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10" documentId="13_ncr:1_{1041829E-02DF-44DA-B8B0-6546A6268C70}" xr6:coauthVersionLast="36" xr6:coauthVersionMax="47" xr10:uidLastSave="{A3C117FA-BE35-42CB-8770-D159A51BBC8D}"/>
  <bookViews>
    <workbookView xWindow="-110" yWindow="-110" windowWidth="19420" windowHeight="11620" tabRatio="880" firstSheet="6" activeTab="12" xr2:uid="{00000000-000D-0000-FFFF-FFFF00000000}"/>
  </bookViews>
  <sheets>
    <sheet name="COMPANY DATA" sheetId="1" r:id="rId1"/>
    <sheet name="HLOOKUP" sheetId="5" r:id="rId2"/>
    <sheet name="V LOOKUP" sheetId="2" r:id="rId3"/>
    <sheet name="DATA BASED FUNCTIONS" sheetId="3" r:id="rId4"/>
    <sheet name="IF CONDITIONS" sheetId="7" r:id="rId5"/>
    <sheet name="GOALSEEK" sheetId="8" r:id="rId6"/>
    <sheet name="Statistical functions" sheetId="9" r:id="rId7"/>
    <sheet name="Regression" sheetId="13" r:id="rId8"/>
    <sheet name="Descriptive Statistics" sheetId="12" r:id="rId9"/>
    <sheet name="Financial Functions " sheetId="10" r:id="rId10"/>
    <sheet name="Data Visualization" sheetId="15" r:id="rId11"/>
    <sheet name="Data Visualization 2" sheetId="16" r:id="rId12"/>
    <sheet name="Dashboard" sheetId="14" r:id="rId13"/>
  </sheets>
  <definedNames>
    <definedName name="Slicer_AGE">#N/A</definedName>
    <definedName name="Slicer_OCCUPAT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7" i="2" l="1"/>
  <c r="K6" i="2"/>
  <c r="K5" i="2"/>
  <c r="B14" i="5"/>
  <c r="B13" i="5"/>
  <c r="I5" i="7" l="1"/>
  <c r="B288" i="3"/>
  <c r="B32" i="10"/>
  <c r="B23" i="10"/>
  <c r="B20" i="10"/>
  <c r="B9" i="10"/>
  <c r="L8" i="9"/>
  <c r="L7" i="9"/>
  <c r="L4" i="9"/>
  <c r="L5" i="9"/>
  <c r="L6" i="9"/>
  <c r="L3" i="9"/>
  <c r="L2" i="9"/>
  <c r="L1" i="9"/>
  <c r="D13" i="8" l="1"/>
  <c r="D14" i="8"/>
  <c r="D15" i="8"/>
  <c r="D16" i="8"/>
  <c r="D17" i="8"/>
  <c r="D12" i="8"/>
  <c r="D2" i="8"/>
  <c r="D3" i="8"/>
  <c r="D4" i="8"/>
  <c r="D5" i="8"/>
  <c r="D6" i="8"/>
  <c r="D7" i="8"/>
  <c r="L2" i="7"/>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I3" i="7"/>
  <c r="L3" i="7" s="1"/>
  <c r="I4" i="7"/>
  <c r="L4" i="7" s="1"/>
  <c r="L5" i="7"/>
  <c r="I6" i="7"/>
  <c r="L6" i="7" s="1"/>
  <c r="I7" i="7"/>
  <c r="L7" i="7" s="1"/>
  <c r="I8" i="7"/>
  <c r="L8" i="7" s="1"/>
  <c r="I9" i="7"/>
  <c r="L9" i="7" s="1"/>
  <c r="I10" i="7"/>
  <c r="L10" i="7" s="1"/>
  <c r="I11" i="7"/>
  <c r="L11" i="7" s="1"/>
  <c r="I12" i="7"/>
  <c r="L12" i="7" s="1"/>
  <c r="I13" i="7"/>
  <c r="L13" i="7" s="1"/>
  <c r="I14" i="7"/>
  <c r="L14" i="7" s="1"/>
  <c r="I15" i="7"/>
  <c r="L15" i="7" s="1"/>
  <c r="I16" i="7"/>
  <c r="L16" i="7" s="1"/>
  <c r="I17" i="7"/>
  <c r="L17" i="7" s="1"/>
  <c r="I18" i="7"/>
  <c r="L18" i="7" s="1"/>
  <c r="I19" i="7"/>
  <c r="L19" i="7" s="1"/>
  <c r="I20" i="7"/>
  <c r="L20" i="7" s="1"/>
  <c r="I21" i="7"/>
  <c r="L21" i="7" s="1"/>
  <c r="I22" i="7"/>
  <c r="L22" i="7" s="1"/>
  <c r="I23" i="7"/>
  <c r="L23" i="7" s="1"/>
  <c r="I24" i="7"/>
  <c r="L24" i="7" s="1"/>
  <c r="I25" i="7"/>
  <c r="L25" i="7" s="1"/>
  <c r="I26" i="7"/>
  <c r="L26" i="7" s="1"/>
  <c r="I27" i="7"/>
  <c r="L27" i="7" s="1"/>
  <c r="I28" i="7"/>
  <c r="L28" i="7" s="1"/>
  <c r="I29" i="7"/>
  <c r="L29" i="7" s="1"/>
  <c r="I30" i="7"/>
  <c r="L30" i="7" s="1"/>
  <c r="I31" i="7"/>
  <c r="L31" i="7" s="1"/>
  <c r="I32" i="7"/>
  <c r="L32" i="7" s="1"/>
  <c r="I33" i="7"/>
  <c r="L33" i="7" s="1"/>
  <c r="I34" i="7"/>
  <c r="L34" i="7" s="1"/>
  <c r="I35" i="7"/>
  <c r="L35" i="7" s="1"/>
  <c r="I36" i="7"/>
  <c r="L36" i="7" s="1"/>
  <c r="I37" i="7"/>
  <c r="L37" i="7" s="1"/>
  <c r="I38" i="7"/>
  <c r="L38" i="7" s="1"/>
  <c r="I39" i="7"/>
  <c r="L39" i="7" s="1"/>
  <c r="I40" i="7"/>
  <c r="L40" i="7" s="1"/>
  <c r="I41" i="7"/>
  <c r="L41" i="7" s="1"/>
  <c r="I42" i="7"/>
  <c r="L42" i="7" s="1"/>
  <c r="I43" i="7"/>
  <c r="L43" i="7" s="1"/>
  <c r="I44" i="7"/>
  <c r="L44" i="7" s="1"/>
  <c r="I45" i="7"/>
  <c r="L45" i="7" s="1"/>
  <c r="I46" i="7"/>
  <c r="L46" i="7" s="1"/>
  <c r="I47" i="7"/>
  <c r="L47" i="7" s="1"/>
  <c r="I48" i="7"/>
  <c r="L48" i="7" s="1"/>
  <c r="I49" i="7"/>
  <c r="L49" i="7" s="1"/>
  <c r="I50" i="7"/>
  <c r="L50" i="7" s="1"/>
  <c r="I51" i="7"/>
  <c r="L51" i="7" s="1"/>
  <c r="I52" i="7"/>
  <c r="L52" i="7" s="1"/>
  <c r="I53" i="7"/>
  <c r="L53" i="7" s="1"/>
  <c r="I54" i="7"/>
  <c r="L54" i="7" s="1"/>
  <c r="I55" i="7"/>
  <c r="L55" i="7" s="1"/>
  <c r="I56" i="7"/>
  <c r="L56" i="7" s="1"/>
  <c r="I57" i="7"/>
  <c r="L57" i="7" s="1"/>
  <c r="I58" i="7"/>
  <c r="L58" i="7" s="1"/>
  <c r="I59" i="7"/>
  <c r="L59" i="7" s="1"/>
  <c r="I60" i="7"/>
  <c r="L60" i="7" s="1"/>
  <c r="I61" i="7"/>
  <c r="L61" i="7" s="1"/>
  <c r="I62" i="7"/>
  <c r="L62" i="7" s="1"/>
  <c r="I63" i="7"/>
  <c r="L63" i="7" s="1"/>
  <c r="I64" i="7"/>
  <c r="L64" i="7" s="1"/>
  <c r="I65" i="7"/>
  <c r="L65" i="7" s="1"/>
  <c r="I66" i="7"/>
  <c r="L66" i="7" s="1"/>
  <c r="I67" i="7"/>
  <c r="L67" i="7" s="1"/>
  <c r="I68" i="7"/>
  <c r="L68" i="7" s="1"/>
  <c r="I69" i="7"/>
  <c r="L69" i="7" s="1"/>
  <c r="I70" i="7"/>
  <c r="L70" i="7" s="1"/>
  <c r="I71" i="7"/>
  <c r="L71" i="7" s="1"/>
  <c r="I72" i="7"/>
  <c r="L72" i="7" s="1"/>
  <c r="I73" i="7"/>
  <c r="L73" i="7" s="1"/>
  <c r="I74" i="7"/>
  <c r="L74" i="7" s="1"/>
  <c r="I75" i="7"/>
  <c r="L75" i="7" s="1"/>
  <c r="I76" i="7"/>
  <c r="L76" i="7" s="1"/>
  <c r="I77" i="7"/>
  <c r="L77" i="7" s="1"/>
  <c r="I78" i="7"/>
  <c r="L78" i="7" s="1"/>
  <c r="I79" i="7"/>
  <c r="L79" i="7" s="1"/>
  <c r="I80" i="7"/>
  <c r="L80" i="7" s="1"/>
  <c r="I81" i="7"/>
  <c r="L81" i="7" s="1"/>
  <c r="I82" i="7"/>
  <c r="L82" i="7" s="1"/>
  <c r="I83" i="7"/>
  <c r="L83" i="7" s="1"/>
  <c r="I84" i="7"/>
  <c r="L84" i="7" s="1"/>
  <c r="I85" i="7"/>
  <c r="L85" i="7" s="1"/>
  <c r="I86" i="7"/>
  <c r="L86" i="7" s="1"/>
  <c r="I87" i="7"/>
  <c r="L87" i="7" s="1"/>
  <c r="I88" i="7"/>
  <c r="L88" i="7" s="1"/>
  <c r="I89" i="7"/>
  <c r="L89" i="7" s="1"/>
  <c r="I90" i="7"/>
  <c r="L90" i="7" s="1"/>
  <c r="I91" i="7"/>
  <c r="L91" i="7" s="1"/>
  <c r="I92" i="7"/>
  <c r="L92" i="7" s="1"/>
  <c r="I93" i="7"/>
  <c r="L93" i="7" s="1"/>
  <c r="I94" i="7"/>
  <c r="L94" i="7" s="1"/>
  <c r="I95" i="7"/>
  <c r="L95" i="7" s="1"/>
  <c r="I96" i="7"/>
  <c r="L96" i="7" s="1"/>
  <c r="I97" i="7"/>
  <c r="L97" i="7" s="1"/>
  <c r="I98" i="7"/>
  <c r="L98" i="7" s="1"/>
  <c r="I99" i="7"/>
  <c r="L99" i="7" s="1"/>
  <c r="I100" i="7"/>
  <c r="L100" i="7" s="1"/>
  <c r="I101" i="7"/>
  <c r="L101" i="7" s="1"/>
  <c r="I102" i="7"/>
  <c r="L102" i="7" s="1"/>
  <c r="I103" i="7"/>
  <c r="L103" i="7" s="1"/>
  <c r="I104" i="7"/>
  <c r="L104" i="7" s="1"/>
  <c r="I105" i="7"/>
  <c r="L105" i="7" s="1"/>
  <c r="I106" i="7"/>
  <c r="L106" i="7" s="1"/>
  <c r="I107" i="7"/>
  <c r="L107" i="7" s="1"/>
  <c r="I108" i="7"/>
  <c r="L108" i="7" s="1"/>
  <c r="I109" i="7"/>
  <c r="L109" i="7" s="1"/>
  <c r="I110" i="7"/>
  <c r="L110" i="7" s="1"/>
  <c r="I111" i="7"/>
  <c r="L111" i="7" s="1"/>
  <c r="I112" i="7"/>
  <c r="L112" i="7" s="1"/>
  <c r="I113" i="7"/>
  <c r="L113" i="7" s="1"/>
  <c r="I114" i="7"/>
  <c r="L114" i="7" s="1"/>
  <c r="I115" i="7"/>
  <c r="L115" i="7" s="1"/>
  <c r="I116" i="7"/>
  <c r="L116" i="7" s="1"/>
  <c r="I117" i="7"/>
  <c r="L117" i="7" s="1"/>
  <c r="I118" i="7"/>
  <c r="L118" i="7" s="1"/>
  <c r="I119" i="7"/>
  <c r="L119" i="7" s="1"/>
  <c r="I120" i="7"/>
  <c r="L120" i="7" s="1"/>
  <c r="I121" i="7"/>
  <c r="L121" i="7" s="1"/>
  <c r="I122" i="7"/>
  <c r="L122" i="7" s="1"/>
  <c r="I123" i="7"/>
  <c r="L123" i="7" s="1"/>
  <c r="I124" i="7"/>
  <c r="L124" i="7" s="1"/>
  <c r="I125" i="7"/>
  <c r="L125" i="7" s="1"/>
  <c r="I126" i="7"/>
  <c r="L126" i="7" s="1"/>
  <c r="I127" i="7"/>
  <c r="L127" i="7" s="1"/>
  <c r="I128" i="7"/>
  <c r="L128" i="7" s="1"/>
  <c r="I129" i="7"/>
  <c r="L129" i="7" s="1"/>
  <c r="I130" i="7"/>
  <c r="L130" i="7" s="1"/>
  <c r="I131" i="7"/>
  <c r="L131" i="7" s="1"/>
  <c r="I132" i="7"/>
  <c r="L132" i="7" s="1"/>
  <c r="I133" i="7"/>
  <c r="L133" i="7" s="1"/>
  <c r="I134" i="7"/>
  <c r="L134" i="7" s="1"/>
  <c r="I135" i="7"/>
  <c r="L135" i="7" s="1"/>
  <c r="I136" i="7"/>
  <c r="L136" i="7" s="1"/>
  <c r="I137" i="7"/>
  <c r="L137" i="7" s="1"/>
  <c r="I138" i="7"/>
  <c r="L138" i="7" s="1"/>
  <c r="I139" i="7"/>
  <c r="L139" i="7" s="1"/>
  <c r="I140" i="7"/>
  <c r="L140" i="7" s="1"/>
  <c r="I141" i="7"/>
  <c r="L141" i="7" s="1"/>
  <c r="I142" i="7"/>
  <c r="L142" i="7" s="1"/>
  <c r="I143" i="7"/>
  <c r="L143" i="7" s="1"/>
  <c r="I144" i="7"/>
  <c r="L144" i="7" s="1"/>
  <c r="I145" i="7"/>
  <c r="L145" i="7" s="1"/>
  <c r="I146" i="7"/>
  <c r="L146" i="7" s="1"/>
  <c r="I147" i="7"/>
  <c r="L147" i="7" s="1"/>
  <c r="I148" i="7"/>
  <c r="L148" i="7" s="1"/>
  <c r="I149" i="7"/>
  <c r="L149" i="7" s="1"/>
  <c r="I150" i="7"/>
  <c r="L150" i="7" s="1"/>
  <c r="I151" i="7"/>
  <c r="L151" i="7" s="1"/>
  <c r="I152" i="7"/>
  <c r="L152" i="7" s="1"/>
  <c r="I153" i="7"/>
  <c r="L153" i="7" s="1"/>
  <c r="I154" i="7"/>
  <c r="L154" i="7" s="1"/>
  <c r="I155" i="7"/>
  <c r="L155" i="7" s="1"/>
  <c r="I156" i="7"/>
  <c r="L156" i="7" s="1"/>
  <c r="I157" i="7"/>
  <c r="L157" i="7" s="1"/>
  <c r="I158" i="7"/>
  <c r="L158" i="7" s="1"/>
  <c r="I159" i="7"/>
  <c r="L159" i="7" s="1"/>
  <c r="I160" i="7"/>
  <c r="L160" i="7" s="1"/>
  <c r="I161" i="7"/>
  <c r="L161" i="7" s="1"/>
  <c r="I162" i="7"/>
  <c r="L162" i="7" s="1"/>
  <c r="I163" i="7"/>
  <c r="L163" i="7" s="1"/>
  <c r="I164" i="7"/>
  <c r="L164" i="7" s="1"/>
  <c r="I165" i="7"/>
  <c r="L165" i="7" s="1"/>
  <c r="I166" i="7"/>
  <c r="L166" i="7" s="1"/>
  <c r="I167" i="7"/>
  <c r="L167" i="7" s="1"/>
  <c r="I168" i="7"/>
  <c r="L168" i="7" s="1"/>
  <c r="I169" i="7"/>
  <c r="L169" i="7" s="1"/>
  <c r="I170" i="7"/>
  <c r="L170" i="7" s="1"/>
  <c r="I171" i="7"/>
  <c r="L171" i="7" s="1"/>
  <c r="I172" i="7"/>
  <c r="L172" i="7" s="1"/>
  <c r="I173" i="7"/>
  <c r="L173" i="7" s="1"/>
  <c r="I174" i="7"/>
  <c r="L174" i="7" s="1"/>
  <c r="I175" i="7"/>
  <c r="L175" i="7" s="1"/>
  <c r="I176" i="7"/>
  <c r="L176" i="7" s="1"/>
  <c r="I177" i="7"/>
  <c r="L177" i="7" s="1"/>
  <c r="I178" i="7"/>
  <c r="L178" i="7" s="1"/>
  <c r="I179" i="7"/>
  <c r="L179" i="7" s="1"/>
  <c r="I180" i="7"/>
  <c r="L180" i="7" s="1"/>
  <c r="I181" i="7"/>
  <c r="L181" i="7" s="1"/>
  <c r="I182" i="7"/>
  <c r="L182" i="7" s="1"/>
  <c r="I183" i="7"/>
  <c r="L183" i="7" s="1"/>
  <c r="I184" i="7"/>
  <c r="L184" i="7" s="1"/>
  <c r="I185" i="7"/>
  <c r="L185" i="7" s="1"/>
  <c r="I186" i="7"/>
  <c r="L186" i="7" s="1"/>
  <c r="I187" i="7"/>
  <c r="L187" i="7" s="1"/>
  <c r="I188" i="7"/>
  <c r="L188" i="7" s="1"/>
  <c r="I189" i="7"/>
  <c r="L189" i="7" s="1"/>
  <c r="I190" i="7"/>
  <c r="L190" i="7" s="1"/>
  <c r="I191" i="7"/>
  <c r="L191" i="7" s="1"/>
  <c r="I192" i="7"/>
  <c r="L192" i="7" s="1"/>
  <c r="I193" i="7"/>
  <c r="L193" i="7" s="1"/>
  <c r="I194" i="7"/>
  <c r="L194" i="7" s="1"/>
  <c r="I195" i="7"/>
  <c r="L195" i="7" s="1"/>
  <c r="I196" i="7"/>
  <c r="L196" i="7" s="1"/>
  <c r="I197" i="7"/>
  <c r="L197" i="7" s="1"/>
  <c r="I198" i="7"/>
  <c r="L198" i="7" s="1"/>
  <c r="I199" i="7"/>
  <c r="L199" i="7" s="1"/>
  <c r="I200" i="7"/>
  <c r="L200" i="7" s="1"/>
  <c r="I201" i="7"/>
  <c r="L201" i="7" s="1"/>
  <c r="I202" i="7"/>
  <c r="L202" i="7" s="1"/>
  <c r="I203" i="7"/>
  <c r="L203" i="7" s="1"/>
  <c r="I204" i="7"/>
  <c r="L204" i="7" s="1"/>
  <c r="I205" i="7"/>
  <c r="L205" i="7" s="1"/>
  <c r="I206" i="7"/>
  <c r="L206" i="7" s="1"/>
  <c r="I207" i="7"/>
  <c r="L207" i="7" s="1"/>
  <c r="I208" i="7"/>
  <c r="L208" i="7" s="1"/>
  <c r="I209" i="7"/>
  <c r="L209" i="7" s="1"/>
  <c r="I210" i="7"/>
  <c r="L210" i="7" s="1"/>
  <c r="I211" i="7"/>
  <c r="L211" i="7" s="1"/>
  <c r="I212" i="7"/>
  <c r="L212" i="7" s="1"/>
  <c r="I213" i="7"/>
  <c r="L213" i="7" s="1"/>
  <c r="I214" i="7"/>
  <c r="L214" i="7" s="1"/>
  <c r="I215" i="7"/>
  <c r="L215" i="7" s="1"/>
  <c r="I216" i="7"/>
  <c r="L216" i="7" s="1"/>
  <c r="I217" i="7"/>
  <c r="L217" i="7" s="1"/>
  <c r="I218" i="7"/>
  <c r="L218" i="7" s="1"/>
  <c r="I219" i="7"/>
  <c r="L219" i="7" s="1"/>
  <c r="I220" i="7"/>
  <c r="L220" i="7" s="1"/>
  <c r="I221" i="7"/>
  <c r="L221" i="7" s="1"/>
  <c r="I222" i="7"/>
  <c r="L222" i="7" s="1"/>
  <c r="I223" i="7"/>
  <c r="L223" i="7" s="1"/>
  <c r="I224" i="7"/>
  <c r="L224" i="7" s="1"/>
  <c r="I225" i="7"/>
  <c r="L225" i="7" s="1"/>
  <c r="I226" i="7"/>
  <c r="L226" i="7" s="1"/>
  <c r="I227" i="7"/>
  <c r="L227" i="7" s="1"/>
  <c r="I228" i="7"/>
  <c r="L228" i="7" s="1"/>
  <c r="I229" i="7"/>
  <c r="L229" i="7" s="1"/>
  <c r="I230" i="7"/>
  <c r="L230" i="7" s="1"/>
  <c r="I231" i="7"/>
  <c r="L231" i="7" s="1"/>
  <c r="I232" i="7"/>
  <c r="L232" i="7" s="1"/>
  <c r="I233" i="7"/>
  <c r="L233" i="7" s="1"/>
  <c r="I234" i="7"/>
  <c r="L234" i="7" s="1"/>
  <c r="I235" i="7"/>
  <c r="L235" i="7" s="1"/>
  <c r="I236" i="7"/>
  <c r="L236" i="7" s="1"/>
  <c r="I237" i="7"/>
  <c r="L237" i="7" s="1"/>
  <c r="I238" i="7"/>
  <c r="L238" i="7" s="1"/>
  <c r="I239" i="7"/>
  <c r="L239" i="7" s="1"/>
  <c r="I240" i="7"/>
  <c r="L240" i="7" s="1"/>
  <c r="I241" i="7"/>
  <c r="L241" i="7" s="1"/>
  <c r="I242" i="7"/>
  <c r="L242" i="7" s="1"/>
  <c r="I243" i="7"/>
  <c r="L243" i="7" s="1"/>
  <c r="I244" i="7"/>
  <c r="L244" i="7" s="1"/>
  <c r="I245" i="7"/>
  <c r="L245" i="7" s="1"/>
  <c r="I246" i="7"/>
  <c r="L246" i="7" s="1"/>
  <c r="I247" i="7"/>
  <c r="L247" i="7" s="1"/>
  <c r="I248" i="7"/>
  <c r="L248" i="7" s="1"/>
  <c r="I249" i="7"/>
  <c r="L249" i="7" s="1"/>
  <c r="I250" i="7"/>
  <c r="L250" i="7" s="1"/>
  <c r="I251" i="7"/>
  <c r="L251" i="7" s="1"/>
  <c r="I252" i="7"/>
  <c r="L252" i="7" s="1"/>
  <c r="I253" i="7"/>
  <c r="L253" i="7" s="1"/>
  <c r="I254" i="7"/>
  <c r="L254" i="7" s="1"/>
  <c r="I255" i="7"/>
  <c r="L255" i="7" s="1"/>
  <c r="I256" i="7"/>
  <c r="L256" i="7" s="1"/>
  <c r="I257" i="7"/>
  <c r="L257" i="7" s="1"/>
  <c r="I258" i="7"/>
  <c r="L258" i="7" s="1"/>
  <c r="I259" i="7"/>
  <c r="L259" i="7" s="1"/>
  <c r="I260" i="7"/>
  <c r="L260" i="7" s="1"/>
  <c r="I261" i="7"/>
  <c r="L261" i="7" s="1"/>
  <c r="G282" i="3"/>
  <c r="G271" i="3"/>
</calcChain>
</file>

<file path=xl/sharedStrings.xml><?xml version="1.0" encoding="utf-8"?>
<sst xmlns="http://schemas.openxmlformats.org/spreadsheetml/2006/main" count="3433" uniqueCount="463">
  <si>
    <t>EMPLOYEES IDS</t>
  </si>
  <si>
    <t>EMPLOYEES NAMES</t>
  </si>
  <si>
    <t xml:space="preserve">AGE </t>
  </si>
  <si>
    <t>YEARS OF WORK EXPERIENCE</t>
  </si>
  <si>
    <t>YEARS WITH THE ORGANISTAION</t>
  </si>
  <si>
    <t xml:space="preserve">AVERAGE HOURS WORKED IN A WEEK </t>
  </si>
  <si>
    <t>SALARY/WAGE PER MONTH</t>
  </si>
  <si>
    <t>ANWAR ALAM</t>
  </si>
  <si>
    <t>MAIDA ASHIQ</t>
  </si>
  <si>
    <t>HAFSA RASOOL</t>
  </si>
  <si>
    <t>SAIMA BAIG</t>
  </si>
  <si>
    <t>IMTIAZ MEHMOOD</t>
  </si>
  <si>
    <t>NIDA HASHMI</t>
  </si>
  <si>
    <t>FARUKH JAMAL</t>
  </si>
  <si>
    <t>WAJAHAT KHAN</t>
  </si>
  <si>
    <t>AZAN DEHR</t>
  </si>
  <si>
    <t>AHTAISHAM RAZA</t>
  </si>
  <si>
    <t>QASIM MALIK</t>
  </si>
  <si>
    <t>ZAINAB ABBAS</t>
  </si>
  <si>
    <t>TAJALLA MALIK</t>
  </si>
  <si>
    <t>NADIR ABBAS</t>
  </si>
  <si>
    <t>SHUMAILA BATOOL</t>
  </si>
  <si>
    <t>JANNAT MALIK</t>
  </si>
  <si>
    <t>FARWA ALI</t>
  </si>
  <si>
    <t>BEENISH NASIR</t>
  </si>
  <si>
    <t>TEHREEM ALIZAI</t>
  </si>
  <si>
    <t>NIMRA BOKHARI</t>
  </si>
  <si>
    <t>DANISH HUSSAIN</t>
  </si>
  <si>
    <t>ABDUL RAZA KHAN</t>
  </si>
  <si>
    <t>ASMA MASOOD</t>
  </si>
  <si>
    <t>MATEEN ALAM</t>
  </si>
  <si>
    <t>SAAD ALI</t>
  </si>
  <si>
    <t>ABDULLAH BALOCH</t>
  </si>
  <si>
    <t>ABDUL MAJEED</t>
  </si>
  <si>
    <t>WAJIHA KHAKWANI</t>
  </si>
  <si>
    <t>NOOR AHSAN</t>
  </si>
  <si>
    <t>RABIA RAHAT</t>
  </si>
  <si>
    <t>SULTAN MEHMOOD</t>
  </si>
  <si>
    <t>ADEELA KHAN</t>
  </si>
  <si>
    <t>KHURRAM ZAIDI</t>
  </si>
  <si>
    <t>SALMA BAIG</t>
  </si>
  <si>
    <t>KHALIL WAJID</t>
  </si>
  <si>
    <t>SAJID HAMEED</t>
  </si>
  <si>
    <t>GULSHAN IQBAL</t>
  </si>
  <si>
    <t>SAIF NASEER</t>
  </si>
  <si>
    <t>IMRAN ASLAM</t>
  </si>
  <si>
    <t>SIDDIQUE ANSARI</t>
  </si>
  <si>
    <t>MAJID HUSSAIN</t>
  </si>
  <si>
    <t>AKBAR ALI</t>
  </si>
  <si>
    <t>SAIMA CHAUDRY</t>
  </si>
  <si>
    <t>ANILA GARDEZI</t>
  </si>
  <si>
    <t>ASIF IQBAL</t>
  </si>
  <si>
    <t>MOEEZUDIN KHAN</t>
  </si>
  <si>
    <t>HUSSAIN CHISHTI</t>
  </si>
  <si>
    <t>AMMARAH MOIZ</t>
  </si>
  <si>
    <t>TOOBA LATIF</t>
  </si>
  <si>
    <t>SOFIA MAJID</t>
  </si>
  <si>
    <t>NAZIR QURESHI</t>
  </si>
  <si>
    <t>ATEEQ UR REHMAN</t>
  </si>
  <si>
    <t>AKBAR LANGAH</t>
  </si>
  <si>
    <t>SAGHIR AHMED</t>
  </si>
  <si>
    <t>MARIA QAFEEL</t>
  </si>
  <si>
    <t>SALTANAT SHEIKH</t>
  </si>
  <si>
    <t>REEMISHA RAUF</t>
  </si>
  <si>
    <t>SOHAIL AHMED</t>
  </si>
  <si>
    <t>MUHAMMAD AHMED MANEKA</t>
  </si>
  <si>
    <t>FAHAD U ZAMAN</t>
  </si>
  <si>
    <t>BASHIR HASSAN</t>
  </si>
  <si>
    <t>AHMED ABBAS</t>
  </si>
  <si>
    <t>ABIDA SULTANA</t>
  </si>
  <si>
    <t>FIZZA BOKHARI</t>
  </si>
  <si>
    <t>IQRA SAJID</t>
  </si>
  <si>
    <t>SAFIA AZIZ</t>
  </si>
  <si>
    <t>SUFYAN AHMED</t>
  </si>
  <si>
    <t>MUJTABA ZAIDI</t>
  </si>
  <si>
    <t>MOMINA DURAID</t>
  </si>
  <si>
    <t>NOREEN ALI</t>
  </si>
  <si>
    <t xml:space="preserve">ALI REHMAN </t>
  </si>
  <si>
    <t>QASIM KHATAK</t>
  </si>
  <si>
    <t>AHSAN BALOCH</t>
  </si>
  <si>
    <t>WAJID MASHADI</t>
  </si>
  <si>
    <t>ZULFIQAR KHAKI</t>
  </si>
  <si>
    <t>MUJAHID CHEEMA</t>
  </si>
  <si>
    <t>ZEHRA BASIT</t>
  </si>
  <si>
    <t>HASNAIN RIAZ</t>
  </si>
  <si>
    <t>MUHAMMAD SHAFQAT</t>
  </si>
  <si>
    <t>UMAIR ZAIN</t>
  </si>
  <si>
    <t>HAMZA WALEED</t>
  </si>
  <si>
    <t>ALIZAIB WARAN</t>
  </si>
  <si>
    <t>HAIDER AHSAN</t>
  </si>
  <si>
    <t>DANIAL SATTAR</t>
  </si>
  <si>
    <t>FAHAD GHAFAR</t>
  </si>
  <si>
    <t>SAEED ZIA</t>
  </si>
  <si>
    <t>SYED YOUSUF</t>
  </si>
  <si>
    <t>MUNAZZA RAUF</t>
  </si>
  <si>
    <t>ADIL ASIM</t>
  </si>
  <si>
    <t>AYAN AMIR</t>
  </si>
  <si>
    <t>MUHAMMAD SHEHROZE</t>
  </si>
  <si>
    <t>SULEIMAN KHAN</t>
  </si>
  <si>
    <t>AZIM AZAM</t>
  </si>
  <si>
    <t>MUHAMMAD KHALID</t>
  </si>
  <si>
    <t>MAAZ BARQI</t>
  </si>
  <si>
    <t>QASIM ATHUR</t>
  </si>
  <si>
    <t>HUZAIFA NADEEM</t>
  </si>
  <si>
    <t>NASEEM BOKHARI</t>
  </si>
  <si>
    <t>MUHAMMAD BIN ALAM</t>
  </si>
  <si>
    <t xml:space="preserve"> JAVAID NIAZ </t>
  </si>
  <si>
    <t>AHMED PERVAIZ</t>
  </si>
  <si>
    <t xml:space="preserve"> AHSAN ALI</t>
  </si>
  <si>
    <t xml:space="preserve"> NAEEM BHUTTA</t>
  </si>
  <si>
    <t xml:space="preserve"> BILAL ALI</t>
  </si>
  <si>
    <t xml:space="preserve"> KASHIF MUGHAL </t>
  </si>
  <si>
    <t xml:space="preserve"> REHMAN TAUQEER</t>
  </si>
  <si>
    <t>MUHAMMAD KHURRAM KHAN</t>
  </si>
  <si>
    <t xml:space="preserve"> ZEESHAN HAIDER </t>
  </si>
  <si>
    <t>ALI MALIK</t>
  </si>
  <si>
    <t xml:space="preserve"> SAIM CHAHDURY </t>
  </si>
  <si>
    <t xml:space="preserve"> MUNEEB ALI</t>
  </si>
  <si>
    <t xml:space="preserve">SHAMSHAD RAFI </t>
  </si>
  <si>
    <t xml:space="preserve"> ARHAM JALAL</t>
  </si>
  <si>
    <t xml:space="preserve"> FAIZ SAJID </t>
  </si>
  <si>
    <t>TALAL BUTT</t>
  </si>
  <si>
    <t>MUHAMMAD ABDULLAH NOON</t>
  </si>
  <si>
    <t xml:space="preserve">IDREES MUGHAL </t>
  </si>
  <si>
    <t xml:space="preserve"> KHALIQ UR REHMAN </t>
  </si>
  <si>
    <t xml:space="preserve"> MUHAMMAD MUJTABA KHAKWANI </t>
  </si>
  <si>
    <t xml:space="preserve"> MUHAMMAD IRFAN MAQBOOL</t>
  </si>
  <si>
    <t xml:space="preserve"> MUHAMMAD ALI RAZA</t>
  </si>
  <si>
    <t xml:space="preserve"> ASIM KAMRAN </t>
  </si>
  <si>
    <t xml:space="preserve">MUHAMMAD FAISAL BADOZAI </t>
  </si>
  <si>
    <t>MUHAMMAD RIZWAN AHMED</t>
  </si>
  <si>
    <t xml:space="preserve"> MUHAMMAD MAZHAR BALOCH </t>
  </si>
  <si>
    <t xml:space="preserve"> MUHAMMAD RASHEED ALI </t>
  </si>
  <si>
    <t xml:space="preserve"> MUHAMMAD NAJM-UL-SAQIB </t>
  </si>
  <si>
    <t xml:space="preserve">MUHAMMAD AHMED CHUGHTAI </t>
  </si>
  <si>
    <t xml:space="preserve">ABDUL BASIT KHAN </t>
  </si>
  <si>
    <t xml:space="preserve">MUHAMMAD MOIN BALOUCH </t>
  </si>
  <si>
    <t xml:space="preserve">MUHAMMAD MOHSIN KHAN </t>
  </si>
  <si>
    <t xml:space="preserve"> MUHMMAD TAJAMMUL SHAFI</t>
  </si>
  <si>
    <t xml:space="preserve"> MUHAMMAD ILYAS ARRAIN </t>
  </si>
  <si>
    <t xml:space="preserve">MUHAMMAD HASSAN SHEIKH </t>
  </si>
  <si>
    <t xml:space="preserve"> MUHAMMAD HAYAT KHOKHAR </t>
  </si>
  <si>
    <t xml:space="preserve">MUHAMMAD ANWAR ALI </t>
  </si>
  <si>
    <t xml:space="preserve">MALIK MUHAMMAD USMAN </t>
  </si>
  <si>
    <t xml:space="preserve"> MUHAMMAD ABID SULTAN </t>
  </si>
  <si>
    <t xml:space="preserve"> MUHAMMAD TANVIR ASLAM </t>
  </si>
  <si>
    <t xml:space="preserve"> MUHAMMAD TAUQEER KHAN </t>
  </si>
  <si>
    <t xml:space="preserve"> MUHAMMAD YASIR SAHOO </t>
  </si>
  <si>
    <t xml:space="preserve">MUHAMMAD AFTAB MARRAL </t>
  </si>
  <si>
    <t xml:space="preserve"> MUHAMMAD TAHIR JAFFARY </t>
  </si>
  <si>
    <t xml:space="preserve"> MUHAMMAD FAROOQ KHAN </t>
  </si>
  <si>
    <t xml:space="preserve"> HAJI MUHAMMAD SOHAIL</t>
  </si>
  <si>
    <t xml:space="preserve"> MUHAMMAD ASIF ALI</t>
  </si>
  <si>
    <t>KHAWAJA MUHAMMAD ZUBAIR</t>
  </si>
  <si>
    <t xml:space="preserve"> MUHAMMAD KAIF AKBER </t>
  </si>
  <si>
    <t xml:space="preserve">MUHAMMAD JAWAD IJAZ </t>
  </si>
  <si>
    <t xml:space="preserve"> MUHAMMAD IJAZ KHAN NIAZI </t>
  </si>
  <si>
    <t xml:space="preserve"> MUHAMMAD MUSTAFA ALI </t>
  </si>
  <si>
    <t xml:space="preserve"> MUHAMMAD AMIN BUTT </t>
  </si>
  <si>
    <t xml:space="preserve">MUHAMMAD TARIQ BOKHARI </t>
  </si>
  <si>
    <t xml:space="preserve"> MUHAMMAD SHOAIB KHAN </t>
  </si>
  <si>
    <t xml:space="preserve">MUHAMMAD NAZIR AHMED </t>
  </si>
  <si>
    <t xml:space="preserve"> MUHAMMAD JAHANZAIB BUCHA </t>
  </si>
  <si>
    <t xml:space="preserve"> MUHAMMAD FAHAD MALIK </t>
  </si>
  <si>
    <t xml:space="preserve"> MUHAMMAD KASHIF RIAZ </t>
  </si>
  <si>
    <t xml:space="preserve">MUHAMMAD IMRAN SAHOO </t>
  </si>
  <si>
    <t xml:space="preserve">MUHAMMAD ANEES SANDAL </t>
  </si>
  <si>
    <t xml:space="preserve"> SHEIKH MUHAMMAD NABEEL </t>
  </si>
  <si>
    <t xml:space="preserve"> MALIK SHEHRYAR ALI </t>
  </si>
  <si>
    <t xml:space="preserve">MALIK MUHAMMAD KASHIF </t>
  </si>
  <si>
    <t xml:space="preserve"> MALIK MUHAMMAD JOIYA </t>
  </si>
  <si>
    <t xml:space="preserve"> MUHAMMAD AHMED ALI </t>
  </si>
  <si>
    <t xml:space="preserve">MUHMMAD IBRAHIM BALOUCH </t>
  </si>
  <si>
    <t xml:space="preserve"> MUHMMAD JAVAID MUNIR </t>
  </si>
  <si>
    <t xml:space="preserve"> MUHAMMAD SARFRAZ </t>
  </si>
  <si>
    <t xml:space="preserve"> MUHAMMAD ALI AMJAD </t>
  </si>
  <si>
    <t xml:space="preserve">MUHAMMAD ZAHID QUERSHI </t>
  </si>
  <si>
    <t xml:space="preserve"> MUHAMMAD ASAD AHMED</t>
  </si>
  <si>
    <t xml:space="preserve"> MUHAMMAD IFTIKHAR KHAN </t>
  </si>
  <si>
    <t xml:space="preserve"> MUHAMMAD ASGHAR JOIYA </t>
  </si>
  <si>
    <t xml:space="preserve">MUHAMMAD ZAIN MEHMOOD </t>
  </si>
  <si>
    <t xml:space="preserve"> MUHAMMAD WAQAR AWAN </t>
  </si>
  <si>
    <t xml:space="preserve"> MUHAMMAD ALI MEHDI </t>
  </si>
  <si>
    <t xml:space="preserve"> MUHAMMAD KHALIL UR REHMAN </t>
  </si>
  <si>
    <t xml:space="preserve"> MUHAMMAD PERVAIZ KHOKHAR </t>
  </si>
  <si>
    <t xml:space="preserve"> MUHAMMAD AFZAL KHAN </t>
  </si>
  <si>
    <t xml:space="preserve">MUHAMMAD AAMER QADIR </t>
  </si>
  <si>
    <t xml:space="preserve"> MUHAMMAD QAYYUM RIAZ </t>
  </si>
  <si>
    <t xml:space="preserve"> MUHAMMAD NABI BUKSH </t>
  </si>
  <si>
    <t xml:space="preserve"> MUHAMMAD HUSNAIN SALAL </t>
  </si>
  <si>
    <t xml:space="preserve"> MUHAMMAD NOOR AHMED </t>
  </si>
  <si>
    <t xml:space="preserve"> AYESHA SULTAN </t>
  </si>
  <si>
    <t xml:space="preserve"> KHADIJA ZAHRA </t>
  </si>
  <si>
    <t xml:space="preserve">AMNA TAREEN </t>
  </si>
  <si>
    <t xml:space="preserve"> GULSHA FAROOQ </t>
  </si>
  <si>
    <t xml:space="preserve"> SHALEEN BATOOL </t>
  </si>
  <si>
    <t xml:space="preserve"> HAFIZ MUHAMMAD FARRUKH</t>
  </si>
  <si>
    <t xml:space="preserve">MUHAMMAD RANA SHAHID </t>
  </si>
  <si>
    <t xml:space="preserve">MUHAMMAD ZULFIQAR CHAHDURY </t>
  </si>
  <si>
    <t xml:space="preserve"> MUHAMMAD ASIF QUERSHI </t>
  </si>
  <si>
    <t xml:space="preserve">MUHAMMAD SHAHZAD JANJUA </t>
  </si>
  <si>
    <t xml:space="preserve"> MUHAMMAD ASIF SHAHZAD </t>
  </si>
  <si>
    <t xml:space="preserve">MUHAMMAD FARHAN JAHANGIR </t>
  </si>
  <si>
    <t xml:space="preserve"> MUHAMMAD YOUSAF KHAN </t>
  </si>
  <si>
    <t xml:space="preserve"> MUHAMMAD JAWAD HUSSAIN </t>
  </si>
  <si>
    <t xml:space="preserve"> MUHAMMAD ABDUL HAQ </t>
  </si>
  <si>
    <t xml:space="preserve"> MUHAMMAD MUZAFFER IQBAL </t>
  </si>
  <si>
    <t xml:space="preserve">MUHAMMAD ZIA UD DIN </t>
  </si>
  <si>
    <t>MUHAMMAD SHAHAB UD DIN ALIZAI</t>
  </si>
  <si>
    <t xml:space="preserve"> MUHAMMAD NAZIR IQBAL </t>
  </si>
  <si>
    <t xml:space="preserve"> MUHAMMAD IQBAL SHOUKHAT </t>
  </si>
  <si>
    <t xml:space="preserve"> MUHAMMAD AMER HAMEED </t>
  </si>
  <si>
    <t xml:space="preserve">MUHAMMAD WAHEED CHEEMA </t>
  </si>
  <si>
    <t xml:space="preserve">MUHAMMAD ALI MUGHAL </t>
  </si>
  <si>
    <t xml:space="preserve"> MUHAMMAD JAVAID ILYAS </t>
  </si>
  <si>
    <t xml:space="preserve"> MUHAMMAD ALI ZAIDI </t>
  </si>
  <si>
    <t xml:space="preserve">MUHAMMAD WAQAS SHEIKH </t>
  </si>
  <si>
    <t xml:space="preserve"> MUHAMMAD MUREED ABBAS </t>
  </si>
  <si>
    <t xml:space="preserve">MUHAMMAD OMER KHAN </t>
  </si>
  <si>
    <t xml:space="preserve"> MUHAMMAD KHALID MEHMOOD </t>
  </si>
  <si>
    <t xml:space="preserve">MUHAMMAD NOOR KHALID </t>
  </si>
  <si>
    <t xml:space="preserve"> MUHAMMAD ATIF HARIS </t>
  </si>
  <si>
    <t xml:space="preserve"> MUHAMMAD HUSNAIN JAMAL </t>
  </si>
  <si>
    <t xml:space="preserve"> MUHAMMAD JAMEEL QUERSHI </t>
  </si>
  <si>
    <t xml:space="preserve"> MUHAAMMAD NAEEM SALMAN </t>
  </si>
  <si>
    <t xml:space="preserve"> SYED MUHAMMAD WAHEED </t>
  </si>
  <si>
    <t xml:space="preserve"> MUHAMMAD ABID KHAN </t>
  </si>
  <si>
    <t xml:space="preserve">MUHAMMAD FAISAL AAMIR </t>
  </si>
  <si>
    <t xml:space="preserve">RASHEED KHAN BABAR </t>
  </si>
  <si>
    <t xml:space="preserve">MUHAMMAD SHAHID ZUBAIR </t>
  </si>
  <si>
    <t xml:space="preserve"> MUHAMMAD AMJAD TAREEN </t>
  </si>
  <si>
    <t xml:space="preserve"> MUHAMMAD NIAZ HUSSAIN </t>
  </si>
  <si>
    <t xml:space="preserve">MUHAMMAD ZIA UD DIN GHAURI </t>
  </si>
  <si>
    <t xml:space="preserve"> MUHAMMAD AAMIR MALIK </t>
  </si>
  <si>
    <t xml:space="preserve"> MUHAMMAD SHEIKH RAZZAQ </t>
  </si>
  <si>
    <t xml:space="preserve">SHAHRYAR FAROOQ </t>
  </si>
  <si>
    <t xml:space="preserve"> KHALID MAQBOOL </t>
  </si>
  <si>
    <t xml:space="preserve"> ESSA ALI </t>
  </si>
  <si>
    <t xml:space="preserve"> KASHIF WARRAICH </t>
  </si>
  <si>
    <t xml:space="preserve"> NAZIR SATTAR </t>
  </si>
  <si>
    <t xml:space="preserve"> NADEEM RAUF </t>
  </si>
  <si>
    <t xml:space="preserve">USMAN GARDEZI </t>
  </si>
  <si>
    <t xml:space="preserve">ALI MUJAHID </t>
  </si>
  <si>
    <t xml:space="preserve">MUHAMMAD YAHYA MALIK </t>
  </si>
  <si>
    <t xml:space="preserve"> DANIYAL QUERSHI </t>
  </si>
  <si>
    <t xml:space="preserve"> ASLAM AWAN </t>
  </si>
  <si>
    <t xml:space="preserve"> UMER ALIZAI </t>
  </si>
  <si>
    <t xml:space="preserve"> MUSA REHMAN </t>
  </si>
  <si>
    <t xml:space="preserve"> TALHA JAMEEL </t>
  </si>
  <si>
    <t xml:space="preserve"> ALAMGHIR KHAN </t>
  </si>
  <si>
    <t xml:space="preserve"> JAVAID AHMED </t>
  </si>
  <si>
    <t xml:space="preserve"> MAAZ GILLANI </t>
  </si>
  <si>
    <t xml:space="preserve"> HADI AWAIS </t>
  </si>
  <si>
    <t xml:space="preserve"> FAZAL AHMED </t>
  </si>
  <si>
    <t xml:space="preserve"> NIAZ ALI </t>
  </si>
  <si>
    <t xml:space="preserve"> OMER TARIQ </t>
  </si>
  <si>
    <t>PRODUCTION MANAGER</t>
  </si>
  <si>
    <t>JUNIOR ACCOUNTANT</t>
  </si>
  <si>
    <t>CHARTER ACCOUNTANT</t>
  </si>
  <si>
    <t>HR MANAGER</t>
  </si>
  <si>
    <t>ELECTRICIAN</t>
  </si>
  <si>
    <t>ACCOUNTANT</t>
  </si>
  <si>
    <t>IT MANAGER</t>
  </si>
  <si>
    <t>PACKAGING SUPERVISOR</t>
  </si>
  <si>
    <t>CASHIER</t>
  </si>
  <si>
    <t>FACTORY LABOURER</t>
  </si>
  <si>
    <t>FACTORY SUPERVISOR</t>
  </si>
  <si>
    <t>GENERAL MANAGER</t>
  </si>
  <si>
    <t>STICHING SUPERVISOR</t>
  </si>
  <si>
    <t>OFFICE BOY</t>
  </si>
  <si>
    <t>OPERATER</t>
  </si>
  <si>
    <t>SUPERVISOR</t>
  </si>
  <si>
    <t>FACTORY MANAGER</t>
  </si>
  <si>
    <t>DRIVER</t>
  </si>
  <si>
    <t>GUARD</t>
  </si>
  <si>
    <t>PACKAGING LABOURER</t>
  </si>
  <si>
    <t>STICHING LABOURER</t>
  </si>
  <si>
    <t>PEON</t>
  </si>
  <si>
    <t>LABOURER</t>
  </si>
  <si>
    <t>PACKAGING MANAGER</t>
  </si>
  <si>
    <t>FINANCE MANAGER</t>
  </si>
  <si>
    <t>PRODUCTION SUPERVISOR</t>
  </si>
  <si>
    <t>MANAGER</t>
  </si>
  <si>
    <t>STATIONARY BOY</t>
  </si>
  <si>
    <t>CLEANER</t>
  </si>
  <si>
    <t>SALAL AHMAD</t>
  </si>
  <si>
    <t>AHMAD CHATTA</t>
  </si>
  <si>
    <t>SHAKIL ANSARI</t>
  </si>
  <si>
    <t>ALEEM SHEIKH</t>
  </si>
  <si>
    <t>RABIA NASIR</t>
  </si>
  <si>
    <t>AMNA MUGHAL</t>
  </si>
  <si>
    <t>IFRA MEHBOOB</t>
  </si>
  <si>
    <t>SAMREEN NAQVI</t>
  </si>
  <si>
    <t>AMMARA SHOAIB</t>
  </si>
  <si>
    <t>FALAK MEHMOOD</t>
  </si>
  <si>
    <t>MOHAMMED ABDULLAH AHMAD</t>
  </si>
  <si>
    <t xml:space="preserve">        OCCUPATION</t>
  </si>
  <si>
    <t>KASHIF MUGHAL</t>
  </si>
  <si>
    <t>MUHAMMAD AHMED CHUGHTAI</t>
  </si>
  <si>
    <t>MUHAMMAD ABID SULTAN</t>
  </si>
  <si>
    <t xml:space="preserve">FIND SALARIES OF THE FOLLOWING EMPLOYEES </t>
  </si>
  <si>
    <t>Q1) MAX SALARY 0F EMPLOYEES WITH YEARS OF EXPEREINCE IN ORGANISATION GREATER THAN 15</t>
  </si>
  <si>
    <t>&gt;15</t>
  </si>
  <si>
    <t>Q2</t>
  </si>
  <si>
    <t>&gt;10</t>
  </si>
  <si>
    <t>Q3)</t>
  </si>
  <si>
    <t>Q4)</t>
  </si>
  <si>
    <t>Q5)</t>
  </si>
  <si>
    <t>Q6)</t>
  </si>
  <si>
    <t>M*</t>
  </si>
  <si>
    <t>&gt;40</t>
  </si>
  <si>
    <t>BONUS</t>
  </si>
  <si>
    <t>REGION</t>
  </si>
  <si>
    <t>POSITION IN BUSINESS RECORDS</t>
  </si>
  <si>
    <t xml:space="preserve"> QAUSER SULTAN </t>
  </si>
  <si>
    <t xml:space="preserve"> SALMAN BUTT</t>
  </si>
  <si>
    <t>AMAN TAREEN</t>
  </si>
  <si>
    <t xml:space="preserve"> GUL FAROOQ </t>
  </si>
  <si>
    <t>HARIS RASOOL</t>
  </si>
  <si>
    <t>MUZAMMIL RAUF</t>
  </si>
  <si>
    <t>MOMIN DURAID</t>
  </si>
  <si>
    <t>FAIZANBOKHARI</t>
  </si>
  <si>
    <t>IQRAR SAJID</t>
  </si>
  <si>
    <t>SARIM NAQVI</t>
  </si>
  <si>
    <t>SALAHUDDIN SHEIKH</t>
  </si>
  <si>
    <t>NASIR ABBAS</t>
  </si>
  <si>
    <t>AMMAR MOIZ</t>
  </si>
  <si>
    <t>TUFAIL LATIF</t>
  </si>
  <si>
    <t>ZAIN ABBAS</t>
  </si>
  <si>
    <t>RAHAT QURESHI</t>
  </si>
  <si>
    <t>SHABIR MUGHAL</t>
  </si>
  <si>
    <t>IFTIKHAR MEHBOOB</t>
  </si>
  <si>
    <t>ADEEL KHAN</t>
  </si>
  <si>
    <t>SAIM CHAUDRY</t>
  </si>
  <si>
    <t>JAFFAR GARDEZI</t>
  </si>
  <si>
    <t>WAJIH KHAKWANI</t>
  </si>
  <si>
    <t>SAIF RAZA</t>
  </si>
  <si>
    <t>MUHAMMAD KASHIF AKBAR</t>
  </si>
  <si>
    <t>MUHAMMED FURQAN</t>
  </si>
  <si>
    <t>SALEEM BHATTI</t>
  </si>
  <si>
    <t>JEHANGIR JATOI</t>
  </si>
  <si>
    <t>IMRAN BOKHARI</t>
  </si>
  <si>
    <t xml:space="preserve"> JAVAID NIAZI</t>
  </si>
  <si>
    <t xml:space="preserve">  SHEIKH RAZZAQ </t>
  </si>
  <si>
    <t xml:space="preserve">  JAMEEL QUERSHI </t>
  </si>
  <si>
    <t xml:space="preserve">SHAHID ZUBAIR </t>
  </si>
  <si>
    <t xml:space="preserve"> AAMIR MALIK </t>
  </si>
  <si>
    <t xml:space="preserve"> NOOR KHALID </t>
  </si>
  <si>
    <t xml:space="preserve"> WAQAS SHEIKH </t>
  </si>
  <si>
    <t xml:space="preserve"> FAISAL AAMIR </t>
  </si>
  <si>
    <t xml:space="preserve">  KHALID MEHMOOD </t>
  </si>
  <si>
    <t xml:space="preserve">  IQBAL SHOUKHAT </t>
  </si>
  <si>
    <t xml:space="preserve"> JAVAID ILYAS </t>
  </si>
  <si>
    <t xml:space="preserve">  JAWAD HUSSAIN </t>
  </si>
  <si>
    <t xml:space="preserve">RANA SHAHID </t>
  </si>
  <si>
    <t xml:space="preserve"> SHAHZAD JANJUA </t>
  </si>
  <si>
    <t xml:space="preserve">FARHAN JAHANGIR </t>
  </si>
  <si>
    <t xml:space="preserve">  KHALIL UR REHMAN FAROOQI</t>
  </si>
  <si>
    <t xml:space="preserve"> AFZAL KHAN </t>
  </si>
  <si>
    <t xml:space="preserve">  QAYYUM RIAZ </t>
  </si>
  <si>
    <t xml:space="preserve"> HUSNAIN SALAL </t>
  </si>
  <si>
    <t xml:space="preserve">ASGHAR JOIYA </t>
  </si>
  <si>
    <t xml:space="preserve">WAQAR AWAN </t>
  </si>
  <si>
    <t xml:space="preserve"> JAVAID MUNIR </t>
  </si>
  <si>
    <t xml:space="preserve"> MALIK BASHIR JOIYA </t>
  </si>
  <si>
    <t xml:space="preserve"> ANEES SANDAL </t>
  </si>
  <si>
    <t xml:space="preserve"> FAHAD MALIK </t>
  </si>
  <si>
    <t xml:space="preserve"> KAIF AKBER </t>
  </si>
  <si>
    <t xml:space="preserve"> IJAZ KHAN NIAZI </t>
  </si>
  <si>
    <t xml:space="preserve"> AMIN BUTT </t>
  </si>
  <si>
    <t xml:space="preserve"> NAZIR AHMED </t>
  </si>
  <si>
    <t xml:space="preserve">ANWAR ALI </t>
  </si>
  <si>
    <t xml:space="preserve">AFTAB MARRAL </t>
  </si>
  <si>
    <t xml:space="preserve"> FAROOQ KHAN </t>
  </si>
  <si>
    <t>TAJAMMUL SHAFI</t>
  </si>
  <si>
    <t xml:space="preserve"> HAYAT KHOKHAR </t>
  </si>
  <si>
    <t xml:space="preserve"> FAISAL BADOZAI </t>
  </si>
  <si>
    <t xml:space="preserve"> RASHEED ALI </t>
  </si>
  <si>
    <t xml:space="preserve"> TANVIR ASLAM </t>
  </si>
  <si>
    <t xml:space="preserve"> ASAD AHMED</t>
  </si>
  <si>
    <t>TOTAL SALARY</t>
  </si>
  <si>
    <t>ORIGINAL DATA</t>
  </si>
  <si>
    <t>HOW MUCH DOES THE BONUS HAVE TO INCREASE TO RAISE</t>
  </si>
  <si>
    <t>THE TOTAL SALARY TO 65000 FOR EMPLOYEE ONE.</t>
  </si>
  <si>
    <t>Mean</t>
  </si>
  <si>
    <t xml:space="preserve">Mode </t>
  </si>
  <si>
    <t xml:space="preserve">Median </t>
  </si>
  <si>
    <t>Variance</t>
  </si>
  <si>
    <t>Standard Deviation</t>
  </si>
  <si>
    <t>Kurtosis</t>
  </si>
  <si>
    <t>Skewnesss</t>
  </si>
  <si>
    <t>Trimmed Mean</t>
  </si>
  <si>
    <t>Column1</t>
  </si>
  <si>
    <t>Standard Error</t>
  </si>
  <si>
    <t>Median</t>
  </si>
  <si>
    <t>Mode</t>
  </si>
  <si>
    <t>Sample Variance</t>
  </si>
  <si>
    <t>Skewness</t>
  </si>
  <si>
    <t>Range</t>
  </si>
  <si>
    <t>Minimum</t>
  </si>
  <si>
    <t>Maximum</t>
  </si>
  <si>
    <t>Sum</t>
  </si>
  <si>
    <t>Count</t>
  </si>
  <si>
    <t>Confidence Level(95.0%)</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</si>
  <si>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</si>
  <si>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</si>
  <si>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</si>
  <si>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</si>
  <si>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</si>
  <si>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</si>
  <si>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</si>
  <si>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</si>
  <si>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</si>
  <si>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</si>
  <si>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</si>
  <si>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</si>
  <si>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</si>
  <si>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</si>
  <si>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</si>
  <si>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</si>
  <si>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</si>
  <si>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</si>
  <si>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</si>
  <si>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</si>
  <si>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</si>
  <si>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</si>
  <si>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</si>
  <si>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</si>
  <si>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</si>
  <si>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</si>
  <si>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</si>
  <si>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</si>
  <si>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 xml:space="preserve">Analysis </t>
  </si>
  <si>
    <t xml:space="preserve">P Value </t>
  </si>
  <si>
    <t xml:space="preserve">It is less than 0.05 thus independent variable has strong impact on the dependent variable </t>
  </si>
  <si>
    <t xml:space="preserve">R square </t>
  </si>
  <si>
    <t xml:space="preserve">it is less than 0.5, hence model is poor and missing important independent variables </t>
  </si>
  <si>
    <t xml:space="preserve">SS regression and SS residual </t>
  </si>
  <si>
    <t xml:space="preserve">The SS regression is lower than SS residual , thus regression is missing important independent variables </t>
  </si>
  <si>
    <t>Q1)</t>
  </si>
  <si>
    <t>Rate</t>
  </si>
  <si>
    <t xml:space="preserve">Time Period </t>
  </si>
  <si>
    <t xml:space="preserve"> Future Salary</t>
  </si>
  <si>
    <t>Present Salary</t>
  </si>
  <si>
    <t xml:space="preserve">Payment </t>
  </si>
  <si>
    <t>Q2)</t>
  </si>
  <si>
    <t>Time Period</t>
  </si>
  <si>
    <t>Future Value</t>
  </si>
  <si>
    <t>Present Value</t>
  </si>
  <si>
    <t xml:space="preserve">Rate </t>
  </si>
  <si>
    <t>Time period</t>
  </si>
  <si>
    <t>Payment</t>
  </si>
  <si>
    <t>Future Salary</t>
  </si>
  <si>
    <t>NAEEM BHUTTA</t>
  </si>
  <si>
    <t>FAIZ SAJID</t>
  </si>
  <si>
    <t xml:space="preserve">The skewness of the data is positively skewed with thin and steep bell shape of the data </t>
  </si>
  <si>
    <t>&lt;40</t>
  </si>
  <si>
    <t>Row Labels</t>
  </si>
  <si>
    <t>Grand Total</t>
  </si>
  <si>
    <t>Average of SALARY/WAGE PER MONTH</t>
  </si>
  <si>
    <t xml:space="preserve"> AVERAGE HOURS WORKED IN A WEEK </t>
  </si>
  <si>
    <t>Count of EMPLOYEES IDS</t>
  </si>
  <si>
    <t>Workforce Distribution and Salary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</si>
</sst>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quot;$&quot;#,##0.0"/>
  </numFmts>
  <fonts count="18" x14ac:knownFonts="1">
    <font>
      <sz val="10"/>
      <name val="Arial"/>
    </font>
    <font>
      <b/>
      <u/>
      <sz val="10"/>
      <name val="Times New Roman"/>
      <family val="1"/>
    </font>
    <font>
      <sz val="10"/>
      <name val="Arial"/>
      <family val="2"/>
    </font>
    <font>
      <i/>
      <sz val="10"/>
      <name val="Times New Roman"/>
      <family val="1"/>
    </font>
    <font>
      <b/>
      <i/>
      <u/>
      <sz val="10"/>
      <name val="Times New Roman"/>
      <family val="1"/>
    </font>
    <font>
      <u/>
      <sz val="10"/>
      <name val="Times New Roman"/>
      <family val="1"/>
    </font>
    <font>
      <sz val="16"/>
      <name val="Arial"/>
      <family val="2"/>
    </font>
    <font>
      <sz val="22"/>
      <name val="Arial"/>
      <family val="2"/>
    </font>
    <font>
      <b/>
      <sz val="10"/>
      <name val="Arial"/>
      <family val="2"/>
    </font>
    <font>
      <b/>
      <sz val="16"/>
      <name val="Arial"/>
      <family val="2"/>
    </font>
    <font>
      <sz val="10"/>
      <name val="Times New Roman"/>
      <family val="1"/>
    </font>
    <font>
      <b/>
      <u/>
      <sz val="10"/>
      <name val="Arial"/>
      <family val="2"/>
    </font>
    <font>
      <b/>
      <u/>
      <sz val="10"/>
      <color theme="1"/>
      <name val="Times New Roman"/>
      <family val="1"/>
    </font>
    <font>
      <i/>
      <sz val="10"/>
      <name val="Arial"/>
      <family val="2"/>
    </font>
    <font>
      <b/>
      <i/>
      <u/>
      <sz val="10"/>
      <name val="Arial"/>
      <family val="2"/>
    </font>
    <font>
      <b/>
      <sz val="28"/>
      <name val="Arial"/>
      <family val="2"/>
    </font>
    <font>
      <b/>
      <u/>
      <sz val="12"/>
      <name val="Times New Roman"/>
      <family val="1"/>
    </font>
    <font>
      <b/>
      <i/>
      <u/>
      <sz val="12"/>
      <name val="Times New Roman"/>
      <family val="1"/>
    </font>
  </fonts>
  <fills count="16">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CC99"/>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5"/>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3">
    <xf numFmtId="0" fontId="0" fillId="0" borderId="0" xfId="0"/>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xf numFmtId="0" fontId="3" fillId="0" borderId="0" xfId="0" applyFont="1"/>
    <xf numFmtId="0" fontId="4" fillId="0" borderId="0" xfId="0" applyFont="1" applyAlignment="1">
      <alignment horizontal="center" vertical="center"/>
    </xf>
    <xf numFmtId="0" fontId="1" fillId="0" borderId="0" xfId="0" applyFont="1"/>
    <xf numFmtId="0" fontId="2" fillId="0" borderId="0" xfId="0" applyFont="1"/>
    <xf numFmtId="0" fontId="5" fillId="0" borderId="0" xfId="0" applyFont="1" applyAlignment="1">
      <alignment horizontal="center"/>
    </xf>
    <xf numFmtId="0" fontId="0" fillId="3" borderId="0" xfId="0" applyFill="1"/>
    <xf numFmtId="0" fontId="6" fillId="3" borderId="0" xfId="0" applyFont="1" applyFill="1"/>
    <xf numFmtId="0" fontId="2" fillId="3" borderId="0" xfId="0" applyFont="1" applyFill="1"/>
    <xf numFmtId="0" fontId="8" fillId="0" borderId="0" xfId="0" applyFont="1"/>
    <xf numFmtId="0" fontId="9" fillId="3" borderId="0" xfId="0" applyFont="1" applyFill="1"/>
    <xf numFmtId="0" fontId="7" fillId="4" borderId="0" xfId="0" applyFont="1" applyFill="1"/>
    <xf numFmtId="0" fontId="7" fillId="0" borderId="0" xfId="0" applyFont="1"/>
    <xf numFmtId="0" fontId="11" fillId="4" borderId="0" xfId="0" applyFont="1" applyFill="1"/>
    <xf numFmtId="0" fontId="11" fillId="3" borderId="0" xfId="0" applyFont="1" applyFill="1"/>
    <xf numFmtId="0" fontId="1" fillId="4" borderId="0" xfId="0" applyFont="1" applyFill="1" applyAlignment="1">
      <alignment horizontal="center"/>
    </xf>
    <xf numFmtId="0" fontId="1" fillId="3" borderId="0" xfId="0" applyFont="1" applyFill="1" applyAlignment="1">
      <alignment horizontal="center"/>
    </xf>
    <xf numFmtId="0" fontId="10" fillId="0" borderId="0" xfId="0" applyFont="1" applyAlignment="1">
      <alignment horizontal="center" vertical="center"/>
    </xf>
    <xf numFmtId="0" fontId="12" fillId="7" borderId="0" xfId="0" applyFont="1" applyFill="1" applyAlignment="1">
      <alignment horizontal="center"/>
    </xf>
    <xf numFmtId="0" fontId="1" fillId="7" borderId="0" xfId="0" applyFont="1" applyFill="1" applyAlignment="1">
      <alignment horizontal="center"/>
    </xf>
    <xf numFmtId="0" fontId="4" fillId="7" borderId="0" xfId="0" applyFont="1" applyFill="1" applyAlignment="1">
      <alignment horizontal="center" vertical="center"/>
    </xf>
    <xf numFmtId="0" fontId="1" fillId="7" borderId="0" xfId="0" applyFont="1" applyFill="1"/>
    <xf numFmtId="0" fontId="1" fillId="2" borderId="0" xfId="0" applyFont="1" applyFill="1" applyAlignment="1">
      <alignment vertical="center"/>
    </xf>
    <xf numFmtId="0" fontId="4" fillId="2" borderId="0" xfId="0" applyFont="1" applyFill="1" applyAlignment="1">
      <alignment vertical="center"/>
    </xf>
    <xf numFmtId="0" fontId="2" fillId="6" borderId="0" xfId="0" applyFont="1" applyFill="1"/>
    <xf numFmtId="0" fontId="2" fillId="8" borderId="0" xfId="0" applyFont="1" applyFill="1"/>
    <xf numFmtId="0" fontId="0" fillId="8" borderId="0" xfId="0" applyFill="1"/>
    <xf numFmtId="0" fontId="1" fillId="9" borderId="0" xfId="0" applyFont="1" applyFill="1" applyAlignment="1">
      <alignment horizontal="center"/>
    </xf>
    <xf numFmtId="0" fontId="4" fillId="9" borderId="0" xfId="0" applyFont="1" applyFill="1" applyAlignment="1">
      <alignment horizontal="center" vertical="center"/>
    </xf>
    <xf numFmtId="0" fontId="1" fillId="9" borderId="0" xfId="0" applyFont="1" applyFill="1"/>
    <xf numFmtId="0" fontId="1" fillId="10" borderId="0" xfId="0" applyFont="1" applyFill="1" applyAlignment="1">
      <alignment horizontal="center"/>
    </xf>
    <xf numFmtId="0" fontId="4" fillId="10" borderId="0" xfId="0" applyFont="1" applyFill="1" applyAlignment="1">
      <alignment horizontal="center" vertical="center"/>
    </xf>
    <xf numFmtId="0" fontId="1" fillId="10" borderId="0" xfId="0" applyFont="1" applyFill="1"/>
    <xf numFmtId="0" fontId="11" fillId="10" borderId="0" xfId="0" applyFont="1" applyFill="1" applyAlignment="1">
      <alignment horizontal="center" vertical="center"/>
    </xf>
    <xf numFmtId="0" fontId="11" fillId="10" borderId="0" xfId="0" applyFont="1" applyFill="1" applyAlignment="1">
      <alignment horizontal="center"/>
    </xf>
    <xf numFmtId="0" fontId="11" fillId="10" borderId="0" xfId="0" applyFont="1" applyFill="1" applyAlignment="1">
      <alignment horizontal="left" vertical="center"/>
    </xf>
    <xf numFmtId="0" fontId="5" fillId="5" borderId="0" xfId="0" applyFont="1" applyFill="1" applyAlignment="1">
      <alignment horizontal="center"/>
    </xf>
    <xf numFmtId="0" fontId="0" fillId="11" borderId="0" xfId="0" applyFill="1"/>
    <xf numFmtId="0" fontId="0" fillId="0" borderId="1" xfId="0" applyBorder="1"/>
    <xf numFmtId="0" fontId="13" fillId="0" borderId="2" xfId="0" applyFont="1" applyBorder="1" applyAlignment="1">
      <alignment horizontal="centerContinuous"/>
    </xf>
    <xf numFmtId="0" fontId="0" fillId="11" borderId="1" xfId="0" applyFill="1" applyBorder="1"/>
    <xf numFmtId="0" fontId="13" fillId="11" borderId="2" xfId="0" applyFont="1" applyFill="1" applyBorder="1" applyAlignment="1">
      <alignment horizontal="centerContinuous"/>
    </xf>
    <xf numFmtId="0" fontId="13" fillId="11" borderId="2" xfId="0" applyFont="1" applyFill="1" applyBorder="1" applyAlignment="1">
      <alignment horizontal="center"/>
    </xf>
    <xf numFmtId="0" fontId="14" fillId="13" borderId="0" xfId="0" applyFont="1" applyFill="1"/>
    <xf numFmtId="3" fontId="0" fillId="0" borderId="0" xfId="0" applyNumberFormat="1"/>
    <xf numFmtId="9" fontId="0" fillId="0" borderId="0" xfId="0" applyNumberFormat="1"/>
    <xf numFmtId="8" fontId="0" fillId="0" borderId="0" xfId="0" applyNumberFormat="1"/>
    <xf numFmtId="0" fontId="2" fillId="11" borderId="0" xfId="0" applyFont="1" applyFill="1"/>
    <xf numFmtId="0" fontId="1" fillId="12" borderId="0" xfId="0" applyFont="1" applyFill="1" applyAlignment="1">
      <alignment horizontal="center"/>
    </xf>
    <xf numFmtId="0" fontId="4" fillId="12" borderId="0" xfId="0" applyFont="1" applyFill="1" applyAlignment="1">
      <alignment horizontal="center" vertical="center"/>
    </xf>
    <xf numFmtId="0" fontId="1" fillId="12"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17" fillId="13" borderId="0" xfId="0" applyFont="1" applyFill="1" applyAlignment="1">
      <alignment horizontal="center" vertical="center"/>
    </xf>
    <xf numFmtId="0" fontId="16" fillId="13" borderId="0" xfId="0" applyFont="1" applyFill="1" applyAlignment="1">
      <alignment horizontal="center" vertical="center"/>
    </xf>
    <xf numFmtId="0" fontId="16" fillId="13" borderId="0" xfId="0" applyFont="1" applyFill="1" applyAlignment="1">
      <alignment vertical="center"/>
    </xf>
    <xf numFmtId="0" fontId="0" fillId="14" borderId="4" xfId="0" applyFill="1" applyBorder="1"/>
    <xf numFmtId="0" fontId="0" fillId="14" borderId="5" xfId="0" applyFill="1" applyBorder="1"/>
    <xf numFmtId="0" fontId="0" fillId="14" borderId="0" xfId="0" applyFill="1" applyBorder="1"/>
    <xf numFmtId="0" fontId="0" fillId="14" borderId="7" xfId="0" applyFill="1" applyBorder="1"/>
    <xf numFmtId="0" fontId="0" fillId="15" borderId="6" xfId="0" applyFill="1" applyBorder="1"/>
    <xf numFmtId="0" fontId="0" fillId="15" borderId="0" xfId="0" applyFill="1" applyBorder="1"/>
    <xf numFmtId="0" fontId="0" fillId="15" borderId="7" xfId="0" applyFill="1" applyBorder="1"/>
    <xf numFmtId="0" fontId="0" fillId="15" borderId="8" xfId="0" applyFill="1" applyBorder="1"/>
    <xf numFmtId="0" fontId="0" fillId="15" borderId="1" xfId="0" applyFill="1" applyBorder="1"/>
    <xf numFmtId="0" fontId="0" fillId="15" borderId="9" xfId="0" applyFill="1" applyBorder="1"/>
    <xf numFmtId="0" fontId="0" fillId="15" borderId="3" xfId="0" applyFill="1" applyBorder="1"/>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0" fontId="15" fillId="15" borderId="5" xfId="0" applyFont="1" applyFill="1" applyBorder="1" applyAlignment="1">
      <alignment horizontal="center" vertical="center"/>
    </xf>
    <xf numFmtId="0" fontId="15" fillId="15" borderId="6" xfId="0" applyFont="1" applyFill="1" applyBorder="1" applyAlignment="1">
      <alignment horizontal="center" vertical="center"/>
    </xf>
    <xf numFmtId="0" fontId="15" fillId="15" borderId="0" xfId="0" applyFont="1" applyFill="1" applyBorder="1" applyAlignment="1">
      <alignment horizontal="center" vertical="center"/>
    </xf>
    <xf numFmtId="0" fontId="15" fillId="15" borderId="7" xfId="0" applyFont="1" applyFill="1" applyBorder="1" applyAlignment="1">
      <alignment horizontal="center" vertical="center"/>
    </xf>
    <xf numFmtId="0" fontId="15" fillId="15" borderId="8" xfId="0" applyFont="1" applyFill="1" applyBorder="1" applyAlignment="1">
      <alignment horizontal="center" vertical="center"/>
    </xf>
    <xf numFmtId="0" fontId="15" fillId="15" borderId="1" xfId="0" applyFont="1" applyFill="1" applyBorder="1" applyAlignment="1">
      <alignment horizontal="center" vertical="center"/>
    </xf>
    <xf numFmtId="0" fontId="15" fillId="15" borderId="9" xfId="0" applyFont="1" applyFill="1" applyBorder="1" applyAlignment="1">
      <alignment horizontal="center" vertical="center"/>
    </xf>
  </cellXfs>
  <cellStyles count="1">
    <cellStyle name="Normal" xfId="0" builtinId="0"/>
  </cellStyles>
  <dxfs count="10">
    <dxf>
      <font>
        <b val="0"/>
        <i/>
        <strike val="0"/>
        <condense val="0"/>
        <extend val="0"/>
        <outline val="0"/>
        <shadow val="0"/>
        <u val="none"/>
        <vertAlign val="baseline"/>
        <sz val="10"/>
        <color auto="1"/>
        <name val="Times New Roman"/>
        <family val="1"/>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strike val="0"/>
        <condense val="0"/>
        <extend val="0"/>
        <outline val="0"/>
        <shadow val="0"/>
        <u val="none"/>
        <vertAlign val="baseline"/>
        <sz val="10"/>
        <color auto="1"/>
        <name val="Times New Roman"/>
        <family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ertAlign val="baseline"/>
        <sz val="12"/>
        <color auto="1"/>
        <name val="Times New Roman"/>
        <family val="1"/>
        <scheme val="none"/>
      </font>
      <fill>
        <patternFill patternType="solid">
          <fgColor indexed="64"/>
          <bgColor theme="5" tint="-0.249977111117893"/>
        </patternFill>
      </fill>
      <alignment horizontal="center" vertical="center" textRotation="0" wrapText="0" indent="0" justifyLastLine="0" shrinkToFit="0" readingOrder="0"/>
    </dxf>
  </dxfs>
  <tableStyles count="0" defaultTableStyle="TableStyleMedium2" defaultPivotStyle="PivotStyleLight16"/>
  <colors>
    <mruColors>
      <color rgb="FFE1434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[Syeda Sania Bokhari Excel (1).xlsx]Data Visualization!PivotTable1</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i="0" u="none" strike="noStrike" cap="none" normalizeH="0" baseline="0">
                <a:solidFill>
                  <a:schemeClr val="tx1"/>
                </a:solidFill>
              </a:rPr>
              <a:t>Average Salary by Occupation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none"/>
        </c:marker>
      </c:pivotFmt>
    </c:pivotFmts>
    <c:plotArea>
      <c:layout/>
      <c:barChart>
        <c:barDir val="col"/>
        <c:grouping val="clustered"/>
        <c:varyColors val="0"/>
        <c:ser>
          <c:idx val="0"/>
          <c:order val="0"/>
          <c:tx>
            <c:strRef>
              <c:f>'Data Visualization'!$B$3</c:f>
              <c:strCache>
                <c:ptCount val="1"/>
                <c:pt idx="0">
                  <c:v>Total</c:v>
                </c:pt>
              </c:strCache>
            </c:strRef>
          </c:tx>
          <c:spPr>
            <a:solidFill>
              <a:schemeClr val="accent2">
                <a:alpha val="70000"/>
              </a:schemeClr>
            </a:solidFill>
            <a:ln>
              <a:noFill/>
            </a:ln>
            <a:effectLst/>
          </c:spPr>
          <c:invertIfNegative val="0"/>
          <c:cat>
            <c:strRef>
              <c:f>'Data Visualization'!$A$4:$A$33</c:f>
              <c:strCache>
                <c:ptCount val="29"/>
                <c:pt idx="0">
                  <c:v>ACCOUNTANT</c:v>
                </c:pt>
                <c:pt idx="1">
                  <c:v>CASHIER</c:v>
                </c:pt>
                <c:pt idx="2">
                  <c:v>CHARTER ACCOUNTANT</c:v>
                </c:pt>
                <c:pt idx="3">
                  <c:v>CLEANER</c:v>
                </c:pt>
                <c:pt idx="4">
                  <c:v>DRIVER</c:v>
                </c:pt>
                <c:pt idx="5">
                  <c:v>ELECTRICIAN</c:v>
                </c:pt>
                <c:pt idx="6">
                  <c:v>FACTORY LABOURER</c:v>
                </c:pt>
                <c:pt idx="7">
                  <c:v>FACTORY MANAGER</c:v>
                </c:pt>
                <c:pt idx="8">
                  <c:v>FACTORY SUPERVISOR</c:v>
                </c:pt>
                <c:pt idx="9">
                  <c:v>FINANCE MANAGER</c:v>
                </c:pt>
                <c:pt idx="10">
                  <c:v>GENERAL MANAGER</c:v>
                </c:pt>
                <c:pt idx="11">
                  <c:v>GUARD</c:v>
                </c:pt>
                <c:pt idx="12">
                  <c:v>HR MANAGER</c:v>
                </c:pt>
                <c:pt idx="13">
                  <c:v>IT MANAGER</c:v>
                </c:pt>
                <c:pt idx="14">
                  <c:v>JUNIOR ACCOUNTANT</c:v>
                </c:pt>
                <c:pt idx="15">
                  <c:v>LABOURER</c:v>
                </c:pt>
                <c:pt idx="16">
                  <c:v>MANAGER</c:v>
                </c:pt>
                <c:pt idx="17">
                  <c:v>OFFICE BOY</c:v>
                </c:pt>
                <c:pt idx="18">
                  <c:v>OPERATER</c:v>
                </c:pt>
                <c:pt idx="19">
                  <c:v>PACKAGING LABOURER</c:v>
                </c:pt>
                <c:pt idx="20">
                  <c:v>PACKAGING MANAGER</c:v>
                </c:pt>
                <c:pt idx="21">
                  <c:v>PACKAGING SUPERVISOR</c:v>
                </c:pt>
                <c:pt idx="22">
                  <c:v>PEON</c:v>
                </c:pt>
                <c:pt idx="23">
                  <c:v>PRODUCTION MANAGER</c:v>
                </c:pt>
                <c:pt idx="24">
                  <c:v>PRODUCTION SUPERVISOR</c:v>
                </c:pt>
                <c:pt idx="25">
                  <c:v>STATIONARY BOY</c:v>
                </c:pt>
                <c:pt idx="26">
                  <c:v>STICHING LABOURER</c:v>
                </c:pt>
                <c:pt idx="27">
                  <c:v>STICHING SUPERVISOR</c:v>
                </c:pt>
                <c:pt idx="28">
                  <c:v>SUPERVISOR</c:v>
                </c:pt>
              </c:strCache>
            </c:strRef>
          </c:cat>
          <c:val>
            <c:numRef>
              <c:f>'Data Visualization'!$B$4:$B$33</c:f>
              <c:numCache>
                <c:formatCode>0.0</c:formatCode>
                <c:ptCount val="29"/>
                <c:pt idx="0">
                  <c:v>90166.666666666672</c:v>
                </c:pt>
                <c:pt idx="1">
                  <c:v>28535.714285714286</c:v>
                </c:pt>
                <c:pt idx="2">
                  <c:v>274000</c:v>
                </c:pt>
                <c:pt idx="3">
                  <c:v>15100</c:v>
                </c:pt>
                <c:pt idx="4">
                  <c:v>18187.5</c:v>
                </c:pt>
                <c:pt idx="5">
                  <c:v>23766.666666666668</c:v>
                </c:pt>
                <c:pt idx="6">
                  <c:v>20687.5</c:v>
                </c:pt>
                <c:pt idx="7">
                  <c:v>123333.33333333333</c:v>
                </c:pt>
                <c:pt idx="8">
                  <c:v>46000</c:v>
                </c:pt>
                <c:pt idx="9">
                  <c:v>89666.666666666672</c:v>
                </c:pt>
                <c:pt idx="10">
                  <c:v>389000</c:v>
                </c:pt>
                <c:pt idx="11">
                  <c:v>15812.5</c:v>
                </c:pt>
                <c:pt idx="12">
                  <c:v>215000</c:v>
                </c:pt>
                <c:pt idx="13">
                  <c:v>60100</c:v>
                </c:pt>
                <c:pt idx="14">
                  <c:v>54178.571428571428</c:v>
                </c:pt>
                <c:pt idx="15">
                  <c:v>20100</c:v>
                </c:pt>
                <c:pt idx="16">
                  <c:v>70000</c:v>
                </c:pt>
                <c:pt idx="17">
                  <c:v>30633.333333333332</c:v>
                </c:pt>
                <c:pt idx="18">
                  <c:v>20676.470588235294</c:v>
                </c:pt>
                <c:pt idx="19">
                  <c:v>21571.428571428572</c:v>
                </c:pt>
                <c:pt idx="20">
                  <c:v>78000</c:v>
                </c:pt>
                <c:pt idx="21">
                  <c:v>41428.571428571428</c:v>
                </c:pt>
                <c:pt idx="22">
                  <c:v>17947.36842105263</c:v>
                </c:pt>
                <c:pt idx="23">
                  <c:v>63000</c:v>
                </c:pt>
                <c:pt idx="24">
                  <c:v>50000</c:v>
                </c:pt>
                <c:pt idx="25">
                  <c:v>16833.333333333332</c:v>
                </c:pt>
                <c:pt idx="26">
                  <c:v>22000</c:v>
                </c:pt>
                <c:pt idx="27">
                  <c:v>37750</c:v>
                </c:pt>
                <c:pt idx="28">
                  <c:v>48200</c:v>
                </c:pt>
              </c:numCache>
            </c:numRef>
          </c:val>
          <c:extLst>
            <c:ext xmlns:c16="http://schemas.microsoft.com/office/drawing/2014/chart" uri="{C3380CC4-5D6E-409C-BE32-E72D297353CC}">
              <c16:uniqueId val="{00000000-5FB7-4CD4-97F5-692A2259F0CA}"/>
            </c:ext>
          </c:extLst>
        </c:ser>
        <c:dLbls>
          <c:showLegendKey val="0"/>
          <c:showVal val="0"/>
          <c:showCatName val="0"/>
          <c:showSerName val="0"/>
          <c:showPercent val="0"/>
          <c:showBubbleSize val="0"/>
        </c:dLbls>
        <c:gapWidth val="80"/>
        <c:overlap val="25"/>
        <c:axId val="1464723072"/>
        <c:axId val="1291301600"/>
      </c:barChart>
      <c:catAx>
        <c:axId val="1464723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91301600"/>
        <c:crosses val="autoZero"/>
        <c:auto val="1"/>
        <c:lblAlgn val="ctr"/>
        <c:lblOffset val="100"/>
        <c:noMultiLvlLbl val="0"/>
      </c:catAx>
      <c:valAx>
        <c:axId val="1291301600"/>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64723072"/>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[Syeda Sania Bokhari Excel (1).xlsx]Data Visualization 2!PivotTable5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 of the</a:t>
            </a:r>
            <a:r>
              <a:rPr lang="en-US" baseline="0"/>
              <a:t> </a:t>
            </a:r>
            <a:r>
              <a:rPr lang="en-US"/>
              <a:t>workforce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Visualization 2'!$B$24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'Data Visualization 2'!$A$25:$A$55</c:f>
              <c:strCache>
                <c:ptCount val="30"/>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strCache>
            </c:strRef>
          </c:cat>
          <c:val>
            <c:numRef>
              <c:f>'Data Visualization 2'!$B$25:$B$55</c:f>
              <c:numCache>
                <c:formatCode>General</c:formatCode>
                <c:ptCount val="30"/>
                <c:pt idx="0">
                  <c:v>4</c:v>
                </c:pt>
                <c:pt idx="1">
                  <c:v>7</c:v>
                </c:pt>
                <c:pt idx="2">
                  <c:v>4</c:v>
                </c:pt>
                <c:pt idx="3">
                  <c:v>5</c:v>
                </c:pt>
                <c:pt idx="4">
                  <c:v>8</c:v>
                </c:pt>
                <c:pt idx="5">
                  <c:v>16</c:v>
                </c:pt>
                <c:pt idx="6">
                  <c:v>12</c:v>
                </c:pt>
                <c:pt idx="7">
                  <c:v>13</c:v>
                </c:pt>
                <c:pt idx="8">
                  <c:v>16</c:v>
                </c:pt>
                <c:pt idx="9">
                  <c:v>26</c:v>
                </c:pt>
                <c:pt idx="10">
                  <c:v>28</c:v>
                </c:pt>
                <c:pt idx="11">
                  <c:v>11</c:v>
                </c:pt>
                <c:pt idx="12">
                  <c:v>5</c:v>
                </c:pt>
                <c:pt idx="13">
                  <c:v>11</c:v>
                </c:pt>
                <c:pt idx="14">
                  <c:v>9</c:v>
                </c:pt>
                <c:pt idx="15">
                  <c:v>8</c:v>
                </c:pt>
                <c:pt idx="16">
                  <c:v>13</c:v>
                </c:pt>
                <c:pt idx="17">
                  <c:v>8</c:v>
                </c:pt>
                <c:pt idx="18">
                  <c:v>9</c:v>
                </c:pt>
                <c:pt idx="19">
                  <c:v>12</c:v>
                </c:pt>
                <c:pt idx="20">
                  <c:v>14</c:v>
                </c:pt>
                <c:pt idx="21">
                  <c:v>4</c:v>
                </c:pt>
                <c:pt idx="22">
                  <c:v>3</c:v>
                </c:pt>
                <c:pt idx="23">
                  <c:v>2</c:v>
                </c:pt>
                <c:pt idx="24">
                  <c:v>3</c:v>
                </c:pt>
                <c:pt idx="25">
                  <c:v>2</c:v>
                </c:pt>
                <c:pt idx="26">
                  <c:v>3</c:v>
                </c:pt>
                <c:pt idx="27">
                  <c:v>2</c:v>
                </c:pt>
                <c:pt idx="28">
                  <c:v>1</c:v>
                </c:pt>
                <c:pt idx="29">
                  <c:v>1</c:v>
                </c:pt>
              </c:numCache>
            </c:numRef>
          </c:val>
          <c:extLst>
            <c:ext xmlns:c16="http://schemas.microsoft.com/office/drawing/2014/chart" uri="{C3380CC4-5D6E-409C-BE32-E72D297353CC}">
              <c16:uniqueId val="{00000000-060C-4B40-B77A-7F4A6882BD96}"/>
            </c:ext>
          </c:extLst>
        </c:ser>
        <c:dLbls>
          <c:showLegendKey val="0"/>
          <c:showVal val="0"/>
          <c:showCatName val="0"/>
          <c:showSerName val="0"/>
          <c:showPercent val="0"/>
          <c:showBubbleSize val="0"/>
        </c:dLbls>
        <c:gapWidth val="150"/>
        <c:shape val="box"/>
        <c:axId val="1736390256"/>
        <c:axId val="1296477200"/>
        <c:axId val="0"/>
      </c:bar3DChart>
      <c:catAx>
        <c:axId val="1736390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477200"/>
        <c:crosses val="autoZero"/>
        <c:auto val="1"/>
        <c:lblAlgn val="ctr"/>
        <c:lblOffset val="100"/>
        <c:noMultiLvlLbl val="0"/>
      </c:catAx>
      <c:valAx>
        <c:axId val="1296477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63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[Syeda Sania Bokhari Excel (1).xlsx]Data 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Hours Worked per Week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'Data Visualization'!$I$25</c:f>
              <c:strCache>
                <c:ptCount val="1"/>
                <c:pt idx="0">
                  <c:v>Total</c:v>
                </c:pt>
              </c:strCache>
            </c:strRef>
          </c:tx>
          <c:spPr>
            <a:ln w="28575" cap="rnd">
              <a:solidFill>
                <a:schemeClr val="accent1"/>
              </a:solidFill>
              <a:round/>
            </a:ln>
            <a:effectLst/>
          </c:spPr>
          <c:marker>
            <c:symbol val="none"/>
          </c:marker>
          <c:cat>
            <c:strRef>
              <c:f>'Data Visualization'!$H$26:$H$55</c:f>
              <c:strCache>
                <c:ptCount val="29"/>
                <c:pt idx="0">
                  <c:v>ACCOUNTANT</c:v>
                </c:pt>
                <c:pt idx="1">
                  <c:v>CASHIER</c:v>
                </c:pt>
                <c:pt idx="2">
                  <c:v>CHARTER ACCOUNTANT</c:v>
                </c:pt>
                <c:pt idx="3">
                  <c:v>CLEANER</c:v>
                </c:pt>
                <c:pt idx="4">
                  <c:v>DRIVER</c:v>
                </c:pt>
                <c:pt idx="5">
                  <c:v>ELECTRICIAN</c:v>
                </c:pt>
                <c:pt idx="6">
                  <c:v>FACTORY LABOURER</c:v>
                </c:pt>
                <c:pt idx="7">
                  <c:v>FACTORY MANAGER</c:v>
                </c:pt>
                <c:pt idx="8">
                  <c:v>FACTORY SUPERVISOR</c:v>
                </c:pt>
                <c:pt idx="9">
                  <c:v>FINANCE MANAGER</c:v>
                </c:pt>
                <c:pt idx="10">
                  <c:v>GENERAL MANAGER</c:v>
                </c:pt>
                <c:pt idx="11">
                  <c:v>GUARD</c:v>
                </c:pt>
                <c:pt idx="12">
                  <c:v>HR MANAGER</c:v>
                </c:pt>
                <c:pt idx="13">
                  <c:v>IT MANAGER</c:v>
                </c:pt>
                <c:pt idx="14">
                  <c:v>JUNIOR ACCOUNTANT</c:v>
                </c:pt>
                <c:pt idx="15">
                  <c:v>LABOURER</c:v>
                </c:pt>
                <c:pt idx="16">
                  <c:v>MANAGER</c:v>
                </c:pt>
                <c:pt idx="17">
                  <c:v>OFFICE BOY</c:v>
                </c:pt>
                <c:pt idx="18">
                  <c:v>OPERATER</c:v>
                </c:pt>
                <c:pt idx="19">
                  <c:v>PACKAGING LABOURER</c:v>
                </c:pt>
                <c:pt idx="20">
                  <c:v>PACKAGING MANAGER</c:v>
                </c:pt>
                <c:pt idx="21">
                  <c:v>PACKAGING SUPERVISOR</c:v>
                </c:pt>
                <c:pt idx="22">
                  <c:v>PEON</c:v>
                </c:pt>
                <c:pt idx="23">
                  <c:v>PRODUCTION MANAGER</c:v>
                </c:pt>
                <c:pt idx="24">
                  <c:v>PRODUCTION SUPERVISOR</c:v>
                </c:pt>
                <c:pt idx="25">
                  <c:v>STATIONARY BOY</c:v>
                </c:pt>
                <c:pt idx="26">
                  <c:v>STICHING LABOURER</c:v>
                </c:pt>
                <c:pt idx="27">
                  <c:v>STICHING SUPERVISOR</c:v>
                </c:pt>
                <c:pt idx="28">
                  <c:v>SUPERVISOR</c:v>
                </c:pt>
              </c:strCache>
            </c:strRef>
          </c:cat>
          <c:val>
            <c:numRef>
              <c:f>'Data Visualization'!$I$26:$I$55</c:f>
              <c:numCache>
                <c:formatCode>"$"#,##0.0</c:formatCode>
                <c:ptCount val="29"/>
                <c:pt idx="0">
                  <c:v>42.166666666666664</c:v>
                </c:pt>
                <c:pt idx="1">
                  <c:v>48.428571428571431</c:v>
                </c:pt>
                <c:pt idx="2">
                  <c:v>43.75</c:v>
                </c:pt>
                <c:pt idx="3">
                  <c:v>43.4</c:v>
                </c:pt>
                <c:pt idx="4">
                  <c:v>44.25</c:v>
                </c:pt>
                <c:pt idx="5">
                  <c:v>42.533333333333331</c:v>
                </c:pt>
                <c:pt idx="6">
                  <c:v>45.5</c:v>
                </c:pt>
                <c:pt idx="7">
                  <c:v>49.333333333333336</c:v>
                </c:pt>
                <c:pt idx="8">
                  <c:v>43.666666666666664</c:v>
                </c:pt>
                <c:pt idx="9">
                  <c:v>40</c:v>
                </c:pt>
                <c:pt idx="10">
                  <c:v>40</c:v>
                </c:pt>
                <c:pt idx="11">
                  <c:v>42.625</c:v>
                </c:pt>
                <c:pt idx="12">
                  <c:v>40</c:v>
                </c:pt>
                <c:pt idx="13">
                  <c:v>44.2</c:v>
                </c:pt>
                <c:pt idx="14">
                  <c:v>43.785714285714285</c:v>
                </c:pt>
                <c:pt idx="15">
                  <c:v>42.75</c:v>
                </c:pt>
                <c:pt idx="16">
                  <c:v>43.333333333333336</c:v>
                </c:pt>
                <c:pt idx="17">
                  <c:v>46.4</c:v>
                </c:pt>
                <c:pt idx="18">
                  <c:v>43.176470588235297</c:v>
                </c:pt>
                <c:pt idx="19">
                  <c:v>44.785714285714285</c:v>
                </c:pt>
                <c:pt idx="20">
                  <c:v>30</c:v>
                </c:pt>
                <c:pt idx="21">
                  <c:v>47.857142857142854</c:v>
                </c:pt>
                <c:pt idx="22">
                  <c:v>41.315789473684212</c:v>
                </c:pt>
                <c:pt idx="23">
                  <c:v>46.6</c:v>
                </c:pt>
                <c:pt idx="24">
                  <c:v>44</c:v>
                </c:pt>
                <c:pt idx="25">
                  <c:v>43.333333333333336</c:v>
                </c:pt>
                <c:pt idx="26">
                  <c:v>43.571428571428569</c:v>
                </c:pt>
                <c:pt idx="27">
                  <c:v>43.5</c:v>
                </c:pt>
                <c:pt idx="28">
                  <c:v>48.2</c:v>
                </c:pt>
              </c:numCache>
            </c:numRef>
          </c:val>
          <c:smooth val="0"/>
          <c:extLst>
            <c:ext xmlns:c16="http://schemas.microsoft.com/office/drawing/2014/chart" uri="{C3380CC4-5D6E-409C-BE32-E72D297353CC}">
              <c16:uniqueId val="{00000000-5E95-4631-8289-2DBDB9FF4B7C}"/>
            </c:ext>
          </c:extLst>
        </c:ser>
        <c:dLbls>
          <c:showLegendKey val="0"/>
          <c:showVal val="0"/>
          <c:showCatName val="0"/>
          <c:showSerName val="0"/>
          <c:showPercent val="0"/>
          <c:showBubbleSize val="0"/>
        </c:dLbls>
        <c:smooth val="0"/>
        <c:axId val="1358885168"/>
        <c:axId val="1285936224"/>
      </c:lineChart>
      <c:catAx>
        <c:axId val="13588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36224"/>
        <c:crosses val="autoZero"/>
        <c:auto val="1"/>
        <c:lblAlgn val="ctr"/>
        <c:lblOffset val="100"/>
        <c:noMultiLvlLbl val="0"/>
      </c:catAx>
      <c:valAx>
        <c:axId val="128593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85168"/>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[Syeda Sania Bokhari Excel (1).xlsx]Data Visualization 2!PivotTable3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t>Employee Count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s>
    <c:plotArea>
      <c:layout/>
      <c:pieChart>
        <c:varyColors val="1"/>
        <c:ser>
          <c:idx val="0"/>
          <c:order val="0"/>
          <c:tx>
            <c:strRef>
              <c:f>'Data Visualization 2'!$B$3</c:f>
              <c:strCache>
                <c:ptCount val="1"/>
                <c:pt idx="0">
                  <c:v>Total</c:v>
                </c:pt>
              </c:strCache>
            </c:strRef>
          </c:tx>
          <c:spPr>
            <a:ln>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AC-463C-94CC-5B5D2F7C9A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AC-463C-94CC-5B5D2F7C9A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AC-463C-94CC-5B5D2F7C9A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7AC-463C-94CC-5B5D2F7C9A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AC-463C-94CC-5B5D2F7C9A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7AC-463C-94CC-5B5D2F7C9A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Visualization 2'!$A$4:$A$10</c:f>
              <c:strCache>
                <c:ptCount val="6"/>
                <c:pt idx="0">
                  <c:v>CASHIER</c:v>
                </c:pt>
                <c:pt idx="1">
                  <c:v>DRIVER</c:v>
                </c:pt>
                <c:pt idx="2">
                  <c:v>ELECTRICIAN</c:v>
                </c:pt>
                <c:pt idx="3">
                  <c:v>LABOURER</c:v>
                </c:pt>
                <c:pt idx="4">
                  <c:v>OPERATER</c:v>
                </c:pt>
                <c:pt idx="5">
                  <c:v>PEON</c:v>
                </c:pt>
              </c:strCache>
            </c:strRef>
          </c:cat>
          <c:val>
            <c:numRef>
              <c:f>'Data Visualization 2'!$B$4:$B$10</c:f>
              <c:numCache>
                <c:formatCode>General</c:formatCode>
                <c:ptCount val="6"/>
                <c:pt idx="0">
                  <c:v>14</c:v>
                </c:pt>
                <c:pt idx="1">
                  <c:v>16</c:v>
                </c:pt>
                <c:pt idx="2">
                  <c:v>15</c:v>
                </c:pt>
                <c:pt idx="3">
                  <c:v>20</c:v>
                </c:pt>
                <c:pt idx="4">
                  <c:v>17</c:v>
                </c:pt>
                <c:pt idx="5">
                  <c:v>19</c:v>
                </c:pt>
              </c:numCache>
            </c:numRef>
          </c:val>
          <c:extLst>
            <c:ext xmlns:c16="http://schemas.microsoft.com/office/drawing/2014/chart" uri="{C3380CC4-5D6E-409C-BE32-E72D297353CC}">
              <c16:uniqueId val="{00000000-40BE-4359-A7EF-D1B01259C2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Experience vs Salary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'Data Visualization 2'!$M$1</c:f>
              <c:strCache>
                <c:ptCount val="1"/>
                <c:pt idx="0">
                  <c:v>SALARY/WAGE PER MONTH</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trendline>
            <c:spPr>
              <a:ln w="9525" cap="rnd">
                <a:solidFill>
                  <a:schemeClr val="accent6"/>
                </a:solidFill>
              </a:ln>
              <a:effectLst/>
            </c:spPr>
            <c:trendlineType val="linear"/>
            <c:dispRSqr val="0"/>
            <c:dispEq val="0"/>
          </c:trendline>
          <c:trendline>
            <c:spPr>
              <a:ln w="9525" cap="rnd">
                <a:solidFill>
                  <a:schemeClr val="accent6"/>
                </a:solidFill>
              </a:ln>
              <a:effectLst/>
            </c:spPr>
            <c:trendlineType val="linear"/>
            <c:dispRSqr val="0"/>
            <c:dispEq val="0"/>
          </c:trendline>
          <c:xVal>
            <c:numRef>
              <c:f>'Data Visualization 2'!$L$2:$L$261</c:f>
              <c:numCache>
                <c:formatCode>General</c:formatCode>
                <c:ptCount val="260"/>
                <c:pt idx="0">
                  <c:v>11</c:v>
                </c:pt>
                <c:pt idx="1">
                  <c:v>11</c:v>
                </c:pt>
                <c:pt idx="2">
                  <c:v>11</c:v>
                </c:pt>
                <c:pt idx="3">
                  <c:v>13</c:v>
                </c:pt>
                <c:pt idx="4">
                  <c:v>14</c:v>
                </c:pt>
                <c:pt idx="5">
                  <c:v>14</c:v>
                </c:pt>
                <c:pt idx="6">
                  <c:v>13</c:v>
                </c:pt>
                <c:pt idx="7">
                  <c:v>8</c:v>
                </c:pt>
                <c:pt idx="8">
                  <c:v>13</c:v>
                </c:pt>
                <c:pt idx="9">
                  <c:v>16</c:v>
                </c:pt>
                <c:pt idx="10">
                  <c:v>8</c:v>
                </c:pt>
                <c:pt idx="11">
                  <c:v>9</c:v>
                </c:pt>
                <c:pt idx="12">
                  <c:v>4</c:v>
                </c:pt>
                <c:pt idx="13">
                  <c:v>7</c:v>
                </c:pt>
                <c:pt idx="14">
                  <c:v>9</c:v>
                </c:pt>
                <c:pt idx="15">
                  <c:v>17</c:v>
                </c:pt>
                <c:pt idx="16">
                  <c:v>6</c:v>
                </c:pt>
                <c:pt idx="17">
                  <c:v>19</c:v>
                </c:pt>
                <c:pt idx="18">
                  <c:v>15</c:v>
                </c:pt>
                <c:pt idx="19">
                  <c:v>13</c:v>
                </c:pt>
                <c:pt idx="20">
                  <c:v>9</c:v>
                </c:pt>
                <c:pt idx="21">
                  <c:v>10</c:v>
                </c:pt>
                <c:pt idx="22">
                  <c:v>14</c:v>
                </c:pt>
                <c:pt idx="23">
                  <c:v>17</c:v>
                </c:pt>
                <c:pt idx="24">
                  <c:v>12</c:v>
                </c:pt>
                <c:pt idx="25">
                  <c:v>8</c:v>
                </c:pt>
                <c:pt idx="26">
                  <c:v>16</c:v>
                </c:pt>
                <c:pt idx="27">
                  <c:v>11</c:v>
                </c:pt>
                <c:pt idx="28">
                  <c:v>9</c:v>
                </c:pt>
                <c:pt idx="29">
                  <c:v>8</c:v>
                </c:pt>
                <c:pt idx="30">
                  <c:v>17</c:v>
                </c:pt>
                <c:pt idx="31">
                  <c:v>15</c:v>
                </c:pt>
                <c:pt idx="32">
                  <c:v>12</c:v>
                </c:pt>
                <c:pt idx="33">
                  <c:v>8</c:v>
                </c:pt>
                <c:pt idx="34">
                  <c:v>8</c:v>
                </c:pt>
                <c:pt idx="35">
                  <c:v>9</c:v>
                </c:pt>
                <c:pt idx="36">
                  <c:v>7</c:v>
                </c:pt>
                <c:pt idx="37">
                  <c:v>11</c:v>
                </c:pt>
                <c:pt idx="38">
                  <c:v>9</c:v>
                </c:pt>
                <c:pt idx="39">
                  <c:v>11</c:v>
                </c:pt>
                <c:pt idx="40">
                  <c:v>21</c:v>
                </c:pt>
                <c:pt idx="41">
                  <c:v>10</c:v>
                </c:pt>
                <c:pt idx="42">
                  <c:v>16</c:v>
                </c:pt>
                <c:pt idx="43">
                  <c:v>12</c:v>
                </c:pt>
                <c:pt idx="44">
                  <c:v>12</c:v>
                </c:pt>
                <c:pt idx="45">
                  <c:v>19</c:v>
                </c:pt>
                <c:pt idx="46">
                  <c:v>7</c:v>
                </c:pt>
                <c:pt idx="47">
                  <c:v>11</c:v>
                </c:pt>
                <c:pt idx="48">
                  <c:v>16</c:v>
                </c:pt>
                <c:pt idx="49">
                  <c:v>14</c:v>
                </c:pt>
                <c:pt idx="50">
                  <c:v>22</c:v>
                </c:pt>
                <c:pt idx="51">
                  <c:v>10</c:v>
                </c:pt>
                <c:pt idx="52">
                  <c:v>13</c:v>
                </c:pt>
                <c:pt idx="53">
                  <c:v>11</c:v>
                </c:pt>
                <c:pt idx="54">
                  <c:v>11</c:v>
                </c:pt>
                <c:pt idx="55">
                  <c:v>8</c:v>
                </c:pt>
                <c:pt idx="56">
                  <c:v>9</c:v>
                </c:pt>
                <c:pt idx="57">
                  <c:v>12</c:v>
                </c:pt>
                <c:pt idx="58">
                  <c:v>15</c:v>
                </c:pt>
                <c:pt idx="59">
                  <c:v>10</c:v>
                </c:pt>
                <c:pt idx="60">
                  <c:v>10</c:v>
                </c:pt>
                <c:pt idx="61">
                  <c:v>12</c:v>
                </c:pt>
                <c:pt idx="62">
                  <c:v>18</c:v>
                </c:pt>
                <c:pt idx="63">
                  <c:v>17</c:v>
                </c:pt>
                <c:pt idx="64">
                  <c:v>15</c:v>
                </c:pt>
                <c:pt idx="65">
                  <c:v>10</c:v>
                </c:pt>
                <c:pt idx="66">
                  <c:v>12</c:v>
                </c:pt>
                <c:pt idx="67">
                  <c:v>12</c:v>
                </c:pt>
                <c:pt idx="68">
                  <c:v>15</c:v>
                </c:pt>
                <c:pt idx="69">
                  <c:v>8</c:v>
                </c:pt>
                <c:pt idx="70">
                  <c:v>8</c:v>
                </c:pt>
                <c:pt idx="71">
                  <c:v>12</c:v>
                </c:pt>
                <c:pt idx="72">
                  <c:v>10</c:v>
                </c:pt>
                <c:pt idx="73">
                  <c:v>10</c:v>
                </c:pt>
                <c:pt idx="74">
                  <c:v>11</c:v>
                </c:pt>
                <c:pt idx="75">
                  <c:v>6</c:v>
                </c:pt>
                <c:pt idx="76">
                  <c:v>8</c:v>
                </c:pt>
                <c:pt idx="77">
                  <c:v>17</c:v>
                </c:pt>
                <c:pt idx="78">
                  <c:v>8</c:v>
                </c:pt>
                <c:pt idx="79">
                  <c:v>14</c:v>
                </c:pt>
                <c:pt idx="80">
                  <c:v>5</c:v>
                </c:pt>
                <c:pt idx="81">
                  <c:v>17</c:v>
                </c:pt>
                <c:pt idx="82">
                  <c:v>15</c:v>
                </c:pt>
                <c:pt idx="83">
                  <c:v>9</c:v>
                </c:pt>
                <c:pt idx="84">
                  <c:v>15</c:v>
                </c:pt>
                <c:pt idx="85">
                  <c:v>9</c:v>
                </c:pt>
                <c:pt idx="86">
                  <c:v>14</c:v>
                </c:pt>
                <c:pt idx="87">
                  <c:v>4</c:v>
                </c:pt>
                <c:pt idx="88">
                  <c:v>8</c:v>
                </c:pt>
                <c:pt idx="89">
                  <c:v>13</c:v>
                </c:pt>
                <c:pt idx="90">
                  <c:v>12</c:v>
                </c:pt>
                <c:pt idx="91">
                  <c:v>5</c:v>
                </c:pt>
                <c:pt idx="92">
                  <c:v>16</c:v>
                </c:pt>
                <c:pt idx="93">
                  <c:v>8</c:v>
                </c:pt>
                <c:pt idx="94">
                  <c:v>9</c:v>
                </c:pt>
                <c:pt idx="95">
                  <c:v>14</c:v>
                </c:pt>
                <c:pt idx="96">
                  <c:v>5</c:v>
                </c:pt>
                <c:pt idx="97">
                  <c:v>12</c:v>
                </c:pt>
                <c:pt idx="98">
                  <c:v>12</c:v>
                </c:pt>
                <c:pt idx="99">
                  <c:v>10</c:v>
                </c:pt>
                <c:pt idx="100">
                  <c:v>6</c:v>
                </c:pt>
                <c:pt idx="101">
                  <c:v>6</c:v>
                </c:pt>
                <c:pt idx="102">
                  <c:v>17</c:v>
                </c:pt>
                <c:pt idx="103">
                  <c:v>18</c:v>
                </c:pt>
                <c:pt idx="104">
                  <c:v>16</c:v>
                </c:pt>
                <c:pt idx="105">
                  <c:v>15</c:v>
                </c:pt>
                <c:pt idx="106">
                  <c:v>7</c:v>
                </c:pt>
                <c:pt idx="107">
                  <c:v>11</c:v>
                </c:pt>
                <c:pt idx="108">
                  <c:v>6</c:v>
                </c:pt>
                <c:pt idx="109">
                  <c:v>13</c:v>
                </c:pt>
                <c:pt idx="110">
                  <c:v>16</c:v>
                </c:pt>
                <c:pt idx="111">
                  <c:v>17</c:v>
                </c:pt>
                <c:pt idx="112">
                  <c:v>13</c:v>
                </c:pt>
                <c:pt idx="113">
                  <c:v>11</c:v>
                </c:pt>
                <c:pt idx="114">
                  <c:v>5</c:v>
                </c:pt>
                <c:pt idx="115">
                  <c:v>15</c:v>
                </c:pt>
                <c:pt idx="116">
                  <c:v>10</c:v>
                </c:pt>
                <c:pt idx="117">
                  <c:v>11</c:v>
                </c:pt>
                <c:pt idx="118">
                  <c:v>11</c:v>
                </c:pt>
                <c:pt idx="119">
                  <c:v>15</c:v>
                </c:pt>
                <c:pt idx="120">
                  <c:v>9</c:v>
                </c:pt>
                <c:pt idx="121">
                  <c:v>19</c:v>
                </c:pt>
                <c:pt idx="122">
                  <c:v>15</c:v>
                </c:pt>
                <c:pt idx="123">
                  <c:v>9</c:v>
                </c:pt>
                <c:pt idx="124">
                  <c:v>9</c:v>
                </c:pt>
                <c:pt idx="125">
                  <c:v>12</c:v>
                </c:pt>
                <c:pt idx="126">
                  <c:v>10</c:v>
                </c:pt>
                <c:pt idx="127">
                  <c:v>11</c:v>
                </c:pt>
                <c:pt idx="128">
                  <c:v>9</c:v>
                </c:pt>
                <c:pt idx="129">
                  <c:v>11</c:v>
                </c:pt>
                <c:pt idx="130">
                  <c:v>10</c:v>
                </c:pt>
                <c:pt idx="131">
                  <c:v>10</c:v>
                </c:pt>
                <c:pt idx="132">
                  <c:v>10</c:v>
                </c:pt>
                <c:pt idx="133">
                  <c:v>6</c:v>
                </c:pt>
                <c:pt idx="134">
                  <c:v>12</c:v>
                </c:pt>
                <c:pt idx="135">
                  <c:v>16</c:v>
                </c:pt>
                <c:pt idx="136">
                  <c:v>15</c:v>
                </c:pt>
                <c:pt idx="137">
                  <c:v>16</c:v>
                </c:pt>
                <c:pt idx="138">
                  <c:v>15</c:v>
                </c:pt>
                <c:pt idx="139">
                  <c:v>4</c:v>
                </c:pt>
                <c:pt idx="140">
                  <c:v>19</c:v>
                </c:pt>
                <c:pt idx="141">
                  <c:v>11</c:v>
                </c:pt>
                <c:pt idx="142">
                  <c:v>7</c:v>
                </c:pt>
                <c:pt idx="143">
                  <c:v>8</c:v>
                </c:pt>
                <c:pt idx="144">
                  <c:v>17</c:v>
                </c:pt>
                <c:pt idx="145">
                  <c:v>19</c:v>
                </c:pt>
                <c:pt idx="146">
                  <c:v>6</c:v>
                </c:pt>
                <c:pt idx="147">
                  <c:v>9</c:v>
                </c:pt>
                <c:pt idx="148">
                  <c:v>13</c:v>
                </c:pt>
                <c:pt idx="149">
                  <c:v>11</c:v>
                </c:pt>
                <c:pt idx="150">
                  <c:v>13</c:v>
                </c:pt>
                <c:pt idx="151">
                  <c:v>4</c:v>
                </c:pt>
                <c:pt idx="152">
                  <c:v>9</c:v>
                </c:pt>
                <c:pt idx="153">
                  <c:v>5</c:v>
                </c:pt>
                <c:pt idx="154">
                  <c:v>11</c:v>
                </c:pt>
                <c:pt idx="155">
                  <c:v>19</c:v>
                </c:pt>
                <c:pt idx="156">
                  <c:v>8</c:v>
                </c:pt>
                <c:pt idx="157">
                  <c:v>9</c:v>
                </c:pt>
                <c:pt idx="158">
                  <c:v>10</c:v>
                </c:pt>
                <c:pt idx="159">
                  <c:v>9</c:v>
                </c:pt>
                <c:pt idx="160">
                  <c:v>8</c:v>
                </c:pt>
                <c:pt idx="161">
                  <c:v>9</c:v>
                </c:pt>
                <c:pt idx="162">
                  <c:v>11</c:v>
                </c:pt>
                <c:pt idx="163">
                  <c:v>7</c:v>
                </c:pt>
                <c:pt idx="164">
                  <c:v>16</c:v>
                </c:pt>
                <c:pt idx="165">
                  <c:v>14</c:v>
                </c:pt>
                <c:pt idx="166">
                  <c:v>4</c:v>
                </c:pt>
                <c:pt idx="167">
                  <c:v>11</c:v>
                </c:pt>
                <c:pt idx="168">
                  <c:v>16</c:v>
                </c:pt>
                <c:pt idx="169">
                  <c:v>7</c:v>
                </c:pt>
                <c:pt idx="170">
                  <c:v>7</c:v>
                </c:pt>
                <c:pt idx="171">
                  <c:v>17</c:v>
                </c:pt>
                <c:pt idx="172">
                  <c:v>9</c:v>
                </c:pt>
                <c:pt idx="173">
                  <c:v>11</c:v>
                </c:pt>
                <c:pt idx="174">
                  <c:v>9</c:v>
                </c:pt>
                <c:pt idx="175">
                  <c:v>13</c:v>
                </c:pt>
                <c:pt idx="176">
                  <c:v>13</c:v>
                </c:pt>
                <c:pt idx="177">
                  <c:v>6</c:v>
                </c:pt>
                <c:pt idx="178">
                  <c:v>11</c:v>
                </c:pt>
                <c:pt idx="179">
                  <c:v>9</c:v>
                </c:pt>
                <c:pt idx="180">
                  <c:v>10</c:v>
                </c:pt>
                <c:pt idx="181">
                  <c:v>10</c:v>
                </c:pt>
                <c:pt idx="182">
                  <c:v>6</c:v>
                </c:pt>
                <c:pt idx="183">
                  <c:v>11</c:v>
                </c:pt>
                <c:pt idx="184">
                  <c:v>18</c:v>
                </c:pt>
                <c:pt idx="185">
                  <c:v>14</c:v>
                </c:pt>
                <c:pt idx="186">
                  <c:v>6</c:v>
                </c:pt>
                <c:pt idx="187">
                  <c:v>7</c:v>
                </c:pt>
                <c:pt idx="188">
                  <c:v>14</c:v>
                </c:pt>
                <c:pt idx="189">
                  <c:v>16</c:v>
                </c:pt>
                <c:pt idx="190">
                  <c:v>8</c:v>
                </c:pt>
                <c:pt idx="191">
                  <c:v>19</c:v>
                </c:pt>
                <c:pt idx="192">
                  <c:v>7</c:v>
                </c:pt>
                <c:pt idx="193">
                  <c:v>1</c:v>
                </c:pt>
                <c:pt idx="194">
                  <c:v>16</c:v>
                </c:pt>
                <c:pt idx="195">
                  <c:v>8</c:v>
                </c:pt>
                <c:pt idx="196">
                  <c:v>15</c:v>
                </c:pt>
                <c:pt idx="197">
                  <c:v>14</c:v>
                </c:pt>
                <c:pt idx="198">
                  <c:v>13</c:v>
                </c:pt>
                <c:pt idx="199">
                  <c:v>7</c:v>
                </c:pt>
                <c:pt idx="200">
                  <c:v>5</c:v>
                </c:pt>
                <c:pt idx="201">
                  <c:v>9</c:v>
                </c:pt>
                <c:pt idx="202">
                  <c:v>12</c:v>
                </c:pt>
                <c:pt idx="203">
                  <c:v>10</c:v>
                </c:pt>
                <c:pt idx="204">
                  <c:v>19</c:v>
                </c:pt>
                <c:pt idx="205">
                  <c:v>14</c:v>
                </c:pt>
                <c:pt idx="206">
                  <c:v>18</c:v>
                </c:pt>
                <c:pt idx="207">
                  <c:v>14</c:v>
                </c:pt>
                <c:pt idx="208">
                  <c:v>10</c:v>
                </c:pt>
                <c:pt idx="209">
                  <c:v>6</c:v>
                </c:pt>
                <c:pt idx="210">
                  <c:v>8</c:v>
                </c:pt>
                <c:pt idx="211">
                  <c:v>9</c:v>
                </c:pt>
                <c:pt idx="212">
                  <c:v>6</c:v>
                </c:pt>
                <c:pt idx="213">
                  <c:v>7</c:v>
                </c:pt>
                <c:pt idx="214">
                  <c:v>8</c:v>
                </c:pt>
                <c:pt idx="215">
                  <c:v>14</c:v>
                </c:pt>
                <c:pt idx="216">
                  <c:v>13</c:v>
                </c:pt>
                <c:pt idx="217">
                  <c:v>16</c:v>
                </c:pt>
                <c:pt idx="218">
                  <c:v>17</c:v>
                </c:pt>
                <c:pt idx="219">
                  <c:v>11</c:v>
                </c:pt>
                <c:pt idx="220">
                  <c:v>17</c:v>
                </c:pt>
                <c:pt idx="221">
                  <c:v>20</c:v>
                </c:pt>
                <c:pt idx="222">
                  <c:v>23</c:v>
                </c:pt>
                <c:pt idx="223">
                  <c:v>10</c:v>
                </c:pt>
                <c:pt idx="224">
                  <c:v>13</c:v>
                </c:pt>
                <c:pt idx="225">
                  <c:v>13</c:v>
                </c:pt>
                <c:pt idx="226">
                  <c:v>4</c:v>
                </c:pt>
                <c:pt idx="227">
                  <c:v>9</c:v>
                </c:pt>
                <c:pt idx="228">
                  <c:v>19</c:v>
                </c:pt>
                <c:pt idx="229">
                  <c:v>18</c:v>
                </c:pt>
                <c:pt idx="230">
                  <c:v>7</c:v>
                </c:pt>
                <c:pt idx="231">
                  <c:v>7</c:v>
                </c:pt>
                <c:pt idx="232">
                  <c:v>12</c:v>
                </c:pt>
                <c:pt idx="233">
                  <c:v>14</c:v>
                </c:pt>
                <c:pt idx="234">
                  <c:v>8</c:v>
                </c:pt>
                <c:pt idx="235">
                  <c:v>9</c:v>
                </c:pt>
                <c:pt idx="236">
                  <c:v>10</c:v>
                </c:pt>
                <c:pt idx="237">
                  <c:v>6</c:v>
                </c:pt>
                <c:pt idx="238">
                  <c:v>12</c:v>
                </c:pt>
                <c:pt idx="239">
                  <c:v>9</c:v>
                </c:pt>
                <c:pt idx="240">
                  <c:v>10</c:v>
                </c:pt>
                <c:pt idx="241">
                  <c:v>9</c:v>
                </c:pt>
                <c:pt idx="242">
                  <c:v>8</c:v>
                </c:pt>
                <c:pt idx="243">
                  <c:v>12</c:v>
                </c:pt>
                <c:pt idx="244">
                  <c:v>7</c:v>
                </c:pt>
                <c:pt idx="245">
                  <c:v>10</c:v>
                </c:pt>
                <c:pt idx="246">
                  <c:v>20</c:v>
                </c:pt>
                <c:pt idx="247">
                  <c:v>16</c:v>
                </c:pt>
                <c:pt idx="248">
                  <c:v>19</c:v>
                </c:pt>
                <c:pt idx="249">
                  <c:v>14</c:v>
                </c:pt>
                <c:pt idx="250">
                  <c:v>10</c:v>
                </c:pt>
                <c:pt idx="251">
                  <c:v>16</c:v>
                </c:pt>
                <c:pt idx="252">
                  <c:v>19</c:v>
                </c:pt>
                <c:pt idx="253">
                  <c:v>8</c:v>
                </c:pt>
                <c:pt idx="254">
                  <c:v>14</c:v>
                </c:pt>
                <c:pt idx="255">
                  <c:v>10</c:v>
                </c:pt>
                <c:pt idx="256">
                  <c:v>18</c:v>
                </c:pt>
                <c:pt idx="257">
                  <c:v>12</c:v>
                </c:pt>
                <c:pt idx="258">
                  <c:v>14</c:v>
                </c:pt>
                <c:pt idx="259">
                  <c:v>11</c:v>
                </c:pt>
              </c:numCache>
            </c:numRef>
          </c:xVal>
          <c:yVal>
            <c:numRef>
              <c:f>'Data Visualization 2'!$M$2:$M$261</c:f>
              <c:numCache>
                <c:formatCode>General</c:formatCode>
                <c:ptCount val="260"/>
                <c:pt idx="0">
                  <c:v>54000</c:v>
                </c:pt>
                <c:pt idx="1">
                  <c:v>60000</c:v>
                </c:pt>
                <c:pt idx="2">
                  <c:v>389000</c:v>
                </c:pt>
                <c:pt idx="3">
                  <c:v>306000</c:v>
                </c:pt>
                <c:pt idx="4">
                  <c:v>215000</c:v>
                </c:pt>
                <c:pt idx="5">
                  <c:v>18000</c:v>
                </c:pt>
                <c:pt idx="6">
                  <c:v>59500</c:v>
                </c:pt>
                <c:pt idx="7">
                  <c:v>43000</c:v>
                </c:pt>
                <c:pt idx="8">
                  <c:v>100000</c:v>
                </c:pt>
                <c:pt idx="9">
                  <c:v>58000</c:v>
                </c:pt>
                <c:pt idx="10">
                  <c:v>62000</c:v>
                </c:pt>
                <c:pt idx="11">
                  <c:v>112000</c:v>
                </c:pt>
                <c:pt idx="12">
                  <c:v>37000</c:v>
                </c:pt>
                <c:pt idx="13">
                  <c:v>25000</c:v>
                </c:pt>
                <c:pt idx="14">
                  <c:v>90000</c:v>
                </c:pt>
                <c:pt idx="15">
                  <c:v>290000</c:v>
                </c:pt>
                <c:pt idx="16">
                  <c:v>57000</c:v>
                </c:pt>
                <c:pt idx="17">
                  <c:v>45000</c:v>
                </c:pt>
                <c:pt idx="18">
                  <c:v>50000</c:v>
                </c:pt>
                <c:pt idx="19">
                  <c:v>30000</c:v>
                </c:pt>
                <c:pt idx="20">
                  <c:v>20000</c:v>
                </c:pt>
                <c:pt idx="21">
                  <c:v>40000</c:v>
                </c:pt>
                <c:pt idx="22">
                  <c:v>45000</c:v>
                </c:pt>
                <c:pt idx="23">
                  <c:v>250000</c:v>
                </c:pt>
                <c:pt idx="24">
                  <c:v>130000</c:v>
                </c:pt>
                <c:pt idx="25">
                  <c:v>35000</c:v>
                </c:pt>
                <c:pt idx="26">
                  <c:v>50000</c:v>
                </c:pt>
                <c:pt idx="27">
                  <c:v>35000</c:v>
                </c:pt>
                <c:pt idx="28">
                  <c:v>40000</c:v>
                </c:pt>
                <c:pt idx="29">
                  <c:v>35000</c:v>
                </c:pt>
                <c:pt idx="30">
                  <c:v>25000</c:v>
                </c:pt>
                <c:pt idx="31">
                  <c:v>30000</c:v>
                </c:pt>
                <c:pt idx="32">
                  <c:v>35000</c:v>
                </c:pt>
                <c:pt idx="33">
                  <c:v>35000</c:v>
                </c:pt>
                <c:pt idx="34">
                  <c:v>45000</c:v>
                </c:pt>
                <c:pt idx="35">
                  <c:v>50000</c:v>
                </c:pt>
                <c:pt idx="36">
                  <c:v>56000</c:v>
                </c:pt>
                <c:pt idx="37">
                  <c:v>55000</c:v>
                </c:pt>
                <c:pt idx="38">
                  <c:v>24500</c:v>
                </c:pt>
                <c:pt idx="39">
                  <c:v>25000</c:v>
                </c:pt>
                <c:pt idx="40">
                  <c:v>25000</c:v>
                </c:pt>
                <c:pt idx="41">
                  <c:v>24000</c:v>
                </c:pt>
                <c:pt idx="42">
                  <c:v>28500</c:v>
                </c:pt>
                <c:pt idx="43">
                  <c:v>35000</c:v>
                </c:pt>
                <c:pt idx="44">
                  <c:v>24500</c:v>
                </c:pt>
                <c:pt idx="45">
                  <c:v>34000</c:v>
                </c:pt>
                <c:pt idx="46">
                  <c:v>20000</c:v>
                </c:pt>
                <c:pt idx="47">
                  <c:v>35000</c:v>
                </c:pt>
                <c:pt idx="48">
                  <c:v>55000</c:v>
                </c:pt>
                <c:pt idx="49">
                  <c:v>45000</c:v>
                </c:pt>
                <c:pt idx="50">
                  <c:v>45000</c:v>
                </c:pt>
                <c:pt idx="51">
                  <c:v>55000</c:v>
                </c:pt>
                <c:pt idx="52">
                  <c:v>44000</c:v>
                </c:pt>
                <c:pt idx="53">
                  <c:v>45000</c:v>
                </c:pt>
                <c:pt idx="54">
                  <c:v>36000</c:v>
                </c:pt>
                <c:pt idx="55">
                  <c:v>36000</c:v>
                </c:pt>
                <c:pt idx="56">
                  <c:v>36000</c:v>
                </c:pt>
                <c:pt idx="57">
                  <c:v>22000</c:v>
                </c:pt>
                <c:pt idx="58">
                  <c:v>56000</c:v>
                </c:pt>
                <c:pt idx="59">
                  <c:v>34000</c:v>
                </c:pt>
                <c:pt idx="60">
                  <c:v>33000</c:v>
                </c:pt>
                <c:pt idx="61">
                  <c:v>45000</c:v>
                </c:pt>
                <c:pt idx="62">
                  <c:v>45000</c:v>
                </c:pt>
                <c:pt idx="63">
                  <c:v>44000</c:v>
                </c:pt>
                <c:pt idx="64">
                  <c:v>18000</c:v>
                </c:pt>
                <c:pt idx="65">
                  <c:v>56000</c:v>
                </c:pt>
                <c:pt idx="66">
                  <c:v>60000</c:v>
                </c:pt>
                <c:pt idx="67">
                  <c:v>33000</c:v>
                </c:pt>
                <c:pt idx="68">
                  <c:v>25000</c:v>
                </c:pt>
                <c:pt idx="69">
                  <c:v>27500</c:v>
                </c:pt>
                <c:pt idx="70">
                  <c:v>27500</c:v>
                </c:pt>
                <c:pt idx="71">
                  <c:v>35000</c:v>
                </c:pt>
                <c:pt idx="72">
                  <c:v>35000</c:v>
                </c:pt>
                <c:pt idx="73">
                  <c:v>22000</c:v>
                </c:pt>
                <c:pt idx="74">
                  <c:v>29000</c:v>
                </c:pt>
                <c:pt idx="75">
                  <c:v>35000</c:v>
                </c:pt>
                <c:pt idx="76">
                  <c:v>34500</c:v>
                </c:pt>
                <c:pt idx="77">
                  <c:v>60000</c:v>
                </c:pt>
                <c:pt idx="78">
                  <c:v>18000</c:v>
                </c:pt>
                <c:pt idx="79">
                  <c:v>18000</c:v>
                </c:pt>
                <c:pt idx="80">
                  <c:v>180000</c:v>
                </c:pt>
                <c:pt idx="81">
                  <c:v>45000</c:v>
                </c:pt>
                <c:pt idx="82">
                  <c:v>18000</c:v>
                </c:pt>
                <c:pt idx="83">
                  <c:v>55000</c:v>
                </c:pt>
                <c:pt idx="84">
                  <c:v>55000</c:v>
                </c:pt>
                <c:pt idx="85">
                  <c:v>20000</c:v>
                </c:pt>
                <c:pt idx="86">
                  <c:v>20000</c:v>
                </c:pt>
                <c:pt idx="87">
                  <c:v>25000</c:v>
                </c:pt>
                <c:pt idx="88">
                  <c:v>44500</c:v>
                </c:pt>
                <c:pt idx="89">
                  <c:v>46000</c:v>
                </c:pt>
                <c:pt idx="90">
                  <c:v>250000</c:v>
                </c:pt>
                <c:pt idx="91">
                  <c:v>35000</c:v>
                </c:pt>
                <c:pt idx="92">
                  <c:v>37000</c:v>
                </c:pt>
                <c:pt idx="93">
                  <c:v>78000</c:v>
                </c:pt>
                <c:pt idx="94">
                  <c:v>80000</c:v>
                </c:pt>
                <c:pt idx="95">
                  <c:v>67000</c:v>
                </c:pt>
                <c:pt idx="96">
                  <c:v>20000</c:v>
                </c:pt>
                <c:pt idx="97">
                  <c:v>45000</c:v>
                </c:pt>
                <c:pt idx="98">
                  <c:v>55000</c:v>
                </c:pt>
                <c:pt idx="99">
                  <c:v>89000</c:v>
                </c:pt>
                <c:pt idx="100">
                  <c:v>60000</c:v>
                </c:pt>
                <c:pt idx="101">
                  <c:v>20000</c:v>
                </c:pt>
                <c:pt idx="102">
                  <c:v>23000</c:v>
                </c:pt>
                <c:pt idx="103">
                  <c:v>22000</c:v>
                </c:pt>
                <c:pt idx="104">
                  <c:v>56000</c:v>
                </c:pt>
                <c:pt idx="105">
                  <c:v>18000</c:v>
                </c:pt>
                <c:pt idx="106">
                  <c:v>18000</c:v>
                </c:pt>
                <c:pt idx="107">
                  <c:v>67000</c:v>
                </c:pt>
                <c:pt idx="108">
                  <c:v>78000</c:v>
                </c:pt>
                <c:pt idx="109">
                  <c:v>18000</c:v>
                </c:pt>
                <c:pt idx="110">
                  <c:v>18000</c:v>
                </c:pt>
                <c:pt idx="111">
                  <c:v>18000</c:v>
                </c:pt>
                <c:pt idx="112">
                  <c:v>20500</c:v>
                </c:pt>
                <c:pt idx="113">
                  <c:v>22000</c:v>
                </c:pt>
                <c:pt idx="114">
                  <c:v>22000</c:v>
                </c:pt>
                <c:pt idx="115">
                  <c:v>17500</c:v>
                </c:pt>
                <c:pt idx="116">
                  <c:v>17500</c:v>
                </c:pt>
                <c:pt idx="117">
                  <c:v>18000</c:v>
                </c:pt>
                <c:pt idx="118">
                  <c:v>18000</c:v>
                </c:pt>
                <c:pt idx="119">
                  <c:v>18000</c:v>
                </c:pt>
                <c:pt idx="120">
                  <c:v>25000</c:v>
                </c:pt>
                <c:pt idx="121">
                  <c:v>22000</c:v>
                </c:pt>
                <c:pt idx="122">
                  <c:v>23000</c:v>
                </c:pt>
                <c:pt idx="123">
                  <c:v>17500</c:v>
                </c:pt>
                <c:pt idx="124">
                  <c:v>50000</c:v>
                </c:pt>
                <c:pt idx="125">
                  <c:v>17500</c:v>
                </c:pt>
                <c:pt idx="126">
                  <c:v>18000</c:v>
                </c:pt>
                <c:pt idx="127">
                  <c:v>18000</c:v>
                </c:pt>
                <c:pt idx="128">
                  <c:v>17500</c:v>
                </c:pt>
                <c:pt idx="129">
                  <c:v>20000</c:v>
                </c:pt>
                <c:pt idx="130">
                  <c:v>20000</c:v>
                </c:pt>
                <c:pt idx="131">
                  <c:v>22000</c:v>
                </c:pt>
                <c:pt idx="132">
                  <c:v>22000</c:v>
                </c:pt>
                <c:pt idx="133">
                  <c:v>17500</c:v>
                </c:pt>
                <c:pt idx="134">
                  <c:v>17000</c:v>
                </c:pt>
                <c:pt idx="135">
                  <c:v>16500</c:v>
                </c:pt>
                <c:pt idx="136">
                  <c:v>16500</c:v>
                </c:pt>
                <c:pt idx="137">
                  <c:v>18000</c:v>
                </c:pt>
                <c:pt idx="138">
                  <c:v>18000</c:v>
                </c:pt>
                <c:pt idx="139">
                  <c:v>16500</c:v>
                </c:pt>
                <c:pt idx="140">
                  <c:v>16500</c:v>
                </c:pt>
                <c:pt idx="141">
                  <c:v>22000</c:v>
                </c:pt>
                <c:pt idx="142">
                  <c:v>22000</c:v>
                </c:pt>
                <c:pt idx="143">
                  <c:v>22000</c:v>
                </c:pt>
                <c:pt idx="144">
                  <c:v>17500</c:v>
                </c:pt>
                <c:pt idx="145">
                  <c:v>17500</c:v>
                </c:pt>
                <c:pt idx="146">
                  <c:v>17500</c:v>
                </c:pt>
                <c:pt idx="147">
                  <c:v>18000</c:v>
                </c:pt>
                <c:pt idx="148">
                  <c:v>18000</c:v>
                </c:pt>
                <c:pt idx="149">
                  <c:v>18000</c:v>
                </c:pt>
                <c:pt idx="150">
                  <c:v>18000</c:v>
                </c:pt>
                <c:pt idx="151">
                  <c:v>18000</c:v>
                </c:pt>
                <c:pt idx="152">
                  <c:v>20000</c:v>
                </c:pt>
                <c:pt idx="153">
                  <c:v>20000</c:v>
                </c:pt>
                <c:pt idx="154">
                  <c:v>17500</c:v>
                </c:pt>
                <c:pt idx="155">
                  <c:v>50000</c:v>
                </c:pt>
                <c:pt idx="156">
                  <c:v>22000</c:v>
                </c:pt>
                <c:pt idx="157">
                  <c:v>25000</c:v>
                </c:pt>
                <c:pt idx="158">
                  <c:v>20000</c:v>
                </c:pt>
                <c:pt idx="159">
                  <c:v>20000</c:v>
                </c:pt>
                <c:pt idx="160">
                  <c:v>23000</c:v>
                </c:pt>
                <c:pt idx="161">
                  <c:v>19000</c:v>
                </c:pt>
                <c:pt idx="162">
                  <c:v>19000</c:v>
                </c:pt>
                <c:pt idx="163">
                  <c:v>16500</c:v>
                </c:pt>
                <c:pt idx="164">
                  <c:v>16500</c:v>
                </c:pt>
                <c:pt idx="165">
                  <c:v>20000</c:v>
                </c:pt>
                <c:pt idx="166">
                  <c:v>18000</c:v>
                </c:pt>
                <c:pt idx="167">
                  <c:v>18000</c:v>
                </c:pt>
                <c:pt idx="168">
                  <c:v>23000</c:v>
                </c:pt>
                <c:pt idx="169">
                  <c:v>25000</c:v>
                </c:pt>
                <c:pt idx="170">
                  <c:v>80000</c:v>
                </c:pt>
                <c:pt idx="171">
                  <c:v>18000</c:v>
                </c:pt>
                <c:pt idx="172">
                  <c:v>16500</c:v>
                </c:pt>
                <c:pt idx="173">
                  <c:v>16500</c:v>
                </c:pt>
                <c:pt idx="174">
                  <c:v>16500</c:v>
                </c:pt>
                <c:pt idx="175">
                  <c:v>16500</c:v>
                </c:pt>
                <c:pt idx="176">
                  <c:v>17000</c:v>
                </c:pt>
                <c:pt idx="177">
                  <c:v>16500</c:v>
                </c:pt>
                <c:pt idx="178">
                  <c:v>16500</c:v>
                </c:pt>
                <c:pt idx="179">
                  <c:v>17000</c:v>
                </c:pt>
                <c:pt idx="180">
                  <c:v>20000</c:v>
                </c:pt>
                <c:pt idx="181">
                  <c:v>20000</c:v>
                </c:pt>
                <c:pt idx="182">
                  <c:v>16500</c:v>
                </c:pt>
                <c:pt idx="183">
                  <c:v>16500</c:v>
                </c:pt>
                <c:pt idx="184">
                  <c:v>15000</c:v>
                </c:pt>
                <c:pt idx="185">
                  <c:v>16000</c:v>
                </c:pt>
                <c:pt idx="186">
                  <c:v>15000</c:v>
                </c:pt>
                <c:pt idx="187">
                  <c:v>15500</c:v>
                </c:pt>
                <c:pt idx="188">
                  <c:v>15000</c:v>
                </c:pt>
                <c:pt idx="189">
                  <c:v>15000</c:v>
                </c:pt>
                <c:pt idx="190">
                  <c:v>16000</c:v>
                </c:pt>
                <c:pt idx="191">
                  <c:v>17500</c:v>
                </c:pt>
                <c:pt idx="192">
                  <c:v>17500</c:v>
                </c:pt>
                <c:pt idx="193">
                  <c:v>17500</c:v>
                </c:pt>
                <c:pt idx="194">
                  <c:v>15000</c:v>
                </c:pt>
                <c:pt idx="195">
                  <c:v>15000</c:v>
                </c:pt>
                <c:pt idx="196">
                  <c:v>15000</c:v>
                </c:pt>
                <c:pt idx="197">
                  <c:v>15000</c:v>
                </c:pt>
                <c:pt idx="198">
                  <c:v>20000</c:v>
                </c:pt>
                <c:pt idx="199">
                  <c:v>23000</c:v>
                </c:pt>
                <c:pt idx="200">
                  <c:v>23000</c:v>
                </c:pt>
                <c:pt idx="201">
                  <c:v>22000</c:v>
                </c:pt>
                <c:pt idx="202">
                  <c:v>24000</c:v>
                </c:pt>
                <c:pt idx="203">
                  <c:v>24000</c:v>
                </c:pt>
                <c:pt idx="204">
                  <c:v>23000</c:v>
                </c:pt>
                <c:pt idx="205">
                  <c:v>24000</c:v>
                </c:pt>
                <c:pt idx="206">
                  <c:v>34000</c:v>
                </c:pt>
                <c:pt idx="207">
                  <c:v>24000</c:v>
                </c:pt>
                <c:pt idx="208">
                  <c:v>21000</c:v>
                </c:pt>
                <c:pt idx="209">
                  <c:v>15000</c:v>
                </c:pt>
                <c:pt idx="210">
                  <c:v>23000</c:v>
                </c:pt>
                <c:pt idx="211">
                  <c:v>23000</c:v>
                </c:pt>
                <c:pt idx="212">
                  <c:v>22000</c:v>
                </c:pt>
                <c:pt idx="213">
                  <c:v>22000</c:v>
                </c:pt>
                <c:pt idx="214">
                  <c:v>15000</c:v>
                </c:pt>
                <c:pt idx="215">
                  <c:v>16500</c:v>
                </c:pt>
                <c:pt idx="216">
                  <c:v>16500</c:v>
                </c:pt>
                <c:pt idx="217">
                  <c:v>17000</c:v>
                </c:pt>
                <c:pt idx="218">
                  <c:v>17000</c:v>
                </c:pt>
                <c:pt idx="219">
                  <c:v>17500</c:v>
                </c:pt>
                <c:pt idx="220">
                  <c:v>18000</c:v>
                </c:pt>
                <c:pt idx="221">
                  <c:v>18000</c:v>
                </c:pt>
                <c:pt idx="222">
                  <c:v>16500</c:v>
                </c:pt>
                <c:pt idx="223">
                  <c:v>20000</c:v>
                </c:pt>
                <c:pt idx="224">
                  <c:v>19000</c:v>
                </c:pt>
                <c:pt idx="225">
                  <c:v>15500</c:v>
                </c:pt>
                <c:pt idx="226">
                  <c:v>16000</c:v>
                </c:pt>
                <c:pt idx="227">
                  <c:v>15000</c:v>
                </c:pt>
                <c:pt idx="228">
                  <c:v>15000</c:v>
                </c:pt>
                <c:pt idx="229">
                  <c:v>20000</c:v>
                </c:pt>
                <c:pt idx="230">
                  <c:v>20000</c:v>
                </c:pt>
                <c:pt idx="231">
                  <c:v>18500</c:v>
                </c:pt>
                <c:pt idx="232">
                  <c:v>18500</c:v>
                </c:pt>
                <c:pt idx="233">
                  <c:v>17500</c:v>
                </c:pt>
                <c:pt idx="234">
                  <c:v>15000</c:v>
                </c:pt>
                <c:pt idx="235">
                  <c:v>15000</c:v>
                </c:pt>
                <c:pt idx="236">
                  <c:v>16500</c:v>
                </c:pt>
                <c:pt idx="237">
                  <c:v>16000</c:v>
                </c:pt>
                <c:pt idx="238">
                  <c:v>16000</c:v>
                </c:pt>
                <c:pt idx="239">
                  <c:v>35000</c:v>
                </c:pt>
                <c:pt idx="240">
                  <c:v>45000</c:v>
                </c:pt>
                <c:pt idx="241">
                  <c:v>56000</c:v>
                </c:pt>
                <c:pt idx="242">
                  <c:v>55000</c:v>
                </c:pt>
                <c:pt idx="243">
                  <c:v>34500</c:v>
                </c:pt>
                <c:pt idx="244">
                  <c:v>35000</c:v>
                </c:pt>
                <c:pt idx="245">
                  <c:v>35000</c:v>
                </c:pt>
                <c:pt idx="246">
                  <c:v>25000</c:v>
                </c:pt>
                <c:pt idx="247">
                  <c:v>25000</c:v>
                </c:pt>
                <c:pt idx="248">
                  <c:v>25000</c:v>
                </c:pt>
                <c:pt idx="249">
                  <c:v>60000</c:v>
                </c:pt>
                <c:pt idx="250">
                  <c:v>40000</c:v>
                </c:pt>
                <c:pt idx="251">
                  <c:v>70000</c:v>
                </c:pt>
                <c:pt idx="252">
                  <c:v>55000</c:v>
                </c:pt>
                <c:pt idx="253">
                  <c:v>80000</c:v>
                </c:pt>
                <c:pt idx="254">
                  <c:v>80000</c:v>
                </c:pt>
                <c:pt idx="255">
                  <c:v>50000</c:v>
                </c:pt>
                <c:pt idx="256">
                  <c:v>122000</c:v>
                </c:pt>
                <c:pt idx="257">
                  <c:v>90000</c:v>
                </c:pt>
                <c:pt idx="258">
                  <c:v>90000</c:v>
                </c:pt>
                <c:pt idx="259">
                  <c:v>100000</c:v>
                </c:pt>
              </c:numCache>
            </c:numRef>
          </c:yVal>
          <c:smooth val="0"/>
          <c:extLst>
            <c:ext xmlns:c16="http://schemas.microsoft.com/office/drawing/2014/chart" uri="{C3380CC4-5D6E-409C-BE32-E72D297353CC}">
              <c16:uniqueId val="{00000000-C349-4D38-96E6-25C015ACC4B9}"/>
            </c:ext>
          </c:extLst>
        </c:ser>
        <c:dLbls>
          <c:showLegendKey val="0"/>
          <c:showVal val="0"/>
          <c:showCatName val="0"/>
          <c:showSerName val="0"/>
          <c:showPercent val="0"/>
          <c:showBubbleSize val="0"/>
        </c:dLbls>
        <c:axId val="1360514080"/>
        <c:axId val="1467570624"/>
      </c:scatterChart>
      <c:valAx>
        <c:axId val="136051408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Years</a:t>
                </a:r>
                <a:r>
                  <a:rPr lang="en-US" baseline="0"/>
                  <a:t> of Experience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7570624"/>
        <c:crosses val="autoZero"/>
        <c:crossBetween val="midCat"/>
      </c:valAx>
      <c:valAx>
        <c:axId val="14675706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051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[Syeda Sania Bokhari Excel (1).xlsx]Data Visualization 2!PivotTable5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 of the</a:t>
            </a:r>
            <a:r>
              <a:rPr lang="en-US" baseline="0"/>
              <a:t> </a:t>
            </a:r>
            <a:r>
              <a:rPr lang="en-US"/>
              <a:t>workforce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Visualization 2'!$B$24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'Data Visualization 2'!$A$25:$A$55</c:f>
              <c:strCache>
                <c:ptCount val="30"/>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strCache>
            </c:strRef>
          </c:cat>
          <c:val>
            <c:numRef>
              <c:f>'Data Visualization 2'!$B$25:$B$55</c:f>
              <c:numCache>
                <c:formatCode>General</c:formatCode>
                <c:ptCount val="30"/>
                <c:pt idx="0">
                  <c:v>4</c:v>
                </c:pt>
                <c:pt idx="1">
                  <c:v>7</c:v>
                </c:pt>
                <c:pt idx="2">
                  <c:v>4</c:v>
                </c:pt>
                <c:pt idx="3">
                  <c:v>5</c:v>
                </c:pt>
                <c:pt idx="4">
                  <c:v>8</c:v>
                </c:pt>
                <c:pt idx="5">
                  <c:v>16</c:v>
                </c:pt>
                <c:pt idx="6">
                  <c:v>12</c:v>
                </c:pt>
                <c:pt idx="7">
                  <c:v>13</c:v>
                </c:pt>
                <c:pt idx="8">
                  <c:v>16</c:v>
                </c:pt>
                <c:pt idx="9">
                  <c:v>26</c:v>
                </c:pt>
                <c:pt idx="10">
                  <c:v>28</c:v>
                </c:pt>
                <c:pt idx="11">
                  <c:v>11</c:v>
                </c:pt>
                <c:pt idx="12">
                  <c:v>5</c:v>
                </c:pt>
                <c:pt idx="13">
                  <c:v>11</c:v>
                </c:pt>
                <c:pt idx="14">
                  <c:v>9</c:v>
                </c:pt>
                <c:pt idx="15">
                  <c:v>8</c:v>
                </c:pt>
                <c:pt idx="16">
                  <c:v>13</c:v>
                </c:pt>
                <c:pt idx="17">
                  <c:v>8</c:v>
                </c:pt>
                <c:pt idx="18">
                  <c:v>9</c:v>
                </c:pt>
                <c:pt idx="19">
                  <c:v>12</c:v>
                </c:pt>
                <c:pt idx="20">
                  <c:v>14</c:v>
                </c:pt>
                <c:pt idx="21">
                  <c:v>4</c:v>
                </c:pt>
                <c:pt idx="22">
                  <c:v>3</c:v>
                </c:pt>
                <c:pt idx="23">
                  <c:v>2</c:v>
                </c:pt>
                <c:pt idx="24">
                  <c:v>3</c:v>
                </c:pt>
                <c:pt idx="25">
                  <c:v>2</c:v>
                </c:pt>
                <c:pt idx="26">
                  <c:v>3</c:v>
                </c:pt>
                <c:pt idx="27">
                  <c:v>2</c:v>
                </c:pt>
                <c:pt idx="28">
                  <c:v>1</c:v>
                </c:pt>
                <c:pt idx="29">
                  <c:v>1</c:v>
                </c:pt>
              </c:numCache>
            </c:numRef>
          </c:val>
          <c:extLst>
            <c:ext xmlns:c16="http://schemas.microsoft.com/office/drawing/2014/chart" uri="{C3380CC4-5D6E-409C-BE32-E72D297353CC}">
              <c16:uniqueId val="{00000000-CFC0-4D7A-BAC7-37456C2AFB72}"/>
            </c:ext>
          </c:extLst>
        </c:ser>
        <c:dLbls>
          <c:showLegendKey val="0"/>
          <c:showVal val="0"/>
          <c:showCatName val="0"/>
          <c:showSerName val="0"/>
          <c:showPercent val="0"/>
          <c:showBubbleSize val="0"/>
        </c:dLbls>
        <c:gapWidth val="150"/>
        <c:shape val="box"/>
        <c:axId val="1736390256"/>
        <c:axId val="1296477200"/>
        <c:axId val="0"/>
      </c:bar3DChart>
      <c:catAx>
        <c:axId val="1736390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477200"/>
        <c:crosses val="autoZero"/>
        <c:auto val="1"/>
        <c:lblAlgn val="ctr"/>
        <c:lblOffset val="100"/>
        <c:noMultiLvlLbl val="0"/>
      </c:catAx>
      <c:valAx>
        <c:axId val="1296477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63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[Syeda Sania Bokhari Excel (1).xlsx]Data Visualization!PivotTable1</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i="0" u="none" strike="noStrike" cap="none" normalizeH="0" baseline="0">
                <a:solidFill>
                  <a:schemeClr val="tx1"/>
                </a:solidFill>
              </a:rPr>
              <a:t>Average Salary by Occupation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pivotFmt>
      <c:pivotFmt>
        <c:idx val="1"/>
        <c:spPr>
          <a:solidFill>
            <a:schemeClr val="accent2">
              <a:alpha val="70000"/>
            </a:schemeClr>
          </a:solidFill>
          <a:ln>
            <a:noFill/>
          </a:ln>
          <a:effectLst/>
        </c:spPr>
        <c:marker>
          <c:symbol val="none"/>
        </c:marker>
      </c:pivotFmt>
      <c:pivotFmt>
        <c:idx val="2"/>
        <c:spPr>
          <a:solidFill>
            <a:schemeClr val="accent2">
              <a:alpha val="70000"/>
            </a:schemeClr>
          </a:solidFill>
          <a:ln>
            <a:noFill/>
          </a:ln>
          <a:effectLst/>
        </c:spPr>
        <c:marker>
          <c:symbol val="none"/>
        </c:marker>
      </c:pivotFmt>
    </c:pivotFmts>
    <c:plotArea>
      <c:layout/>
      <c:barChart>
        <c:barDir val="col"/>
        <c:grouping val="clustered"/>
        <c:varyColors val="0"/>
        <c:ser>
          <c:idx val="0"/>
          <c:order val="0"/>
          <c:tx>
            <c:strRef>
              <c:f>'Data Visualization'!$B$3</c:f>
              <c:strCache>
                <c:ptCount val="1"/>
                <c:pt idx="0">
                  <c:v>Total</c:v>
                </c:pt>
              </c:strCache>
            </c:strRef>
          </c:tx>
          <c:spPr>
            <a:solidFill>
              <a:schemeClr val="accent2">
                <a:alpha val="70000"/>
              </a:schemeClr>
            </a:solidFill>
            <a:ln>
              <a:noFill/>
            </a:ln>
            <a:effectLst/>
          </c:spPr>
          <c:invertIfNegative val="0"/>
          <c:cat>
            <c:strRef>
              <c:f>'Data Visualization'!$A$4:$A$33</c:f>
              <c:strCache>
                <c:ptCount val="29"/>
                <c:pt idx="0">
                  <c:v>ACCOUNTANT</c:v>
                </c:pt>
                <c:pt idx="1">
                  <c:v>CASHIER</c:v>
                </c:pt>
                <c:pt idx="2">
                  <c:v>CHARTER ACCOUNTANT</c:v>
                </c:pt>
                <c:pt idx="3">
                  <c:v>CLEANER</c:v>
                </c:pt>
                <c:pt idx="4">
                  <c:v>DRIVER</c:v>
                </c:pt>
                <c:pt idx="5">
                  <c:v>ELECTRICIAN</c:v>
                </c:pt>
                <c:pt idx="6">
                  <c:v>FACTORY LABOURER</c:v>
                </c:pt>
                <c:pt idx="7">
                  <c:v>FACTORY MANAGER</c:v>
                </c:pt>
                <c:pt idx="8">
                  <c:v>FACTORY SUPERVISOR</c:v>
                </c:pt>
                <c:pt idx="9">
                  <c:v>FINANCE MANAGER</c:v>
                </c:pt>
                <c:pt idx="10">
                  <c:v>GENERAL MANAGER</c:v>
                </c:pt>
                <c:pt idx="11">
                  <c:v>GUARD</c:v>
                </c:pt>
                <c:pt idx="12">
                  <c:v>HR MANAGER</c:v>
                </c:pt>
                <c:pt idx="13">
                  <c:v>IT MANAGER</c:v>
                </c:pt>
                <c:pt idx="14">
                  <c:v>JUNIOR ACCOUNTANT</c:v>
                </c:pt>
                <c:pt idx="15">
                  <c:v>LABOURER</c:v>
                </c:pt>
                <c:pt idx="16">
                  <c:v>MANAGER</c:v>
                </c:pt>
                <c:pt idx="17">
                  <c:v>OFFICE BOY</c:v>
                </c:pt>
                <c:pt idx="18">
                  <c:v>OPERATER</c:v>
                </c:pt>
                <c:pt idx="19">
                  <c:v>PACKAGING LABOURER</c:v>
                </c:pt>
                <c:pt idx="20">
                  <c:v>PACKAGING MANAGER</c:v>
                </c:pt>
                <c:pt idx="21">
                  <c:v>PACKAGING SUPERVISOR</c:v>
                </c:pt>
                <c:pt idx="22">
                  <c:v>PEON</c:v>
                </c:pt>
                <c:pt idx="23">
                  <c:v>PRODUCTION MANAGER</c:v>
                </c:pt>
                <c:pt idx="24">
                  <c:v>PRODUCTION SUPERVISOR</c:v>
                </c:pt>
                <c:pt idx="25">
                  <c:v>STATIONARY BOY</c:v>
                </c:pt>
                <c:pt idx="26">
                  <c:v>STICHING LABOURER</c:v>
                </c:pt>
                <c:pt idx="27">
                  <c:v>STICHING SUPERVISOR</c:v>
                </c:pt>
                <c:pt idx="28">
                  <c:v>SUPERVISOR</c:v>
                </c:pt>
              </c:strCache>
            </c:strRef>
          </c:cat>
          <c:val>
            <c:numRef>
              <c:f>'Data Visualization'!$B$4:$B$33</c:f>
              <c:numCache>
                <c:formatCode>0.0</c:formatCode>
                <c:ptCount val="29"/>
                <c:pt idx="0">
                  <c:v>90166.666666666672</c:v>
                </c:pt>
                <c:pt idx="1">
                  <c:v>28535.714285714286</c:v>
                </c:pt>
                <c:pt idx="2">
                  <c:v>274000</c:v>
                </c:pt>
                <c:pt idx="3">
                  <c:v>15100</c:v>
                </c:pt>
                <c:pt idx="4">
                  <c:v>18187.5</c:v>
                </c:pt>
                <c:pt idx="5">
                  <c:v>23766.666666666668</c:v>
                </c:pt>
                <c:pt idx="6">
                  <c:v>20687.5</c:v>
                </c:pt>
                <c:pt idx="7">
                  <c:v>123333.33333333333</c:v>
                </c:pt>
                <c:pt idx="8">
                  <c:v>46000</c:v>
                </c:pt>
                <c:pt idx="9">
                  <c:v>89666.666666666672</c:v>
                </c:pt>
                <c:pt idx="10">
                  <c:v>389000</c:v>
                </c:pt>
                <c:pt idx="11">
                  <c:v>15812.5</c:v>
                </c:pt>
                <c:pt idx="12">
                  <c:v>215000</c:v>
                </c:pt>
                <c:pt idx="13">
                  <c:v>60100</c:v>
                </c:pt>
                <c:pt idx="14">
                  <c:v>54178.571428571428</c:v>
                </c:pt>
                <c:pt idx="15">
                  <c:v>20100</c:v>
                </c:pt>
                <c:pt idx="16">
                  <c:v>70000</c:v>
                </c:pt>
                <c:pt idx="17">
                  <c:v>30633.333333333332</c:v>
                </c:pt>
                <c:pt idx="18">
                  <c:v>20676.470588235294</c:v>
                </c:pt>
                <c:pt idx="19">
                  <c:v>21571.428571428572</c:v>
                </c:pt>
                <c:pt idx="20">
                  <c:v>78000</c:v>
                </c:pt>
                <c:pt idx="21">
                  <c:v>41428.571428571428</c:v>
                </c:pt>
                <c:pt idx="22">
                  <c:v>17947.36842105263</c:v>
                </c:pt>
                <c:pt idx="23">
                  <c:v>63000</c:v>
                </c:pt>
                <c:pt idx="24">
                  <c:v>50000</c:v>
                </c:pt>
                <c:pt idx="25">
                  <c:v>16833.333333333332</c:v>
                </c:pt>
                <c:pt idx="26">
                  <c:v>22000</c:v>
                </c:pt>
                <c:pt idx="27">
                  <c:v>37750</c:v>
                </c:pt>
                <c:pt idx="28">
                  <c:v>48200</c:v>
                </c:pt>
              </c:numCache>
            </c:numRef>
          </c:val>
          <c:extLst>
            <c:ext xmlns:c16="http://schemas.microsoft.com/office/drawing/2014/chart" uri="{C3380CC4-5D6E-409C-BE32-E72D297353CC}">
              <c16:uniqueId val="{00000000-B187-47BC-B531-4CD900EEDEFE}"/>
            </c:ext>
          </c:extLst>
        </c:ser>
        <c:dLbls>
          <c:showLegendKey val="0"/>
          <c:showVal val="0"/>
          <c:showCatName val="0"/>
          <c:showSerName val="0"/>
          <c:showPercent val="0"/>
          <c:showBubbleSize val="0"/>
        </c:dLbls>
        <c:gapWidth val="80"/>
        <c:overlap val="25"/>
        <c:axId val="1464723072"/>
        <c:axId val="1291301600"/>
      </c:barChart>
      <c:catAx>
        <c:axId val="1464723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91301600"/>
        <c:crosses val="autoZero"/>
        <c:auto val="1"/>
        <c:lblAlgn val="ctr"/>
        <c:lblOffset val="100"/>
        <c:noMultiLvlLbl val="0"/>
      </c:catAx>
      <c:valAx>
        <c:axId val="1291301600"/>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64723072"/>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[Syeda Sania Bokhari Excel (1).xlsx]Data Visualization!PivotTable2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rPr>
              <a:t>Average Hours Worked per Week by Occupation</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'Data Visualization'!$I$25</c:f>
              <c:strCache>
                <c:ptCount val="1"/>
                <c:pt idx="0">
                  <c:v>Total</c:v>
                </c:pt>
              </c:strCache>
            </c:strRef>
          </c:tx>
          <c:spPr>
            <a:ln w="28575" cap="rnd">
              <a:solidFill>
                <a:schemeClr val="accent1"/>
              </a:solidFill>
              <a:round/>
            </a:ln>
            <a:effectLst/>
          </c:spPr>
          <c:marker>
            <c:symbol val="none"/>
          </c:marker>
          <c:cat>
            <c:strRef>
              <c:f>'Data Visualization'!$H$26:$H$55</c:f>
              <c:strCache>
                <c:ptCount val="29"/>
                <c:pt idx="0">
                  <c:v>ACCOUNTANT</c:v>
                </c:pt>
                <c:pt idx="1">
                  <c:v>CASHIER</c:v>
                </c:pt>
                <c:pt idx="2">
                  <c:v>CHARTER ACCOUNTANT</c:v>
                </c:pt>
                <c:pt idx="3">
                  <c:v>CLEANER</c:v>
                </c:pt>
                <c:pt idx="4">
                  <c:v>DRIVER</c:v>
                </c:pt>
                <c:pt idx="5">
                  <c:v>ELECTRICIAN</c:v>
                </c:pt>
                <c:pt idx="6">
                  <c:v>FACTORY LABOURER</c:v>
                </c:pt>
                <c:pt idx="7">
                  <c:v>FACTORY MANAGER</c:v>
                </c:pt>
                <c:pt idx="8">
                  <c:v>FACTORY SUPERVISOR</c:v>
                </c:pt>
                <c:pt idx="9">
                  <c:v>FINANCE MANAGER</c:v>
                </c:pt>
                <c:pt idx="10">
                  <c:v>GENERAL MANAGER</c:v>
                </c:pt>
                <c:pt idx="11">
                  <c:v>GUARD</c:v>
                </c:pt>
                <c:pt idx="12">
                  <c:v>HR MANAGER</c:v>
                </c:pt>
                <c:pt idx="13">
                  <c:v>IT MANAGER</c:v>
                </c:pt>
                <c:pt idx="14">
                  <c:v>JUNIOR ACCOUNTANT</c:v>
                </c:pt>
                <c:pt idx="15">
                  <c:v>LABOURER</c:v>
                </c:pt>
                <c:pt idx="16">
                  <c:v>MANAGER</c:v>
                </c:pt>
                <c:pt idx="17">
                  <c:v>OFFICE BOY</c:v>
                </c:pt>
                <c:pt idx="18">
                  <c:v>OPERATER</c:v>
                </c:pt>
                <c:pt idx="19">
                  <c:v>PACKAGING LABOURER</c:v>
                </c:pt>
                <c:pt idx="20">
                  <c:v>PACKAGING MANAGER</c:v>
                </c:pt>
                <c:pt idx="21">
                  <c:v>PACKAGING SUPERVISOR</c:v>
                </c:pt>
                <c:pt idx="22">
                  <c:v>PEON</c:v>
                </c:pt>
                <c:pt idx="23">
                  <c:v>PRODUCTION MANAGER</c:v>
                </c:pt>
                <c:pt idx="24">
                  <c:v>PRODUCTION SUPERVISOR</c:v>
                </c:pt>
                <c:pt idx="25">
                  <c:v>STATIONARY BOY</c:v>
                </c:pt>
                <c:pt idx="26">
                  <c:v>STICHING LABOURER</c:v>
                </c:pt>
                <c:pt idx="27">
                  <c:v>STICHING SUPERVISOR</c:v>
                </c:pt>
                <c:pt idx="28">
                  <c:v>SUPERVISOR</c:v>
                </c:pt>
              </c:strCache>
            </c:strRef>
          </c:cat>
          <c:val>
            <c:numRef>
              <c:f>'Data Visualization'!$I$26:$I$55</c:f>
              <c:numCache>
                <c:formatCode>"$"#,##0.0</c:formatCode>
                <c:ptCount val="29"/>
                <c:pt idx="0">
                  <c:v>42.166666666666664</c:v>
                </c:pt>
                <c:pt idx="1">
                  <c:v>48.428571428571431</c:v>
                </c:pt>
                <c:pt idx="2">
                  <c:v>43.75</c:v>
                </c:pt>
                <c:pt idx="3">
                  <c:v>43.4</c:v>
                </c:pt>
                <c:pt idx="4">
                  <c:v>44.25</c:v>
                </c:pt>
                <c:pt idx="5">
                  <c:v>42.533333333333331</c:v>
                </c:pt>
                <c:pt idx="6">
                  <c:v>45.5</c:v>
                </c:pt>
                <c:pt idx="7">
                  <c:v>49.333333333333336</c:v>
                </c:pt>
                <c:pt idx="8">
                  <c:v>43.666666666666664</c:v>
                </c:pt>
                <c:pt idx="9">
                  <c:v>40</c:v>
                </c:pt>
                <c:pt idx="10">
                  <c:v>40</c:v>
                </c:pt>
                <c:pt idx="11">
                  <c:v>42.625</c:v>
                </c:pt>
                <c:pt idx="12">
                  <c:v>40</c:v>
                </c:pt>
                <c:pt idx="13">
                  <c:v>44.2</c:v>
                </c:pt>
                <c:pt idx="14">
                  <c:v>43.785714285714285</c:v>
                </c:pt>
                <c:pt idx="15">
                  <c:v>42.75</c:v>
                </c:pt>
                <c:pt idx="16">
                  <c:v>43.333333333333336</c:v>
                </c:pt>
                <c:pt idx="17">
                  <c:v>46.4</c:v>
                </c:pt>
                <c:pt idx="18">
                  <c:v>43.176470588235297</c:v>
                </c:pt>
                <c:pt idx="19">
                  <c:v>44.785714285714285</c:v>
                </c:pt>
                <c:pt idx="20">
                  <c:v>30</c:v>
                </c:pt>
                <c:pt idx="21">
                  <c:v>47.857142857142854</c:v>
                </c:pt>
                <c:pt idx="22">
                  <c:v>41.315789473684212</c:v>
                </c:pt>
                <c:pt idx="23">
                  <c:v>46.6</c:v>
                </c:pt>
                <c:pt idx="24">
                  <c:v>44</c:v>
                </c:pt>
                <c:pt idx="25">
                  <c:v>43.333333333333336</c:v>
                </c:pt>
                <c:pt idx="26">
                  <c:v>43.571428571428569</c:v>
                </c:pt>
                <c:pt idx="27">
                  <c:v>43.5</c:v>
                </c:pt>
                <c:pt idx="28">
                  <c:v>48.2</c:v>
                </c:pt>
              </c:numCache>
            </c:numRef>
          </c:val>
          <c:smooth val="0"/>
          <c:extLst>
            <c:ext xmlns:c16="http://schemas.microsoft.com/office/drawing/2014/chart" uri="{C3380CC4-5D6E-409C-BE32-E72D297353CC}">
              <c16:uniqueId val="{00000000-D099-4C8A-93DE-FA8DC2312E37}"/>
            </c:ext>
          </c:extLst>
        </c:ser>
        <c:dLbls>
          <c:showLegendKey val="0"/>
          <c:showVal val="0"/>
          <c:showCatName val="0"/>
          <c:showSerName val="0"/>
          <c:showPercent val="0"/>
          <c:showBubbleSize val="0"/>
        </c:dLbls>
        <c:smooth val="0"/>
        <c:axId val="1358885168"/>
        <c:axId val="1285936224"/>
      </c:lineChart>
      <c:catAx>
        <c:axId val="13588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36224"/>
        <c:crosses val="autoZero"/>
        <c:auto val="1"/>
        <c:lblAlgn val="ctr"/>
        <c:lblOffset val="100"/>
        <c:noMultiLvlLbl val="0"/>
      </c:catAx>
      <c:valAx>
        <c:axId val="128593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85168"/>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[Syeda Sania Bokhari Excel (1).xlsx]Data Visualization 2!PivotTable3</c:name>
    <c:fmtId val="13"/>
  </c:pivotSource>
  <c:chart>
    <c:title>
      <c:tx>
        <c:rich>
          <a:bodyPr/>
          <a:lstStyle/>
          <a:p>
            <a:pPr>
              <a:defRPr/>
            </a:pPr>
            <a:r>
              <a:rPr lang="en-US" sz="1600" b="1" i="0" u="none" strike="noStrike" baseline="0"/>
              <a:t>Employee Count by Occupation</a:t>
            </a:r>
            <a:endParaRPr lang="en-US"/>
          </a:p>
        </c:rich>
      </c:tx>
      <c:overlay val="0"/>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8"/>
        <c:spPr>
          <a:ln>
            <a:solidFill>
              <a:schemeClr val="tx1"/>
            </a:solidFill>
          </a:ln>
        </c:spPr>
        <c:marker>
          <c:symbol val="none"/>
        </c:marker>
        <c:dLbl>
          <c:idx val="0"/>
          <c:spPr/>
          <c:txPr>
            <a:bodyPr lIns="38100" tIns="19050" rIns="38100" bIns="19050">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ln>
            <a:solidFill>
              <a:schemeClr val="tx1"/>
            </a:solidFill>
          </a:ln>
        </c:spPr>
      </c:pivotFmt>
      <c:pivotFmt>
        <c:idx val="10"/>
        <c:spPr>
          <a:ln>
            <a:solidFill>
              <a:schemeClr val="tx1"/>
            </a:solidFill>
          </a:ln>
        </c:spPr>
      </c:pivotFmt>
      <c:pivotFmt>
        <c:idx val="11"/>
        <c:spPr>
          <a:ln>
            <a:solidFill>
              <a:schemeClr val="tx1"/>
            </a:solidFill>
          </a:ln>
        </c:spPr>
      </c:pivotFmt>
      <c:pivotFmt>
        <c:idx val="12"/>
        <c:spPr>
          <a:ln>
            <a:solidFill>
              <a:schemeClr val="tx1"/>
            </a:solidFill>
          </a:ln>
        </c:spPr>
      </c:pivotFmt>
      <c:pivotFmt>
        <c:idx val="13"/>
        <c:spPr>
          <a:ln>
            <a:solidFill>
              <a:schemeClr val="tx1"/>
            </a:solidFill>
          </a:ln>
        </c:spPr>
      </c:pivotFmt>
      <c:pivotFmt>
        <c:idx val="14"/>
        <c:spPr>
          <a:ln>
            <a:solidFill>
              <a:schemeClr val="tx1"/>
            </a:solidFill>
          </a:ln>
        </c:spPr>
      </c:pivotFmt>
    </c:pivotFmts>
    <c:plotArea>
      <c:layout/>
      <c:pieChart>
        <c:varyColors val="1"/>
        <c:ser>
          <c:idx val="0"/>
          <c:order val="0"/>
          <c:tx>
            <c:strRef>
              <c:f>'Data Visualization 2'!$B$3</c:f>
              <c:strCache>
                <c:ptCount val="1"/>
                <c:pt idx="0">
                  <c:v>Total</c:v>
                </c:pt>
              </c:strCache>
            </c:strRef>
          </c:tx>
          <c:spPr>
            <a:ln>
              <a:solidFill>
                <a:schemeClr val="tx1"/>
              </a:solidFill>
            </a:ln>
          </c:spPr>
          <c:dPt>
            <c:idx val="0"/>
            <c:bubble3D val="0"/>
            <c:extLst>
              <c:ext xmlns:c16="http://schemas.microsoft.com/office/drawing/2014/chart" uri="{C3380CC4-5D6E-409C-BE32-E72D297353CC}">
                <c16:uniqueId val="{00000001-D414-477E-BD74-1B345F53F491}"/>
              </c:ext>
            </c:extLst>
          </c:dPt>
          <c:dPt>
            <c:idx val="1"/>
            <c:bubble3D val="0"/>
            <c:extLst>
              <c:ext xmlns:c16="http://schemas.microsoft.com/office/drawing/2014/chart" uri="{C3380CC4-5D6E-409C-BE32-E72D297353CC}">
                <c16:uniqueId val="{00000003-D414-477E-BD74-1B345F53F491}"/>
              </c:ext>
            </c:extLst>
          </c:dPt>
          <c:dPt>
            <c:idx val="2"/>
            <c:bubble3D val="0"/>
            <c:extLst>
              <c:ext xmlns:c16="http://schemas.microsoft.com/office/drawing/2014/chart" uri="{C3380CC4-5D6E-409C-BE32-E72D297353CC}">
                <c16:uniqueId val="{00000005-D414-477E-BD74-1B345F53F491}"/>
              </c:ext>
            </c:extLst>
          </c:dPt>
          <c:dPt>
            <c:idx val="3"/>
            <c:bubble3D val="0"/>
            <c:extLst>
              <c:ext xmlns:c16="http://schemas.microsoft.com/office/drawing/2014/chart" uri="{C3380CC4-5D6E-409C-BE32-E72D297353CC}">
                <c16:uniqueId val="{00000007-D414-477E-BD74-1B345F53F491}"/>
              </c:ext>
            </c:extLst>
          </c:dPt>
          <c:dPt>
            <c:idx val="4"/>
            <c:bubble3D val="0"/>
            <c:extLst>
              <c:ext xmlns:c16="http://schemas.microsoft.com/office/drawing/2014/chart" uri="{C3380CC4-5D6E-409C-BE32-E72D297353CC}">
                <c16:uniqueId val="{00000009-D414-477E-BD74-1B345F53F491}"/>
              </c:ext>
            </c:extLst>
          </c:dPt>
          <c:dPt>
            <c:idx val="5"/>
            <c:bubble3D val="0"/>
            <c:extLst>
              <c:ext xmlns:c16="http://schemas.microsoft.com/office/drawing/2014/chart" uri="{C3380CC4-5D6E-409C-BE32-E72D297353CC}">
                <c16:uniqueId val="{0000000B-D414-477E-BD74-1B345F53F491}"/>
              </c:ext>
            </c:extLst>
          </c:dPt>
          <c:dLbls>
            <c:spPr/>
            <c:txPr>
              <a:bodyPr lIns="38100" tIns="19050" rIns="38100" bIns="19050">
                <a:spAutoFit/>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'Data Visualization 2'!$A$4:$A$10</c:f>
              <c:strCache>
                <c:ptCount val="6"/>
                <c:pt idx="0">
                  <c:v>CASHIER</c:v>
                </c:pt>
                <c:pt idx="1">
                  <c:v>DRIVER</c:v>
                </c:pt>
                <c:pt idx="2">
                  <c:v>ELECTRICIAN</c:v>
                </c:pt>
                <c:pt idx="3">
                  <c:v>LABOURER</c:v>
                </c:pt>
                <c:pt idx="4">
                  <c:v>OPERATER</c:v>
                </c:pt>
                <c:pt idx="5">
                  <c:v>PEON</c:v>
                </c:pt>
              </c:strCache>
            </c:strRef>
          </c:cat>
          <c:val>
            <c:numRef>
              <c:f>'Data Visualization 2'!$B$4:$B$10</c:f>
              <c:numCache>
                <c:formatCode>General</c:formatCode>
                <c:ptCount val="6"/>
                <c:pt idx="0">
                  <c:v>14</c:v>
                </c:pt>
                <c:pt idx="1">
                  <c:v>16</c:v>
                </c:pt>
                <c:pt idx="2">
                  <c:v>15</c:v>
                </c:pt>
                <c:pt idx="3">
                  <c:v>20</c:v>
                </c:pt>
                <c:pt idx="4">
                  <c:v>17</c:v>
                </c:pt>
                <c:pt idx="5">
                  <c:v>19</c:v>
                </c:pt>
              </c:numCache>
            </c:numRef>
          </c:val>
          <c:extLst>
            <c:ext xmlns:c16="http://schemas.microsoft.com/office/drawing/2014/chart" uri="{C3380CC4-5D6E-409C-BE32-E72D297353CC}">
              <c16:uniqueId val="{0000000C-D414-477E-BD74-1B345F53F49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Experience vs Salary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'Data Visualization 2'!$M$1</c:f>
              <c:strCache>
                <c:ptCount val="1"/>
                <c:pt idx="0">
                  <c:v>SALARY/WAGE PER MONTH</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trendline>
            <c:spPr>
              <a:ln w="9525" cap="rnd">
                <a:solidFill>
                  <a:schemeClr val="accent6"/>
                </a:solidFill>
              </a:ln>
              <a:effectLst/>
            </c:spPr>
            <c:trendlineType val="linear"/>
            <c:dispRSqr val="0"/>
            <c:dispEq val="0"/>
          </c:trendline>
          <c:trendline>
            <c:spPr>
              <a:ln w="9525" cap="rnd">
                <a:solidFill>
                  <a:schemeClr val="accent6"/>
                </a:solidFill>
              </a:ln>
              <a:effectLst/>
            </c:spPr>
            <c:trendlineType val="linear"/>
            <c:dispRSqr val="0"/>
            <c:dispEq val="0"/>
          </c:trendline>
          <c:xVal>
            <c:numRef>
              <c:f>'Data Visualization 2'!$L$2:$L$261</c:f>
              <c:numCache>
                <c:formatCode>General</c:formatCode>
                <c:ptCount val="260"/>
                <c:pt idx="0">
                  <c:v>11</c:v>
                </c:pt>
                <c:pt idx="1">
                  <c:v>11</c:v>
                </c:pt>
                <c:pt idx="2">
                  <c:v>11</c:v>
                </c:pt>
                <c:pt idx="3">
                  <c:v>13</c:v>
                </c:pt>
                <c:pt idx="4">
                  <c:v>14</c:v>
                </c:pt>
                <c:pt idx="5">
                  <c:v>14</c:v>
                </c:pt>
                <c:pt idx="6">
                  <c:v>13</c:v>
                </c:pt>
                <c:pt idx="7">
                  <c:v>8</c:v>
                </c:pt>
                <c:pt idx="8">
                  <c:v>13</c:v>
                </c:pt>
                <c:pt idx="9">
                  <c:v>16</c:v>
                </c:pt>
                <c:pt idx="10">
                  <c:v>8</c:v>
                </c:pt>
                <c:pt idx="11">
                  <c:v>9</c:v>
                </c:pt>
                <c:pt idx="12">
                  <c:v>4</c:v>
                </c:pt>
                <c:pt idx="13">
                  <c:v>7</c:v>
                </c:pt>
                <c:pt idx="14">
                  <c:v>9</c:v>
                </c:pt>
                <c:pt idx="15">
                  <c:v>17</c:v>
                </c:pt>
                <c:pt idx="16">
                  <c:v>6</c:v>
                </c:pt>
                <c:pt idx="17">
                  <c:v>19</c:v>
                </c:pt>
                <c:pt idx="18">
                  <c:v>15</c:v>
                </c:pt>
                <c:pt idx="19">
                  <c:v>13</c:v>
                </c:pt>
                <c:pt idx="20">
                  <c:v>9</c:v>
                </c:pt>
                <c:pt idx="21">
                  <c:v>10</c:v>
                </c:pt>
                <c:pt idx="22">
                  <c:v>14</c:v>
                </c:pt>
                <c:pt idx="23">
                  <c:v>17</c:v>
                </c:pt>
                <c:pt idx="24">
                  <c:v>12</c:v>
                </c:pt>
                <c:pt idx="25">
                  <c:v>8</c:v>
                </c:pt>
                <c:pt idx="26">
                  <c:v>16</c:v>
                </c:pt>
                <c:pt idx="27">
                  <c:v>11</c:v>
                </c:pt>
                <c:pt idx="28">
                  <c:v>9</c:v>
                </c:pt>
                <c:pt idx="29">
                  <c:v>8</c:v>
                </c:pt>
                <c:pt idx="30">
                  <c:v>17</c:v>
                </c:pt>
                <c:pt idx="31">
                  <c:v>15</c:v>
                </c:pt>
                <c:pt idx="32">
                  <c:v>12</c:v>
                </c:pt>
                <c:pt idx="33">
                  <c:v>8</c:v>
                </c:pt>
                <c:pt idx="34">
                  <c:v>8</c:v>
                </c:pt>
                <c:pt idx="35">
                  <c:v>9</c:v>
                </c:pt>
                <c:pt idx="36">
                  <c:v>7</c:v>
                </c:pt>
                <c:pt idx="37">
                  <c:v>11</c:v>
                </c:pt>
                <c:pt idx="38">
                  <c:v>9</c:v>
                </c:pt>
                <c:pt idx="39">
                  <c:v>11</c:v>
                </c:pt>
                <c:pt idx="40">
                  <c:v>21</c:v>
                </c:pt>
                <c:pt idx="41">
                  <c:v>10</c:v>
                </c:pt>
                <c:pt idx="42">
                  <c:v>16</c:v>
                </c:pt>
                <c:pt idx="43">
                  <c:v>12</c:v>
                </c:pt>
                <c:pt idx="44">
                  <c:v>12</c:v>
                </c:pt>
                <c:pt idx="45">
                  <c:v>19</c:v>
                </c:pt>
                <c:pt idx="46">
                  <c:v>7</c:v>
                </c:pt>
                <c:pt idx="47">
                  <c:v>11</c:v>
                </c:pt>
                <c:pt idx="48">
                  <c:v>16</c:v>
                </c:pt>
                <c:pt idx="49">
                  <c:v>14</c:v>
                </c:pt>
                <c:pt idx="50">
                  <c:v>22</c:v>
                </c:pt>
                <c:pt idx="51">
                  <c:v>10</c:v>
                </c:pt>
                <c:pt idx="52">
                  <c:v>13</c:v>
                </c:pt>
                <c:pt idx="53">
                  <c:v>11</c:v>
                </c:pt>
                <c:pt idx="54">
                  <c:v>11</c:v>
                </c:pt>
                <c:pt idx="55">
                  <c:v>8</c:v>
                </c:pt>
                <c:pt idx="56">
                  <c:v>9</c:v>
                </c:pt>
                <c:pt idx="57">
                  <c:v>12</c:v>
                </c:pt>
                <c:pt idx="58">
                  <c:v>15</c:v>
                </c:pt>
                <c:pt idx="59">
                  <c:v>10</c:v>
                </c:pt>
                <c:pt idx="60">
                  <c:v>10</c:v>
                </c:pt>
                <c:pt idx="61">
                  <c:v>12</c:v>
                </c:pt>
                <c:pt idx="62">
                  <c:v>18</c:v>
                </c:pt>
                <c:pt idx="63">
                  <c:v>17</c:v>
                </c:pt>
                <c:pt idx="64">
                  <c:v>15</c:v>
                </c:pt>
                <c:pt idx="65">
                  <c:v>10</c:v>
                </c:pt>
                <c:pt idx="66">
                  <c:v>12</c:v>
                </c:pt>
                <c:pt idx="67">
                  <c:v>12</c:v>
                </c:pt>
                <c:pt idx="68">
                  <c:v>15</c:v>
                </c:pt>
                <c:pt idx="69">
                  <c:v>8</c:v>
                </c:pt>
                <c:pt idx="70">
                  <c:v>8</c:v>
                </c:pt>
                <c:pt idx="71">
                  <c:v>12</c:v>
                </c:pt>
                <c:pt idx="72">
                  <c:v>10</c:v>
                </c:pt>
                <c:pt idx="73">
                  <c:v>10</c:v>
                </c:pt>
                <c:pt idx="74">
                  <c:v>11</c:v>
                </c:pt>
                <c:pt idx="75">
                  <c:v>6</c:v>
                </c:pt>
                <c:pt idx="76">
                  <c:v>8</c:v>
                </c:pt>
                <c:pt idx="77">
                  <c:v>17</c:v>
                </c:pt>
                <c:pt idx="78">
                  <c:v>8</c:v>
                </c:pt>
                <c:pt idx="79">
                  <c:v>14</c:v>
                </c:pt>
                <c:pt idx="80">
                  <c:v>5</c:v>
                </c:pt>
                <c:pt idx="81">
                  <c:v>17</c:v>
                </c:pt>
                <c:pt idx="82">
                  <c:v>15</c:v>
                </c:pt>
                <c:pt idx="83">
                  <c:v>9</c:v>
                </c:pt>
                <c:pt idx="84">
                  <c:v>15</c:v>
                </c:pt>
                <c:pt idx="85">
                  <c:v>9</c:v>
                </c:pt>
                <c:pt idx="86">
                  <c:v>14</c:v>
                </c:pt>
                <c:pt idx="87">
                  <c:v>4</c:v>
                </c:pt>
                <c:pt idx="88">
                  <c:v>8</c:v>
                </c:pt>
                <c:pt idx="89">
                  <c:v>13</c:v>
                </c:pt>
                <c:pt idx="90">
                  <c:v>12</c:v>
                </c:pt>
                <c:pt idx="91">
                  <c:v>5</c:v>
                </c:pt>
                <c:pt idx="92">
                  <c:v>16</c:v>
                </c:pt>
                <c:pt idx="93">
                  <c:v>8</c:v>
                </c:pt>
                <c:pt idx="94">
                  <c:v>9</c:v>
                </c:pt>
                <c:pt idx="95">
                  <c:v>14</c:v>
                </c:pt>
                <c:pt idx="96">
                  <c:v>5</c:v>
                </c:pt>
                <c:pt idx="97">
                  <c:v>12</c:v>
                </c:pt>
                <c:pt idx="98">
                  <c:v>12</c:v>
                </c:pt>
                <c:pt idx="99">
                  <c:v>10</c:v>
                </c:pt>
                <c:pt idx="100">
                  <c:v>6</c:v>
                </c:pt>
                <c:pt idx="101">
                  <c:v>6</c:v>
                </c:pt>
                <c:pt idx="102">
                  <c:v>17</c:v>
                </c:pt>
                <c:pt idx="103">
                  <c:v>18</c:v>
                </c:pt>
                <c:pt idx="104">
                  <c:v>16</c:v>
                </c:pt>
                <c:pt idx="105">
                  <c:v>15</c:v>
                </c:pt>
                <c:pt idx="106">
                  <c:v>7</c:v>
                </c:pt>
                <c:pt idx="107">
                  <c:v>11</c:v>
                </c:pt>
                <c:pt idx="108">
                  <c:v>6</c:v>
                </c:pt>
                <c:pt idx="109">
                  <c:v>13</c:v>
                </c:pt>
                <c:pt idx="110">
                  <c:v>16</c:v>
                </c:pt>
                <c:pt idx="111">
                  <c:v>17</c:v>
                </c:pt>
                <c:pt idx="112">
                  <c:v>13</c:v>
                </c:pt>
                <c:pt idx="113">
                  <c:v>11</c:v>
                </c:pt>
                <c:pt idx="114">
                  <c:v>5</c:v>
                </c:pt>
                <c:pt idx="115">
                  <c:v>15</c:v>
                </c:pt>
                <c:pt idx="116">
                  <c:v>10</c:v>
                </c:pt>
                <c:pt idx="117">
                  <c:v>11</c:v>
                </c:pt>
                <c:pt idx="118">
                  <c:v>11</c:v>
                </c:pt>
                <c:pt idx="119">
                  <c:v>15</c:v>
                </c:pt>
                <c:pt idx="120">
                  <c:v>9</c:v>
                </c:pt>
                <c:pt idx="121">
                  <c:v>19</c:v>
                </c:pt>
                <c:pt idx="122">
                  <c:v>15</c:v>
                </c:pt>
                <c:pt idx="123">
                  <c:v>9</c:v>
                </c:pt>
                <c:pt idx="124">
                  <c:v>9</c:v>
                </c:pt>
                <c:pt idx="125">
                  <c:v>12</c:v>
                </c:pt>
                <c:pt idx="126">
                  <c:v>10</c:v>
                </c:pt>
                <c:pt idx="127">
                  <c:v>11</c:v>
                </c:pt>
                <c:pt idx="128">
                  <c:v>9</c:v>
                </c:pt>
                <c:pt idx="129">
                  <c:v>11</c:v>
                </c:pt>
                <c:pt idx="130">
                  <c:v>10</c:v>
                </c:pt>
                <c:pt idx="131">
                  <c:v>10</c:v>
                </c:pt>
                <c:pt idx="132">
                  <c:v>10</c:v>
                </c:pt>
                <c:pt idx="133">
                  <c:v>6</c:v>
                </c:pt>
                <c:pt idx="134">
                  <c:v>12</c:v>
                </c:pt>
                <c:pt idx="135">
                  <c:v>16</c:v>
                </c:pt>
                <c:pt idx="136">
                  <c:v>15</c:v>
                </c:pt>
                <c:pt idx="137">
                  <c:v>16</c:v>
                </c:pt>
                <c:pt idx="138">
                  <c:v>15</c:v>
                </c:pt>
                <c:pt idx="139">
                  <c:v>4</c:v>
                </c:pt>
                <c:pt idx="140">
                  <c:v>19</c:v>
                </c:pt>
                <c:pt idx="141">
                  <c:v>11</c:v>
                </c:pt>
                <c:pt idx="142">
                  <c:v>7</c:v>
                </c:pt>
                <c:pt idx="143">
                  <c:v>8</c:v>
                </c:pt>
                <c:pt idx="144">
                  <c:v>17</c:v>
                </c:pt>
                <c:pt idx="145">
                  <c:v>19</c:v>
                </c:pt>
                <c:pt idx="146">
                  <c:v>6</c:v>
                </c:pt>
                <c:pt idx="147">
                  <c:v>9</c:v>
                </c:pt>
                <c:pt idx="148">
                  <c:v>13</c:v>
                </c:pt>
                <c:pt idx="149">
                  <c:v>11</c:v>
                </c:pt>
                <c:pt idx="150">
                  <c:v>13</c:v>
                </c:pt>
                <c:pt idx="151">
                  <c:v>4</c:v>
                </c:pt>
                <c:pt idx="152">
                  <c:v>9</c:v>
                </c:pt>
                <c:pt idx="153">
                  <c:v>5</c:v>
                </c:pt>
                <c:pt idx="154">
                  <c:v>11</c:v>
                </c:pt>
                <c:pt idx="155">
                  <c:v>19</c:v>
                </c:pt>
                <c:pt idx="156">
                  <c:v>8</c:v>
                </c:pt>
                <c:pt idx="157">
                  <c:v>9</c:v>
                </c:pt>
                <c:pt idx="158">
                  <c:v>10</c:v>
                </c:pt>
                <c:pt idx="159">
                  <c:v>9</c:v>
                </c:pt>
                <c:pt idx="160">
                  <c:v>8</c:v>
                </c:pt>
                <c:pt idx="161">
                  <c:v>9</c:v>
                </c:pt>
                <c:pt idx="162">
                  <c:v>11</c:v>
                </c:pt>
                <c:pt idx="163">
                  <c:v>7</c:v>
                </c:pt>
                <c:pt idx="164">
                  <c:v>16</c:v>
                </c:pt>
                <c:pt idx="165">
                  <c:v>14</c:v>
                </c:pt>
                <c:pt idx="166">
                  <c:v>4</c:v>
                </c:pt>
                <c:pt idx="167">
                  <c:v>11</c:v>
                </c:pt>
                <c:pt idx="168">
                  <c:v>16</c:v>
                </c:pt>
                <c:pt idx="169">
                  <c:v>7</c:v>
                </c:pt>
                <c:pt idx="170">
                  <c:v>7</c:v>
                </c:pt>
                <c:pt idx="171">
                  <c:v>17</c:v>
                </c:pt>
                <c:pt idx="172">
                  <c:v>9</c:v>
                </c:pt>
                <c:pt idx="173">
                  <c:v>11</c:v>
                </c:pt>
                <c:pt idx="174">
                  <c:v>9</c:v>
                </c:pt>
                <c:pt idx="175">
                  <c:v>13</c:v>
                </c:pt>
                <c:pt idx="176">
                  <c:v>13</c:v>
                </c:pt>
                <c:pt idx="177">
                  <c:v>6</c:v>
                </c:pt>
                <c:pt idx="178">
                  <c:v>11</c:v>
                </c:pt>
                <c:pt idx="179">
                  <c:v>9</c:v>
                </c:pt>
                <c:pt idx="180">
                  <c:v>10</c:v>
                </c:pt>
                <c:pt idx="181">
                  <c:v>10</c:v>
                </c:pt>
                <c:pt idx="182">
                  <c:v>6</c:v>
                </c:pt>
                <c:pt idx="183">
                  <c:v>11</c:v>
                </c:pt>
                <c:pt idx="184">
                  <c:v>18</c:v>
                </c:pt>
                <c:pt idx="185">
                  <c:v>14</c:v>
                </c:pt>
                <c:pt idx="186">
                  <c:v>6</c:v>
                </c:pt>
                <c:pt idx="187">
                  <c:v>7</c:v>
                </c:pt>
                <c:pt idx="188">
                  <c:v>14</c:v>
                </c:pt>
                <c:pt idx="189">
                  <c:v>16</c:v>
                </c:pt>
                <c:pt idx="190">
                  <c:v>8</c:v>
                </c:pt>
                <c:pt idx="191">
                  <c:v>19</c:v>
                </c:pt>
                <c:pt idx="192">
                  <c:v>7</c:v>
                </c:pt>
                <c:pt idx="193">
                  <c:v>1</c:v>
                </c:pt>
                <c:pt idx="194">
                  <c:v>16</c:v>
                </c:pt>
                <c:pt idx="195">
                  <c:v>8</c:v>
                </c:pt>
                <c:pt idx="196">
                  <c:v>15</c:v>
                </c:pt>
                <c:pt idx="197">
                  <c:v>14</c:v>
                </c:pt>
                <c:pt idx="198">
                  <c:v>13</c:v>
                </c:pt>
                <c:pt idx="199">
                  <c:v>7</c:v>
                </c:pt>
                <c:pt idx="200">
                  <c:v>5</c:v>
                </c:pt>
                <c:pt idx="201">
                  <c:v>9</c:v>
                </c:pt>
                <c:pt idx="202">
                  <c:v>12</c:v>
                </c:pt>
                <c:pt idx="203">
                  <c:v>10</c:v>
                </c:pt>
                <c:pt idx="204">
                  <c:v>19</c:v>
                </c:pt>
                <c:pt idx="205">
                  <c:v>14</c:v>
                </c:pt>
                <c:pt idx="206">
                  <c:v>18</c:v>
                </c:pt>
                <c:pt idx="207">
                  <c:v>14</c:v>
                </c:pt>
                <c:pt idx="208">
                  <c:v>10</c:v>
                </c:pt>
                <c:pt idx="209">
                  <c:v>6</c:v>
                </c:pt>
                <c:pt idx="210">
                  <c:v>8</c:v>
                </c:pt>
                <c:pt idx="211">
                  <c:v>9</c:v>
                </c:pt>
                <c:pt idx="212">
                  <c:v>6</c:v>
                </c:pt>
                <c:pt idx="213">
                  <c:v>7</c:v>
                </c:pt>
                <c:pt idx="214">
                  <c:v>8</c:v>
                </c:pt>
                <c:pt idx="215">
                  <c:v>14</c:v>
                </c:pt>
                <c:pt idx="216">
                  <c:v>13</c:v>
                </c:pt>
                <c:pt idx="217">
                  <c:v>16</c:v>
                </c:pt>
                <c:pt idx="218">
                  <c:v>17</c:v>
                </c:pt>
                <c:pt idx="219">
                  <c:v>11</c:v>
                </c:pt>
                <c:pt idx="220">
                  <c:v>17</c:v>
                </c:pt>
                <c:pt idx="221">
                  <c:v>20</c:v>
                </c:pt>
                <c:pt idx="222">
                  <c:v>23</c:v>
                </c:pt>
                <c:pt idx="223">
                  <c:v>10</c:v>
                </c:pt>
                <c:pt idx="224">
                  <c:v>13</c:v>
                </c:pt>
                <c:pt idx="225">
                  <c:v>13</c:v>
                </c:pt>
                <c:pt idx="226">
                  <c:v>4</c:v>
                </c:pt>
                <c:pt idx="227">
                  <c:v>9</c:v>
                </c:pt>
                <c:pt idx="228">
                  <c:v>19</c:v>
                </c:pt>
                <c:pt idx="229">
                  <c:v>18</c:v>
                </c:pt>
                <c:pt idx="230">
                  <c:v>7</c:v>
                </c:pt>
                <c:pt idx="231">
                  <c:v>7</c:v>
                </c:pt>
                <c:pt idx="232">
                  <c:v>12</c:v>
                </c:pt>
                <c:pt idx="233">
                  <c:v>14</c:v>
                </c:pt>
                <c:pt idx="234">
                  <c:v>8</c:v>
                </c:pt>
                <c:pt idx="235">
                  <c:v>9</c:v>
                </c:pt>
                <c:pt idx="236">
                  <c:v>10</c:v>
                </c:pt>
                <c:pt idx="237">
                  <c:v>6</c:v>
                </c:pt>
                <c:pt idx="238">
                  <c:v>12</c:v>
                </c:pt>
                <c:pt idx="239">
                  <c:v>9</c:v>
                </c:pt>
                <c:pt idx="240">
                  <c:v>10</c:v>
                </c:pt>
                <c:pt idx="241">
                  <c:v>9</c:v>
                </c:pt>
                <c:pt idx="242">
                  <c:v>8</c:v>
                </c:pt>
                <c:pt idx="243">
                  <c:v>12</c:v>
                </c:pt>
                <c:pt idx="244">
                  <c:v>7</c:v>
                </c:pt>
                <c:pt idx="245">
                  <c:v>10</c:v>
                </c:pt>
                <c:pt idx="246">
                  <c:v>20</c:v>
                </c:pt>
                <c:pt idx="247">
                  <c:v>16</c:v>
                </c:pt>
                <c:pt idx="248">
                  <c:v>19</c:v>
                </c:pt>
                <c:pt idx="249">
                  <c:v>14</c:v>
                </c:pt>
                <c:pt idx="250">
                  <c:v>10</c:v>
                </c:pt>
                <c:pt idx="251">
                  <c:v>16</c:v>
                </c:pt>
                <c:pt idx="252">
                  <c:v>19</c:v>
                </c:pt>
                <c:pt idx="253">
                  <c:v>8</c:v>
                </c:pt>
                <c:pt idx="254">
                  <c:v>14</c:v>
                </c:pt>
                <c:pt idx="255">
                  <c:v>10</c:v>
                </c:pt>
                <c:pt idx="256">
                  <c:v>18</c:v>
                </c:pt>
                <c:pt idx="257">
                  <c:v>12</c:v>
                </c:pt>
                <c:pt idx="258">
                  <c:v>14</c:v>
                </c:pt>
                <c:pt idx="259">
                  <c:v>11</c:v>
                </c:pt>
              </c:numCache>
            </c:numRef>
          </c:xVal>
          <c:yVal>
            <c:numRef>
              <c:f>'Data Visualization 2'!$M$2:$M$261</c:f>
              <c:numCache>
                <c:formatCode>General</c:formatCode>
                <c:ptCount val="260"/>
                <c:pt idx="0">
                  <c:v>54000</c:v>
                </c:pt>
                <c:pt idx="1">
                  <c:v>60000</c:v>
                </c:pt>
                <c:pt idx="2">
                  <c:v>389000</c:v>
                </c:pt>
                <c:pt idx="3">
                  <c:v>306000</c:v>
                </c:pt>
                <c:pt idx="4">
                  <c:v>215000</c:v>
                </c:pt>
                <c:pt idx="5">
                  <c:v>18000</c:v>
                </c:pt>
                <c:pt idx="6">
                  <c:v>59500</c:v>
                </c:pt>
                <c:pt idx="7">
                  <c:v>43000</c:v>
                </c:pt>
                <c:pt idx="8">
                  <c:v>100000</c:v>
                </c:pt>
                <c:pt idx="9">
                  <c:v>58000</c:v>
                </c:pt>
                <c:pt idx="10">
                  <c:v>62000</c:v>
                </c:pt>
                <c:pt idx="11">
                  <c:v>112000</c:v>
                </c:pt>
                <c:pt idx="12">
                  <c:v>37000</c:v>
                </c:pt>
                <c:pt idx="13">
                  <c:v>25000</c:v>
                </c:pt>
                <c:pt idx="14">
                  <c:v>90000</c:v>
                </c:pt>
                <c:pt idx="15">
                  <c:v>290000</c:v>
                </c:pt>
                <c:pt idx="16">
                  <c:v>57000</c:v>
                </c:pt>
                <c:pt idx="17">
                  <c:v>45000</c:v>
                </c:pt>
                <c:pt idx="18">
                  <c:v>50000</c:v>
                </c:pt>
                <c:pt idx="19">
                  <c:v>30000</c:v>
                </c:pt>
                <c:pt idx="20">
                  <c:v>20000</c:v>
                </c:pt>
                <c:pt idx="21">
                  <c:v>40000</c:v>
                </c:pt>
                <c:pt idx="22">
                  <c:v>45000</c:v>
                </c:pt>
                <c:pt idx="23">
                  <c:v>250000</c:v>
                </c:pt>
                <c:pt idx="24">
                  <c:v>130000</c:v>
                </c:pt>
                <c:pt idx="25">
                  <c:v>35000</c:v>
                </c:pt>
                <c:pt idx="26">
                  <c:v>50000</c:v>
                </c:pt>
                <c:pt idx="27">
                  <c:v>35000</c:v>
                </c:pt>
                <c:pt idx="28">
                  <c:v>40000</c:v>
                </c:pt>
                <c:pt idx="29">
                  <c:v>35000</c:v>
                </c:pt>
                <c:pt idx="30">
                  <c:v>25000</c:v>
                </c:pt>
                <c:pt idx="31">
                  <c:v>30000</c:v>
                </c:pt>
                <c:pt idx="32">
                  <c:v>35000</c:v>
                </c:pt>
                <c:pt idx="33">
                  <c:v>35000</c:v>
                </c:pt>
                <c:pt idx="34">
                  <c:v>45000</c:v>
                </c:pt>
                <c:pt idx="35">
                  <c:v>50000</c:v>
                </c:pt>
                <c:pt idx="36">
                  <c:v>56000</c:v>
                </c:pt>
                <c:pt idx="37">
                  <c:v>55000</c:v>
                </c:pt>
                <c:pt idx="38">
                  <c:v>24500</c:v>
                </c:pt>
                <c:pt idx="39">
                  <c:v>25000</c:v>
                </c:pt>
                <c:pt idx="40">
                  <c:v>25000</c:v>
                </c:pt>
                <c:pt idx="41">
                  <c:v>24000</c:v>
                </c:pt>
                <c:pt idx="42">
                  <c:v>28500</c:v>
                </c:pt>
                <c:pt idx="43">
                  <c:v>35000</c:v>
                </c:pt>
                <c:pt idx="44">
                  <c:v>24500</c:v>
                </c:pt>
                <c:pt idx="45">
                  <c:v>34000</c:v>
                </c:pt>
                <c:pt idx="46">
                  <c:v>20000</c:v>
                </c:pt>
                <c:pt idx="47">
                  <c:v>35000</c:v>
                </c:pt>
                <c:pt idx="48">
                  <c:v>55000</c:v>
                </c:pt>
                <c:pt idx="49">
                  <c:v>45000</c:v>
                </c:pt>
                <c:pt idx="50">
                  <c:v>45000</c:v>
                </c:pt>
                <c:pt idx="51">
                  <c:v>55000</c:v>
                </c:pt>
                <c:pt idx="52">
                  <c:v>44000</c:v>
                </c:pt>
                <c:pt idx="53">
                  <c:v>45000</c:v>
                </c:pt>
                <c:pt idx="54">
                  <c:v>36000</c:v>
                </c:pt>
                <c:pt idx="55">
                  <c:v>36000</c:v>
                </c:pt>
                <c:pt idx="56">
                  <c:v>36000</c:v>
                </c:pt>
                <c:pt idx="57">
                  <c:v>22000</c:v>
                </c:pt>
                <c:pt idx="58">
                  <c:v>56000</c:v>
                </c:pt>
                <c:pt idx="59">
                  <c:v>34000</c:v>
                </c:pt>
                <c:pt idx="60">
                  <c:v>33000</c:v>
                </c:pt>
                <c:pt idx="61">
                  <c:v>45000</c:v>
                </c:pt>
                <c:pt idx="62">
                  <c:v>45000</c:v>
                </c:pt>
                <c:pt idx="63">
                  <c:v>44000</c:v>
                </c:pt>
                <c:pt idx="64">
                  <c:v>18000</c:v>
                </c:pt>
                <c:pt idx="65">
                  <c:v>56000</c:v>
                </c:pt>
                <c:pt idx="66">
                  <c:v>60000</c:v>
                </c:pt>
                <c:pt idx="67">
                  <c:v>33000</c:v>
                </c:pt>
                <c:pt idx="68">
                  <c:v>25000</c:v>
                </c:pt>
                <c:pt idx="69">
                  <c:v>27500</c:v>
                </c:pt>
                <c:pt idx="70">
                  <c:v>27500</c:v>
                </c:pt>
                <c:pt idx="71">
                  <c:v>35000</c:v>
                </c:pt>
                <c:pt idx="72">
                  <c:v>35000</c:v>
                </c:pt>
                <c:pt idx="73">
                  <c:v>22000</c:v>
                </c:pt>
                <c:pt idx="74">
                  <c:v>29000</c:v>
                </c:pt>
                <c:pt idx="75">
                  <c:v>35000</c:v>
                </c:pt>
                <c:pt idx="76">
                  <c:v>34500</c:v>
                </c:pt>
                <c:pt idx="77">
                  <c:v>60000</c:v>
                </c:pt>
                <c:pt idx="78">
                  <c:v>18000</c:v>
                </c:pt>
                <c:pt idx="79">
                  <c:v>18000</c:v>
                </c:pt>
                <c:pt idx="80">
                  <c:v>180000</c:v>
                </c:pt>
                <c:pt idx="81">
                  <c:v>45000</c:v>
                </c:pt>
                <c:pt idx="82">
                  <c:v>18000</c:v>
                </c:pt>
                <c:pt idx="83">
                  <c:v>55000</c:v>
                </c:pt>
                <c:pt idx="84">
                  <c:v>55000</c:v>
                </c:pt>
                <c:pt idx="85">
                  <c:v>20000</c:v>
                </c:pt>
                <c:pt idx="86">
                  <c:v>20000</c:v>
                </c:pt>
                <c:pt idx="87">
                  <c:v>25000</c:v>
                </c:pt>
                <c:pt idx="88">
                  <c:v>44500</c:v>
                </c:pt>
                <c:pt idx="89">
                  <c:v>46000</c:v>
                </c:pt>
                <c:pt idx="90">
                  <c:v>250000</c:v>
                </c:pt>
                <c:pt idx="91">
                  <c:v>35000</c:v>
                </c:pt>
                <c:pt idx="92">
                  <c:v>37000</c:v>
                </c:pt>
                <c:pt idx="93">
                  <c:v>78000</c:v>
                </c:pt>
                <c:pt idx="94">
                  <c:v>80000</c:v>
                </c:pt>
                <c:pt idx="95">
                  <c:v>67000</c:v>
                </c:pt>
                <c:pt idx="96">
                  <c:v>20000</c:v>
                </c:pt>
                <c:pt idx="97">
                  <c:v>45000</c:v>
                </c:pt>
                <c:pt idx="98">
                  <c:v>55000</c:v>
                </c:pt>
                <c:pt idx="99">
                  <c:v>89000</c:v>
                </c:pt>
                <c:pt idx="100">
                  <c:v>60000</c:v>
                </c:pt>
                <c:pt idx="101">
                  <c:v>20000</c:v>
                </c:pt>
                <c:pt idx="102">
                  <c:v>23000</c:v>
                </c:pt>
                <c:pt idx="103">
                  <c:v>22000</c:v>
                </c:pt>
                <c:pt idx="104">
                  <c:v>56000</c:v>
                </c:pt>
                <c:pt idx="105">
                  <c:v>18000</c:v>
                </c:pt>
                <c:pt idx="106">
                  <c:v>18000</c:v>
                </c:pt>
                <c:pt idx="107">
                  <c:v>67000</c:v>
                </c:pt>
                <c:pt idx="108">
                  <c:v>78000</c:v>
                </c:pt>
                <c:pt idx="109">
                  <c:v>18000</c:v>
                </c:pt>
                <c:pt idx="110">
                  <c:v>18000</c:v>
                </c:pt>
                <c:pt idx="111">
                  <c:v>18000</c:v>
                </c:pt>
                <c:pt idx="112">
                  <c:v>20500</c:v>
                </c:pt>
                <c:pt idx="113">
                  <c:v>22000</c:v>
                </c:pt>
                <c:pt idx="114">
                  <c:v>22000</c:v>
                </c:pt>
                <c:pt idx="115">
                  <c:v>17500</c:v>
                </c:pt>
                <c:pt idx="116">
                  <c:v>17500</c:v>
                </c:pt>
                <c:pt idx="117">
                  <c:v>18000</c:v>
                </c:pt>
                <c:pt idx="118">
                  <c:v>18000</c:v>
                </c:pt>
                <c:pt idx="119">
                  <c:v>18000</c:v>
                </c:pt>
                <c:pt idx="120">
                  <c:v>25000</c:v>
                </c:pt>
                <c:pt idx="121">
                  <c:v>22000</c:v>
                </c:pt>
                <c:pt idx="122">
                  <c:v>23000</c:v>
                </c:pt>
                <c:pt idx="123">
                  <c:v>17500</c:v>
                </c:pt>
                <c:pt idx="124">
                  <c:v>50000</c:v>
                </c:pt>
                <c:pt idx="125">
                  <c:v>17500</c:v>
                </c:pt>
                <c:pt idx="126">
                  <c:v>18000</c:v>
                </c:pt>
                <c:pt idx="127">
                  <c:v>18000</c:v>
                </c:pt>
                <c:pt idx="128">
                  <c:v>17500</c:v>
                </c:pt>
                <c:pt idx="129">
                  <c:v>20000</c:v>
                </c:pt>
                <c:pt idx="130">
                  <c:v>20000</c:v>
                </c:pt>
                <c:pt idx="131">
                  <c:v>22000</c:v>
                </c:pt>
                <c:pt idx="132">
                  <c:v>22000</c:v>
                </c:pt>
                <c:pt idx="133">
                  <c:v>17500</c:v>
                </c:pt>
                <c:pt idx="134">
                  <c:v>17000</c:v>
                </c:pt>
                <c:pt idx="135">
                  <c:v>16500</c:v>
                </c:pt>
                <c:pt idx="136">
                  <c:v>16500</c:v>
                </c:pt>
                <c:pt idx="137">
                  <c:v>18000</c:v>
                </c:pt>
                <c:pt idx="138">
                  <c:v>18000</c:v>
                </c:pt>
                <c:pt idx="139">
                  <c:v>16500</c:v>
                </c:pt>
                <c:pt idx="140">
                  <c:v>16500</c:v>
                </c:pt>
                <c:pt idx="141">
                  <c:v>22000</c:v>
                </c:pt>
                <c:pt idx="142">
                  <c:v>22000</c:v>
                </c:pt>
                <c:pt idx="143">
                  <c:v>22000</c:v>
                </c:pt>
                <c:pt idx="144">
                  <c:v>17500</c:v>
                </c:pt>
                <c:pt idx="145">
                  <c:v>17500</c:v>
                </c:pt>
                <c:pt idx="146">
                  <c:v>17500</c:v>
                </c:pt>
                <c:pt idx="147">
                  <c:v>18000</c:v>
                </c:pt>
                <c:pt idx="148">
                  <c:v>18000</c:v>
                </c:pt>
                <c:pt idx="149">
                  <c:v>18000</c:v>
                </c:pt>
                <c:pt idx="150">
                  <c:v>18000</c:v>
                </c:pt>
                <c:pt idx="151">
                  <c:v>18000</c:v>
                </c:pt>
                <c:pt idx="152">
                  <c:v>20000</c:v>
                </c:pt>
                <c:pt idx="153">
                  <c:v>20000</c:v>
                </c:pt>
                <c:pt idx="154">
                  <c:v>17500</c:v>
                </c:pt>
                <c:pt idx="155">
                  <c:v>50000</c:v>
                </c:pt>
                <c:pt idx="156">
                  <c:v>22000</c:v>
                </c:pt>
                <c:pt idx="157">
                  <c:v>25000</c:v>
                </c:pt>
                <c:pt idx="158">
                  <c:v>20000</c:v>
                </c:pt>
                <c:pt idx="159">
                  <c:v>20000</c:v>
                </c:pt>
                <c:pt idx="160">
                  <c:v>23000</c:v>
                </c:pt>
                <c:pt idx="161">
                  <c:v>19000</c:v>
                </c:pt>
                <c:pt idx="162">
                  <c:v>19000</c:v>
                </c:pt>
                <c:pt idx="163">
                  <c:v>16500</c:v>
                </c:pt>
                <c:pt idx="164">
                  <c:v>16500</c:v>
                </c:pt>
                <c:pt idx="165">
                  <c:v>20000</c:v>
                </c:pt>
                <c:pt idx="166">
                  <c:v>18000</c:v>
                </c:pt>
                <c:pt idx="167">
                  <c:v>18000</c:v>
                </c:pt>
                <c:pt idx="168">
                  <c:v>23000</c:v>
                </c:pt>
                <c:pt idx="169">
                  <c:v>25000</c:v>
                </c:pt>
                <c:pt idx="170">
                  <c:v>80000</c:v>
                </c:pt>
                <c:pt idx="171">
                  <c:v>18000</c:v>
                </c:pt>
                <c:pt idx="172">
                  <c:v>16500</c:v>
                </c:pt>
                <c:pt idx="173">
                  <c:v>16500</c:v>
                </c:pt>
                <c:pt idx="174">
                  <c:v>16500</c:v>
                </c:pt>
                <c:pt idx="175">
                  <c:v>16500</c:v>
                </c:pt>
                <c:pt idx="176">
                  <c:v>17000</c:v>
                </c:pt>
                <c:pt idx="177">
                  <c:v>16500</c:v>
                </c:pt>
                <c:pt idx="178">
                  <c:v>16500</c:v>
                </c:pt>
                <c:pt idx="179">
                  <c:v>17000</c:v>
                </c:pt>
                <c:pt idx="180">
                  <c:v>20000</c:v>
                </c:pt>
                <c:pt idx="181">
                  <c:v>20000</c:v>
                </c:pt>
                <c:pt idx="182">
                  <c:v>16500</c:v>
                </c:pt>
                <c:pt idx="183">
                  <c:v>16500</c:v>
                </c:pt>
                <c:pt idx="184">
                  <c:v>15000</c:v>
                </c:pt>
                <c:pt idx="185">
                  <c:v>16000</c:v>
                </c:pt>
                <c:pt idx="186">
                  <c:v>15000</c:v>
                </c:pt>
                <c:pt idx="187">
                  <c:v>15500</c:v>
                </c:pt>
                <c:pt idx="188">
                  <c:v>15000</c:v>
                </c:pt>
                <c:pt idx="189">
                  <c:v>15000</c:v>
                </c:pt>
                <c:pt idx="190">
                  <c:v>16000</c:v>
                </c:pt>
                <c:pt idx="191">
                  <c:v>17500</c:v>
                </c:pt>
                <c:pt idx="192">
                  <c:v>17500</c:v>
                </c:pt>
                <c:pt idx="193">
                  <c:v>17500</c:v>
                </c:pt>
                <c:pt idx="194">
                  <c:v>15000</c:v>
                </c:pt>
                <c:pt idx="195">
                  <c:v>15000</c:v>
                </c:pt>
                <c:pt idx="196">
                  <c:v>15000</c:v>
                </c:pt>
                <c:pt idx="197">
                  <c:v>15000</c:v>
                </c:pt>
                <c:pt idx="198">
                  <c:v>20000</c:v>
                </c:pt>
                <c:pt idx="199">
                  <c:v>23000</c:v>
                </c:pt>
                <c:pt idx="200">
                  <c:v>23000</c:v>
                </c:pt>
                <c:pt idx="201">
                  <c:v>22000</c:v>
                </c:pt>
                <c:pt idx="202">
                  <c:v>24000</c:v>
                </c:pt>
                <c:pt idx="203">
                  <c:v>24000</c:v>
                </c:pt>
                <c:pt idx="204">
                  <c:v>23000</c:v>
                </c:pt>
                <c:pt idx="205">
                  <c:v>24000</c:v>
                </c:pt>
                <c:pt idx="206">
                  <c:v>34000</c:v>
                </c:pt>
                <c:pt idx="207">
                  <c:v>24000</c:v>
                </c:pt>
                <c:pt idx="208">
                  <c:v>21000</c:v>
                </c:pt>
                <c:pt idx="209">
                  <c:v>15000</c:v>
                </c:pt>
                <c:pt idx="210">
                  <c:v>23000</c:v>
                </c:pt>
                <c:pt idx="211">
                  <c:v>23000</c:v>
                </c:pt>
                <c:pt idx="212">
                  <c:v>22000</c:v>
                </c:pt>
                <c:pt idx="213">
                  <c:v>22000</c:v>
                </c:pt>
                <c:pt idx="214">
                  <c:v>15000</c:v>
                </c:pt>
                <c:pt idx="215">
                  <c:v>16500</c:v>
                </c:pt>
                <c:pt idx="216">
                  <c:v>16500</c:v>
                </c:pt>
                <c:pt idx="217">
                  <c:v>17000</c:v>
                </c:pt>
                <c:pt idx="218">
                  <c:v>17000</c:v>
                </c:pt>
                <c:pt idx="219">
                  <c:v>17500</c:v>
                </c:pt>
                <c:pt idx="220">
                  <c:v>18000</c:v>
                </c:pt>
                <c:pt idx="221">
                  <c:v>18000</c:v>
                </c:pt>
                <c:pt idx="222">
                  <c:v>16500</c:v>
                </c:pt>
                <c:pt idx="223">
                  <c:v>20000</c:v>
                </c:pt>
                <c:pt idx="224">
                  <c:v>19000</c:v>
                </c:pt>
                <c:pt idx="225">
                  <c:v>15500</c:v>
                </c:pt>
                <c:pt idx="226">
                  <c:v>16000</c:v>
                </c:pt>
                <c:pt idx="227">
                  <c:v>15000</c:v>
                </c:pt>
                <c:pt idx="228">
                  <c:v>15000</c:v>
                </c:pt>
                <c:pt idx="229">
                  <c:v>20000</c:v>
                </c:pt>
                <c:pt idx="230">
                  <c:v>20000</c:v>
                </c:pt>
                <c:pt idx="231">
                  <c:v>18500</c:v>
                </c:pt>
                <c:pt idx="232">
                  <c:v>18500</c:v>
                </c:pt>
                <c:pt idx="233">
                  <c:v>17500</c:v>
                </c:pt>
                <c:pt idx="234">
                  <c:v>15000</c:v>
                </c:pt>
                <c:pt idx="235">
                  <c:v>15000</c:v>
                </c:pt>
                <c:pt idx="236">
                  <c:v>16500</c:v>
                </c:pt>
                <c:pt idx="237">
                  <c:v>16000</c:v>
                </c:pt>
                <c:pt idx="238">
                  <c:v>16000</c:v>
                </c:pt>
                <c:pt idx="239">
                  <c:v>35000</c:v>
                </c:pt>
                <c:pt idx="240">
                  <c:v>45000</c:v>
                </c:pt>
                <c:pt idx="241">
                  <c:v>56000</c:v>
                </c:pt>
                <c:pt idx="242">
                  <c:v>55000</c:v>
                </c:pt>
                <c:pt idx="243">
                  <c:v>34500</c:v>
                </c:pt>
                <c:pt idx="244">
                  <c:v>35000</c:v>
                </c:pt>
                <c:pt idx="245">
                  <c:v>35000</c:v>
                </c:pt>
                <c:pt idx="246">
                  <c:v>25000</c:v>
                </c:pt>
                <c:pt idx="247">
                  <c:v>25000</c:v>
                </c:pt>
                <c:pt idx="248">
                  <c:v>25000</c:v>
                </c:pt>
                <c:pt idx="249">
                  <c:v>60000</c:v>
                </c:pt>
                <c:pt idx="250">
                  <c:v>40000</c:v>
                </c:pt>
                <c:pt idx="251">
                  <c:v>70000</c:v>
                </c:pt>
                <c:pt idx="252">
                  <c:v>55000</c:v>
                </c:pt>
                <c:pt idx="253">
                  <c:v>80000</c:v>
                </c:pt>
                <c:pt idx="254">
                  <c:v>80000</c:v>
                </c:pt>
                <c:pt idx="255">
                  <c:v>50000</c:v>
                </c:pt>
                <c:pt idx="256">
                  <c:v>122000</c:v>
                </c:pt>
                <c:pt idx="257">
                  <c:v>90000</c:v>
                </c:pt>
                <c:pt idx="258">
                  <c:v>90000</c:v>
                </c:pt>
                <c:pt idx="259">
                  <c:v>100000</c:v>
                </c:pt>
              </c:numCache>
            </c:numRef>
          </c:yVal>
          <c:smooth val="0"/>
          <c:extLst>
            <c:ext xmlns:c16="http://schemas.microsoft.com/office/drawing/2014/chart" uri="{C3380CC4-5D6E-409C-BE32-E72D297353CC}">
              <c16:uniqueId val="{00000002-D8A1-4D9F-9488-C254538521F1}"/>
            </c:ext>
          </c:extLst>
        </c:ser>
        <c:dLbls>
          <c:showLegendKey val="0"/>
          <c:showVal val="0"/>
          <c:showCatName val="0"/>
          <c:showSerName val="0"/>
          <c:showPercent val="0"/>
          <c:showBubbleSize val="0"/>
        </c:dLbls>
        <c:axId val="1360514080"/>
        <c:axId val="1467570624"/>
      </c:scatterChart>
      <c:valAx>
        <c:axId val="136051408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Years</a:t>
                </a:r>
                <a:r>
                  <a:rPr lang="en-US" baseline="0"/>
                  <a:t> of Experience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7570624"/>
        <c:crosses val="autoZero"/>
        <c:crossBetween val="midCat"/>
      </c:valAx>
      <c:valAx>
        <c:axId val="14675706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051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225424</xdr:colOff>
      <xdr:row>3</xdr:row>
      <xdr:rowOff>50801</xdr:rowOff>
    </xdr:from>
    <xdr:to>
      <xdr:col>13</xdr:col>
      <xdr:colOff>336550</xdr:colOff>
      <xdr:row>20</xdr:row>
      <xdr:rowOff>69851</xdr:rowOff>
    </xdr:to>
    <xdr:graphicFrame macro="">
      <xdr:nvGraphicFramePr>
        <xdr:cNvPr id="5" name="Chart 4">
          <a:extLst>
            <a:ext uri="{FF2B5EF4-FFF2-40B4-BE49-F238E27FC236}">
              <a16:creationId xmlns:a16="http://schemas.microsoft.com/office/drawing/2014/main" id="{9E87F546-533A-44C3-AE1C-595AD8DC8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92074</xdr:colOff>
      <xdr:row>25</xdr:row>
      <xdr:rowOff>146050</xdr:rowOff>
    </xdr:from>
    <xdr:to>
      <xdr:col>20</xdr:col>
      <xdr:colOff>190500</xdr:colOff>
      <xdr:row>44</xdr:row>
      <xdr:rowOff>53975</xdr:rowOff>
    </xdr:to>
    <xdr:graphicFrame macro="">
      <xdr:nvGraphicFramePr>
        <xdr:cNvPr id="6" name="Chart 5">
          <a:extLst>
            <a:ext uri="{FF2B5EF4-FFF2-40B4-BE49-F238E27FC236}">
              <a16:creationId xmlns:a16="http://schemas.microsoft.com/office/drawing/2014/main" id="{27767CF9-D59E-45B4-AE88-4A3B267A8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244475</xdr:colOff>
      <xdr:row>0</xdr:row>
      <xdr:rowOff>73025</xdr:rowOff>
    </xdr:from>
    <xdr:to>
      <xdr:col>9</xdr:col>
      <xdr:colOff>549275</xdr:colOff>
      <xdr:row>17</xdr:row>
      <xdr:rowOff>117475</xdr:rowOff>
    </xdr:to>
    <xdr:graphicFrame macro="">
      <xdr:nvGraphicFramePr>
        <xdr:cNvPr id="3" name="Chart 2">
          <a:extLst>
            <a:ext uri="{FF2B5EF4-FFF2-40B4-BE49-F238E27FC236}">
              <a16:creationId xmlns:a16="http://schemas.microsoft.com/office/drawing/2014/main" id="{E775B0AD-7E30-4770-96E8-CB1C8A617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1221002</xdr:colOff>
      <xdr:row>5</xdr:row>
      <xdr:rowOff>77180</xdr:rowOff>
    </xdr:from>
    <xdr:to>
      <xdr:col>19</xdr:col>
      <xdr:colOff>598428</xdr:colOff>
      <xdr:row>22</xdr:row>
      <xdr:rowOff>119670</xdr:rowOff>
    </xdr:to>
    <xdr:graphicFrame macro="">
      <xdr:nvGraphicFramePr>
        <xdr:cNvPr id="4" name="Chart 3">
          <a:extLst>
            <a:ext uri="{FF2B5EF4-FFF2-40B4-BE49-F238E27FC236}">
              <a16:creationId xmlns:a16="http://schemas.microsoft.com/office/drawing/2014/main" id="{AAF6E372-0F49-457A-8E65-F74388457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31357</xdr:colOff>
      <xdr:row>24</xdr:row>
      <xdr:rowOff>117594</xdr:rowOff>
    </xdr:from>
    <xdr:to>
      <xdr:col>9</xdr:col>
      <xdr:colOff>220289</xdr:colOff>
      <xdr:row>46</xdr:row>
      <xdr:rowOff>7527</xdr:rowOff>
    </xdr:to>
    <xdr:graphicFrame macro="">
      <xdr:nvGraphicFramePr>
        <xdr:cNvPr id="5" name="Chart 4">
          <a:extLst>
            <a:ext uri="{FF2B5EF4-FFF2-40B4-BE49-F238E27FC236}">
              <a16:creationId xmlns:a16="http://schemas.microsoft.com/office/drawing/2014/main" id="{FDB261F8-D0C8-46A3-9971-C859D7279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317500</xdr:colOff>
      <xdr:row>4</xdr:row>
      <xdr:rowOff>127000</xdr:rowOff>
    </xdr:from>
    <xdr:to>
      <xdr:col>17</xdr:col>
      <xdr:colOff>393700</xdr:colOff>
      <xdr:row>21</xdr:row>
      <xdr:rowOff>146050</xdr:rowOff>
    </xdr:to>
    <xdr:graphicFrame macro="">
      <xdr:nvGraphicFramePr>
        <xdr:cNvPr id="2" name="Chart 1">
          <a:extLst>
            <a:ext uri="{FF2B5EF4-FFF2-40B4-BE49-F238E27FC236}">
              <a16:creationId xmlns:a16="http://schemas.microsoft.com/office/drawing/2014/main" id="{5427DA24-6ACA-449A-B900-A2BC1B27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xdr:colOff>
      <xdr:row>24</xdr:row>
      <xdr:rowOff>25400</xdr:rowOff>
    </xdr:from>
    <xdr:to>
      <xdr:col>12</xdr:col>
      <xdr:colOff>130176</xdr:colOff>
      <xdr:row>42</xdr:row>
      <xdr:rowOff>92075</xdr:rowOff>
    </xdr:to>
    <xdr:graphicFrame macro="">
      <xdr:nvGraphicFramePr>
        <xdr:cNvPr id="3" name="Chart 2">
          <a:extLst>
            <a:ext uri="{FF2B5EF4-FFF2-40B4-BE49-F238E27FC236}">
              <a16:creationId xmlns:a16="http://schemas.microsoft.com/office/drawing/2014/main" id="{ABC474AF-158B-48F7-ABD1-9C56EEAAE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266701</xdr:colOff>
      <xdr:row>45</xdr:row>
      <xdr:rowOff>25400</xdr:rowOff>
    </xdr:from>
    <xdr:to>
      <xdr:col>9</xdr:col>
      <xdr:colOff>234951</xdr:colOff>
      <xdr:row>63</xdr:row>
      <xdr:rowOff>76200</xdr:rowOff>
    </xdr:to>
    <xdr:graphicFrame macro="">
      <xdr:nvGraphicFramePr>
        <xdr:cNvPr id="4" name="Chart 3">
          <a:extLst>
            <a:ext uri="{FF2B5EF4-FFF2-40B4-BE49-F238E27FC236}">
              <a16:creationId xmlns:a16="http://schemas.microsoft.com/office/drawing/2014/main" id="{280B3714-440F-4D6E-A952-579266946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508000</xdr:colOff>
      <xdr:row>45</xdr:row>
      <xdr:rowOff>31750</xdr:rowOff>
    </xdr:from>
    <xdr:to>
      <xdr:col>17</xdr:col>
      <xdr:colOff>1060450</xdr:colOff>
      <xdr:row>63</xdr:row>
      <xdr:rowOff>57150</xdr:rowOff>
    </xdr:to>
    <xdr:graphicFrame macro="">
      <xdr:nvGraphicFramePr>
        <xdr:cNvPr id="5" name="Chart 4">
          <a:extLst>
            <a:ext uri="{FF2B5EF4-FFF2-40B4-BE49-F238E27FC236}">
              <a16:creationId xmlns:a16="http://schemas.microsoft.com/office/drawing/2014/main" id="{F13A8829-EDC6-46F5-AE5A-756BF811E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323850</xdr:colOff>
      <xdr:row>65</xdr:row>
      <xdr:rowOff>152400</xdr:rowOff>
    </xdr:from>
    <xdr:to>
      <xdr:col>17</xdr:col>
      <xdr:colOff>990600</xdr:colOff>
      <xdr:row>84</xdr:row>
      <xdr:rowOff>139700</xdr:rowOff>
    </xdr:to>
    <xdr:graphicFrame macro="">
      <xdr:nvGraphicFramePr>
        <xdr:cNvPr id="6" name="Chart 5">
          <a:extLst>
            <a:ext uri="{FF2B5EF4-FFF2-40B4-BE49-F238E27FC236}">
              <a16:creationId xmlns:a16="http://schemas.microsoft.com/office/drawing/2014/main" id="{1143601A-7084-429A-9BE9-1BF1F9D44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158750</xdr:colOff>
      <xdr:row>25</xdr:row>
      <xdr:rowOff>95250</xdr:rowOff>
    </xdr:from>
    <xdr:to>
      <xdr:col>17</xdr:col>
      <xdr:colOff>711200</xdr:colOff>
      <xdr:row>41</xdr:row>
      <xdr:rowOff>139700</xdr:rowOff>
    </xdr:to>
    <mc:AlternateContent xmlns:mc="http://schemas.openxmlformats.org/markup-compatibility/2006" xmlns:a14="http://schemas.microsoft.com/office/drawing/2010/main">
      <mc:Choice Requires="a14">
        <xdr:graphicFrame macro="">
          <xdr:nvGraphicFramePr>
            <xdr:cNvPr id="12" name="        OCCUPATION">
              <a:extLst>
                <a:ext uri="{FF2B5EF4-FFF2-40B4-BE49-F238E27FC236}">
                  <a16:creationId xmlns:a16="http://schemas.microsoft.com/office/drawing/2014/main" id="{03380A5F-C5C7-46EF-B26B-C1A4659B6C8C}"/>
                </a:ext>
              </a:extLst>
            </xdr:cNvPr>
            <xdr:cNvGraphicFramePr/>
          </xdr:nvGraphicFramePr>
          <xdr:xfrm>
            <a:off x="0" y="0"/>
            <a:ext cx="0" cy="0"/>
          </xdr:xfrm>
          <a:graphic>
            <a:graphicData uri="http://schemas.microsoft.com/office/drawing/2010/slicer">
              <sle:slicer xmlns:sle="http://schemas.microsoft.com/office/drawing/2010/slicer" name="        OCCUPATION"/>
            </a:graphicData>
          </a:graphic>
        </xdr:graphicFrame>
      </mc:Choice>
      <mc:Fallback xmlns="">
        <xdr:sp macro="" textlink="">
          <xdr:nvSpPr>
            <xdr:cNvPr id="0" name=""/>
            <xdr:cNvSpPr>
              <a:spLocks noTextEdit="1"/>
            </xdr:cNvSpPr>
          </xdr:nvSpPr>
          <xdr:spPr>
            <a:xfrm>
              <a:off x="7816850" y="4070350"/>
              <a:ext cx="2990850"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190500</xdr:colOff>
      <xdr:row>33</xdr:row>
      <xdr:rowOff>19050</xdr:rowOff>
    </xdr:from>
    <xdr:to>
      <xdr:col>13</xdr:col>
      <xdr:colOff>114300</xdr:colOff>
      <xdr:row>34</xdr:row>
      <xdr:rowOff>152400</xdr:rowOff>
    </xdr:to>
    <xdr:sp macro="" textlink="">
      <xdr:nvSpPr>
        <xdr:cNvPr id="13" name="Arrow: Left 12">
          <a:extLst>
            <a:ext uri="{FF2B5EF4-FFF2-40B4-BE49-F238E27FC236}">
              <a16:creationId xmlns:a16="http://schemas.microsoft.com/office/drawing/2014/main" id="{F2E1A72D-608E-48C0-B8D3-415EEDE8DA24}"/>
            </a:ext>
          </a:extLst>
        </xdr:cNvPr>
        <xdr:cNvSpPr/>
      </xdr:nvSpPr>
      <xdr:spPr>
        <a:xfrm>
          <a:off x="7505700" y="5257800"/>
          <a:ext cx="533400" cy="2921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190500</xdr:colOff>
      <xdr:row>22</xdr:row>
      <xdr:rowOff>31750</xdr:rowOff>
    </xdr:from>
    <xdr:to>
      <xdr:col>15</xdr:col>
      <xdr:colOff>488950</xdr:colOff>
      <xdr:row>25</xdr:row>
      <xdr:rowOff>38100</xdr:rowOff>
    </xdr:to>
    <xdr:sp macro="" textlink="">
      <xdr:nvSpPr>
        <xdr:cNvPr id="15" name="Arrow: Left 14">
          <a:extLst>
            <a:ext uri="{FF2B5EF4-FFF2-40B4-BE49-F238E27FC236}">
              <a16:creationId xmlns:a16="http://schemas.microsoft.com/office/drawing/2014/main" id="{543D4556-0D7E-4476-9260-115EB9D07E0A}"/>
            </a:ext>
          </a:extLst>
        </xdr:cNvPr>
        <xdr:cNvSpPr/>
      </xdr:nvSpPr>
      <xdr:spPr>
        <a:xfrm rot="5400000">
          <a:off x="9242425" y="3616325"/>
          <a:ext cx="482600" cy="2984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215900</xdr:colOff>
      <xdr:row>67</xdr:row>
      <xdr:rowOff>19050</xdr:rowOff>
    </xdr:from>
    <xdr:to>
      <xdr:col>4</xdr:col>
      <xdr:colOff>158750</xdr:colOff>
      <xdr:row>84</xdr:row>
      <xdr:rowOff>107950</xdr:rowOff>
    </xdr:to>
    <mc:AlternateContent xmlns:mc="http://schemas.openxmlformats.org/markup-compatibility/2006" xmlns:a14="http://schemas.microsoft.com/office/drawing/2010/main">
      <mc:Choice Requires="a14">
        <xdr:graphicFrame macro="">
          <xdr:nvGraphicFramePr>
            <xdr:cNvPr id="16" name="AGE ">
              <a:extLst>
                <a:ext uri="{FF2B5EF4-FFF2-40B4-BE49-F238E27FC236}">
                  <a16:creationId xmlns:a16="http://schemas.microsoft.com/office/drawing/2014/main" id="{89A580F6-84C3-4B4B-BD50-04707530999A}"/>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215900" y="10661650"/>
              <a:ext cx="2114550" cy="278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190500</xdr:colOff>
      <xdr:row>73</xdr:row>
      <xdr:rowOff>95250</xdr:rowOff>
    </xdr:from>
    <xdr:to>
      <xdr:col>5</xdr:col>
      <xdr:colOff>279400</xdr:colOff>
      <xdr:row>76</xdr:row>
      <xdr:rowOff>50800</xdr:rowOff>
    </xdr:to>
    <xdr:sp macro="" textlink="">
      <xdr:nvSpPr>
        <xdr:cNvPr id="18" name="Arrow: Notched Right 17">
          <a:extLst>
            <a:ext uri="{FF2B5EF4-FFF2-40B4-BE49-F238E27FC236}">
              <a16:creationId xmlns:a16="http://schemas.microsoft.com/office/drawing/2014/main" id="{3F409827-1A01-40CF-A9A1-FA641FFB01A2}"/>
            </a:ext>
          </a:extLst>
        </xdr:cNvPr>
        <xdr:cNvSpPr/>
      </xdr:nvSpPr>
      <xdr:spPr>
        <a:xfrm>
          <a:off x="2362200" y="11690350"/>
          <a:ext cx="698500" cy="43180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9.678638888887" createdVersion="6" refreshedVersion="6" minRefreshableVersion="3" recordCount="260" xr:uid="{9BE7B8C5-64D5-4F97-8AAF-7FB232FDD952}">
  <cacheSource type="worksheet">
    <worksheetSource ref="A1:H261" sheet="COMPANY DATA"/>
  </cacheSource>
  <cacheFields count="8">
    <cacheField name="EMPLOYEES IDS" numFmtId="0">
      <sharedItems containsSemiMixedTypes="0" containsString="0" containsNumber="1" containsInteger="1" minValue="48" maxValue="9939" count="257">
        <n v="6466"/>
        <n v="9122"/>
        <n v="704"/>
        <n v="1642"/>
        <n v="1127"/>
        <n v="1012"/>
        <n v="979"/>
        <n v="4597"/>
        <n v="8448"/>
        <n v="9879"/>
        <n v="8164"/>
        <n v="7880"/>
        <n v="8521"/>
        <n v="574"/>
        <n v="3678"/>
        <n v="1024"/>
        <n v="6063"/>
        <n v="6664"/>
        <n v="4660"/>
        <n v="4314"/>
        <n v="7684"/>
        <n v="1408"/>
        <n v="8460"/>
        <n v="4403"/>
        <n v="4031"/>
        <n v="8298"/>
        <n v="3412"/>
        <n v="8330"/>
        <n v="7831"/>
        <n v="5850"/>
        <n v="396"/>
        <n v="2919"/>
        <n v="4319"/>
        <n v="7733"/>
        <n v="9489"/>
        <n v="8084"/>
        <n v="2052"/>
        <n v="4903"/>
        <n v="7429"/>
        <n v="1346"/>
        <n v="1515"/>
        <n v="3682"/>
        <n v="7262"/>
        <n v="4510"/>
        <n v="537"/>
        <n v="4713"/>
        <n v="9667"/>
        <n v="8181"/>
        <n v="4028"/>
        <n v="9927"/>
        <n v="5007"/>
        <n v="2010"/>
        <n v="2576"/>
        <n v="1119"/>
        <n v="8909"/>
        <n v="3530"/>
        <n v="8576"/>
        <n v="9740"/>
        <n v="524"/>
        <n v="1594"/>
        <n v="6731"/>
        <n v="4946"/>
        <n v="944"/>
        <n v="8358"/>
        <n v="9142"/>
        <n v="1088"/>
        <n v="3169"/>
        <n v="9264"/>
        <n v="310"/>
        <n v="3907"/>
        <n v="2309"/>
        <n v="2957"/>
        <n v="3953"/>
        <n v="126"/>
        <n v="4747"/>
        <n v="2733"/>
        <n v="3677"/>
        <n v="4553"/>
        <n v="9576"/>
        <n v="1518"/>
        <n v="7646"/>
        <n v="5375"/>
        <n v="397"/>
        <n v="3591"/>
        <n v="2306"/>
        <n v="6770"/>
        <n v="6928"/>
        <n v="2900"/>
        <n v="2189"/>
        <n v="6350"/>
        <n v="3693"/>
        <n v="9294"/>
        <n v="7205"/>
        <n v="4665"/>
        <n v="6498"/>
        <n v="1483"/>
        <n v="520"/>
        <n v="4835"/>
        <n v="9236"/>
        <n v="1050"/>
        <n v="2835"/>
        <n v="9527"/>
        <n v="889"/>
        <n v="5917"/>
        <n v="7918"/>
        <n v="640"/>
        <n v="4318"/>
        <n v="1280"/>
        <n v="2784"/>
        <n v="7379"/>
        <n v="2717"/>
        <n v="8311"/>
        <n v="1909"/>
        <n v="2980"/>
        <n v="2706"/>
        <n v="1886"/>
        <n v="4414"/>
        <n v="6012"/>
        <n v="7934"/>
        <n v="3327"/>
        <n v="5149"/>
        <n v="2737"/>
        <n v="1279"/>
        <n v="578"/>
        <n v="2310"/>
        <n v="6008"/>
        <n v="7932"/>
        <n v="4493"/>
        <n v="6516"/>
        <n v="4499"/>
        <n v="8793"/>
        <n v="2875"/>
        <n v="5064"/>
        <n v="4448"/>
        <n v="3954"/>
        <n v="3597"/>
        <n v="7355"/>
        <n v="461"/>
        <n v="8430"/>
        <n v="5480"/>
        <n v="4515"/>
        <n v="1301"/>
        <n v="3993"/>
        <n v="162"/>
        <n v="2565"/>
        <n v="6447"/>
        <n v="2327"/>
        <n v="8510"/>
        <n v="671"/>
        <n v="3094"/>
        <n v="1013"/>
        <n v="8833"/>
        <n v="1562"/>
        <n v="3517"/>
        <n v="2123"/>
        <n v="5457"/>
        <n v="5507"/>
        <n v="3587"/>
        <n v="9939"/>
        <n v="4343"/>
        <n v="4642"/>
        <n v="7430"/>
        <n v="170"/>
        <n v="4506"/>
        <n v="7575"/>
        <n v="60"/>
        <n v="567"/>
        <n v="7789"/>
        <n v="1838"/>
        <n v="687"/>
        <n v="6412"/>
        <n v="3619"/>
        <n v="8592"/>
        <n v="9471"/>
        <n v="4587"/>
        <n v="9710"/>
        <n v="3457"/>
        <n v="2830"/>
        <n v="2702"/>
        <n v="5548"/>
        <n v="1646"/>
        <n v="4703"/>
        <n v="815"/>
        <n v="3916"/>
        <n v="5261"/>
        <n v="5826"/>
        <n v="6094"/>
        <n v="3490"/>
        <n v="2125"/>
        <n v="9126"/>
        <n v="6821"/>
        <n v="8618"/>
        <n v="1655"/>
        <n v="1927"/>
        <n v="928"/>
        <n v="2547"/>
        <n v="6219"/>
        <n v="5738"/>
        <n v="6473"/>
        <n v="9414"/>
        <n v="2972"/>
        <n v="8771"/>
        <n v="2626"/>
        <n v="8930"/>
        <n v="1250"/>
        <n v="289"/>
        <n v="7344"/>
        <n v="7112"/>
        <n v="3630"/>
        <n v="7406"/>
        <n v="3011"/>
        <n v="6347"/>
        <n v="4012"/>
        <n v="9868"/>
        <n v="7100"/>
        <n v="9320"/>
        <n v="6242"/>
        <n v="2554"/>
        <n v="2548"/>
        <n v="7483"/>
        <n v="3391"/>
        <n v="6797"/>
        <n v="9771"/>
        <n v="9019"/>
        <n v="4424"/>
        <n v="7637"/>
        <n v="9038"/>
        <n v="1629"/>
        <n v="6408"/>
        <n v="8760"/>
        <n v="7249"/>
        <n v="6272"/>
        <n v="2484"/>
        <n v="4827"/>
        <n v="6324"/>
        <n v="5517"/>
        <n v="2393"/>
        <n v="6502"/>
        <n v="48"/>
        <n v="3785"/>
        <n v="5403"/>
        <n v="9830"/>
        <n v="2579"/>
        <n v="8490"/>
        <n v="1944"/>
        <n v="4948"/>
        <n v="2526"/>
        <n v="1993"/>
        <n v="4488"/>
        <n v="1271"/>
        <n v="7528"/>
        <n v="4135"/>
        <n v="8121"/>
        <n v="5042"/>
        <n v="3778"/>
        <n v="7648"/>
        <n v="7322"/>
      </sharedItems>
    </cacheField>
    <cacheField name="EMPLOYEES NAMES" numFmtId="0">
      <sharedItems count="260">
        <s v=" JAVAID NIAZI"/>
        <s v="AHMED PERVAIZ"/>
        <s v=" AHSAN ALI"/>
        <s v=" NAEEM BHUTTA"/>
        <s v=" BILAL ALI"/>
        <s v=" KASHIF MUGHAL "/>
        <s v=" REHMAN TAUQEER"/>
        <s v="MUHAMMAD KHURRAM KHAN"/>
        <s v=" ZEESHAN HAIDER "/>
        <s v="ALI MALIK"/>
        <s v=" SAIM CHAHDURY "/>
        <s v=" MUNEEB ALI"/>
        <s v="SHAMSHAD RAFI "/>
        <s v=" ARHAM JALAL"/>
        <s v=" FAIZ SAJID "/>
        <s v="TALAL BUTT"/>
        <s v="MUHAMMAD ABDULLAH NOON"/>
        <s v="IDREES MUGHAL "/>
        <s v=" KHALIQ UR REHMAN "/>
        <s v=" MUHAMMAD MUJTABA KHAKWANI "/>
        <s v=" MUHAMMAD IRFAN MAQBOOL"/>
        <s v=" MUHAMMAD ALI RAZA"/>
        <s v=" ASIM KAMRAN "/>
        <s v=" FAISAL BADOZAI "/>
        <s v="MUHAMMAD RIZWAN AHMED"/>
        <s v=" MUHAMMAD MAZHAR BALOCH "/>
        <s v=" RASHEED ALI "/>
        <s v=" MUHAMMAD NAJM-UL-SAQIB "/>
        <s v="MUHAMMAD AHMED CHUGHTAI "/>
        <s v="ABDUL BASIT KHAN "/>
        <s v="MUHAMMAD MOIN BALOUCH "/>
        <s v="MUHAMMAD MOHSIN KHAN "/>
        <s v="TAJAMMUL SHAFI"/>
        <s v=" MUHAMMAD ILYAS ARRAIN "/>
        <s v="MUHAMMAD HASSAN SHEIKH "/>
        <s v=" HAYAT KHOKHAR "/>
        <s v="ANWAR ALI "/>
        <s v="MALIK MUHAMMAD USMAN "/>
        <s v=" MUHAMMAD ABID SULTAN "/>
        <s v=" TANVIR ASLAM "/>
        <s v=" MUHAMMAD TAUQEER KHAN "/>
        <s v=" MUHAMMAD YASIR SAHOO "/>
        <s v="AFTAB MARRAL "/>
        <s v=" MUHAMMAD TAHIR JAFFARY "/>
        <s v=" FAROOQ KHAN "/>
        <s v=" HAJI MUHAMMAD SOHAIL"/>
        <s v=" MUHAMMAD ASIF ALI"/>
        <s v="KHAWAJA MUHAMMAD ZUBAIR"/>
        <s v=" KAIF AKBER "/>
        <s v="MUHAMMAD JAWAD IJAZ "/>
        <s v=" IJAZ KHAN NIAZI "/>
        <s v=" MUHAMMAD MUSTAFA ALI "/>
        <s v=" AMIN BUTT "/>
        <s v="MUHAMMAD TARIQ BOKHARI "/>
        <s v=" MUHAMMAD SHOAIB KHAN "/>
        <s v=" NAZIR AHMED "/>
        <s v=" MUHAMMAD JAHANZAIB BUCHA "/>
        <s v=" FAHAD MALIK "/>
        <s v=" MUHAMMAD KASHIF RIAZ "/>
        <s v="MUHAMMAD IMRAN SAHOO "/>
        <s v=" ANEES SANDAL "/>
        <s v=" SHEIKH MUHAMMAD NABEEL "/>
        <s v=" MALIK SHEHRYAR ALI "/>
        <s v="MALIK MUHAMMAD KASHIF "/>
        <s v=" MALIK BASHIR JOIYA "/>
        <s v=" MUHAMMAD AHMED ALI "/>
        <s v="MUHMMAD IBRAHIM BALOUCH "/>
        <s v=" JAVAID MUNIR "/>
        <s v=" MUHAMMAD SARFRAZ "/>
        <s v=" MUHAMMAD ALI AMJAD "/>
        <s v="MUHAMMAD ZAHID QUERSHI "/>
        <s v=" ASAD AHMED"/>
        <s v=" MUHAMMAD IFTIKHAR KHAN "/>
        <s v="ASGHAR JOIYA "/>
        <s v="MUHAMMAD ZAIN MEHMOOD "/>
        <s v="WAQAR AWAN "/>
        <s v=" MUHAMMAD ALI MEHDI "/>
        <s v="  KHALIL UR REHMAN FAROOQI"/>
        <s v=" MUHAMMAD PERVAIZ KHOKHAR "/>
        <s v=" AFZAL KHAN "/>
        <s v="MUHAMMAD AAMER QADIR "/>
        <s v="  QAYYUM RIAZ "/>
        <s v=" MUHAMMAD NABI BUKSH "/>
        <s v=" HUSNAIN SALAL "/>
        <s v=" MUHAMMAD NOOR AHMED "/>
        <s v=" QAUSER SULTAN "/>
        <s v=" SALMAN BUTT"/>
        <s v="AMAN TAREEN"/>
        <s v=" GUL FAROOQ "/>
        <s v=" SHALEEN BATOOL "/>
        <s v=" HAFIZ MUHAMMAD FARRUKH"/>
        <s v="RANA SHAHID "/>
        <s v="MUHAMMAD ZULFIQAR CHAHDURY "/>
        <s v=" MUHAMMAD ASIF QUERSHI "/>
        <s v=" SHAHZAD JANJUA "/>
        <s v=" MUHAMMAD ASIF SHAHZAD "/>
        <s v="FARHAN JAHANGIR "/>
        <s v=" MUHAMMAD YOUSAF KHAN "/>
        <s v="  JAWAD HUSSAIN "/>
        <s v=" MUHAMMAD ABDUL HAQ "/>
        <s v=" MUHAMMAD MUZAFFER IQBAL "/>
        <s v="MUHAMMAD ZIA UD DIN "/>
        <s v="MUHAMMAD SHAHAB UD DIN ALIZAI"/>
        <s v=" MUHAMMAD NAZIR IQBAL "/>
        <s v="  IQBAL SHOUKHAT "/>
        <s v=" MUHAMMAD AMER HAMEED "/>
        <s v="MUHAMMAD WAHEED CHEEMA "/>
        <s v="MUHAMMAD ALI MUGHAL "/>
        <s v=" JAVAID ILYAS "/>
        <s v=" MUHAMMAD ALI ZAIDI "/>
        <s v=" WAQAS SHEIKH "/>
        <s v=" MUHAMMAD MUREED ABBAS "/>
        <s v="MUHAMMAD OMER KHAN "/>
        <s v="  KHALID MEHMOOD "/>
        <s v=" NOOR KHALID "/>
        <s v=" MUHAMMAD ATIF HARIS "/>
        <s v=" MUHAMMAD HUSNAIN JAMAL "/>
        <s v="  JAMEEL QUERSHI "/>
        <s v=" MUHAAMMAD NAEEM SALMAN "/>
        <s v=" SYED MUHAMMAD WAHEED "/>
        <s v=" MUHAMMAD ABID KHAN "/>
        <s v=" FAISAL AAMIR "/>
        <s v="RASHEED KHAN BABAR "/>
        <s v="SHAHID ZUBAIR "/>
        <s v=" MUHAMMAD AMJAD TAREEN "/>
        <s v=" MUHAMMAD NIAZ HUSSAIN "/>
        <s v="MUHAMMAD ZIA UD DIN GHAURI "/>
        <s v=" AAMIR MALIK "/>
        <s v="  SHEIKH RAZZAQ "/>
        <s v="SHAHRYAR FAROOQ "/>
        <s v=" KHALID MAQBOOL "/>
        <s v=" ESSA ALI "/>
        <s v=" KASHIF WARRAICH "/>
        <s v=" NAZIR SATTAR "/>
        <s v=" NADEEM RAUF "/>
        <s v="USMAN GARDEZI "/>
        <s v="ALI MUJAHID "/>
        <s v="MUHAMMAD YAHYA MALIK "/>
        <s v=" DANIYAL QUERSHI "/>
        <s v=" ASLAM AWAN "/>
        <s v=" UMER ALIZAI "/>
        <s v=" MUSA REHMAN "/>
        <s v=" TALHA JAMEEL "/>
        <s v=" ALAMGHIR KHAN "/>
        <s v=" JAVAID AHMED "/>
        <s v=" MAAZ GILLANI "/>
        <s v=" HADI AWAIS "/>
        <s v=" FAZAL AHMED "/>
        <s v=" NIAZ ALI "/>
        <s v=" OMER TARIQ "/>
        <s v="ANWAR ALAM"/>
        <s v="MAIDA ASHIQ"/>
        <s v="HARIS RASOOL"/>
        <s v="SAIMA BAIG"/>
        <s v="IMTIAZ MEHMOOD"/>
        <s v="NIDA HASHMI"/>
        <s v="FARUKH JAMAL"/>
        <s v="WAJAHAT KHAN"/>
        <s v="SALAL AHMAD"/>
        <s v="AZAN DEHR"/>
        <s v="AHTAISHAM RAZA"/>
        <s v="QASIM MALIK"/>
        <s v="ZAIN ABBAS"/>
        <s v="RAHAT QURESHI"/>
        <s v="NADIR ABBAS"/>
        <s v="SAIF RAZA"/>
        <s v="MUHAMMAD KASHIF AKBAR"/>
        <s v="MUHAMMED FURQAN"/>
        <s v="SALEEM BHATTI"/>
        <s v="JEHANGIR JATOI"/>
        <s v="IMRAN BOKHARI"/>
        <s v="AHMAD CHATTA"/>
        <s v="DANISH HUSSAIN"/>
        <s v="SHAKIL ANSARI"/>
        <s v="ALEEM SHEIKH"/>
        <s v="ABDUL RAZA KHAN"/>
        <s v="ASMA MASOOD"/>
        <s v="MATEEN ALAM"/>
        <s v="SAAD ALI"/>
        <s v="ABDULLAH BALOCH"/>
        <s v="ABDUL MAJEED"/>
        <s v="WAJIH KHAKWANI"/>
        <s v="NOOR AHSAN"/>
        <s v="RABIA RAHAT"/>
        <s v="SULTAN MEHMOOD"/>
        <s v="SHABIR MUGHAL"/>
        <s v="IFTIKHAR MEHBOOB"/>
        <s v="ADEEL KHAN"/>
        <s v="KHURRAM ZAIDI"/>
        <s v="SALMA BAIG"/>
        <s v="KHALIL WAJID"/>
        <s v="SAJID HAMEED"/>
        <s v="GULSHAN IQBAL"/>
        <s v="SAIF NASEER"/>
        <s v="IMRAN ASLAM"/>
        <s v="SIDDIQUE ANSARI"/>
        <s v="MAJID HUSSAIN"/>
        <s v="AKBAR ALI"/>
        <s v="SAIM CHAUDRY"/>
        <s v="JAFFAR GARDEZI"/>
        <s v="ASIF IQBAL"/>
        <s v="MOEEZUDIN KHAN"/>
        <s v="HUSSAIN CHISHTI"/>
        <s v="AMMAR MOIZ"/>
        <s v="TUFAIL LATIF"/>
        <s v="SOFIA MAJID"/>
        <s v="NAZIR QURESHI"/>
        <s v="ATEEQ UR REHMAN"/>
        <s v="AKBAR LANGAH"/>
        <s v="SAGHIR AHMED"/>
        <s v="SARIM NAQVI"/>
        <s v="MARIA QAFEEL"/>
        <s v="SALAHUDDIN SHEIKH"/>
        <s v="REEMISHA RAUF"/>
        <s v="NASIR ABBAS"/>
        <s v="AMMARA SHOAIB"/>
        <s v="SOHAIL AHMED"/>
        <s v="FAHAD U ZAMAN"/>
        <s v="MUHAMMAD AHMED MANEKA"/>
        <s v="BASHIR HASSAN"/>
        <s v="AHMED ABBAS"/>
        <s v="ABIDA SULTANA"/>
        <s v="FAIZANBOKHARI"/>
        <s v="IQRAR SAJID"/>
        <s v="SAFIA AZIZ"/>
        <s v="SUFYAN AHMED"/>
        <s v="MUJTABA ZAIDI"/>
        <s v="MOMIN DURAID"/>
        <s v="NOREEN ALI"/>
        <s v="ALI REHMAN "/>
        <s v="FALAK MEHMOOD"/>
        <s v="QASIM KHATAK"/>
        <s v="AHSAN BALOCH"/>
        <s v="WAJID MASHADI"/>
        <s v="ZULFIQAR KHAKI"/>
        <s v="MUJAHID CHEEMA"/>
        <s v="ZEHRA BASIT"/>
        <s v="HASNAIN RIAZ"/>
        <s v="MUHAMMAD SHAFQAT"/>
        <s v="UMAIR ZAIN"/>
        <s v="HAMZA WALEED"/>
        <s v="ALIZAIB WARAN"/>
        <s v="HAIDER AHSAN"/>
        <s v="DANIAL SATTAR"/>
        <s v="FAHAD GHAFAR"/>
        <s v="SAEED ZIA"/>
        <s v="SYED YOUSUF"/>
        <s v="MUZAMMIL RAUF"/>
        <s v="ADIL ASIM"/>
        <s v="AYAN AMIR"/>
        <s v="MUHAMMAD SHEHROZE"/>
        <s v="SULEIMAN KHAN"/>
        <s v="AZIM AZAM"/>
        <s v="MUHAMMAD KHALID"/>
        <s v="MAAZ BARQI"/>
        <s v="QASIM ATHUR"/>
        <s v="HUZAIFA NADEEM"/>
        <s v="NASEEM BOKHARI"/>
        <s v="MOHAMMED ABDULLAH AHMAD"/>
        <s v="MUHAMMAD BIN ALAM"/>
      </sharedItems>
    </cacheField>
    <cacheField name="AGE " numFmtId="0">
      <sharedItems containsSemiMixedTypes="0" containsString="0" containsNumber="1" containsInteger="1" minValue="29" maxValue="58" count="30">
        <n v="45"/>
        <n v="48"/>
        <n v="46"/>
        <n v="44"/>
        <n v="49"/>
        <n v="39"/>
        <n v="38"/>
        <n v="40"/>
        <n v="33"/>
        <n v="30"/>
        <n v="34"/>
        <n v="55"/>
        <n v="36"/>
        <n v="52"/>
        <n v="41"/>
        <n v="42"/>
        <n v="53"/>
        <n v="47"/>
        <n v="35"/>
        <n v="37"/>
        <n v="56"/>
        <n v="54"/>
        <n v="58"/>
        <n v="29"/>
        <n v="50"/>
        <n v="43"/>
        <n v="51"/>
        <n v="31"/>
        <n v="32"/>
        <n v="57"/>
      </sharedItems>
    </cacheField>
    <cacheField name="AVERAGE HOURS WORKED IN A WEEK " numFmtId="0">
      <sharedItems containsSemiMixedTypes="0" containsString="0" containsNumber="1" containsInteger="1" minValue="27" maxValue="75"/>
    </cacheField>
    <cacheField name="YEARS OF WORK EXPERIENCE" numFmtId="0">
      <sharedItems containsSemiMixedTypes="0" containsString="0" containsNumber="1" containsInteger="1" minValue="1" maxValue="23"/>
    </cacheField>
    <cacheField name="YEARS WITH THE ORGANISTAION" numFmtId="0">
      <sharedItems containsSemiMixedTypes="0" containsString="0" containsNumber="1" containsInteger="1" minValue="0" maxValue="19"/>
    </cacheField>
    <cacheField name="SALARY/WAGE PER MONTH" numFmtId="0">
      <sharedItems containsSemiMixedTypes="0" containsString="0" containsNumber="1" containsInteger="1" minValue="15000" maxValue="389000"/>
    </cacheField>
    <cacheField name="        OCCUPATION" numFmtId="0">
      <sharedItems count="29">
        <s v="PRODUCTION MANAGER"/>
        <s v="JUNIOR ACCOUNTANT"/>
        <s v="GENERAL MANAGER"/>
        <s v="CHARTER ACCOUNTANT"/>
        <s v="HR MANAGER"/>
        <s v="ELECTRICIAN"/>
        <s v="ACCOUNTANT"/>
        <s v="IT MANAGER"/>
        <s v="PACKAGING SUPERVISOR"/>
        <s v="CASHIER"/>
        <s v="FACTORY LABOURER"/>
        <s v="FACTORY SUPERVISOR"/>
        <s v="STICHING SUPERVISOR"/>
        <s v="OFFICE BOY"/>
        <s v="OPERATER"/>
        <s v="SUPERVISOR"/>
        <s v="FACTORY MANAGER"/>
        <s v="DRIVER"/>
        <s v="PACKAGING LABOURER"/>
        <s v="STICHING LABOURER"/>
        <s v="PEON"/>
        <s v="LABOURER"/>
        <s v="PACKAGING MANAGER"/>
        <s v="FINANCE MANAGER"/>
        <s v="STATIONARY BOY"/>
        <s v="CLEANER"/>
        <s v="GUARD"/>
        <s v="MANAGER"/>
        <s v="PRODUCTION SUPERVISOR"/>
      </sharedItems>
    </cacheField>
  </cacheFields>
  <extLst>
    <ext xmlns:x14="http://schemas.microsoft.com/office/spreadsheetml/2009/9/main" uri="{725AE2AE-9491-48be-B2B4-4EB974FC3084}">
      <x14:pivotCacheDefinition pivotCacheId="20739470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7.807381828701" createdVersion="6" refreshedVersion="6" minRefreshableVersion="3" recordCount="260" xr:uid="{0FE2C789-8657-44AD-8569-EF86CC746833}">
  <cacheSource type="worksheet">
    <worksheetSource name="CompanyDataTbl"/>
  </cacheSource>
  <cacheFields count="8">
    <cacheField name="EMPLOYEES IDS" numFmtId="0">
      <sharedItems containsSemiMixedTypes="0" containsString="0" containsNumber="1" containsInteger="1" minValue="48" maxValue="9939"/>
    </cacheField>
    <cacheField name="EMPLOYEES NAMES" numFmtId="0">
      <sharedItems/>
    </cacheField>
    <cacheField name="AGE " numFmtId="0">
      <sharedItems containsSemiMixedTypes="0" containsString="0" containsNumber="1" containsInteger="1" minValue="29" maxValue="58"/>
    </cacheField>
    <cacheField name="AVERAGE HOURS WORKED IN A WEEK " numFmtId="0">
      <sharedItems containsSemiMixedTypes="0" containsString="0" containsNumber="1" containsInteger="1" minValue="27" maxValue="75"/>
    </cacheField>
    <cacheField name="YEARS OF WORK EXPERIENCE" numFmtId="0">
      <sharedItems containsSemiMixedTypes="0" containsString="0" containsNumber="1" containsInteger="1" minValue="1" maxValue="23"/>
    </cacheField>
    <cacheField name="YEARS WITH THE ORGANISTAION" numFmtId="0">
      <sharedItems containsSemiMixedTypes="0" containsString="0" containsNumber="1" containsInteger="1" minValue="0" maxValue="19"/>
    </cacheField>
    <cacheField name="SALARY/WAGE PER MONTH" numFmtId="0">
      <sharedItems containsSemiMixedTypes="0" containsString="0" containsNumber="1" containsInteger="1" minValue="15000" maxValue="389000"/>
    </cacheField>
    <cacheField name="        OCCUPATION" numFmtId="0">
      <sharedItems count="29">
        <s v="PRODUCTION MANAGER"/>
        <s v="JUNIOR ACCOUNTANT"/>
        <s v="GENERAL MANAGER"/>
        <s v="CHARTER ACCOUNTANT"/>
        <s v="HR MANAGER"/>
        <s v="ELECTRICIAN"/>
        <s v="ACCOUNTANT"/>
        <s v="IT MANAGER"/>
        <s v="PACKAGING SUPERVISOR"/>
        <s v="CASHIER"/>
        <s v="FACTORY LABOURER"/>
        <s v="FACTORY SUPERVISOR"/>
        <s v="STICHING SUPERVISOR"/>
        <s v="OFFICE BOY"/>
        <s v="OPERATER"/>
        <s v="SUPERVISOR"/>
        <s v="FACTORY MANAGER"/>
        <s v="DRIVER"/>
        <s v="PACKAGING LABOURER"/>
        <s v="STICHING LABOURER"/>
        <s v="PEON"/>
        <s v="LABOURER"/>
        <s v="PACKAGING MANAGER"/>
        <s v="FINANCE MANAGER"/>
        <s v="STATIONARY BOY"/>
        <s v="CLEANER"/>
        <s v="GUARD"/>
        <s v="MANAGER"/>
        <s v="PRODUCTION SUPERVISOR"/>
      </sharedItems>
    </cacheField>
  </cacheFields>
  <extLst>
    <ext xmlns:x14="http://schemas.microsoft.com/office/spreadsheetml/2009/9/main" uri="{725AE2AE-9491-48be-B2B4-4EB974FC3084}">
      <x14:pivotCacheDefinition pivotCacheId="57733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x v="0"/>
    <x v="0"/>
    <n v="40"/>
    <n v="11"/>
    <n v="2"/>
    <n v="54000"/>
    <x v="0"/>
  </r>
  <r>
    <x v="1"/>
    <x v="1"/>
    <x v="1"/>
    <n v="50"/>
    <n v="11"/>
    <n v="6"/>
    <n v="60000"/>
    <x v="1"/>
  </r>
  <r>
    <x v="2"/>
    <x v="2"/>
    <x v="2"/>
    <n v="40"/>
    <n v="11"/>
    <n v="9"/>
    <n v="389000"/>
    <x v="2"/>
  </r>
  <r>
    <x v="3"/>
    <x v="3"/>
    <x v="3"/>
    <n v="40"/>
    <n v="13"/>
    <n v="7"/>
    <n v="306000"/>
    <x v="3"/>
  </r>
  <r>
    <x v="4"/>
    <x v="4"/>
    <x v="2"/>
    <n v="40"/>
    <n v="14"/>
    <n v="5"/>
    <n v="215000"/>
    <x v="4"/>
  </r>
  <r>
    <x v="5"/>
    <x v="5"/>
    <x v="4"/>
    <n v="40"/>
    <n v="14"/>
    <n v="2"/>
    <n v="18000"/>
    <x v="5"/>
  </r>
  <r>
    <x v="6"/>
    <x v="6"/>
    <x v="5"/>
    <n v="40"/>
    <n v="13"/>
    <n v="0"/>
    <n v="59500"/>
    <x v="1"/>
  </r>
  <r>
    <x v="7"/>
    <x v="7"/>
    <x v="6"/>
    <n v="40"/>
    <n v="8"/>
    <n v="5"/>
    <n v="43000"/>
    <x v="0"/>
  </r>
  <r>
    <x v="8"/>
    <x v="8"/>
    <x v="7"/>
    <n v="45"/>
    <n v="13"/>
    <n v="1"/>
    <n v="100000"/>
    <x v="6"/>
  </r>
  <r>
    <x v="9"/>
    <x v="9"/>
    <x v="2"/>
    <n v="40"/>
    <n v="16"/>
    <n v="16"/>
    <n v="58000"/>
    <x v="7"/>
  </r>
  <r>
    <x v="10"/>
    <x v="10"/>
    <x v="6"/>
    <n v="43"/>
    <n v="8"/>
    <n v="7"/>
    <n v="62000"/>
    <x v="8"/>
  </r>
  <r>
    <x v="11"/>
    <x v="11"/>
    <x v="8"/>
    <n v="38"/>
    <n v="9"/>
    <n v="6"/>
    <n v="112000"/>
    <x v="6"/>
  </r>
  <r>
    <x v="12"/>
    <x v="12"/>
    <x v="9"/>
    <n v="45"/>
    <n v="4"/>
    <n v="3"/>
    <n v="37000"/>
    <x v="9"/>
  </r>
  <r>
    <x v="13"/>
    <x v="13"/>
    <x v="6"/>
    <n v="38"/>
    <n v="7"/>
    <n v="2"/>
    <n v="25000"/>
    <x v="10"/>
  </r>
  <r>
    <x v="14"/>
    <x v="14"/>
    <x v="10"/>
    <n v="40"/>
    <n v="9"/>
    <n v="9"/>
    <n v="90000"/>
    <x v="11"/>
  </r>
  <r>
    <x v="15"/>
    <x v="15"/>
    <x v="11"/>
    <n v="50"/>
    <n v="17"/>
    <n v="2"/>
    <n v="290000"/>
    <x v="3"/>
  </r>
  <r>
    <x v="16"/>
    <x v="16"/>
    <x v="12"/>
    <n v="45"/>
    <n v="6"/>
    <n v="5"/>
    <n v="57000"/>
    <x v="1"/>
  </r>
  <r>
    <x v="17"/>
    <x v="17"/>
    <x v="13"/>
    <n v="40"/>
    <n v="19"/>
    <n v="10"/>
    <n v="45000"/>
    <x v="12"/>
  </r>
  <r>
    <x v="18"/>
    <x v="18"/>
    <x v="0"/>
    <n v="44"/>
    <n v="15"/>
    <n v="12"/>
    <n v="50000"/>
    <x v="8"/>
  </r>
  <r>
    <x v="19"/>
    <x v="19"/>
    <x v="14"/>
    <n v="44"/>
    <n v="13"/>
    <n v="6"/>
    <n v="30000"/>
    <x v="13"/>
  </r>
  <r>
    <x v="20"/>
    <x v="20"/>
    <x v="6"/>
    <n v="40"/>
    <n v="9"/>
    <n v="1"/>
    <n v="20000"/>
    <x v="14"/>
  </r>
  <r>
    <x v="21"/>
    <x v="21"/>
    <x v="12"/>
    <n v="50"/>
    <n v="10"/>
    <n v="4"/>
    <n v="40000"/>
    <x v="12"/>
  </r>
  <r>
    <x v="22"/>
    <x v="22"/>
    <x v="15"/>
    <n v="65"/>
    <n v="14"/>
    <n v="3"/>
    <n v="45000"/>
    <x v="15"/>
  </r>
  <r>
    <x v="23"/>
    <x v="23"/>
    <x v="16"/>
    <n v="45"/>
    <n v="17"/>
    <n v="8"/>
    <n v="250000"/>
    <x v="3"/>
  </r>
  <r>
    <x v="24"/>
    <x v="24"/>
    <x v="15"/>
    <n v="38"/>
    <n v="12"/>
    <n v="7"/>
    <n v="130000"/>
    <x v="16"/>
  </r>
  <r>
    <x v="25"/>
    <x v="25"/>
    <x v="5"/>
    <n v="60"/>
    <n v="8"/>
    <n v="5"/>
    <n v="35000"/>
    <x v="9"/>
  </r>
  <r>
    <x v="26"/>
    <x v="26"/>
    <x v="0"/>
    <n v="40"/>
    <n v="16"/>
    <n v="5"/>
    <n v="50000"/>
    <x v="1"/>
  </r>
  <r>
    <x v="27"/>
    <x v="27"/>
    <x v="5"/>
    <n v="40"/>
    <n v="11"/>
    <n v="1"/>
    <n v="35000"/>
    <x v="5"/>
  </r>
  <r>
    <x v="28"/>
    <x v="28"/>
    <x v="0"/>
    <n v="48"/>
    <n v="9"/>
    <n v="4"/>
    <n v="40000"/>
    <x v="8"/>
  </r>
  <r>
    <x v="29"/>
    <x v="29"/>
    <x v="12"/>
    <n v="40"/>
    <n v="8"/>
    <n v="5"/>
    <n v="35000"/>
    <x v="9"/>
  </r>
  <r>
    <x v="30"/>
    <x v="30"/>
    <x v="16"/>
    <n v="40"/>
    <n v="17"/>
    <n v="2"/>
    <n v="25000"/>
    <x v="14"/>
  </r>
  <r>
    <x v="31"/>
    <x v="31"/>
    <x v="17"/>
    <n v="50"/>
    <n v="15"/>
    <n v="4"/>
    <n v="30000"/>
    <x v="13"/>
  </r>
  <r>
    <x v="32"/>
    <x v="32"/>
    <x v="15"/>
    <n v="75"/>
    <n v="12"/>
    <n v="2"/>
    <n v="35000"/>
    <x v="13"/>
  </r>
  <r>
    <x v="33"/>
    <x v="33"/>
    <x v="6"/>
    <n v="75"/>
    <n v="8"/>
    <n v="4"/>
    <n v="35000"/>
    <x v="9"/>
  </r>
  <r>
    <x v="34"/>
    <x v="34"/>
    <x v="18"/>
    <n v="40"/>
    <n v="8"/>
    <n v="5"/>
    <n v="45000"/>
    <x v="12"/>
  </r>
  <r>
    <x v="35"/>
    <x v="35"/>
    <x v="6"/>
    <n v="40"/>
    <n v="9"/>
    <n v="8"/>
    <n v="50000"/>
    <x v="15"/>
  </r>
  <r>
    <x v="36"/>
    <x v="36"/>
    <x v="5"/>
    <n v="35"/>
    <n v="7"/>
    <n v="5"/>
    <n v="56000"/>
    <x v="1"/>
  </r>
  <r>
    <x v="37"/>
    <x v="37"/>
    <x v="4"/>
    <n v="40"/>
    <n v="11"/>
    <n v="10"/>
    <n v="55000"/>
    <x v="11"/>
  </r>
  <r>
    <x v="38"/>
    <x v="38"/>
    <x v="19"/>
    <n v="35"/>
    <n v="9"/>
    <n v="2"/>
    <n v="24500"/>
    <x v="5"/>
  </r>
  <r>
    <x v="39"/>
    <x v="39"/>
    <x v="12"/>
    <n v="40"/>
    <n v="11"/>
    <n v="7"/>
    <n v="25000"/>
    <x v="5"/>
  </r>
  <r>
    <x v="40"/>
    <x v="40"/>
    <x v="20"/>
    <n v="54"/>
    <n v="21"/>
    <n v="11"/>
    <n v="25000"/>
    <x v="5"/>
  </r>
  <r>
    <x v="41"/>
    <x v="41"/>
    <x v="19"/>
    <n v="38"/>
    <n v="10"/>
    <n v="9"/>
    <n v="24000"/>
    <x v="17"/>
  </r>
  <r>
    <x v="42"/>
    <x v="42"/>
    <x v="1"/>
    <n v="45"/>
    <n v="16"/>
    <n v="4"/>
    <n v="28500"/>
    <x v="18"/>
  </r>
  <r>
    <x v="43"/>
    <x v="43"/>
    <x v="6"/>
    <n v="27"/>
    <n v="12"/>
    <n v="15"/>
    <n v="35000"/>
    <x v="13"/>
  </r>
  <r>
    <x v="44"/>
    <x v="44"/>
    <x v="5"/>
    <n v="55"/>
    <n v="12"/>
    <n v="12"/>
    <n v="24500"/>
    <x v="10"/>
  </r>
  <r>
    <x v="45"/>
    <x v="45"/>
    <x v="11"/>
    <n v="40"/>
    <n v="19"/>
    <n v="17"/>
    <n v="34000"/>
    <x v="13"/>
  </r>
  <r>
    <x v="46"/>
    <x v="46"/>
    <x v="9"/>
    <n v="40"/>
    <n v="7"/>
    <n v="5"/>
    <n v="20000"/>
    <x v="14"/>
  </r>
  <r>
    <x v="47"/>
    <x v="47"/>
    <x v="5"/>
    <n v="50"/>
    <n v="11"/>
    <n v="5"/>
    <n v="35000"/>
    <x v="19"/>
  </r>
  <r>
    <x v="19"/>
    <x v="48"/>
    <x v="21"/>
    <n v="40"/>
    <n v="16"/>
    <n v="5"/>
    <n v="55000"/>
    <x v="1"/>
  </r>
  <r>
    <x v="48"/>
    <x v="49"/>
    <x v="1"/>
    <n v="60"/>
    <n v="14"/>
    <n v="2"/>
    <n v="45000"/>
    <x v="13"/>
  </r>
  <r>
    <x v="49"/>
    <x v="50"/>
    <x v="22"/>
    <n v="57"/>
    <n v="22"/>
    <n v="14"/>
    <n v="45000"/>
    <x v="8"/>
  </r>
  <r>
    <x v="50"/>
    <x v="51"/>
    <x v="19"/>
    <n v="40"/>
    <n v="10"/>
    <n v="10"/>
    <n v="55000"/>
    <x v="7"/>
  </r>
  <r>
    <x v="51"/>
    <x v="52"/>
    <x v="4"/>
    <n v="40"/>
    <n v="13"/>
    <n v="9"/>
    <n v="44000"/>
    <x v="12"/>
  </r>
  <r>
    <x v="52"/>
    <x v="53"/>
    <x v="5"/>
    <n v="50"/>
    <n v="11"/>
    <n v="8"/>
    <n v="45000"/>
    <x v="9"/>
  </r>
  <r>
    <x v="53"/>
    <x v="54"/>
    <x v="14"/>
    <n v="40"/>
    <n v="11"/>
    <n v="1"/>
    <n v="36000"/>
    <x v="13"/>
  </r>
  <r>
    <x v="54"/>
    <x v="55"/>
    <x v="12"/>
    <n v="55"/>
    <n v="8"/>
    <n v="5"/>
    <n v="36000"/>
    <x v="5"/>
  </r>
  <r>
    <x v="55"/>
    <x v="56"/>
    <x v="5"/>
    <n v="50"/>
    <n v="9"/>
    <n v="3"/>
    <n v="36000"/>
    <x v="14"/>
  </r>
  <r>
    <x v="56"/>
    <x v="57"/>
    <x v="23"/>
    <n v="40"/>
    <n v="12"/>
    <n v="7"/>
    <n v="22000"/>
    <x v="17"/>
  </r>
  <r>
    <x v="57"/>
    <x v="58"/>
    <x v="24"/>
    <n v="45"/>
    <n v="15"/>
    <n v="4"/>
    <n v="56000"/>
    <x v="7"/>
  </r>
  <r>
    <x v="58"/>
    <x v="59"/>
    <x v="18"/>
    <n v="40"/>
    <n v="10"/>
    <n v="9"/>
    <n v="34000"/>
    <x v="11"/>
  </r>
  <r>
    <x v="59"/>
    <x v="60"/>
    <x v="12"/>
    <n v="55"/>
    <n v="10"/>
    <n v="7"/>
    <n v="33000"/>
    <x v="9"/>
  </r>
  <r>
    <x v="60"/>
    <x v="61"/>
    <x v="25"/>
    <n v="40"/>
    <n v="12"/>
    <n v="12"/>
    <n v="45000"/>
    <x v="1"/>
  </r>
  <r>
    <x v="61"/>
    <x v="62"/>
    <x v="26"/>
    <n v="50"/>
    <n v="18"/>
    <n v="13"/>
    <n v="45000"/>
    <x v="1"/>
  </r>
  <r>
    <x v="62"/>
    <x v="63"/>
    <x v="1"/>
    <n v="45"/>
    <n v="17"/>
    <n v="2"/>
    <n v="44000"/>
    <x v="12"/>
  </r>
  <r>
    <x v="63"/>
    <x v="64"/>
    <x v="4"/>
    <n v="40"/>
    <n v="15"/>
    <n v="15"/>
    <n v="18000"/>
    <x v="20"/>
  </r>
  <r>
    <x v="64"/>
    <x v="65"/>
    <x v="6"/>
    <n v="42"/>
    <n v="10"/>
    <n v="10"/>
    <n v="56000"/>
    <x v="7"/>
  </r>
  <r>
    <x v="65"/>
    <x v="66"/>
    <x v="25"/>
    <n v="60"/>
    <n v="12"/>
    <n v="0"/>
    <n v="60000"/>
    <x v="0"/>
  </r>
  <r>
    <x v="66"/>
    <x v="67"/>
    <x v="6"/>
    <n v="40"/>
    <n v="12"/>
    <n v="1"/>
    <n v="33000"/>
    <x v="13"/>
  </r>
  <r>
    <x v="67"/>
    <x v="68"/>
    <x v="25"/>
    <n v="38"/>
    <n v="15"/>
    <n v="15"/>
    <n v="25000"/>
    <x v="5"/>
  </r>
  <r>
    <x v="68"/>
    <x v="69"/>
    <x v="8"/>
    <n v="48"/>
    <n v="8"/>
    <n v="2"/>
    <n v="27500"/>
    <x v="9"/>
  </r>
  <r>
    <x v="69"/>
    <x v="70"/>
    <x v="12"/>
    <n v="40"/>
    <n v="8"/>
    <n v="13"/>
    <n v="27500"/>
    <x v="18"/>
  </r>
  <r>
    <x v="70"/>
    <x v="71"/>
    <x v="1"/>
    <n v="40"/>
    <n v="12"/>
    <n v="7"/>
    <n v="35000"/>
    <x v="19"/>
  </r>
  <r>
    <x v="71"/>
    <x v="72"/>
    <x v="5"/>
    <n v="45"/>
    <n v="10"/>
    <n v="3"/>
    <n v="35000"/>
    <x v="13"/>
  </r>
  <r>
    <x v="72"/>
    <x v="73"/>
    <x v="6"/>
    <n v="40"/>
    <n v="10"/>
    <n v="2"/>
    <n v="22000"/>
    <x v="21"/>
  </r>
  <r>
    <x v="73"/>
    <x v="74"/>
    <x v="7"/>
    <n v="45"/>
    <n v="11"/>
    <n v="4"/>
    <n v="29000"/>
    <x v="10"/>
  </r>
  <r>
    <x v="74"/>
    <x v="75"/>
    <x v="18"/>
    <n v="42"/>
    <n v="6"/>
    <n v="4"/>
    <n v="35000"/>
    <x v="11"/>
  </r>
  <r>
    <x v="75"/>
    <x v="76"/>
    <x v="18"/>
    <n v="40"/>
    <n v="8"/>
    <n v="5"/>
    <n v="34500"/>
    <x v="9"/>
  </r>
  <r>
    <x v="76"/>
    <x v="77"/>
    <x v="2"/>
    <n v="50"/>
    <n v="17"/>
    <n v="15"/>
    <n v="60000"/>
    <x v="6"/>
  </r>
  <r>
    <x v="77"/>
    <x v="78"/>
    <x v="19"/>
    <n v="40"/>
    <n v="8"/>
    <n v="2"/>
    <n v="18000"/>
    <x v="20"/>
  </r>
  <r>
    <x v="78"/>
    <x v="79"/>
    <x v="21"/>
    <n v="37"/>
    <n v="14"/>
    <n v="1"/>
    <n v="18000"/>
    <x v="20"/>
  </r>
  <r>
    <x v="79"/>
    <x v="80"/>
    <x v="27"/>
    <n v="50"/>
    <n v="5"/>
    <n v="4"/>
    <n v="180000"/>
    <x v="16"/>
  </r>
  <r>
    <x v="80"/>
    <x v="81"/>
    <x v="4"/>
    <n v="40"/>
    <n v="17"/>
    <n v="5"/>
    <n v="45000"/>
    <x v="1"/>
  </r>
  <r>
    <x v="81"/>
    <x v="82"/>
    <x v="0"/>
    <n v="40"/>
    <n v="15"/>
    <n v="3"/>
    <n v="18000"/>
    <x v="17"/>
  </r>
  <r>
    <x v="82"/>
    <x v="83"/>
    <x v="5"/>
    <n v="30"/>
    <n v="9"/>
    <n v="8"/>
    <n v="55000"/>
    <x v="7"/>
  </r>
  <r>
    <x v="83"/>
    <x v="84"/>
    <x v="2"/>
    <n v="55"/>
    <n v="15"/>
    <n v="3"/>
    <n v="55000"/>
    <x v="7"/>
  </r>
  <r>
    <x v="84"/>
    <x v="85"/>
    <x v="5"/>
    <n v="40"/>
    <n v="9"/>
    <n v="5"/>
    <n v="20000"/>
    <x v="14"/>
  </r>
  <r>
    <x v="85"/>
    <x v="86"/>
    <x v="17"/>
    <n v="35"/>
    <n v="14"/>
    <n v="6"/>
    <n v="20000"/>
    <x v="20"/>
  </r>
  <r>
    <x v="86"/>
    <x v="87"/>
    <x v="9"/>
    <n v="50"/>
    <n v="4"/>
    <n v="2"/>
    <n v="25000"/>
    <x v="21"/>
  </r>
  <r>
    <x v="87"/>
    <x v="88"/>
    <x v="6"/>
    <n v="44"/>
    <n v="8"/>
    <n v="1"/>
    <n v="44500"/>
    <x v="15"/>
  </r>
  <r>
    <x v="88"/>
    <x v="89"/>
    <x v="3"/>
    <n v="61"/>
    <n v="13"/>
    <n v="3"/>
    <n v="46000"/>
    <x v="11"/>
  </r>
  <r>
    <x v="89"/>
    <x v="90"/>
    <x v="0"/>
    <n v="40"/>
    <n v="12"/>
    <n v="9"/>
    <n v="250000"/>
    <x v="3"/>
  </r>
  <r>
    <x v="90"/>
    <x v="91"/>
    <x v="8"/>
    <n v="45"/>
    <n v="5"/>
    <n v="4"/>
    <n v="35000"/>
    <x v="8"/>
  </r>
  <r>
    <x v="91"/>
    <x v="92"/>
    <x v="17"/>
    <n v="40"/>
    <n v="16"/>
    <n v="3"/>
    <n v="37000"/>
    <x v="21"/>
  </r>
  <r>
    <x v="92"/>
    <x v="93"/>
    <x v="10"/>
    <n v="30"/>
    <n v="8"/>
    <n v="7"/>
    <n v="78000"/>
    <x v="22"/>
  </r>
  <r>
    <x v="93"/>
    <x v="94"/>
    <x v="19"/>
    <n v="48"/>
    <n v="9"/>
    <n v="7"/>
    <n v="80000"/>
    <x v="0"/>
  </r>
  <r>
    <x v="94"/>
    <x v="95"/>
    <x v="24"/>
    <n v="40"/>
    <n v="14"/>
    <n v="11"/>
    <n v="67000"/>
    <x v="23"/>
  </r>
  <r>
    <x v="95"/>
    <x v="96"/>
    <x v="6"/>
    <n v="46"/>
    <n v="5"/>
    <n v="4"/>
    <n v="20000"/>
    <x v="20"/>
  </r>
  <r>
    <x v="96"/>
    <x v="97"/>
    <x v="6"/>
    <n v="48"/>
    <n v="12"/>
    <n v="9"/>
    <n v="45000"/>
    <x v="11"/>
  </r>
  <r>
    <x v="97"/>
    <x v="98"/>
    <x v="14"/>
    <n v="40"/>
    <n v="12"/>
    <n v="9"/>
    <n v="55000"/>
    <x v="1"/>
  </r>
  <r>
    <x v="98"/>
    <x v="99"/>
    <x v="5"/>
    <n v="40"/>
    <n v="10"/>
    <n v="7"/>
    <n v="89000"/>
    <x v="6"/>
  </r>
  <r>
    <x v="99"/>
    <x v="100"/>
    <x v="18"/>
    <n v="60"/>
    <n v="6"/>
    <n v="2"/>
    <n v="60000"/>
    <x v="16"/>
  </r>
  <r>
    <x v="100"/>
    <x v="101"/>
    <x v="12"/>
    <n v="40"/>
    <n v="6"/>
    <n v="5"/>
    <n v="20000"/>
    <x v="18"/>
  </r>
  <r>
    <x v="101"/>
    <x v="102"/>
    <x v="17"/>
    <n v="40"/>
    <n v="17"/>
    <n v="15"/>
    <n v="23000"/>
    <x v="19"/>
  </r>
  <r>
    <x v="102"/>
    <x v="103"/>
    <x v="11"/>
    <n v="40"/>
    <n v="18"/>
    <n v="0"/>
    <n v="22000"/>
    <x v="14"/>
  </r>
  <r>
    <x v="103"/>
    <x v="104"/>
    <x v="2"/>
    <n v="40"/>
    <n v="16"/>
    <n v="1"/>
    <n v="56000"/>
    <x v="7"/>
  </r>
  <r>
    <x v="104"/>
    <x v="105"/>
    <x v="1"/>
    <n v="40"/>
    <n v="15"/>
    <n v="2"/>
    <n v="18000"/>
    <x v="20"/>
  </r>
  <r>
    <x v="105"/>
    <x v="106"/>
    <x v="10"/>
    <n v="45"/>
    <n v="7"/>
    <n v="8"/>
    <n v="18000"/>
    <x v="17"/>
  </r>
  <r>
    <x v="106"/>
    <x v="107"/>
    <x v="0"/>
    <n v="52"/>
    <n v="11"/>
    <n v="6"/>
    <n v="67000"/>
    <x v="15"/>
  </r>
  <r>
    <x v="107"/>
    <x v="108"/>
    <x v="27"/>
    <n v="45"/>
    <n v="6"/>
    <n v="6"/>
    <n v="78000"/>
    <x v="0"/>
  </r>
  <r>
    <x v="108"/>
    <x v="109"/>
    <x v="6"/>
    <n v="48"/>
    <n v="13"/>
    <n v="2"/>
    <n v="18000"/>
    <x v="5"/>
  </r>
  <r>
    <x v="109"/>
    <x v="110"/>
    <x v="1"/>
    <n v="45"/>
    <n v="16"/>
    <n v="0"/>
    <n v="18000"/>
    <x v="20"/>
  </r>
  <r>
    <x v="110"/>
    <x v="111"/>
    <x v="4"/>
    <n v="40"/>
    <n v="17"/>
    <n v="16"/>
    <n v="18000"/>
    <x v="20"/>
  </r>
  <r>
    <x v="111"/>
    <x v="112"/>
    <x v="19"/>
    <n v="40"/>
    <n v="13"/>
    <n v="0"/>
    <n v="20500"/>
    <x v="17"/>
  </r>
  <r>
    <x v="112"/>
    <x v="113"/>
    <x v="5"/>
    <n v="40"/>
    <n v="11"/>
    <n v="10"/>
    <n v="22000"/>
    <x v="21"/>
  </r>
  <r>
    <x v="113"/>
    <x v="114"/>
    <x v="6"/>
    <n v="50"/>
    <n v="5"/>
    <n v="3"/>
    <n v="22000"/>
    <x v="10"/>
  </r>
  <r>
    <x v="114"/>
    <x v="115"/>
    <x v="25"/>
    <n v="48"/>
    <n v="15"/>
    <n v="3"/>
    <n v="17500"/>
    <x v="20"/>
  </r>
  <r>
    <x v="115"/>
    <x v="116"/>
    <x v="6"/>
    <n v="40"/>
    <n v="10"/>
    <n v="1"/>
    <n v="17500"/>
    <x v="14"/>
  </r>
  <r>
    <x v="116"/>
    <x v="117"/>
    <x v="9"/>
    <n v="40"/>
    <n v="11"/>
    <n v="10"/>
    <n v="18000"/>
    <x v="19"/>
  </r>
  <r>
    <x v="117"/>
    <x v="118"/>
    <x v="9"/>
    <n v="40"/>
    <n v="11"/>
    <n v="7"/>
    <n v="18000"/>
    <x v="19"/>
  </r>
  <r>
    <x v="118"/>
    <x v="119"/>
    <x v="12"/>
    <n v="40"/>
    <n v="15"/>
    <n v="15"/>
    <n v="18000"/>
    <x v="17"/>
  </r>
  <r>
    <x v="119"/>
    <x v="120"/>
    <x v="19"/>
    <n v="40"/>
    <n v="9"/>
    <n v="4"/>
    <n v="25000"/>
    <x v="5"/>
  </r>
  <r>
    <x v="120"/>
    <x v="121"/>
    <x v="12"/>
    <n v="45"/>
    <n v="19"/>
    <n v="19"/>
    <n v="22000"/>
    <x v="13"/>
  </r>
  <r>
    <x v="121"/>
    <x v="122"/>
    <x v="15"/>
    <n v="40"/>
    <n v="15"/>
    <n v="11"/>
    <n v="23000"/>
    <x v="9"/>
  </r>
  <r>
    <x v="122"/>
    <x v="123"/>
    <x v="5"/>
    <n v="40"/>
    <n v="9"/>
    <n v="5"/>
    <n v="17500"/>
    <x v="17"/>
  </r>
  <r>
    <x v="123"/>
    <x v="124"/>
    <x v="14"/>
    <n v="55"/>
    <n v="9"/>
    <n v="4"/>
    <n v="50000"/>
    <x v="1"/>
  </r>
  <r>
    <x v="124"/>
    <x v="125"/>
    <x v="25"/>
    <n v="45"/>
    <n v="12"/>
    <n v="1"/>
    <n v="17500"/>
    <x v="20"/>
  </r>
  <r>
    <x v="125"/>
    <x v="126"/>
    <x v="7"/>
    <n v="40"/>
    <n v="10"/>
    <n v="2"/>
    <n v="18000"/>
    <x v="14"/>
  </r>
  <r>
    <x v="126"/>
    <x v="127"/>
    <x v="5"/>
    <n v="50"/>
    <n v="11"/>
    <n v="7"/>
    <n v="18000"/>
    <x v="18"/>
  </r>
  <r>
    <x v="127"/>
    <x v="128"/>
    <x v="6"/>
    <n v="40"/>
    <n v="9"/>
    <n v="6"/>
    <n v="17500"/>
    <x v="20"/>
  </r>
  <r>
    <x v="128"/>
    <x v="129"/>
    <x v="0"/>
    <n v="65"/>
    <n v="11"/>
    <n v="10"/>
    <n v="20000"/>
    <x v="17"/>
  </r>
  <r>
    <x v="129"/>
    <x v="130"/>
    <x v="15"/>
    <n v="45"/>
    <n v="10"/>
    <n v="3"/>
    <n v="20000"/>
    <x v="19"/>
  </r>
  <r>
    <x v="130"/>
    <x v="131"/>
    <x v="5"/>
    <n v="50"/>
    <n v="10"/>
    <n v="1"/>
    <n v="22000"/>
    <x v="21"/>
  </r>
  <r>
    <x v="131"/>
    <x v="132"/>
    <x v="14"/>
    <n v="40"/>
    <n v="10"/>
    <n v="4"/>
    <n v="22000"/>
    <x v="5"/>
  </r>
  <r>
    <x v="132"/>
    <x v="133"/>
    <x v="8"/>
    <n v="40"/>
    <n v="6"/>
    <n v="0"/>
    <n v="17500"/>
    <x v="20"/>
  </r>
  <r>
    <x v="133"/>
    <x v="134"/>
    <x v="15"/>
    <n v="45"/>
    <n v="12"/>
    <n v="5"/>
    <n v="17000"/>
    <x v="17"/>
  </r>
  <r>
    <x v="134"/>
    <x v="135"/>
    <x v="26"/>
    <n v="40"/>
    <n v="16"/>
    <n v="5"/>
    <n v="16500"/>
    <x v="20"/>
  </r>
  <r>
    <x v="135"/>
    <x v="136"/>
    <x v="4"/>
    <n v="40"/>
    <n v="15"/>
    <n v="3"/>
    <n v="16500"/>
    <x v="20"/>
  </r>
  <r>
    <x v="136"/>
    <x v="137"/>
    <x v="1"/>
    <n v="40"/>
    <n v="16"/>
    <n v="7"/>
    <n v="18000"/>
    <x v="5"/>
  </r>
  <r>
    <x v="137"/>
    <x v="138"/>
    <x v="0"/>
    <n v="40"/>
    <n v="15"/>
    <n v="13"/>
    <n v="18000"/>
    <x v="20"/>
  </r>
  <r>
    <x v="138"/>
    <x v="139"/>
    <x v="27"/>
    <n v="40"/>
    <n v="4"/>
    <n v="2"/>
    <n v="16500"/>
    <x v="17"/>
  </r>
  <r>
    <x v="139"/>
    <x v="140"/>
    <x v="24"/>
    <n v="40"/>
    <n v="19"/>
    <n v="12"/>
    <n v="16500"/>
    <x v="17"/>
  </r>
  <r>
    <x v="140"/>
    <x v="141"/>
    <x v="3"/>
    <n v="40"/>
    <n v="11"/>
    <n v="5"/>
    <n v="22000"/>
    <x v="14"/>
  </r>
  <r>
    <x v="141"/>
    <x v="142"/>
    <x v="10"/>
    <n v="40"/>
    <n v="7"/>
    <n v="2"/>
    <n v="22000"/>
    <x v="14"/>
  </r>
  <r>
    <x v="142"/>
    <x v="143"/>
    <x v="10"/>
    <n v="45"/>
    <n v="8"/>
    <n v="5"/>
    <n v="22000"/>
    <x v="14"/>
  </r>
  <r>
    <x v="143"/>
    <x v="144"/>
    <x v="17"/>
    <n v="40"/>
    <n v="17"/>
    <n v="16"/>
    <n v="17500"/>
    <x v="20"/>
  </r>
  <r>
    <x v="144"/>
    <x v="145"/>
    <x v="2"/>
    <n v="50"/>
    <n v="19"/>
    <n v="10"/>
    <n v="17500"/>
    <x v="17"/>
  </r>
  <r>
    <x v="145"/>
    <x v="146"/>
    <x v="10"/>
    <n v="50"/>
    <n v="6"/>
    <n v="5"/>
    <n v="17500"/>
    <x v="17"/>
  </r>
  <r>
    <x v="146"/>
    <x v="147"/>
    <x v="7"/>
    <n v="40"/>
    <n v="9"/>
    <n v="6"/>
    <n v="18000"/>
    <x v="21"/>
  </r>
  <r>
    <x v="147"/>
    <x v="148"/>
    <x v="19"/>
    <n v="60"/>
    <n v="13"/>
    <n v="6"/>
    <n v="18000"/>
    <x v="18"/>
  </r>
  <r>
    <x v="148"/>
    <x v="149"/>
    <x v="3"/>
    <n v="40"/>
    <n v="11"/>
    <n v="8"/>
    <n v="18000"/>
    <x v="10"/>
  </r>
  <r>
    <x v="149"/>
    <x v="150"/>
    <x v="25"/>
    <n v="45"/>
    <n v="13"/>
    <n v="9"/>
    <n v="18000"/>
    <x v="10"/>
  </r>
  <r>
    <x v="150"/>
    <x v="151"/>
    <x v="28"/>
    <n v="40"/>
    <n v="4"/>
    <n v="3"/>
    <n v="18000"/>
    <x v="21"/>
  </r>
  <r>
    <x v="151"/>
    <x v="152"/>
    <x v="5"/>
    <n v="40"/>
    <n v="9"/>
    <n v="5"/>
    <n v="20000"/>
    <x v="5"/>
  </r>
  <r>
    <x v="152"/>
    <x v="153"/>
    <x v="28"/>
    <n v="40"/>
    <n v="5"/>
    <n v="4"/>
    <n v="20000"/>
    <x v="19"/>
  </r>
  <r>
    <x v="153"/>
    <x v="154"/>
    <x v="5"/>
    <n v="64"/>
    <n v="11"/>
    <n v="1"/>
    <n v="17500"/>
    <x v="18"/>
  </r>
  <r>
    <x v="154"/>
    <x v="155"/>
    <x v="17"/>
    <n v="40"/>
    <n v="19"/>
    <n v="12"/>
    <n v="50000"/>
    <x v="13"/>
  </r>
  <r>
    <x v="155"/>
    <x v="156"/>
    <x v="15"/>
    <n v="50"/>
    <n v="8"/>
    <n v="0"/>
    <n v="22000"/>
    <x v="10"/>
  </r>
  <r>
    <x v="156"/>
    <x v="157"/>
    <x v="12"/>
    <n v="40"/>
    <n v="9"/>
    <n v="4"/>
    <n v="25000"/>
    <x v="21"/>
  </r>
  <r>
    <x v="157"/>
    <x v="158"/>
    <x v="5"/>
    <n v="40"/>
    <n v="10"/>
    <n v="9"/>
    <n v="20000"/>
    <x v="20"/>
  </r>
  <r>
    <x v="158"/>
    <x v="159"/>
    <x v="10"/>
    <n v="40"/>
    <n v="9"/>
    <n v="1"/>
    <n v="20000"/>
    <x v="21"/>
  </r>
  <r>
    <x v="159"/>
    <x v="160"/>
    <x v="18"/>
    <n v="48"/>
    <n v="8"/>
    <n v="6"/>
    <n v="23000"/>
    <x v="18"/>
  </r>
  <r>
    <x v="160"/>
    <x v="161"/>
    <x v="5"/>
    <n v="40"/>
    <n v="9"/>
    <n v="3"/>
    <n v="19000"/>
    <x v="14"/>
  </r>
  <r>
    <x v="161"/>
    <x v="162"/>
    <x v="15"/>
    <n v="50"/>
    <n v="11"/>
    <n v="10"/>
    <n v="19000"/>
    <x v="19"/>
  </r>
  <r>
    <x v="162"/>
    <x v="163"/>
    <x v="6"/>
    <n v="35"/>
    <n v="7"/>
    <n v="5"/>
    <n v="16500"/>
    <x v="18"/>
  </r>
  <r>
    <x v="163"/>
    <x v="164"/>
    <x v="17"/>
    <n v="35"/>
    <n v="16"/>
    <n v="15"/>
    <n v="16500"/>
    <x v="21"/>
  </r>
  <r>
    <x v="164"/>
    <x v="165"/>
    <x v="1"/>
    <n v="45"/>
    <n v="14"/>
    <n v="3"/>
    <n v="20000"/>
    <x v="9"/>
  </r>
  <r>
    <x v="165"/>
    <x v="166"/>
    <x v="6"/>
    <n v="40"/>
    <n v="4"/>
    <n v="4"/>
    <n v="18000"/>
    <x v="24"/>
  </r>
  <r>
    <x v="166"/>
    <x v="167"/>
    <x v="12"/>
    <n v="55"/>
    <n v="11"/>
    <n v="10"/>
    <n v="18000"/>
    <x v="21"/>
  </r>
  <r>
    <x v="54"/>
    <x v="168"/>
    <x v="0"/>
    <n v="48"/>
    <n v="16"/>
    <n v="15"/>
    <n v="23000"/>
    <x v="8"/>
  </r>
  <r>
    <x v="167"/>
    <x v="169"/>
    <x v="7"/>
    <n v="40"/>
    <n v="7"/>
    <n v="4"/>
    <n v="25000"/>
    <x v="5"/>
  </r>
  <r>
    <x v="168"/>
    <x v="170"/>
    <x v="6"/>
    <n v="40"/>
    <n v="7"/>
    <n v="10"/>
    <n v="80000"/>
    <x v="23"/>
  </r>
  <r>
    <x v="169"/>
    <x v="171"/>
    <x v="1"/>
    <n v="40"/>
    <n v="17"/>
    <n v="8"/>
    <n v="18000"/>
    <x v="24"/>
  </r>
  <r>
    <x v="170"/>
    <x v="172"/>
    <x v="5"/>
    <n v="40"/>
    <n v="9"/>
    <n v="9"/>
    <n v="16500"/>
    <x v="13"/>
  </r>
  <r>
    <x v="171"/>
    <x v="173"/>
    <x v="7"/>
    <n v="60"/>
    <n v="11"/>
    <n v="6"/>
    <n v="16500"/>
    <x v="9"/>
  </r>
  <r>
    <x v="172"/>
    <x v="174"/>
    <x v="7"/>
    <n v="60"/>
    <n v="9"/>
    <n v="7"/>
    <n v="16500"/>
    <x v="10"/>
  </r>
  <r>
    <x v="173"/>
    <x v="175"/>
    <x v="5"/>
    <n v="47"/>
    <n v="13"/>
    <n v="2"/>
    <n v="16500"/>
    <x v="14"/>
  </r>
  <r>
    <x v="174"/>
    <x v="176"/>
    <x v="19"/>
    <n v="40"/>
    <n v="13"/>
    <n v="1"/>
    <n v="17000"/>
    <x v="20"/>
  </r>
  <r>
    <x v="175"/>
    <x v="177"/>
    <x v="10"/>
    <n v="40"/>
    <n v="6"/>
    <n v="5"/>
    <n v="16500"/>
    <x v="21"/>
  </r>
  <r>
    <x v="176"/>
    <x v="178"/>
    <x v="19"/>
    <n v="40"/>
    <n v="11"/>
    <n v="6"/>
    <n v="16500"/>
    <x v="21"/>
  </r>
  <r>
    <x v="177"/>
    <x v="179"/>
    <x v="5"/>
    <n v="50"/>
    <n v="9"/>
    <n v="8"/>
    <n v="17000"/>
    <x v="10"/>
  </r>
  <r>
    <x v="178"/>
    <x v="180"/>
    <x v="5"/>
    <n v="40"/>
    <n v="10"/>
    <n v="7"/>
    <n v="20000"/>
    <x v="5"/>
  </r>
  <r>
    <x v="179"/>
    <x v="181"/>
    <x v="7"/>
    <n v="50"/>
    <n v="10"/>
    <n v="10"/>
    <n v="20000"/>
    <x v="24"/>
  </r>
  <r>
    <x v="180"/>
    <x v="182"/>
    <x v="28"/>
    <n v="50"/>
    <n v="6"/>
    <n v="2"/>
    <n v="16500"/>
    <x v="19"/>
  </r>
  <r>
    <x v="181"/>
    <x v="183"/>
    <x v="6"/>
    <n v="40"/>
    <n v="11"/>
    <n v="8"/>
    <n v="16500"/>
    <x v="21"/>
  </r>
  <r>
    <x v="182"/>
    <x v="184"/>
    <x v="17"/>
    <n v="50"/>
    <n v="18"/>
    <n v="2"/>
    <n v="15000"/>
    <x v="24"/>
  </r>
  <r>
    <x v="183"/>
    <x v="185"/>
    <x v="2"/>
    <n v="50"/>
    <n v="14"/>
    <n v="4"/>
    <n v="16000"/>
    <x v="10"/>
  </r>
  <r>
    <x v="184"/>
    <x v="186"/>
    <x v="18"/>
    <n v="42"/>
    <n v="6"/>
    <n v="2"/>
    <n v="15000"/>
    <x v="25"/>
  </r>
  <r>
    <x v="185"/>
    <x v="187"/>
    <x v="10"/>
    <n v="50"/>
    <n v="7"/>
    <n v="3"/>
    <n v="15500"/>
    <x v="25"/>
  </r>
  <r>
    <x v="186"/>
    <x v="188"/>
    <x v="15"/>
    <n v="40"/>
    <n v="14"/>
    <n v="11"/>
    <n v="15000"/>
    <x v="25"/>
  </r>
  <r>
    <x v="187"/>
    <x v="189"/>
    <x v="4"/>
    <n v="40"/>
    <n v="16"/>
    <n v="14"/>
    <n v="15000"/>
    <x v="24"/>
  </r>
  <r>
    <x v="188"/>
    <x v="190"/>
    <x v="18"/>
    <n v="40"/>
    <n v="8"/>
    <n v="7"/>
    <n v="16000"/>
    <x v="9"/>
  </r>
  <r>
    <x v="189"/>
    <x v="191"/>
    <x v="1"/>
    <n v="49"/>
    <n v="19"/>
    <n v="18"/>
    <n v="17500"/>
    <x v="20"/>
  </r>
  <r>
    <x v="54"/>
    <x v="192"/>
    <x v="6"/>
    <n v="40"/>
    <n v="7"/>
    <n v="4"/>
    <n v="17500"/>
    <x v="19"/>
  </r>
  <r>
    <x v="190"/>
    <x v="193"/>
    <x v="23"/>
    <n v="50"/>
    <n v="1"/>
    <n v="1"/>
    <n v="17500"/>
    <x v="21"/>
  </r>
  <r>
    <x v="191"/>
    <x v="194"/>
    <x v="0"/>
    <n v="40"/>
    <n v="16"/>
    <n v="2"/>
    <n v="15000"/>
    <x v="26"/>
  </r>
  <r>
    <x v="192"/>
    <x v="195"/>
    <x v="19"/>
    <n v="40"/>
    <n v="8"/>
    <n v="8"/>
    <n v="15000"/>
    <x v="26"/>
  </r>
  <r>
    <x v="193"/>
    <x v="196"/>
    <x v="1"/>
    <n v="40"/>
    <n v="15"/>
    <n v="5"/>
    <n v="15000"/>
    <x v="26"/>
  </r>
  <r>
    <x v="194"/>
    <x v="197"/>
    <x v="25"/>
    <n v="40"/>
    <n v="14"/>
    <n v="13"/>
    <n v="15000"/>
    <x v="26"/>
  </r>
  <r>
    <x v="195"/>
    <x v="198"/>
    <x v="25"/>
    <n v="48"/>
    <n v="13"/>
    <n v="5"/>
    <n v="20000"/>
    <x v="5"/>
  </r>
  <r>
    <x v="196"/>
    <x v="199"/>
    <x v="10"/>
    <n v="40"/>
    <n v="7"/>
    <n v="2"/>
    <n v="23000"/>
    <x v="19"/>
  </r>
  <r>
    <x v="197"/>
    <x v="200"/>
    <x v="19"/>
    <n v="40"/>
    <n v="5"/>
    <n v="4"/>
    <n v="23000"/>
    <x v="10"/>
  </r>
  <r>
    <x v="198"/>
    <x v="201"/>
    <x v="10"/>
    <n v="40"/>
    <n v="9"/>
    <n v="2"/>
    <n v="22000"/>
    <x v="18"/>
  </r>
  <r>
    <x v="199"/>
    <x v="202"/>
    <x v="25"/>
    <n v="40"/>
    <n v="12"/>
    <n v="11"/>
    <n v="24000"/>
    <x v="18"/>
  </r>
  <r>
    <x v="200"/>
    <x v="203"/>
    <x v="7"/>
    <n v="45"/>
    <n v="10"/>
    <n v="3"/>
    <n v="24000"/>
    <x v="10"/>
  </r>
  <r>
    <x v="201"/>
    <x v="204"/>
    <x v="17"/>
    <n v="45"/>
    <n v="19"/>
    <n v="4"/>
    <n v="23000"/>
    <x v="21"/>
  </r>
  <r>
    <x v="202"/>
    <x v="205"/>
    <x v="3"/>
    <n v="45"/>
    <n v="14"/>
    <n v="13"/>
    <n v="24000"/>
    <x v="12"/>
  </r>
  <r>
    <x v="203"/>
    <x v="206"/>
    <x v="4"/>
    <n v="46"/>
    <n v="18"/>
    <n v="15"/>
    <n v="34000"/>
    <x v="11"/>
  </r>
  <r>
    <x v="204"/>
    <x v="207"/>
    <x v="15"/>
    <n v="45"/>
    <n v="14"/>
    <n v="1"/>
    <n v="24000"/>
    <x v="13"/>
  </r>
  <r>
    <x v="205"/>
    <x v="208"/>
    <x v="18"/>
    <n v="55"/>
    <n v="10"/>
    <n v="5"/>
    <n v="21000"/>
    <x v="14"/>
  </r>
  <r>
    <x v="206"/>
    <x v="209"/>
    <x v="8"/>
    <n v="40"/>
    <n v="6"/>
    <n v="8"/>
    <n v="15000"/>
    <x v="25"/>
  </r>
  <r>
    <x v="207"/>
    <x v="210"/>
    <x v="10"/>
    <n v="40"/>
    <n v="8"/>
    <n v="2"/>
    <n v="23000"/>
    <x v="10"/>
  </r>
  <r>
    <x v="208"/>
    <x v="211"/>
    <x v="19"/>
    <n v="45"/>
    <n v="9"/>
    <n v="9"/>
    <n v="23000"/>
    <x v="19"/>
  </r>
  <r>
    <x v="209"/>
    <x v="212"/>
    <x v="7"/>
    <n v="40"/>
    <n v="6"/>
    <n v="1"/>
    <n v="22000"/>
    <x v="19"/>
  </r>
  <r>
    <x v="210"/>
    <x v="213"/>
    <x v="19"/>
    <n v="45"/>
    <n v="7"/>
    <n v="1"/>
    <n v="22000"/>
    <x v="18"/>
  </r>
  <r>
    <x v="211"/>
    <x v="214"/>
    <x v="6"/>
    <n v="45"/>
    <n v="8"/>
    <n v="7"/>
    <n v="15000"/>
    <x v="17"/>
  </r>
  <r>
    <x v="212"/>
    <x v="215"/>
    <x v="24"/>
    <n v="55"/>
    <n v="14"/>
    <n v="4"/>
    <n v="16500"/>
    <x v="13"/>
  </r>
  <r>
    <x v="213"/>
    <x v="216"/>
    <x v="4"/>
    <n v="40"/>
    <n v="13"/>
    <n v="9"/>
    <n v="16500"/>
    <x v="21"/>
  </r>
  <r>
    <x v="214"/>
    <x v="217"/>
    <x v="4"/>
    <n v="40"/>
    <n v="16"/>
    <n v="6"/>
    <n v="17000"/>
    <x v="17"/>
  </r>
  <r>
    <x v="215"/>
    <x v="218"/>
    <x v="26"/>
    <n v="40"/>
    <n v="17"/>
    <n v="2"/>
    <n v="17000"/>
    <x v="9"/>
  </r>
  <r>
    <x v="216"/>
    <x v="219"/>
    <x v="5"/>
    <n v="55"/>
    <n v="11"/>
    <n v="9"/>
    <n v="17500"/>
    <x v="21"/>
  </r>
  <r>
    <x v="217"/>
    <x v="220"/>
    <x v="16"/>
    <n v="45"/>
    <n v="17"/>
    <n v="15"/>
    <n v="18000"/>
    <x v="26"/>
  </r>
  <r>
    <x v="218"/>
    <x v="221"/>
    <x v="13"/>
    <n v="50"/>
    <n v="20"/>
    <n v="3"/>
    <n v="18000"/>
    <x v="19"/>
  </r>
  <r>
    <x v="219"/>
    <x v="222"/>
    <x v="20"/>
    <n v="50"/>
    <n v="23"/>
    <n v="13"/>
    <n v="16500"/>
    <x v="10"/>
  </r>
  <r>
    <x v="220"/>
    <x v="223"/>
    <x v="7"/>
    <n v="40"/>
    <n v="10"/>
    <n v="7"/>
    <n v="20000"/>
    <x v="10"/>
  </r>
  <r>
    <x v="221"/>
    <x v="224"/>
    <x v="15"/>
    <n v="55"/>
    <n v="13"/>
    <n v="9"/>
    <n v="19000"/>
    <x v="14"/>
  </r>
  <r>
    <x v="222"/>
    <x v="225"/>
    <x v="3"/>
    <n v="32"/>
    <n v="13"/>
    <n v="3"/>
    <n v="15500"/>
    <x v="14"/>
  </r>
  <r>
    <x v="223"/>
    <x v="226"/>
    <x v="28"/>
    <n v="40"/>
    <n v="4"/>
    <n v="3"/>
    <n v="16000"/>
    <x v="21"/>
  </r>
  <r>
    <x v="224"/>
    <x v="227"/>
    <x v="5"/>
    <n v="40"/>
    <n v="9"/>
    <n v="8"/>
    <n v="15000"/>
    <x v="24"/>
  </r>
  <r>
    <x v="225"/>
    <x v="228"/>
    <x v="4"/>
    <n v="40"/>
    <n v="19"/>
    <n v="0"/>
    <n v="15000"/>
    <x v="26"/>
  </r>
  <r>
    <x v="226"/>
    <x v="229"/>
    <x v="4"/>
    <n v="40"/>
    <n v="18"/>
    <n v="2"/>
    <n v="20000"/>
    <x v="18"/>
  </r>
  <r>
    <x v="227"/>
    <x v="230"/>
    <x v="10"/>
    <n v="40"/>
    <n v="7"/>
    <n v="1"/>
    <n v="20000"/>
    <x v="18"/>
  </r>
  <r>
    <x v="228"/>
    <x v="231"/>
    <x v="18"/>
    <n v="56"/>
    <n v="7"/>
    <n v="5"/>
    <n v="18500"/>
    <x v="26"/>
  </r>
  <r>
    <x v="229"/>
    <x v="232"/>
    <x v="3"/>
    <n v="35"/>
    <n v="12"/>
    <n v="12"/>
    <n v="18500"/>
    <x v="21"/>
  </r>
  <r>
    <x v="230"/>
    <x v="233"/>
    <x v="0"/>
    <n v="50"/>
    <n v="14"/>
    <n v="8"/>
    <n v="17500"/>
    <x v="13"/>
  </r>
  <r>
    <x v="231"/>
    <x v="234"/>
    <x v="8"/>
    <n v="45"/>
    <n v="8"/>
    <n v="2"/>
    <n v="15000"/>
    <x v="25"/>
  </r>
  <r>
    <x v="232"/>
    <x v="235"/>
    <x v="18"/>
    <n v="40"/>
    <n v="9"/>
    <n v="7"/>
    <n v="15000"/>
    <x v="26"/>
  </r>
  <r>
    <x v="233"/>
    <x v="236"/>
    <x v="6"/>
    <n v="30"/>
    <n v="10"/>
    <n v="1"/>
    <n v="16500"/>
    <x v="10"/>
  </r>
  <r>
    <x v="234"/>
    <x v="237"/>
    <x v="10"/>
    <n v="50"/>
    <n v="6"/>
    <n v="3"/>
    <n v="16000"/>
    <x v="14"/>
  </r>
  <r>
    <x v="235"/>
    <x v="238"/>
    <x v="3"/>
    <n v="50"/>
    <n v="12"/>
    <n v="12"/>
    <n v="16000"/>
    <x v="17"/>
  </r>
  <r>
    <x v="236"/>
    <x v="239"/>
    <x v="6"/>
    <n v="50"/>
    <n v="9"/>
    <n v="6"/>
    <n v="35000"/>
    <x v="8"/>
  </r>
  <r>
    <x v="237"/>
    <x v="240"/>
    <x v="19"/>
    <n v="60"/>
    <n v="10"/>
    <n v="2"/>
    <n v="45000"/>
    <x v="1"/>
  </r>
  <r>
    <x v="238"/>
    <x v="241"/>
    <x v="19"/>
    <n v="40"/>
    <n v="9"/>
    <n v="4"/>
    <n v="56000"/>
    <x v="1"/>
  </r>
  <r>
    <x v="239"/>
    <x v="242"/>
    <x v="10"/>
    <n v="50"/>
    <n v="8"/>
    <n v="7"/>
    <n v="55000"/>
    <x v="7"/>
  </r>
  <r>
    <x v="240"/>
    <x v="243"/>
    <x v="5"/>
    <n v="40"/>
    <n v="12"/>
    <n v="11"/>
    <n v="34500"/>
    <x v="15"/>
  </r>
  <r>
    <x v="241"/>
    <x v="244"/>
    <x v="18"/>
    <n v="36"/>
    <n v="7"/>
    <n v="2"/>
    <n v="35000"/>
    <x v="11"/>
  </r>
  <r>
    <x v="242"/>
    <x v="245"/>
    <x v="5"/>
    <n v="40"/>
    <n v="10"/>
    <n v="9"/>
    <n v="35000"/>
    <x v="12"/>
  </r>
  <r>
    <x v="243"/>
    <x v="246"/>
    <x v="29"/>
    <n v="40"/>
    <n v="20"/>
    <n v="3"/>
    <n v="25000"/>
    <x v="9"/>
  </r>
  <r>
    <x v="244"/>
    <x v="247"/>
    <x v="0"/>
    <n v="40"/>
    <n v="16"/>
    <n v="8"/>
    <n v="25000"/>
    <x v="18"/>
  </r>
  <r>
    <x v="245"/>
    <x v="248"/>
    <x v="4"/>
    <n v="48"/>
    <n v="19"/>
    <n v="15"/>
    <n v="25000"/>
    <x v="12"/>
  </r>
  <r>
    <x v="246"/>
    <x v="249"/>
    <x v="8"/>
    <n v="40"/>
    <n v="14"/>
    <n v="12"/>
    <n v="60000"/>
    <x v="27"/>
  </r>
  <r>
    <x v="247"/>
    <x v="250"/>
    <x v="9"/>
    <n v="40"/>
    <n v="10"/>
    <n v="1"/>
    <n v="40000"/>
    <x v="11"/>
  </r>
  <r>
    <x v="248"/>
    <x v="251"/>
    <x v="10"/>
    <n v="50"/>
    <n v="16"/>
    <n v="12"/>
    <n v="70000"/>
    <x v="27"/>
  </r>
  <r>
    <x v="249"/>
    <x v="252"/>
    <x v="12"/>
    <n v="45"/>
    <n v="19"/>
    <n v="12"/>
    <n v="55000"/>
    <x v="7"/>
  </r>
  <r>
    <x v="250"/>
    <x v="253"/>
    <x v="8"/>
    <n v="38"/>
    <n v="8"/>
    <n v="7"/>
    <n v="80000"/>
    <x v="1"/>
  </r>
  <r>
    <x v="251"/>
    <x v="254"/>
    <x v="28"/>
    <n v="40"/>
    <n v="14"/>
    <n v="12"/>
    <n v="80000"/>
    <x v="27"/>
  </r>
  <r>
    <x v="252"/>
    <x v="255"/>
    <x v="23"/>
    <n v="44"/>
    <n v="10"/>
    <n v="6"/>
    <n v="50000"/>
    <x v="28"/>
  </r>
  <r>
    <x v="253"/>
    <x v="256"/>
    <x v="6"/>
    <n v="40"/>
    <n v="18"/>
    <n v="13"/>
    <n v="122000"/>
    <x v="23"/>
  </r>
  <r>
    <x v="254"/>
    <x v="257"/>
    <x v="9"/>
    <n v="40"/>
    <n v="12"/>
    <n v="2"/>
    <n v="90000"/>
    <x v="6"/>
  </r>
  <r>
    <x v="255"/>
    <x v="258"/>
    <x v="27"/>
    <n v="40"/>
    <n v="14"/>
    <n v="8"/>
    <n v="90000"/>
    <x v="6"/>
  </r>
  <r>
    <x v="256"/>
    <x v="259"/>
    <x v="23"/>
    <n v="55"/>
    <n v="11"/>
    <n v="4"/>
    <n v="10000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n v="6466"/>
    <s v=" JAVAID NIAZI"/>
    <n v="45"/>
    <n v="40"/>
    <n v="11"/>
    <n v="2"/>
    <n v="54000"/>
    <x v="0"/>
  </r>
  <r>
    <n v="9122"/>
    <s v="AHMED PERVAIZ"/>
    <n v="48"/>
    <n v="50"/>
    <n v="11"/>
    <n v="6"/>
    <n v="60000"/>
    <x v="1"/>
  </r>
  <r>
    <n v="704"/>
    <s v=" AHSAN ALI"/>
    <n v="46"/>
    <n v="40"/>
    <n v="11"/>
    <n v="9"/>
    <n v="389000"/>
    <x v="2"/>
  </r>
  <r>
    <n v="1642"/>
    <s v=" NAEEM BHUTTA"/>
    <n v="44"/>
    <n v="40"/>
    <n v="13"/>
    <n v="7"/>
    <n v="306000"/>
    <x v="3"/>
  </r>
  <r>
    <n v="1127"/>
    <s v=" BILAL ALI"/>
    <n v="46"/>
    <n v="40"/>
    <n v="14"/>
    <n v="5"/>
    <n v="215000"/>
    <x v="4"/>
  </r>
  <r>
    <n v="1012"/>
    <s v=" KASHIF MUGHAL "/>
    <n v="49"/>
    <n v="40"/>
    <n v="14"/>
    <n v="2"/>
    <n v="18000"/>
    <x v="5"/>
  </r>
  <r>
    <n v="979"/>
    <s v=" REHMAN TAUQEER"/>
    <n v="39"/>
    <n v="40"/>
    <n v="13"/>
    <n v="0"/>
    <n v="59500"/>
    <x v="1"/>
  </r>
  <r>
    <n v="4597"/>
    <s v="MUHAMMAD KHURRAM KHAN"/>
    <n v="38"/>
    <n v="40"/>
    <n v="8"/>
    <n v="5"/>
    <n v="43000"/>
    <x v="0"/>
  </r>
  <r>
    <n v="8448"/>
    <s v=" ZEESHAN HAIDER "/>
    <n v="40"/>
    <n v="45"/>
    <n v="13"/>
    <n v="1"/>
    <n v="100000"/>
    <x v="6"/>
  </r>
  <r>
    <n v="9879"/>
    <s v="ALI MALIK"/>
    <n v="46"/>
    <n v="40"/>
    <n v="16"/>
    <n v="16"/>
    <n v="58000"/>
    <x v="7"/>
  </r>
  <r>
    <n v="8164"/>
    <s v=" SAIM CHAHDURY "/>
    <n v="38"/>
    <n v="43"/>
    <n v="8"/>
    <n v="7"/>
    <n v="62000"/>
    <x v="8"/>
  </r>
  <r>
    <n v="7880"/>
    <s v=" MUNEEB ALI"/>
    <n v="33"/>
    <n v="38"/>
    <n v="9"/>
    <n v="6"/>
    <n v="112000"/>
    <x v="6"/>
  </r>
  <r>
    <n v="8521"/>
    <s v="SHAMSHAD RAFI "/>
    <n v="30"/>
    <n v="45"/>
    <n v="4"/>
    <n v="3"/>
    <n v="37000"/>
    <x v="9"/>
  </r>
  <r>
    <n v="574"/>
    <s v=" ARHAM JALAL"/>
    <n v="38"/>
    <n v="38"/>
    <n v="7"/>
    <n v="2"/>
    <n v="25000"/>
    <x v="10"/>
  </r>
  <r>
    <n v="3678"/>
    <s v=" FAIZ SAJID "/>
    <n v="34"/>
    <n v="40"/>
    <n v="9"/>
    <n v="9"/>
    <n v="90000"/>
    <x v="11"/>
  </r>
  <r>
    <n v="1024"/>
    <s v="TALAL BUTT"/>
    <n v="55"/>
    <n v="50"/>
    <n v="17"/>
    <n v="2"/>
    <n v="290000"/>
    <x v="3"/>
  </r>
  <r>
    <n v="6063"/>
    <s v="MUHAMMAD ABDULLAH NOON"/>
    <n v="36"/>
    <n v="45"/>
    <n v="6"/>
    <n v="5"/>
    <n v="57000"/>
    <x v="1"/>
  </r>
  <r>
    <n v="6664"/>
    <s v="IDREES MUGHAL "/>
    <n v="52"/>
    <n v="40"/>
    <n v="19"/>
    <n v="10"/>
    <n v="45000"/>
    <x v="12"/>
  </r>
  <r>
    <n v="4660"/>
    <s v=" KHALIQ UR REHMAN "/>
    <n v="45"/>
    <n v="44"/>
    <n v="15"/>
    <n v="12"/>
    <n v="50000"/>
    <x v="8"/>
  </r>
  <r>
    <n v="4314"/>
    <s v=" MUHAMMAD MUJTABA KHAKWANI "/>
    <n v="41"/>
    <n v="44"/>
    <n v="13"/>
    <n v="6"/>
    <n v="30000"/>
    <x v="13"/>
  </r>
  <r>
    <n v="7684"/>
    <s v=" MUHAMMAD IRFAN MAQBOOL"/>
    <n v="38"/>
    <n v="40"/>
    <n v="9"/>
    <n v="1"/>
    <n v="20000"/>
    <x v="14"/>
  </r>
  <r>
    <n v="1408"/>
    <s v=" MUHAMMAD ALI RAZA"/>
    <n v="36"/>
    <n v="50"/>
    <n v="10"/>
    <n v="4"/>
    <n v="40000"/>
    <x v="12"/>
  </r>
  <r>
    <n v="8460"/>
    <s v=" ASIM KAMRAN "/>
    <n v="42"/>
    <n v="65"/>
    <n v="14"/>
    <n v="3"/>
    <n v="45000"/>
    <x v="15"/>
  </r>
  <r>
    <n v="4403"/>
    <s v=" FAISAL BADOZAI "/>
    <n v="53"/>
    <n v="45"/>
    <n v="17"/>
    <n v="8"/>
    <n v="250000"/>
    <x v="3"/>
  </r>
  <r>
    <n v="4031"/>
    <s v="MUHAMMAD RIZWAN AHMED"/>
    <n v="42"/>
    <n v="38"/>
    <n v="12"/>
    <n v="7"/>
    <n v="130000"/>
    <x v="16"/>
  </r>
  <r>
    <n v="8298"/>
    <s v=" MUHAMMAD MAZHAR BALOCH "/>
    <n v="39"/>
    <n v="60"/>
    <n v="8"/>
    <n v="5"/>
    <n v="35000"/>
    <x v="9"/>
  </r>
  <r>
    <n v="3412"/>
    <s v=" RASHEED ALI "/>
    <n v="45"/>
    <n v="40"/>
    <n v="16"/>
    <n v="5"/>
    <n v="50000"/>
    <x v="1"/>
  </r>
  <r>
    <n v="8330"/>
    <s v=" MUHAMMAD NAJM-UL-SAQIB "/>
    <n v="39"/>
    <n v="40"/>
    <n v="11"/>
    <n v="1"/>
    <n v="35000"/>
    <x v="5"/>
  </r>
  <r>
    <n v="7831"/>
    <s v="MUHAMMAD AHMED CHUGHTAI "/>
    <n v="45"/>
    <n v="48"/>
    <n v="9"/>
    <n v="4"/>
    <n v="40000"/>
    <x v="8"/>
  </r>
  <r>
    <n v="5850"/>
    <s v="ABDUL BASIT KHAN "/>
    <n v="36"/>
    <n v="40"/>
    <n v="8"/>
    <n v="5"/>
    <n v="35000"/>
    <x v="9"/>
  </r>
  <r>
    <n v="396"/>
    <s v="MUHAMMAD MOIN BALOUCH "/>
    <n v="53"/>
    <n v="40"/>
    <n v="17"/>
    <n v="2"/>
    <n v="25000"/>
    <x v="14"/>
  </r>
  <r>
    <n v="2919"/>
    <s v="MUHAMMAD MOHSIN KHAN "/>
    <n v="47"/>
    <n v="50"/>
    <n v="15"/>
    <n v="4"/>
    <n v="30000"/>
    <x v="13"/>
  </r>
  <r>
    <n v="4319"/>
    <s v="TAJAMMUL SHAFI"/>
    <n v="42"/>
    <n v="75"/>
    <n v="12"/>
    <n v="2"/>
    <n v="35000"/>
    <x v="13"/>
  </r>
  <r>
    <n v="7733"/>
    <s v=" MUHAMMAD ILYAS ARRAIN "/>
    <n v="38"/>
    <n v="75"/>
    <n v="8"/>
    <n v="4"/>
    <n v="35000"/>
    <x v="9"/>
  </r>
  <r>
    <n v="9489"/>
    <s v="MUHAMMAD HASSAN SHEIKH "/>
    <n v="35"/>
    <n v="40"/>
    <n v="8"/>
    <n v="5"/>
    <n v="45000"/>
    <x v="12"/>
  </r>
  <r>
    <n v="8084"/>
    <s v=" HAYAT KHOKHAR "/>
    <n v="38"/>
    <n v="40"/>
    <n v="9"/>
    <n v="8"/>
    <n v="50000"/>
    <x v="15"/>
  </r>
  <r>
    <n v="2052"/>
    <s v="ANWAR ALI "/>
    <n v="39"/>
    <n v="35"/>
    <n v="7"/>
    <n v="5"/>
    <n v="56000"/>
    <x v="1"/>
  </r>
  <r>
    <n v="4903"/>
    <s v="MALIK MUHAMMAD USMAN "/>
    <n v="49"/>
    <n v="40"/>
    <n v="11"/>
    <n v="10"/>
    <n v="55000"/>
    <x v="11"/>
  </r>
  <r>
    <n v="7429"/>
    <s v=" MUHAMMAD ABID SULTAN "/>
    <n v="37"/>
    <n v="35"/>
    <n v="9"/>
    <n v="2"/>
    <n v="24500"/>
    <x v="5"/>
  </r>
  <r>
    <n v="1346"/>
    <s v=" TANVIR ASLAM "/>
    <n v="36"/>
    <n v="40"/>
    <n v="11"/>
    <n v="7"/>
    <n v="25000"/>
    <x v="5"/>
  </r>
  <r>
    <n v="1515"/>
    <s v=" MUHAMMAD TAUQEER KHAN "/>
    <n v="56"/>
    <n v="54"/>
    <n v="21"/>
    <n v="11"/>
    <n v="25000"/>
    <x v="5"/>
  </r>
  <r>
    <n v="3682"/>
    <s v=" MUHAMMAD YASIR SAHOO "/>
    <n v="37"/>
    <n v="38"/>
    <n v="10"/>
    <n v="9"/>
    <n v="24000"/>
    <x v="17"/>
  </r>
  <r>
    <n v="7262"/>
    <s v="AFTAB MARRAL "/>
    <n v="48"/>
    <n v="45"/>
    <n v="16"/>
    <n v="4"/>
    <n v="28500"/>
    <x v="18"/>
  </r>
  <r>
    <n v="4510"/>
    <s v=" MUHAMMAD TAHIR JAFFARY "/>
    <n v="38"/>
    <n v="27"/>
    <n v="12"/>
    <n v="15"/>
    <n v="35000"/>
    <x v="13"/>
  </r>
  <r>
    <n v="537"/>
    <s v=" FAROOQ KHAN "/>
    <n v="39"/>
    <n v="55"/>
    <n v="12"/>
    <n v="12"/>
    <n v="24500"/>
    <x v="10"/>
  </r>
  <r>
    <n v="4713"/>
    <s v=" HAJI MUHAMMAD SOHAIL"/>
    <n v="55"/>
    <n v="40"/>
    <n v="19"/>
    <n v="17"/>
    <n v="34000"/>
    <x v="13"/>
  </r>
  <r>
    <n v="9667"/>
    <s v=" MUHAMMAD ASIF ALI"/>
    <n v="30"/>
    <n v="40"/>
    <n v="7"/>
    <n v="5"/>
    <n v="20000"/>
    <x v="14"/>
  </r>
  <r>
    <n v="8181"/>
    <s v="KHAWAJA MUHAMMAD ZUBAIR"/>
    <n v="39"/>
    <n v="50"/>
    <n v="11"/>
    <n v="5"/>
    <n v="35000"/>
    <x v="19"/>
  </r>
  <r>
    <n v="4314"/>
    <s v=" KAIF AKBER "/>
    <n v="54"/>
    <n v="40"/>
    <n v="16"/>
    <n v="5"/>
    <n v="55000"/>
    <x v="1"/>
  </r>
  <r>
    <n v="4028"/>
    <s v="MUHAMMAD JAWAD IJAZ "/>
    <n v="48"/>
    <n v="60"/>
    <n v="14"/>
    <n v="2"/>
    <n v="45000"/>
    <x v="13"/>
  </r>
  <r>
    <n v="9927"/>
    <s v=" IJAZ KHAN NIAZI "/>
    <n v="58"/>
    <n v="57"/>
    <n v="22"/>
    <n v="14"/>
    <n v="45000"/>
    <x v="8"/>
  </r>
  <r>
    <n v="5007"/>
    <s v=" MUHAMMAD MUSTAFA ALI "/>
    <n v="37"/>
    <n v="40"/>
    <n v="10"/>
    <n v="10"/>
    <n v="55000"/>
    <x v="7"/>
  </r>
  <r>
    <n v="2010"/>
    <s v=" AMIN BUTT "/>
    <n v="49"/>
    <n v="40"/>
    <n v="13"/>
    <n v="9"/>
    <n v="44000"/>
    <x v="12"/>
  </r>
  <r>
    <n v="2576"/>
    <s v="MUHAMMAD TARIQ BOKHARI "/>
    <n v="39"/>
    <n v="50"/>
    <n v="11"/>
    <n v="8"/>
    <n v="45000"/>
    <x v="9"/>
  </r>
  <r>
    <n v="1119"/>
    <s v=" MUHAMMAD SHOAIB KHAN "/>
    <n v="41"/>
    <n v="40"/>
    <n v="11"/>
    <n v="1"/>
    <n v="36000"/>
    <x v="13"/>
  </r>
  <r>
    <n v="8909"/>
    <s v=" NAZIR AHMED "/>
    <n v="36"/>
    <n v="55"/>
    <n v="8"/>
    <n v="5"/>
    <n v="36000"/>
    <x v="5"/>
  </r>
  <r>
    <n v="3530"/>
    <s v=" MUHAMMAD JAHANZAIB BUCHA "/>
    <n v="39"/>
    <n v="50"/>
    <n v="9"/>
    <n v="3"/>
    <n v="36000"/>
    <x v="14"/>
  </r>
  <r>
    <n v="8576"/>
    <s v=" FAHAD MALIK "/>
    <n v="29"/>
    <n v="40"/>
    <n v="12"/>
    <n v="7"/>
    <n v="22000"/>
    <x v="17"/>
  </r>
  <r>
    <n v="9740"/>
    <s v=" MUHAMMAD KASHIF RIAZ "/>
    <n v="50"/>
    <n v="45"/>
    <n v="15"/>
    <n v="4"/>
    <n v="56000"/>
    <x v="7"/>
  </r>
  <r>
    <n v="524"/>
    <s v="MUHAMMAD IMRAN SAHOO "/>
    <n v="35"/>
    <n v="40"/>
    <n v="10"/>
    <n v="9"/>
    <n v="34000"/>
    <x v="11"/>
  </r>
  <r>
    <n v="1594"/>
    <s v=" ANEES SANDAL "/>
    <n v="36"/>
    <n v="55"/>
    <n v="10"/>
    <n v="7"/>
    <n v="33000"/>
    <x v="9"/>
  </r>
  <r>
    <n v="6731"/>
    <s v=" SHEIKH MUHAMMAD NABEEL "/>
    <n v="43"/>
    <n v="40"/>
    <n v="12"/>
    <n v="12"/>
    <n v="45000"/>
    <x v="1"/>
  </r>
  <r>
    <n v="4946"/>
    <s v=" MALIK SHEHRYAR ALI "/>
    <n v="51"/>
    <n v="50"/>
    <n v="18"/>
    <n v="13"/>
    <n v="45000"/>
    <x v="1"/>
  </r>
  <r>
    <n v="944"/>
    <s v="MALIK MUHAMMAD KASHIF "/>
    <n v="48"/>
    <n v="45"/>
    <n v="17"/>
    <n v="2"/>
    <n v="44000"/>
    <x v="12"/>
  </r>
  <r>
    <n v="8358"/>
    <s v=" MALIK BASHIR JOIYA "/>
    <n v="49"/>
    <n v="40"/>
    <n v="15"/>
    <n v="15"/>
    <n v="18000"/>
    <x v="20"/>
  </r>
  <r>
    <n v="9142"/>
    <s v=" MUHAMMAD AHMED ALI "/>
    <n v="38"/>
    <n v="42"/>
    <n v="10"/>
    <n v="10"/>
    <n v="56000"/>
    <x v="7"/>
  </r>
  <r>
    <n v="1088"/>
    <s v="MUHMMAD IBRAHIM BALOUCH "/>
    <n v="43"/>
    <n v="60"/>
    <n v="12"/>
    <n v="0"/>
    <n v="60000"/>
    <x v="0"/>
  </r>
  <r>
    <n v="3169"/>
    <s v=" JAVAID MUNIR "/>
    <n v="38"/>
    <n v="40"/>
    <n v="12"/>
    <n v="1"/>
    <n v="33000"/>
    <x v="13"/>
  </r>
  <r>
    <n v="9264"/>
    <s v=" MUHAMMAD SARFRAZ "/>
    <n v="43"/>
    <n v="38"/>
    <n v="15"/>
    <n v="15"/>
    <n v="25000"/>
    <x v="5"/>
  </r>
  <r>
    <n v="310"/>
    <s v=" MUHAMMAD ALI AMJAD "/>
    <n v="33"/>
    <n v="48"/>
    <n v="8"/>
    <n v="2"/>
    <n v="27500"/>
    <x v="9"/>
  </r>
  <r>
    <n v="3907"/>
    <s v="MUHAMMAD ZAHID QUERSHI "/>
    <n v="36"/>
    <n v="40"/>
    <n v="8"/>
    <n v="13"/>
    <n v="27500"/>
    <x v="18"/>
  </r>
  <r>
    <n v="2309"/>
    <s v=" ASAD AHMED"/>
    <n v="48"/>
    <n v="40"/>
    <n v="12"/>
    <n v="7"/>
    <n v="35000"/>
    <x v="19"/>
  </r>
  <r>
    <n v="2957"/>
    <s v=" MUHAMMAD IFTIKHAR KHAN "/>
    <n v="39"/>
    <n v="45"/>
    <n v="10"/>
    <n v="3"/>
    <n v="35000"/>
    <x v="13"/>
  </r>
  <r>
    <n v="3953"/>
    <s v="ASGHAR JOIYA "/>
    <n v="38"/>
    <n v="40"/>
    <n v="10"/>
    <n v="2"/>
    <n v="22000"/>
    <x v="21"/>
  </r>
  <r>
    <n v="126"/>
    <s v="MUHAMMAD ZAIN MEHMOOD "/>
    <n v="40"/>
    <n v="45"/>
    <n v="11"/>
    <n v="4"/>
    <n v="29000"/>
    <x v="10"/>
  </r>
  <r>
    <n v="4747"/>
    <s v="WAQAR AWAN "/>
    <n v="35"/>
    <n v="42"/>
    <n v="6"/>
    <n v="4"/>
    <n v="35000"/>
    <x v="11"/>
  </r>
  <r>
    <n v="2733"/>
    <s v=" MUHAMMAD ALI MEHDI "/>
    <n v="35"/>
    <n v="40"/>
    <n v="8"/>
    <n v="5"/>
    <n v="34500"/>
    <x v="9"/>
  </r>
  <r>
    <n v="3677"/>
    <s v="  KHALIL UR REHMAN FAROOQI"/>
    <n v="46"/>
    <n v="50"/>
    <n v="17"/>
    <n v="15"/>
    <n v="60000"/>
    <x v="6"/>
  </r>
  <r>
    <n v="4553"/>
    <s v=" MUHAMMAD PERVAIZ KHOKHAR "/>
    <n v="37"/>
    <n v="40"/>
    <n v="8"/>
    <n v="2"/>
    <n v="18000"/>
    <x v="20"/>
  </r>
  <r>
    <n v="9576"/>
    <s v=" AFZAL KHAN "/>
    <n v="54"/>
    <n v="37"/>
    <n v="14"/>
    <n v="1"/>
    <n v="18000"/>
    <x v="20"/>
  </r>
  <r>
    <n v="1518"/>
    <s v="MUHAMMAD AAMER QADIR "/>
    <n v="31"/>
    <n v="50"/>
    <n v="5"/>
    <n v="4"/>
    <n v="180000"/>
    <x v="16"/>
  </r>
  <r>
    <n v="7646"/>
    <s v="  QAYYUM RIAZ "/>
    <n v="49"/>
    <n v="40"/>
    <n v="17"/>
    <n v="5"/>
    <n v="45000"/>
    <x v="1"/>
  </r>
  <r>
    <n v="5375"/>
    <s v=" MUHAMMAD NABI BUKSH "/>
    <n v="45"/>
    <n v="40"/>
    <n v="15"/>
    <n v="3"/>
    <n v="18000"/>
    <x v="17"/>
  </r>
  <r>
    <n v="397"/>
    <s v=" HUSNAIN SALAL "/>
    <n v="39"/>
    <n v="30"/>
    <n v="9"/>
    <n v="8"/>
    <n v="55000"/>
    <x v="7"/>
  </r>
  <r>
    <n v="3591"/>
    <s v=" MUHAMMAD NOOR AHMED "/>
    <n v="46"/>
    <n v="55"/>
    <n v="15"/>
    <n v="3"/>
    <n v="55000"/>
    <x v="7"/>
  </r>
  <r>
    <n v="2306"/>
    <s v=" QAUSER SULTAN "/>
    <n v="39"/>
    <n v="40"/>
    <n v="9"/>
    <n v="5"/>
    <n v="20000"/>
    <x v="14"/>
  </r>
  <r>
    <n v="6770"/>
    <s v=" SALMAN BUTT"/>
    <n v="47"/>
    <n v="35"/>
    <n v="14"/>
    <n v="6"/>
    <n v="20000"/>
    <x v="20"/>
  </r>
  <r>
    <n v="6928"/>
    <s v="AMAN TAREEN"/>
    <n v="30"/>
    <n v="50"/>
    <n v="4"/>
    <n v="2"/>
    <n v="25000"/>
    <x v="21"/>
  </r>
  <r>
    <n v="2900"/>
    <s v=" GUL FAROOQ "/>
    <n v="38"/>
    <n v="44"/>
    <n v="8"/>
    <n v="1"/>
    <n v="44500"/>
    <x v="15"/>
  </r>
  <r>
    <n v="2189"/>
    <s v=" SHALEEN BATOOL "/>
    <n v="44"/>
    <n v="61"/>
    <n v="13"/>
    <n v="3"/>
    <n v="46000"/>
    <x v="11"/>
  </r>
  <r>
    <n v="6350"/>
    <s v=" HAFIZ MUHAMMAD FARRUKH"/>
    <n v="45"/>
    <n v="40"/>
    <n v="12"/>
    <n v="9"/>
    <n v="250000"/>
    <x v="3"/>
  </r>
  <r>
    <n v="3693"/>
    <s v="RANA SHAHID "/>
    <n v="33"/>
    <n v="45"/>
    <n v="5"/>
    <n v="4"/>
    <n v="35000"/>
    <x v="8"/>
  </r>
  <r>
    <n v="9294"/>
    <s v="MUHAMMAD ZULFIQAR CHAHDURY "/>
    <n v="47"/>
    <n v="40"/>
    <n v="16"/>
    <n v="3"/>
    <n v="37000"/>
    <x v="21"/>
  </r>
  <r>
    <n v="7205"/>
    <s v=" MUHAMMAD ASIF QUERSHI "/>
    <n v="34"/>
    <n v="30"/>
    <n v="8"/>
    <n v="7"/>
    <n v="78000"/>
    <x v="22"/>
  </r>
  <r>
    <n v="4665"/>
    <s v=" SHAHZAD JANJUA "/>
    <n v="37"/>
    <n v="48"/>
    <n v="9"/>
    <n v="7"/>
    <n v="80000"/>
    <x v="0"/>
  </r>
  <r>
    <n v="6498"/>
    <s v=" MUHAMMAD ASIF SHAHZAD "/>
    <n v="50"/>
    <n v="40"/>
    <n v="14"/>
    <n v="11"/>
    <n v="67000"/>
    <x v="23"/>
  </r>
  <r>
    <n v="1483"/>
    <s v="FARHAN JAHANGIR "/>
    <n v="38"/>
    <n v="46"/>
    <n v="5"/>
    <n v="4"/>
    <n v="20000"/>
    <x v="20"/>
  </r>
  <r>
    <n v="520"/>
    <s v=" MUHAMMAD YOUSAF KHAN "/>
    <n v="38"/>
    <n v="48"/>
    <n v="12"/>
    <n v="9"/>
    <n v="45000"/>
    <x v="11"/>
  </r>
  <r>
    <n v="4835"/>
    <s v="  JAWAD HUSSAIN "/>
    <n v="41"/>
    <n v="40"/>
    <n v="12"/>
    <n v="9"/>
    <n v="55000"/>
    <x v="1"/>
  </r>
  <r>
    <n v="9236"/>
    <s v=" MUHAMMAD ABDUL HAQ "/>
    <n v="39"/>
    <n v="40"/>
    <n v="10"/>
    <n v="7"/>
    <n v="89000"/>
    <x v="6"/>
  </r>
  <r>
    <n v="1050"/>
    <s v=" MUHAMMAD MUZAFFER IQBAL "/>
    <n v="35"/>
    <n v="60"/>
    <n v="6"/>
    <n v="2"/>
    <n v="60000"/>
    <x v="16"/>
  </r>
  <r>
    <n v="2835"/>
    <s v="MUHAMMAD ZIA UD DIN "/>
    <n v="36"/>
    <n v="40"/>
    <n v="6"/>
    <n v="5"/>
    <n v="20000"/>
    <x v="18"/>
  </r>
  <r>
    <n v="9527"/>
    <s v="MUHAMMAD SHAHAB UD DIN ALIZAI"/>
    <n v="47"/>
    <n v="40"/>
    <n v="17"/>
    <n v="15"/>
    <n v="23000"/>
    <x v="19"/>
  </r>
  <r>
    <n v="889"/>
    <s v=" MUHAMMAD NAZIR IQBAL "/>
    <n v="55"/>
    <n v="40"/>
    <n v="18"/>
    <n v="0"/>
    <n v="22000"/>
    <x v="14"/>
  </r>
  <r>
    <n v="5917"/>
    <s v="  IQBAL SHOUKHAT "/>
    <n v="46"/>
    <n v="40"/>
    <n v="16"/>
    <n v="1"/>
    <n v="56000"/>
    <x v="7"/>
  </r>
  <r>
    <n v="7918"/>
    <s v=" MUHAMMAD AMER HAMEED "/>
    <n v="48"/>
    <n v="40"/>
    <n v="15"/>
    <n v="2"/>
    <n v="18000"/>
    <x v="20"/>
  </r>
  <r>
    <n v="640"/>
    <s v="MUHAMMAD WAHEED CHEEMA "/>
    <n v="34"/>
    <n v="45"/>
    <n v="7"/>
    <n v="8"/>
    <n v="18000"/>
    <x v="17"/>
  </r>
  <r>
    <n v="4318"/>
    <s v="MUHAMMAD ALI MUGHAL "/>
    <n v="45"/>
    <n v="52"/>
    <n v="11"/>
    <n v="6"/>
    <n v="67000"/>
    <x v="15"/>
  </r>
  <r>
    <n v="1280"/>
    <s v=" JAVAID ILYAS "/>
    <n v="31"/>
    <n v="45"/>
    <n v="6"/>
    <n v="6"/>
    <n v="78000"/>
    <x v="0"/>
  </r>
  <r>
    <n v="2784"/>
    <s v=" MUHAMMAD ALI ZAIDI "/>
    <n v="38"/>
    <n v="48"/>
    <n v="13"/>
    <n v="2"/>
    <n v="18000"/>
    <x v="5"/>
  </r>
  <r>
    <n v="7379"/>
    <s v=" WAQAS SHEIKH "/>
    <n v="48"/>
    <n v="45"/>
    <n v="16"/>
    <n v="0"/>
    <n v="18000"/>
    <x v="20"/>
  </r>
  <r>
    <n v="2717"/>
    <s v=" MUHAMMAD MUREED ABBAS "/>
    <n v="49"/>
    <n v="40"/>
    <n v="17"/>
    <n v="16"/>
    <n v="18000"/>
    <x v="20"/>
  </r>
  <r>
    <n v="8311"/>
    <s v="MUHAMMAD OMER KHAN "/>
    <n v="37"/>
    <n v="40"/>
    <n v="13"/>
    <n v="0"/>
    <n v="20500"/>
    <x v="17"/>
  </r>
  <r>
    <n v="1909"/>
    <s v="  KHALID MEHMOOD "/>
    <n v="39"/>
    <n v="40"/>
    <n v="11"/>
    <n v="10"/>
    <n v="22000"/>
    <x v="21"/>
  </r>
  <r>
    <n v="2980"/>
    <s v=" NOOR KHALID "/>
    <n v="38"/>
    <n v="50"/>
    <n v="5"/>
    <n v="3"/>
    <n v="22000"/>
    <x v="10"/>
  </r>
  <r>
    <n v="2706"/>
    <s v=" MUHAMMAD ATIF HARIS "/>
    <n v="43"/>
    <n v="48"/>
    <n v="15"/>
    <n v="3"/>
    <n v="17500"/>
    <x v="20"/>
  </r>
  <r>
    <n v="1886"/>
    <s v=" MUHAMMAD HUSNAIN JAMAL "/>
    <n v="38"/>
    <n v="40"/>
    <n v="10"/>
    <n v="1"/>
    <n v="17500"/>
    <x v="14"/>
  </r>
  <r>
    <n v="4414"/>
    <s v="  JAMEEL QUERSHI "/>
    <n v="30"/>
    <n v="40"/>
    <n v="11"/>
    <n v="10"/>
    <n v="18000"/>
    <x v="19"/>
  </r>
  <r>
    <n v="6012"/>
    <s v=" MUHAAMMAD NAEEM SALMAN "/>
    <n v="30"/>
    <n v="40"/>
    <n v="11"/>
    <n v="7"/>
    <n v="18000"/>
    <x v="19"/>
  </r>
  <r>
    <n v="7934"/>
    <s v=" SYED MUHAMMAD WAHEED "/>
    <n v="36"/>
    <n v="40"/>
    <n v="15"/>
    <n v="15"/>
    <n v="18000"/>
    <x v="17"/>
  </r>
  <r>
    <n v="3327"/>
    <s v=" MUHAMMAD ABID KHAN "/>
    <n v="37"/>
    <n v="40"/>
    <n v="9"/>
    <n v="4"/>
    <n v="25000"/>
    <x v="5"/>
  </r>
  <r>
    <n v="5149"/>
    <s v=" FAISAL AAMIR "/>
    <n v="36"/>
    <n v="45"/>
    <n v="19"/>
    <n v="19"/>
    <n v="22000"/>
    <x v="13"/>
  </r>
  <r>
    <n v="2737"/>
    <s v="RASHEED KHAN BABAR "/>
    <n v="42"/>
    <n v="40"/>
    <n v="15"/>
    <n v="11"/>
    <n v="23000"/>
    <x v="9"/>
  </r>
  <r>
    <n v="1279"/>
    <s v="SHAHID ZUBAIR "/>
    <n v="39"/>
    <n v="40"/>
    <n v="9"/>
    <n v="5"/>
    <n v="17500"/>
    <x v="17"/>
  </r>
  <r>
    <n v="578"/>
    <s v=" MUHAMMAD AMJAD TAREEN "/>
    <n v="41"/>
    <n v="55"/>
    <n v="9"/>
    <n v="4"/>
    <n v="50000"/>
    <x v="1"/>
  </r>
  <r>
    <n v="2310"/>
    <s v=" MUHAMMAD NIAZ HUSSAIN "/>
    <n v="43"/>
    <n v="45"/>
    <n v="12"/>
    <n v="1"/>
    <n v="17500"/>
    <x v="20"/>
  </r>
  <r>
    <n v="6008"/>
    <s v="MUHAMMAD ZIA UD DIN GHAURI "/>
    <n v="40"/>
    <n v="40"/>
    <n v="10"/>
    <n v="2"/>
    <n v="18000"/>
    <x v="14"/>
  </r>
  <r>
    <n v="7932"/>
    <s v=" AAMIR MALIK "/>
    <n v="39"/>
    <n v="50"/>
    <n v="11"/>
    <n v="7"/>
    <n v="18000"/>
    <x v="18"/>
  </r>
  <r>
    <n v="4493"/>
    <s v="  SHEIKH RAZZAQ "/>
    <n v="38"/>
    <n v="40"/>
    <n v="9"/>
    <n v="6"/>
    <n v="17500"/>
    <x v="20"/>
  </r>
  <r>
    <n v="6516"/>
    <s v="SHAHRYAR FAROOQ "/>
    <n v="45"/>
    <n v="65"/>
    <n v="11"/>
    <n v="10"/>
    <n v="20000"/>
    <x v="17"/>
  </r>
  <r>
    <n v="4499"/>
    <s v=" KHALID MAQBOOL "/>
    <n v="42"/>
    <n v="45"/>
    <n v="10"/>
    <n v="3"/>
    <n v="20000"/>
    <x v="19"/>
  </r>
  <r>
    <n v="8793"/>
    <s v=" ESSA ALI "/>
    <n v="39"/>
    <n v="50"/>
    <n v="10"/>
    <n v="1"/>
    <n v="22000"/>
    <x v="21"/>
  </r>
  <r>
    <n v="2875"/>
    <s v=" KASHIF WARRAICH "/>
    <n v="41"/>
    <n v="40"/>
    <n v="10"/>
    <n v="4"/>
    <n v="22000"/>
    <x v="5"/>
  </r>
  <r>
    <n v="5064"/>
    <s v=" NAZIR SATTAR "/>
    <n v="33"/>
    <n v="40"/>
    <n v="6"/>
    <n v="0"/>
    <n v="17500"/>
    <x v="20"/>
  </r>
  <r>
    <n v="4448"/>
    <s v=" NADEEM RAUF "/>
    <n v="42"/>
    <n v="45"/>
    <n v="12"/>
    <n v="5"/>
    <n v="17000"/>
    <x v="17"/>
  </r>
  <r>
    <n v="3954"/>
    <s v="USMAN GARDEZI "/>
    <n v="51"/>
    <n v="40"/>
    <n v="16"/>
    <n v="5"/>
    <n v="16500"/>
    <x v="20"/>
  </r>
  <r>
    <n v="3597"/>
    <s v="ALI MUJAHID "/>
    <n v="49"/>
    <n v="40"/>
    <n v="15"/>
    <n v="3"/>
    <n v="16500"/>
    <x v="20"/>
  </r>
  <r>
    <n v="7355"/>
    <s v="MUHAMMAD YAHYA MALIK "/>
    <n v="48"/>
    <n v="40"/>
    <n v="16"/>
    <n v="7"/>
    <n v="18000"/>
    <x v="5"/>
  </r>
  <r>
    <n v="461"/>
    <s v=" DANIYAL QUERSHI "/>
    <n v="45"/>
    <n v="40"/>
    <n v="15"/>
    <n v="13"/>
    <n v="18000"/>
    <x v="20"/>
  </r>
  <r>
    <n v="8430"/>
    <s v=" ASLAM AWAN "/>
    <n v="31"/>
    <n v="40"/>
    <n v="4"/>
    <n v="2"/>
    <n v="16500"/>
    <x v="17"/>
  </r>
  <r>
    <n v="5480"/>
    <s v=" UMER ALIZAI "/>
    <n v="50"/>
    <n v="40"/>
    <n v="19"/>
    <n v="12"/>
    <n v="16500"/>
    <x v="17"/>
  </r>
  <r>
    <n v="4515"/>
    <s v=" MUSA REHMAN "/>
    <n v="44"/>
    <n v="40"/>
    <n v="11"/>
    <n v="5"/>
    <n v="22000"/>
    <x v="14"/>
  </r>
  <r>
    <n v="1301"/>
    <s v=" TALHA JAMEEL "/>
    <n v="34"/>
    <n v="40"/>
    <n v="7"/>
    <n v="2"/>
    <n v="22000"/>
    <x v="14"/>
  </r>
  <r>
    <n v="3993"/>
    <s v=" ALAMGHIR KHAN "/>
    <n v="34"/>
    <n v="45"/>
    <n v="8"/>
    <n v="5"/>
    <n v="22000"/>
    <x v="14"/>
  </r>
  <r>
    <n v="162"/>
    <s v=" JAVAID AHMED "/>
    <n v="47"/>
    <n v="40"/>
    <n v="17"/>
    <n v="16"/>
    <n v="17500"/>
    <x v="20"/>
  </r>
  <r>
    <n v="2565"/>
    <s v=" MAAZ GILLANI "/>
    <n v="46"/>
    <n v="50"/>
    <n v="19"/>
    <n v="10"/>
    <n v="17500"/>
    <x v="17"/>
  </r>
  <r>
    <n v="6447"/>
    <s v=" HADI AWAIS "/>
    <n v="34"/>
    <n v="50"/>
    <n v="6"/>
    <n v="5"/>
    <n v="17500"/>
    <x v="17"/>
  </r>
  <r>
    <n v="2327"/>
    <s v=" FAZAL AHMED "/>
    <n v="40"/>
    <n v="40"/>
    <n v="9"/>
    <n v="6"/>
    <n v="18000"/>
    <x v="21"/>
  </r>
  <r>
    <n v="8510"/>
    <s v=" NIAZ ALI "/>
    <n v="37"/>
    <n v="60"/>
    <n v="13"/>
    <n v="6"/>
    <n v="18000"/>
    <x v="18"/>
  </r>
  <r>
    <n v="671"/>
    <s v=" OMER TARIQ "/>
    <n v="44"/>
    <n v="40"/>
    <n v="11"/>
    <n v="8"/>
    <n v="18000"/>
    <x v="10"/>
  </r>
  <r>
    <n v="3094"/>
    <s v="ANWAR ALAM"/>
    <n v="43"/>
    <n v="45"/>
    <n v="13"/>
    <n v="9"/>
    <n v="18000"/>
    <x v="10"/>
  </r>
  <r>
    <n v="1013"/>
    <s v="MAIDA ASHIQ"/>
    <n v="32"/>
    <n v="40"/>
    <n v="4"/>
    <n v="3"/>
    <n v="18000"/>
    <x v="21"/>
  </r>
  <r>
    <n v="8833"/>
    <s v="HARIS RASOOL"/>
    <n v="39"/>
    <n v="40"/>
    <n v="9"/>
    <n v="5"/>
    <n v="20000"/>
    <x v="5"/>
  </r>
  <r>
    <n v="1562"/>
    <s v="SAIMA BAIG"/>
    <n v="32"/>
    <n v="40"/>
    <n v="5"/>
    <n v="4"/>
    <n v="20000"/>
    <x v="19"/>
  </r>
  <r>
    <n v="3517"/>
    <s v="IMTIAZ MEHMOOD"/>
    <n v="39"/>
    <n v="64"/>
    <n v="11"/>
    <n v="1"/>
    <n v="17500"/>
    <x v="18"/>
  </r>
  <r>
    <n v="2123"/>
    <s v="NIDA HASHMI"/>
    <n v="47"/>
    <n v="40"/>
    <n v="19"/>
    <n v="12"/>
    <n v="50000"/>
    <x v="13"/>
  </r>
  <r>
    <n v="5457"/>
    <s v="FARUKH JAMAL"/>
    <n v="42"/>
    <n v="50"/>
    <n v="8"/>
    <n v="0"/>
    <n v="22000"/>
    <x v="10"/>
  </r>
  <r>
    <n v="5507"/>
    <s v="WAJAHAT KHAN"/>
    <n v="36"/>
    <n v="40"/>
    <n v="9"/>
    <n v="4"/>
    <n v="25000"/>
    <x v="21"/>
  </r>
  <r>
    <n v="3587"/>
    <s v="SALAL AHMAD"/>
    <n v="39"/>
    <n v="40"/>
    <n v="10"/>
    <n v="9"/>
    <n v="20000"/>
    <x v="20"/>
  </r>
  <r>
    <n v="9939"/>
    <s v="AZAN DEHR"/>
    <n v="34"/>
    <n v="40"/>
    <n v="9"/>
    <n v="1"/>
    <n v="20000"/>
    <x v="21"/>
  </r>
  <r>
    <n v="4343"/>
    <s v="AHTAISHAM RAZA"/>
    <n v="35"/>
    <n v="48"/>
    <n v="8"/>
    <n v="6"/>
    <n v="23000"/>
    <x v="18"/>
  </r>
  <r>
    <n v="4642"/>
    <s v="QASIM MALIK"/>
    <n v="39"/>
    <n v="40"/>
    <n v="9"/>
    <n v="3"/>
    <n v="19000"/>
    <x v="14"/>
  </r>
  <r>
    <n v="7430"/>
    <s v="ZAIN ABBAS"/>
    <n v="42"/>
    <n v="50"/>
    <n v="11"/>
    <n v="10"/>
    <n v="19000"/>
    <x v="19"/>
  </r>
  <r>
    <n v="170"/>
    <s v="RAHAT QURESHI"/>
    <n v="38"/>
    <n v="35"/>
    <n v="7"/>
    <n v="5"/>
    <n v="16500"/>
    <x v="18"/>
  </r>
  <r>
    <n v="4506"/>
    <s v="NADIR ABBAS"/>
    <n v="47"/>
    <n v="35"/>
    <n v="16"/>
    <n v="15"/>
    <n v="16500"/>
    <x v="21"/>
  </r>
  <r>
    <n v="7575"/>
    <s v="SAIF RAZA"/>
    <n v="48"/>
    <n v="45"/>
    <n v="14"/>
    <n v="3"/>
    <n v="20000"/>
    <x v="9"/>
  </r>
  <r>
    <n v="60"/>
    <s v="MUHAMMAD KASHIF AKBAR"/>
    <n v="38"/>
    <n v="40"/>
    <n v="4"/>
    <n v="4"/>
    <n v="18000"/>
    <x v="24"/>
  </r>
  <r>
    <n v="567"/>
    <s v="MUHAMMED FURQAN"/>
    <n v="36"/>
    <n v="55"/>
    <n v="11"/>
    <n v="10"/>
    <n v="18000"/>
    <x v="21"/>
  </r>
  <r>
    <n v="8909"/>
    <s v="SALEEM BHATTI"/>
    <n v="45"/>
    <n v="48"/>
    <n v="16"/>
    <n v="15"/>
    <n v="23000"/>
    <x v="8"/>
  </r>
  <r>
    <n v="7789"/>
    <s v="JEHANGIR JATOI"/>
    <n v="40"/>
    <n v="40"/>
    <n v="7"/>
    <n v="4"/>
    <n v="25000"/>
    <x v="5"/>
  </r>
  <r>
    <n v="1838"/>
    <s v="IMRAN BOKHARI"/>
    <n v="38"/>
    <n v="40"/>
    <n v="7"/>
    <n v="10"/>
    <n v="80000"/>
    <x v="23"/>
  </r>
  <r>
    <n v="687"/>
    <s v="AHMAD CHATTA"/>
    <n v="48"/>
    <n v="40"/>
    <n v="17"/>
    <n v="8"/>
    <n v="18000"/>
    <x v="24"/>
  </r>
  <r>
    <n v="6412"/>
    <s v="DANISH HUSSAIN"/>
    <n v="39"/>
    <n v="40"/>
    <n v="9"/>
    <n v="9"/>
    <n v="16500"/>
    <x v="13"/>
  </r>
  <r>
    <n v="3619"/>
    <s v="SHAKIL ANSARI"/>
    <n v="40"/>
    <n v="60"/>
    <n v="11"/>
    <n v="6"/>
    <n v="16500"/>
    <x v="9"/>
  </r>
  <r>
    <n v="8592"/>
    <s v="ALEEM SHEIKH"/>
    <n v="40"/>
    <n v="60"/>
    <n v="9"/>
    <n v="7"/>
    <n v="16500"/>
    <x v="10"/>
  </r>
  <r>
    <n v="9471"/>
    <s v="ABDUL RAZA KHAN"/>
    <n v="39"/>
    <n v="47"/>
    <n v="13"/>
    <n v="2"/>
    <n v="16500"/>
    <x v="14"/>
  </r>
  <r>
    <n v="4587"/>
    <s v="ASMA MASOOD"/>
    <n v="37"/>
    <n v="40"/>
    <n v="13"/>
    <n v="1"/>
    <n v="17000"/>
    <x v="20"/>
  </r>
  <r>
    <n v="9710"/>
    <s v="MATEEN ALAM"/>
    <n v="34"/>
    <n v="40"/>
    <n v="6"/>
    <n v="5"/>
    <n v="16500"/>
    <x v="21"/>
  </r>
  <r>
    <n v="3457"/>
    <s v="SAAD ALI"/>
    <n v="37"/>
    <n v="40"/>
    <n v="11"/>
    <n v="6"/>
    <n v="16500"/>
    <x v="21"/>
  </r>
  <r>
    <n v="2830"/>
    <s v="ABDULLAH BALOCH"/>
    <n v="39"/>
    <n v="50"/>
    <n v="9"/>
    <n v="8"/>
    <n v="17000"/>
    <x v="10"/>
  </r>
  <r>
    <n v="2702"/>
    <s v="ABDUL MAJEED"/>
    <n v="39"/>
    <n v="40"/>
    <n v="10"/>
    <n v="7"/>
    <n v="20000"/>
    <x v="5"/>
  </r>
  <r>
    <n v="5548"/>
    <s v="WAJIH KHAKWANI"/>
    <n v="40"/>
    <n v="50"/>
    <n v="10"/>
    <n v="10"/>
    <n v="20000"/>
    <x v="24"/>
  </r>
  <r>
    <n v="1646"/>
    <s v="NOOR AHSAN"/>
    <n v="32"/>
    <n v="50"/>
    <n v="6"/>
    <n v="2"/>
    <n v="16500"/>
    <x v="19"/>
  </r>
  <r>
    <n v="4703"/>
    <s v="RABIA RAHAT"/>
    <n v="38"/>
    <n v="40"/>
    <n v="11"/>
    <n v="8"/>
    <n v="16500"/>
    <x v="21"/>
  </r>
  <r>
    <n v="815"/>
    <s v="SULTAN MEHMOOD"/>
    <n v="47"/>
    <n v="50"/>
    <n v="18"/>
    <n v="2"/>
    <n v="15000"/>
    <x v="24"/>
  </r>
  <r>
    <n v="3916"/>
    <s v="SHABIR MUGHAL"/>
    <n v="46"/>
    <n v="50"/>
    <n v="14"/>
    <n v="4"/>
    <n v="16000"/>
    <x v="10"/>
  </r>
  <r>
    <n v="5261"/>
    <s v="IFTIKHAR MEHBOOB"/>
    <n v="35"/>
    <n v="42"/>
    <n v="6"/>
    <n v="2"/>
    <n v="15000"/>
    <x v="25"/>
  </r>
  <r>
    <n v="5826"/>
    <s v="ADEEL KHAN"/>
    <n v="34"/>
    <n v="50"/>
    <n v="7"/>
    <n v="3"/>
    <n v="15500"/>
    <x v="25"/>
  </r>
  <r>
    <n v="6094"/>
    <s v="KHURRAM ZAIDI"/>
    <n v="42"/>
    <n v="40"/>
    <n v="14"/>
    <n v="11"/>
    <n v="15000"/>
    <x v="25"/>
  </r>
  <r>
    <n v="3490"/>
    <s v="SALMA BAIG"/>
    <n v="49"/>
    <n v="40"/>
    <n v="16"/>
    <n v="14"/>
    <n v="15000"/>
    <x v="24"/>
  </r>
  <r>
    <n v="2125"/>
    <s v="KHALIL WAJID"/>
    <n v="35"/>
    <n v="40"/>
    <n v="8"/>
    <n v="7"/>
    <n v="16000"/>
    <x v="9"/>
  </r>
  <r>
    <n v="9126"/>
    <s v="SAJID HAMEED"/>
    <n v="48"/>
    <n v="49"/>
    <n v="19"/>
    <n v="18"/>
    <n v="17500"/>
    <x v="20"/>
  </r>
  <r>
    <n v="8909"/>
    <s v="GULSHAN IQBAL"/>
    <n v="38"/>
    <n v="40"/>
    <n v="7"/>
    <n v="4"/>
    <n v="17500"/>
    <x v="19"/>
  </r>
  <r>
    <n v="6821"/>
    <s v="SAIF NASEER"/>
    <n v="29"/>
    <n v="50"/>
    <n v="1"/>
    <n v="1"/>
    <n v="17500"/>
    <x v="21"/>
  </r>
  <r>
    <n v="8618"/>
    <s v="IMRAN ASLAM"/>
    <n v="45"/>
    <n v="40"/>
    <n v="16"/>
    <n v="2"/>
    <n v="15000"/>
    <x v="26"/>
  </r>
  <r>
    <n v="1655"/>
    <s v="SIDDIQUE ANSARI"/>
    <n v="37"/>
    <n v="40"/>
    <n v="8"/>
    <n v="8"/>
    <n v="15000"/>
    <x v="26"/>
  </r>
  <r>
    <n v="1927"/>
    <s v="MAJID HUSSAIN"/>
    <n v="48"/>
    <n v="40"/>
    <n v="15"/>
    <n v="5"/>
    <n v="15000"/>
    <x v="26"/>
  </r>
  <r>
    <n v="928"/>
    <s v="AKBAR ALI"/>
    <n v="43"/>
    <n v="40"/>
    <n v="14"/>
    <n v="13"/>
    <n v="15000"/>
    <x v="26"/>
  </r>
  <r>
    <n v="2547"/>
    <s v="SAIM CHAUDRY"/>
    <n v="43"/>
    <n v="48"/>
    <n v="13"/>
    <n v="5"/>
    <n v="20000"/>
    <x v="5"/>
  </r>
  <r>
    <n v="6219"/>
    <s v="JAFFAR GARDEZI"/>
    <n v="34"/>
    <n v="40"/>
    <n v="7"/>
    <n v="2"/>
    <n v="23000"/>
    <x v="19"/>
  </r>
  <r>
    <n v="5738"/>
    <s v="ASIF IQBAL"/>
    <n v="37"/>
    <n v="40"/>
    <n v="5"/>
    <n v="4"/>
    <n v="23000"/>
    <x v="10"/>
  </r>
  <r>
    <n v="6473"/>
    <s v="MOEEZUDIN KHAN"/>
    <n v="34"/>
    <n v="40"/>
    <n v="9"/>
    <n v="2"/>
    <n v="22000"/>
    <x v="18"/>
  </r>
  <r>
    <n v="9414"/>
    <s v="HUSSAIN CHISHTI"/>
    <n v="43"/>
    <n v="40"/>
    <n v="12"/>
    <n v="11"/>
    <n v="24000"/>
    <x v="18"/>
  </r>
  <r>
    <n v="2972"/>
    <s v="AMMAR MOIZ"/>
    <n v="40"/>
    <n v="45"/>
    <n v="10"/>
    <n v="3"/>
    <n v="24000"/>
    <x v="10"/>
  </r>
  <r>
    <n v="8771"/>
    <s v="TUFAIL LATIF"/>
    <n v="47"/>
    <n v="45"/>
    <n v="19"/>
    <n v="4"/>
    <n v="23000"/>
    <x v="21"/>
  </r>
  <r>
    <n v="2626"/>
    <s v="SOFIA MAJID"/>
    <n v="44"/>
    <n v="45"/>
    <n v="14"/>
    <n v="13"/>
    <n v="24000"/>
    <x v="12"/>
  </r>
  <r>
    <n v="8930"/>
    <s v="NAZIR QURESHI"/>
    <n v="49"/>
    <n v="46"/>
    <n v="18"/>
    <n v="15"/>
    <n v="34000"/>
    <x v="11"/>
  </r>
  <r>
    <n v="1250"/>
    <s v="ATEEQ UR REHMAN"/>
    <n v="42"/>
    <n v="45"/>
    <n v="14"/>
    <n v="1"/>
    <n v="24000"/>
    <x v="13"/>
  </r>
  <r>
    <n v="289"/>
    <s v="AKBAR LANGAH"/>
    <n v="35"/>
    <n v="55"/>
    <n v="10"/>
    <n v="5"/>
    <n v="21000"/>
    <x v="14"/>
  </r>
  <r>
    <n v="7344"/>
    <s v="SAGHIR AHMED"/>
    <n v="33"/>
    <n v="40"/>
    <n v="6"/>
    <n v="8"/>
    <n v="15000"/>
    <x v="25"/>
  </r>
  <r>
    <n v="7112"/>
    <s v="SARIM NAQVI"/>
    <n v="34"/>
    <n v="40"/>
    <n v="8"/>
    <n v="2"/>
    <n v="23000"/>
    <x v="10"/>
  </r>
  <r>
    <n v="3630"/>
    <s v="MARIA QAFEEL"/>
    <n v="37"/>
    <n v="45"/>
    <n v="9"/>
    <n v="9"/>
    <n v="23000"/>
    <x v="19"/>
  </r>
  <r>
    <n v="7406"/>
    <s v="SALAHUDDIN SHEIKH"/>
    <n v="40"/>
    <n v="40"/>
    <n v="6"/>
    <n v="1"/>
    <n v="22000"/>
    <x v="19"/>
  </r>
  <r>
    <n v="3011"/>
    <s v="REEMISHA RAUF"/>
    <n v="37"/>
    <n v="45"/>
    <n v="7"/>
    <n v="1"/>
    <n v="22000"/>
    <x v="18"/>
  </r>
  <r>
    <n v="6347"/>
    <s v="NASIR ABBAS"/>
    <n v="38"/>
    <n v="45"/>
    <n v="8"/>
    <n v="7"/>
    <n v="15000"/>
    <x v="17"/>
  </r>
  <r>
    <n v="4012"/>
    <s v="AMMARA SHOAIB"/>
    <n v="50"/>
    <n v="55"/>
    <n v="14"/>
    <n v="4"/>
    <n v="16500"/>
    <x v="13"/>
  </r>
  <r>
    <n v="9868"/>
    <s v="SOHAIL AHMED"/>
    <n v="49"/>
    <n v="40"/>
    <n v="13"/>
    <n v="9"/>
    <n v="16500"/>
    <x v="21"/>
  </r>
  <r>
    <n v="7100"/>
    <s v="FAHAD U ZAMAN"/>
    <n v="49"/>
    <n v="40"/>
    <n v="16"/>
    <n v="6"/>
    <n v="17000"/>
    <x v="17"/>
  </r>
  <r>
    <n v="9320"/>
    <s v="MUHAMMAD AHMED MANEKA"/>
    <n v="51"/>
    <n v="40"/>
    <n v="17"/>
    <n v="2"/>
    <n v="17000"/>
    <x v="9"/>
  </r>
  <r>
    <n v="6242"/>
    <s v="BASHIR HASSAN"/>
    <n v="39"/>
    <n v="55"/>
    <n v="11"/>
    <n v="9"/>
    <n v="17500"/>
    <x v="21"/>
  </r>
  <r>
    <n v="2554"/>
    <s v="AHMED ABBAS"/>
    <n v="53"/>
    <n v="45"/>
    <n v="17"/>
    <n v="15"/>
    <n v="18000"/>
    <x v="26"/>
  </r>
  <r>
    <n v="2548"/>
    <s v="ABIDA SULTANA"/>
    <n v="52"/>
    <n v="50"/>
    <n v="20"/>
    <n v="3"/>
    <n v="18000"/>
    <x v="19"/>
  </r>
  <r>
    <n v="7483"/>
    <s v="FAIZANBOKHARI"/>
    <n v="56"/>
    <n v="50"/>
    <n v="23"/>
    <n v="13"/>
    <n v="16500"/>
    <x v="10"/>
  </r>
  <r>
    <n v="3391"/>
    <s v="IQRAR SAJID"/>
    <n v="40"/>
    <n v="40"/>
    <n v="10"/>
    <n v="7"/>
    <n v="20000"/>
    <x v="10"/>
  </r>
  <r>
    <n v="6797"/>
    <s v="SAFIA AZIZ"/>
    <n v="42"/>
    <n v="55"/>
    <n v="13"/>
    <n v="9"/>
    <n v="19000"/>
    <x v="14"/>
  </r>
  <r>
    <n v="9771"/>
    <s v="SUFYAN AHMED"/>
    <n v="44"/>
    <n v="32"/>
    <n v="13"/>
    <n v="3"/>
    <n v="15500"/>
    <x v="14"/>
  </r>
  <r>
    <n v="9019"/>
    <s v="MUJTABA ZAIDI"/>
    <n v="32"/>
    <n v="40"/>
    <n v="4"/>
    <n v="3"/>
    <n v="16000"/>
    <x v="21"/>
  </r>
  <r>
    <n v="4424"/>
    <s v="MOMIN DURAID"/>
    <n v="39"/>
    <n v="40"/>
    <n v="9"/>
    <n v="8"/>
    <n v="15000"/>
    <x v="24"/>
  </r>
  <r>
    <n v="7637"/>
    <s v="NOREEN ALI"/>
    <n v="49"/>
    <n v="40"/>
    <n v="19"/>
    <n v="0"/>
    <n v="15000"/>
    <x v="26"/>
  </r>
  <r>
    <n v="9038"/>
    <s v="ALI REHMAN "/>
    <n v="49"/>
    <n v="40"/>
    <n v="18"/>
    <n v="2"/>
    <n v="20000"/>
    <x v="18"/>
  </r>
  <r>
    <n v="1629"/>
    <s v="FALAK MEHMOOD"/>
    <n v="34"/>
    <n v="40"/>
    <n v="7"/>
    <n v="1"/>
    <n v="20000"/>
    <x v="18"/>
  </r>
  <r>
    <n v="6408"/>
    <s v="QASIM KHATAK"/>
    <n v="35"/>
    <n v="56"/>
    <n v="7"/>
    <n v="5"/>
    <n v="18500"/>
    <x v="26"/>
  </r>
  <r>
    <n v="8760"/>
    <s v="AHSAN BALOCH"/>
    <n v="44"/>
    <n v="35"/>
    <n v="12"/>
    <n v="12"/>
    <n v="18500"/>
    <x v="21"/>
  </r>
  <r>
    <n v="7249"/>
    <s v="WAJID MASHADI"/>
    <n v="45"/>
    <n v="50"/>
    <n v="14"/>
    <n v="8"/>
    <n v="17500"/>
    <x v="13"/>
  </r>
  <r>
    <n v="6272"/>
    <s v="ZULFIQAR KHAKI"/>
    <n v="33"/>
    <n v="45"/>
    <n v="8"/>
    <n v="2"/>
    <n v="15000"/>
    <x v="25"/>
  </r>
  <r>
    <n v="2484"/>
    <s v="MUJAHID CHEEMA"/>
    <n v="35"/>
    <n v="40"/>
    <n v="9"/>
    <n v="7"/>
    <n v="15000"/>
    <x v="26"/>
  </r>
  <r>
    <n v="4827"/>
    <s v="ZEHRA BASIT"/>
    <n v="38"/>
    <n v="30"/>
    <n v="10"/>
    <n v="1"/>
    <n v="16500"/>
    <x v="10"/>
  </r>
  <r>
    <n v="6324"/>
    <s v="HASNAIN RIAZ"/>
    <n v="34"/>
    <n v="50"/>
    <n v="6"/>
    <n v="3"/>
    <n v="16000"/>
    <x v="14"/>
  </r>
  <r>
    <n v="5517"/>
    <s v="MUHAMMAD SHAFQAT"/>
    <n v="44"/>
    <n v="50"/>
    <n v="12"/>
    <n v="12"/>
    <n v="16000"/>
    <x v="17"/>
  </r>
  <r>
    <n v="2393"/>
    <s v="UMAIR ZAIN"/>
    <n v="38"/>
    <n v="50"/>
    <n v="9"/>
    <n v="6"/>
    <n v="35000"/>
    <x v="8"/>
  </r>
  <r>
    <n v="6502"/>
    <s v="HAMZA WALEED"/>
    <n v="37"/>
    <n v="60"/>
    <n v="10"/>
    <n v="2"/>
    <n v="45000"/>
    <x v="1"/>
  </r>
  <r>
    <n v="48"/>
    <s v="ALIZAIB WARAN"/>
    <n v="37"/>
    <n v="40"/>
    <n v="9"/>
    <n v="4"/>
    <n v="56000"/>
    <x v="1"/>
  </r>
  <r>
    <n v="3785"/>
    <s v="HAIDER AHSAN"/>
    <n v="34"/>
    <n v="50"/>
    <n v="8"/>
    <n v="7"/>
    <n v="55000"/>
    <x v="7"/>
  </r>
  <r>
    <n v="5403"/>
    <s v="DANIAL SATTAR"/>
    <n v="39"/>
    <n v="40"/>
    <n v="12"/>
    <n v="11"/>
    <n v="34500"/>
    <x v="15"/>
  </r>
  <r>
    <n v="9830"/>
    <s v="FAHAD GHAFAR"/>
    <n v="35"/>
    <n v="36"/>
    <n v="7"/>
    <n v="2"/>
    <n v="35000"/>
    <x v="11"/>
  </r>
  <r>
    <n v="2579"/>
    <s v="SAEED ZIA"/>
    <n v="39"/>
    <n v="40"/>
    <n v="10"/>
    <n v="9"/>
    <n v="35000"/>
    <x v="12"/>
  </r>
  <r>
    <n v="8490"/>
    <s v="SYED YOUSUF"/>
    <n v="57"/>
    <n v="40"/>
    <n v="20"/>
    <n v="3"/>
    <n v="25000"/>
    <x v="9"/>
  </r>
  <r>
    <n v="1944"/>
    <s v="MUZAMMIL RAUF"/>
    <n v="45"/>
    <n v="40"/>
    <n v="16"/>
    <n v="8"/>
    <n v="25000"/>
    <x v="18"/>
  </r>
  <r>
    <n v="4948"/>
    <s v="ADIL ASIM"/>
    <n v="49"/>
    <n v="48"/>
    <n v="19"/>
    <n v="15"/>
    <n v="25000"/>
    <x v="12"/>
  </r>
  <r>
    <n v="2526"/>
    <s v="AYAN AMIR"/>
    <n v="33"/>
    <n v="40"/>
    <n v="14"/>
    <n v="12"/>
    <n v="60000"/>
    <x v="27"/>
  </r>
  <r>
    <n v="1993"/>
    <s v="MUHAMMAD SHEHROZE"/>
    <n v="30"/>
    <n v="40"/>
    <n v="10"/>
    <n v="1"/>
    <n v="40000"/>
    <x v="11"/>
  </r>
  <r>
    <n v="4488"/>
    <s v="SULEIMAN KHAN"/>
    <n v="34"/>
    <n v="50"/>
    <n v="16"/>
    <n v="12"/>
    <n v="70000"/>
    <x v="27"/>
  </r>
  <r>
    <n v="1271"/>
    <s v="AZIM AZAM"/>
    <n v="36"/>
    <n v="45"/>
    <n v="19"/>
    <n v="12"/>
    <n v="55000"/>
    <x v="7"/>
  </r>
  <r>
    <n v="7528"/>
    <s v="MUHAMMAD KHALID"/>
    <n v="33"/>
    <n v="38"/>
    <n v="8"/>
    <n v="7"/>
    <n v="80000"/>
    <x v="1"/>
  </r>
  <r>
    <n v="4135"/>
    <s v="MAAZ BARQI"/>
    <n v="32"/>
    <n v="40"/>
    <n v="14"/>
    <n v="12"/>
    <n v="80000"/>
    <x v="27"/>
  </r>
  <r>
    <n v="8121"/>
    <s v="QASIM ATHUR"/>
    <n v="29"/>
    <n v="44"/>
    <n v="10"/>
    <n v="6"/>
    <n v="50000"/>
    <x v="28"/>
  </r>
  <r>
    <n v="5042"/>
    <s v="HUZAIFA NADEEM"/>
    <n v="38"/>
    <n v="40"/>
    <n v="18"/>
    <n v="13"/>
    <n v="122000"/>
    <x v="23"/>
  </r>
  <r>
    <n v="3778"/>
    <s v="NASEEM BOKHARI"/>
    <n v="30"/>
    <n v="40"/>
    <n v="12"/>
    <n v="2"/>
    <n v="90000"/>
    <x v="6"/>
  </r>
  <r>
    <n v="7648"/>
    <s v="MOHAMMED ABDULLAH AHMAD"/>
    <n v="31"/>
    <n v="40"/>
    <n v="14"/>
    <n v="8"/>
    <n v="90000"/>
    <x v="6"/>
  </r>
  <r>
    <n v="7322"/>
    <s v="MUHAMMAD BIN ALAM"/>
    <n v="29"/>
    <n v="55"/>
    <n v="11"/>
    <n v="4"/>
    <n v="10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CBD75-75F2-45B6-819C-73A4BA0EF57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25:I55" firstHeaderRow="1" firstDataRow="1" firstDataCol="1"/>
  <pivotFields count="8">
    <pivotField showAll="0"/>
    <pivotField showAll="0"/>
    <pivotField showAll="0"/>
    <pivotField dataField="1" showAll="0"/>
    <pivotField showAll="0"/>
    <pivotField showAll="0"/>
    <pivotField showAll="0"/>
    <pivotField axis="axisRow" showAll="0">
      <items count="30">
        <item x="6"/>
        <item x="9"/>
        <item x="3"/>
        <item x="25"/>
        <item x="17"/>
        <item x="5"/>
        <item x="10"/>
        <item x="16"/>
        <item x="11"/>
        <item x="23"/>
        <item x="2"/>
        <item x="26"/>
        <item x="4"/>
        <item x="7"/>
        <item x="1"/>
        <item x="21"/>
        <item x="27"/>
        <item x="13"/>
        <item x="14"/>
        <item x="18"/>
        <item x="22"/>
        <item x="8"/>
        <item x="20"/>
        <item x="0"/>
        <item x="28"/>
        <item x="24"/>
        <item x="19"/>
        <item x="12"/>
        <item x="15"/>
        <item t="default"/>
      </items>
    </pivotField>
  </pivotFields>
  <rowFields count="1">
    <field x="7"/>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 AVERAGE HOURS WORKED IN A WEEK " fld="3" subtotal="average" baseField="7"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E87CB7-574D-4FD1-9A0A-A128C7A418A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3" firstHeaderRow="1" firstDataRow="1" firstDataCol="1"/>
  <pivotFields count="8">
    <pivotField showAll="0"/>
    <pivotField showAll="0"/>
    <pivotField showAll="0"/>
    <pivotField showAll="0"/>
    <pivotField showAll="0"/>
    <pivotField showAll="0"/>
    <pivotField dataField="1" showAll="0"/>
    <pivotField axis="axisRow" showAll="0">
      <items count="30">
        <item x="6"/>
        <item x="9"/>
        <item x="3"/>
        <item x="25"/>
        <item x="17"/>
        <item x="5"/>
        <item x="10"/>
        <item x="16"/>
        <item x="11"/>
        <item x="23"/>
        <item x="2"/>
        <item x="26"/>
        <item x="4"/>
        <item x="7"/>
        <item x="1"/>
        <item x="21"/>
        <item x="27"/>
        <item x="13"/>
        <item x="14"/>
        <item x="18"/>
        <item x="22"/>
        <item x="8"/>
        <item x="20"/>
        <item x="0"/>
        <item x="28"/>
        <item x="24"/>
        <item x="19"/>
        <item x="12"/>
        <item x="15"/>
        <item t="default"/>
      </items>
    </pivotField>
  </pivotFields>
  <rowFields count="1">
    <field x="7"/>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SALARY/WAGE PER MONTH" fld="6" subtotal="average" baseField="5"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67D22-7A9B-4C5A-B861-500D2784C3D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B55" firstHeaderRow="1" firstDataRow="1" firstDataCol="1"/>
  <pivotFields count="8">
    <pivotField dataField="1" showAll="0"/>
    <pivotField showAll="0">
      <items count="261">
        <item h="1" x="104"/>
        <item h="1" x="117"/>
        <item h="1" x="98"/>
        <item x="113"/>
        <item h="1" x="77"/>
        <item h="1" x="81"/>
        <item h="1" x="128"/>
        <item h="1" x="127"/>
        <item h="1" x="79"/>
        <item h="1" x="2"/>
        <item h="1" x="143"/>
        <item h="1" x="52"/>
        <item h="1" x="60"/>
        <item h="1" x="13"/>
        <item h="1" x="71"/>
        <item h="1" x="22"/>
        <item h="1" x="139"/>
        <item h="1" x="4"/>
        <item h="1" x="138"/>
        <item h="1" x="131"/>
        <item h="1" x="57"/>
        <item h="1" x="121"/>
        <item h="1" x="23"/>
        <item h="1" x="14"/>
        <item h="1" x="44"/>
        <item h="1" x="147"/>
        <item h="1" x="88"/>
        <item h="1" x="146"/>
        <item h="1" x="90"/>
        <item h="1" x="45"/>
        <item h="1" x="35"/>
        <item h="1" x="83"/>
        <item h="1" x="50"/>
        <item h="1" x="144"/>
        <item h="1" x="108"/>
        <item h="1" x="67"/>
        <item h="1" x="0"/>
        <item h="1" x="48"/>
        <item h="1" x="5"/>
        <item h="1" x="132"/>
        <item h="1" x="130"/>
        <item h="1" x="18"/>
        <item h="1" x="145"/>
        <item h="1" x="64"/>
        <item h="1" x="62"/>
        <item h="1" x="118"/>
        <item h="1" x="99"/>
        <item h="1" x="120"/>
        <item h="1" x="38"/>
        <item h="1" x="65"/>
        <item h="1" x="69"/>
        <item h="1" x="76"/>
        <item h="1" x="21"/>
        <item h="1" x="109"/>
        <item h="1" x="105"/>
        <item h="1" x="124"/>
        <item h="1" x="46"/>
        <item h="1" x="93"/>
        <item h="1" x="95"/>
        <item h="1" x="115"/>
        <item h="1" x="116"/>
        <item h="1" x="72"/>
        <item h="1" x="33"/>
        <item h="1" x="20"/>
        <item h="1" x="56"/>
        <item h="1" x="58"/>
        <item h="1" x="25"/>
        <item h="1" x="19"/>
        <item h="1" x="111"/>
        <item h="1" x="51"/>
        <item h="1" x="100"/>
        <item h="1" x="82"/>
        <item h="1" x="27"/>
        <item h="1" x="103"/>
        <item h="1" x="125"/>
        <item h="1" x="84"/>
        <item h="1" x="78"/>
        <item h="1" x="68"/>
        <item h="1" x="54"/>
        <item h="1" x="43"/>
        <item h="1" x="40"/>
        <item h="1" x="41"/>
        <item h="1" x="97"/>
        <item h="1" x="11"/>
        <item h="1" x="141"/>
        <item h="1" x="134"/>
        <item h="1" x="3"/>
        <item h="1" x="55"/>
        <item h="1" x="133"/>
        <item h="1" x="148"/>
        <item h="1" x="114"/>
        <item h="1" x="149"/>
        <item h="1" x="85"/>
        <item h="1" x="26"/>
        <item h="1" x="6"/>
        <item h="1" x="10"/>
        <item h="1" x="86"/>
        <item h="1" x="94"/>
        <item h="1" x="89"/>
        <item h="1" x="61"/>
        <item h="1" x="119"/>
        <item h="1" x="142"/>
        <item h="1" x="39"/>
        <item h="1" x="140"/>
        <item h="1" x="110"/>
        <item h="1" x="8"/>
        <item h="1" x="29"/>
        <item h="1" x="180"/>
        <item h="1" x="175"/>
        <item h="1" x="179"/>
        <item h="1" x="221"/>
        <item h="1" x="187"/>
        <item h="1" x="248"/>
        <item h="1" x="42"/>
        <item h="1" x="171"/>
        <item h="1" x="220"/>
        <item h="1" x="1"/>
        <item h="1" x="232"/>
        <item h="1" x="160"/>
        <item h="1" x="197"/>
        <item h="1" x="208"/>
        <item h="1" x="174"/>
        <item h="1" x="9"/>
        <item h="1" x="136"/>
        <item h="1" x="229"/>
        <item h="1" x="241"/>
        <item h="1" x="87"/>
        <item h="1" x="203"/>
        <item h="1" x="215"/>
        <item h="1" x="150"/>
        <item h="1" x="36"/>
        <item h="1" x="73"/>
        <item h="1" x="200"/>
        <item h="1" x="176"/>
        <item h="1" x="207"/>
        <item h="1" x="249"/>
        <item h="1" x="159"/>
        <item h="1" x="252"/>
        <item h="1" x="219"/>
        <item h="1" x="243"/>
        <item h="1" x="172"/>
        <item h="1" x="244"/>
        <item h="1" x="217"/>
        <item h="1" x="222"/>
        <item h="1" x="230"/>
        <item h="1" x="96"/>
        <item h="1" x="156"/>
        <item h="1" x="192"/>
        <item h="1" x="242"/>
        <item h="1" x="240"/>
        <item h="1" x="152"/>
        <item h="1" x="237"/>
        <item h="1" x="202"/>
        <item h="1" x="256"/>
        <item h="1" x="17"/>
        <item h="1" x="186"/>
        <item h="1" x="194"/>
        <item h="1" x="170"/>
        <item h="1" x="154"/>
        <item h="1" x="223"/>
        <item h="1" x="199"/>
        <item h="1" x="169"/>
        <item h="1" x="190"/>
        <item h="1" x="47"/>
        <item h="1" x="188"/>
        <item h="1" x="254"/>
        <item h="1" x="151"/>
        <item h="1" x="196"/>
        <item h="1" x="63"/>
        <item h="1" x="37"/>
        <item h="1" x="211"/>
        <item h="1" x="177"/>
        <item h="1" x="201"/>
        <item h="1" x="258"/>
        <item h="1" x="227"/>
        <item h="1" x="80"/>
        <item h="1" x="16"/>
        <item h="1" x="28"/>
        <item h="1" x="218"/>
        <item h="1" x="107"/>
        <item h="1" x="259"/>
        <item h="1" x="34"/>
        <item h="1" x="59"/>
        <item h="1" x="49"/>
        <item h="1" x="166"/>
        <item h="1" x="253"/>
        <item h="1" x="7"/>
        <item h="1" x="31"/>
        <item h="1" x="30"/>
        <item h="1" x="112"/>
        <item h="1" x="24"/>
        <item h="1" x="238"/>
        <item h="1" x="102"/>
        <item h="1" x="250"/>
        <item h="1" x="53"/>
        <item h="1" x="106"/>
        <item h="1" x="137"/>
        <item h="1" x="70"/>
        <item h="1" x="74"/>
        <item h="1" x="101"/>
        <item h="1" x="126"/>
        <item h="1" x="92"/>
        <item h="1" x="167"/>
        <item h="1" x="66"/>
        <item h="1" x="235"/>
        <item h="1" x="226"/>
        <item h="1" x="247"/>
        <item h="1" x="164"/>
        <item h="1" x="257"/>
        <item h="1" x="214"/>
        <item h="1" x="206"/>
        <item h="1" x="155"/>
        <item h="1" x="182"/>
        <item h="1" x="228"/>
        <item h="1" x="255"/>
        <item h="1" x="231"/>
        <item h="1" x="161"/>
        <item h="1" x="183"/>
        <item h="1" x="163"/>
        <item h="1" x="91"/>
        <item h="1" x="122"/>
        <item h="1" x="213"/>
        <item h="1" x="178"/>
        <item h="1" x="245"/>
        <item h="1" x="224"/>
        <item h="1" x="209"/>
        <item h="1" x="193"/>
        <item h="1" x="165"/>
        <item h="1" x="198"/>
        <item h="1" x="153"/>
        <item h="1" x="191"/>
        <item h="1" x="212"/>
        <item h="1" x="158"/>
        <item h="1" x="168"/>
        <item h="1" x="189"/>
        <item h="1" x="210"/>
        <item h="1" x="185"/>
        <item h="1" x="123"/>
        <item h="1" x="129"/>
        <item h="1" x="173"/>
        <item h="1" x="12"/>
        <item h="1" x="195"/>
        <item h="1" x="205"/>
        <item h="1" x="216"/>
        <item h="1" x="225"/>
        <item h="1" x="251"/>
        <item h="1" x="184"/>
        <item h="1" x="246"/>
        <item h="1" x="32"/>
        <item h="1" x="15"/>
        <item h="1" x="204"/>
        <item h="1" x="239"/>
        <item h="1" x="135"/>
        <item h="1" x="157"/>
        <item h="1" x="233"/>
        <item h="1" x="181"/>
        <item h="1" x="75"/>
        <item h="1" x="162"/>
        <item h="1" x="236"/>
        <item h="1" x="234"/>
        <item t="default"/>
      </items>
    </pivotField>
    <pivotField axis="axisRow" showAll="0">
      <items count="31">
        <item x="23"/>
        <item x="9"/>
        <item x="27"/>
        <item x="28"/>
        <item x="8"/>
        <item x="10"/>
        <item x="18"/>
        <item x="12"/>
        <item x="19"/>
        <item x="6"/>
        <item x="5"/>
        <item x="7"/>
        <item x="14"/>
        <item x="15"/>
        <item x="25"/>
        <item x="3"/>
        <item x="0"/>
        <item x="2"/>
        <item x="17"/>
        <item x="1"/>
        <item x="4"/>
        <item x="24"/>
        <item x="26"/>
        <item x="13"/>
        <item x="16"/>
        <item x="21"/>
        <item x="11"/>
        <item x="20"/>
        <item x="29"/>
        <item x="22"/>
        <item t="default"/>
      </items>
    </pivotField>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MPLOYEES ID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5AC93-41CE-4504-83AD-B6B66E0F467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8">
    <pivotField dataField="1" showAll="0"/>
    <pivotField showAll="0"/>
    <pivotField showAll="0"/>
    <pivotField showAll="0"/>
    <pivotField showAll="0"/>
    <pivotField showAll="0"/>
    <pivotField showAll="0"/>
    <pivotField axis="axisRow" showAll="0">
      <items count="30">
        <item h="1" x="6"/>
        <item x="9"/>
        <item h="1" x="3"/>
        <item h="1" x="25"/>
        <item x="17"/>
        <item x="5"/>
        <item h="1" x="10"/>
        <item h="1" x="16"/>
        <item h="1" x="11"/>
        <item h="1" x="23"/>
        <item h="1" x="2"/>
        <item h="1" x="26"/>
        <item h="1" x="4"/>
        <item h="1" x="7"/>
        <item h="1" x="1"/>
        <item x="21"/>
        <item h="1" x="27"/>
        <item h="1" x="13"/>
        <item x="14"/>
        <item h="1" x="18"/>
        <item h="1" x="22"/>
        <item h="1" x="8"/>
        <item x="20"/>
        <item h="1" x="0"/>
        <item h="1" x="28"/>
        <item h="1" x="24"/>
        <item h="1" x="19"/>
        <item h="1" x="12"/>
        <item h="1" x="15"/>
        <item t="default"/>
      </items>
    </pivotField>
  </pivotFields>
  <rowFields count="1">
    <field x="7"/>
  </rowFields>
  <rowItems count="7">
    <i>
      <x v="1"/>
    </i>
    <i>
      <x v="4"/>
    </i>
    <i>
      <x v="5"/>
    </i>
    <i>
      <x v="15"/>
    </i>
    <i>
      <x v="18"/>
    </i>
    <i>
      <x v="22"/>
    </i>
    <i t="grand">
      <x/>
    </i>
  </rowItems>
  <colItems count="1">
    <i/>
  </colItems>
  <dataFields count="1">
    <dataField name="Count of EMPLOYEES IDS" fld="0" subtotal="count" baseField="0" baseItem="0"/>
  </dataFields>
  <chartFormats count="14">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4"/>
          </reference>
        </references>
      </pivotArea>
    </chartFormat>
    <chartFormat chart="13" format="11">
      <pivotArea type="data" outline="0" fieldPosition="0">
        <references count="2">
          <reference field="4294967294" count="1" selected="0">
            <x v="0"/>
          </reference>
          <reference field="7" count="1" selected="0">
            <x v="5"/>
          </reference>
        </references>
      </pivotArea>
    </chartFormat>
    <chartFormat chart="13" format="12">
      <pivotArea type="data" outline="0" fieldPosition="0">
        <references count="2">
          <reference field="4294967294" count="1" selected="0">
            <x v="0"/>
          </reference>
          <reference field="7" count="1" selected="0">
            <x v="15"/>
          </reference>
        </references>
      </pivotArea>
    </chartFormat>
    <chartFormat chart="13" format="13">
      <pivotArea type="data" outline="0" fieldPosition="0">
        <references count="2">
          <reference field="4294967294" count="1" selected="0">
            <x v="0"/>
          </reference>
          <reference field="7" count="1" selected="0">
            <x v="18"/>
          </reference>
        </references>
      </pivotArea>
    </chartFormat>
    <chartFormat chart="13" format="14">
      <pivotArea type="data" outline="0" fieldPosition="0">
        <references count="2">
          <reference field="4294967294" count="1" selected="0">
            <x v="0"/>
          </reference>
          <reference field="7" count="1" selected="0">
            <x v="22"/>
          </reference>
        </references>
      </pivotArea>
    </chartFormat>
    <chartFormat chart="11" format="1">
      <pivotArea type="data" outline="0" fieldPosition="0">
        <references count="2">
          <reference field="4294967294" count="1" selected="0">
            <x v="0"/>
          </reference>
          <reference field="7" count="1" selected="0">
            <x v="1"/>
          </reference>
        </references>
      </pivotArea>
    </chartFormat>
    <chartFormat chart="11" format="2">
      <pivotArea type="data" outline="0" fieldPosition="0">
        <references count="2">
          <reference field="4294967294" count="1" selected="0">
            <x v="0"/>
          </reference>
          <reference field="7" count="1" selected="0">
            <x v="4"/>
          </reference>
        </references>
      </pivotArea>
    </chartFormat>
    <chartFormat chart="11" format="3">
      <pivotArea type="data" outline="0" fieldPosition="0">
        <references count="2">
          <reference field="4294967294" count="1" selected="0">
            <x v="0"/>
          </reference>
          <reference field="7" count="1" selected="0">
            <x v="5"/>
          </reference>
        </references>
      </pivotArea>
    </chartFormat>
    <chartFormat chart="11" format="4">
      <pivotArea type="data" outline="0" fieldPosition="0">
        <references count="2">
          <reference field="4294967294" count="1" selected="0">
            <x v="0"/>
          </reference>
          <reference field="7" count="1" selected="0">
            <x v="15"/>
          </reference>
        </references>
      </pivotArea>
    </chartFormat>
    <chartFormat chart="11" format="5">
      <pivotArea type="data" outline="0" fieldPosition="0">
        <references count="2">
          <reference field="4294967294" count="1" selected="0">
            <x v="0"/>
          </reference>
          <reference field="7" count="1" selected="0">
            <x v="18"/>
          </reference>
        </references>
      </pivotArea>
    </chartFormat>
    <chartFormat chart="11" format="6">
      <pivotArea type="data" outline="0" fieldPosition="0">
        <references count="2">
          <reference field="4294967294" count="1" selected="0">
            <x v="0"/>
          </reference>
          <reference field="7"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EAE499-A022-4D58-92F3-AD25F0859DDC}" sourceName="        OCCUPATION">
  <pivotTables>
    <pivotTable tabId="15" name="PivotTable2"/>
    <pivotTable tabId="15" name="PivotTable1"/>
  </pivotTables>
  <data>
    <tabular pivotCacheId="57733591">
      <items count="29">
        <i x="6" s="1"/>
        <i x="9" s="1"/>
        <i x="3" s="1"/>
        <i x="25" s="1"/>
        <i x="17" s="1"/>
        <i x="5" s="1"/>
        <i x="10" s="1"/>
        <i x="16" s="1"/>
        <i x="11" s="1"/>
        <i x="23" s="1"/>
        <i x="2" s="1"/>
        <i x="26" s="1"/>
        <i x="4" s="1"/>
        <i x="7" s="1"/>
        <i x="1" s="1"/>
        <i x="21" s="1"/>
        <i x="27" s="1"/>
        <i x="13" s="1"/>
        <i x="14" s="1"/>
        <i x="18" s="1"/>
        <i x="22" s="1"/>
        <i x="8" s="1"/>
        <i x="20" s="1"/>
        <i x="0" s="1"/>
        <i x="28" s="1"/>
        <i x="24" s="1"/>
        <i x="19" s="1"/>
        <i x="12"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4A3C97B-AAF5-4DD9-911D-E783D65D71EB}" sourceName="AGE ">
  <pivotTables>
    <pivotTable tabId="16" name="PivotTable5"/>
  </pivotTables>
  <data>
    <tabular pivotCacheId="2073947013">
      <items count="30">
        <i x="23" s="1"/>
        <i x="9" s="1"/>
        <i x="27" s="1"/>
        <i x="28" s="1"/>
        <i x="8" s="1"/>
        <i x="10" s="1"/>
        <i x="18" s="1"/>
        <i x="12" s="1"/>
        <i x="19" s="1"/>
        <i x="6" s="1"/>
        <i x="5" s="1"/>
        <i x="7" s="1"/>
        <i x="14" s="1"/>
        <i x="15" s="1"/>
        <i x="25" s="1"/>
        <i x="3" s="1"/>
        <i x="0" s="1"/>
        <i x="2" s="1"/>
        <i x="17" s="1"/>
        <i x="1" s="1"/>
        <i x="4" s="1"/>
        <i x="24" s="1"/>
        <i x="26" s="1"/>
        <i x="13" s="1"/>
        <i x="16" s="1"/>
        <i x="21" s="1"/>
        <i x="11" s="1"/>
        <i x="20" s="1"/>
        <i x="2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OCCUPATION" xr10:uid="{A743F0E5-6A14-4F5D-9766-6F23D0C62621}" cache="Slicer_OCCUPATION" caption="        OCCUPATION" rowHeight="220133"/>
  <slicer name="AGE " xr10:uid="{A7E1B333-49EB-4FBE-9ECF-8A167E88BB66}" cache="Slicer_AGE" caption="AGE "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A41FB-FBE6-4D1E-8504-19E76BA086EC}" name="CompanyDataTbl" displayName="CompanyDataTbl" ref="A1:H261" totalsRowShown="0" headerRowDxfId="9" dataDxfId="8">
  <autoFilter ref="A1:H261" xr:uid="{F770EE87-144C-4B3F-8A7F-DF5E64C7F4C1}"/>
  <tableColumns count="8">
    <tableColumn id="1" xr3:uid="{14A2A72A-71F8-4729-8697-26D13F0F397C}" name="EMPLOYEES IDS" dataDxfId="7"/>
    <tableColumn id="2" xr3:uid="{E1201933-CF31-4380-9756-23286A53F9ED}" name="EMPLOYEES NAMES" dataDxfId="6"/>
    <tableColumn id="3" xr3:uid="{D099F862-D361-4FBA-81C0-C5E6661F087D}" name="AGE " dataDxfId="5"/>
    <tableColumn id="4" xr3:uid="{612813D4-7AAA-4D8F-909C-98B36A215EBB}" name="AVERAGE HOURS WORKED IN A WEEK " dataDxfId="4"/>
    <tableColumn id="5" xr3:uid="{7C3A83F6-8938-4BC8-A68E-3ECB61879B6A}" name="YEARS OF WORK EXPERIENCE" dataDxfId="3"/>
    <tableColumn id="6" xr3:uid="{87DE7F78-E19C-4416-9F2B-7A8F4BFFD296}" name="YEARS WITH THE ORGANISTAION" dataDxfId="2"/>
    <tableColumn id="7" xr3:uid="{23D92B25-2B9C-4645-A4C6-C08D7CE0388B}" name="SALARY/WAGE PER MONTH" dataDxfId="1"/>
    <tableColumn id="8" xr3:uid="{6E3919C5-F475-4C89-8AE0-47172EC9775E}" name="        OCCUP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H1003"/>
  <sheetViews>
    <sheetView zoomScale="80" zoomScaleNormal="80" workbookViewId="0">
      <selection activeCell="B14" sqref="B14"/>
    </sheetView>
  </sheetViews>
  <sheetFormatPr defaultRowHeight="12.5" x14ac:dyDescent="0.25"/>
  <cols>
    <col min="1" max="1" width="17.26953125" customWidth="1"/>
    <col min="2" max="2" width="36.7265625" bestFit="1" customWidth="1"/>
    <col min="3" max="3" width="12.1796875" customWidth="1"/>
    <col min="4" max="4" width="41.54296875" customWidth="1"/>
    <col min="5" max="5" width="37.1796875" customWidth="1"/>
    <col min="6" max="6" width="41.26953125" customWidth="1"/>
    <col min="7" max="7" width="31.26953125" customWidth="1"/>
    <col min="8" max="8" width="24.26953125" customWidth="1"/>
    <col min="9" max="9" width="11.26953125" bestFit="1" customWidth="1"/>
    <col min="10" max="10" width="9.54296875" bestFit="1" customWidth="1"/>
    <col min="11" max="11" width="15" bestFit="1" customWidth="1"/>
    <col min="12" max="12" width="15.81640625" bestFit="1" customWidth="1"/>
    <col min="13" max="13" width="16.1796875" bestFit="1" customWidth="1"/>
    <col min="14" max="14" width="9.26953125" bestFit="1" customWidth="1"/>
    <col min="15" max="15" width="16.7265625" bestFit="1" customWidth="1"/>
    <col min="16" max="16" width="15.54296875" bestFit="1" customWidth="1"/>
    <col min="17" max="17" width="16.54296875" bestFit="1" customWidth="1"/>
  </cols>
  <sheetData>
    <row r="1" spans="1:8" ht="25.5" customHeight="1" x14ac:dyDescent="0.25">
      <c r="A1" s="61" t="s">
        <v>0</v>
      </c>
      <c r="B1" s="61" t="s">
        <v>1</v>
      </c>
      <c r="C1" s="61" t="s">
        <v>2</v>
      </c>
      <c r="D1" s="61" t="s">
        <v>5</v>
      </c>
      <c r="E1" s="61" t="s">
        <v>3</v>
      </c>
      <c r="F1" s="60" t="s">
        <v>4</v>
      </c>
      <c r="G1" s="61" t="s">
        <v>6</v>
      </c>
      <c r="H1" s="62" t="s">
        <v>296</v>
      </c>
    </row>
    <row r="2" spans="1:8" ht="13" x14ac:dyDescent="0.3">
      <c r="A2" s="2">
        <v>6466</v>
      </c>
      <c r="B2" s="3" t="s">
        <v>342</v>
      </c>
      <c r="C2" s="2">
        <v>45</v>
      </c>
      <c r="D2" s="2">
        <v>40</v>
      </c>
      <c r="E2" s="2">
        <v>11</v>
      </c>
      <c r="F2" s="2">
        <v>2</v>
      </c>
      <c r="G2" s="2">
        <v>54000</v>
      </c>
      <c r="H2" s="5" t="s">
        <v>256</v>
      </c>
    </row>
    <row r="3" spans="1:8" ht="13" x14ac:dyDescent="0.3">
      <c r="A3" s="2">
        <v>9122</v>
      </c>
      <c r="B3" s="3" t="s">
        <v>107</v>
      </c>
      <c r="C3" s="2">
        <v>48</v>
      </c>
      <c r="D3" s="2">
        <v>50</v>
      </c>
      <c r="E3" s="2">
        <v>11</v>
      </c>
      <c r="F3" s="2">
        <v>6</v>
      </c>
      <c r="G3" s="2">
        <v>60000</v>
      </c>
      <c r="H3" s="5" t="s">
        <v>257</v>
      </c>
    </row>
    <row r="4" spans="1:8" ht="13" x14ac:dyDescent="0.3">
      <c r="A4" s="2">
        <v>704</v>
      </c>
      <c r="B4" s="3" t="s">
        <v>108</v>
      </c>
      <c r="C4" s="2">
        <v>46</v>
      </c>
      <c r="D4" s="2">
        <v>40</v>
      </c>
      <c r="E4" s="2">
        <v>11</v>
      </c>
      <c r="F4" s="2">
        <v>9</v>
      </c>
      <c r="G4" s="2">
        <v>389000</v>
      </c>
      <c r="H4" s="5" t="s">
        <v>267</v>
      </c>
    </row>
    <row r="5" spans="1:8" ht="13" x14ac:dyDescent="0.3">
      <c r="A5" s="2">
        <v>1642</v>
      </c>
      <c r="B5" s="3" t="s">
        <v>109</v>
      </c>
      <c r="C5" s="2">
        <v>44</v>
      </c>
      <c r="D5" s="2">
        <v>40</v>
      </c>
      <c r="E5" s="2">
        <v>13</v>
      </c>
      <c r="F5" s="2">
        <v>7</v>
      </c>
      <c r="G5" s="2">
        <v>306000</v>
      </c>
      <c r="H5" s="5" t="s">
        <v>258</v>
      </c>
    </row>
    <row r="6" spans="1:8" ht="13" x14ac:dyDescent="0.3">
      <c r="A6" s="2">
        <v>1127</v>
      </c>
      <c r="B6" s="3" t="s">
        <v>110</v>
      </c>
      <c r="C6" s="2">
        <v>46</v>
      </c>
      <c r="D6" s="2">
        <v>40</v>
      </c>
      <c r="E6" s="2">
        <v>14</v>
      </c>
      <c r="F6" s="2">
        <v>5</v>
      </c>
      <c r="G6" s="2">
        <v>215000</v>
      </c>
      <c r="H6" s="5" t="s">
        <v>259</v>
      </c>
    </row>
    <row r="7" spans="1:8" ht="13" x14ac:dyDescent="0.3">
      <c r="A7" s="2">
        <v>1012</v>
      </c>
      <c r="B7" s="3" t="s">
        <v>111</v>
      </c>
      <c r="C7" s="2">
        <v>49</v>
      </c>
      <c r="D7" s="2">
        <v>40</v>
      </c>
      <c r="E7" s="2">
        <v>14</v>
      </c>
      <c r="F7" s="2">
        <v>2</v>
      </c>
      <c r="G7" s="2">
        <v>18000</v>
      </c>
      <c r="H7" s="5" t="s">
        <v>260</v>
      </c>
    </row>
    <row r="8" spans="1:8" ht="13" x14ac:dyDescent="0.3">
      <c r="A8" s="2">
        <v>979</v>
      </c>
      <c r="B8" s="3" t="s">
        <v>112</v>
      </c>
      <c r="C8" s="2">
        <v>39</v>
      </c>
      <c r="D8" s="2">
        <v>40</v>
      </c>
      <c r="E8" s="2">
        <v>13</v>
      </c>
      <c r="F8" s="2">
        <v>0</v>
      </c>
      <c r="G8" s="2">
        <v>59500</v>
      </c>
      <c r="H8" s="5" t="s">
        <v>257</v>
      </c>
    </row>
    <row r="9" spans="1:8" ht="13" x14ac:dyDescent="0.3">
      <c r="A9" s="2">
        <v>4597</v>
      </c>
      <c r="B9" s="3" t="s">
        <v>113</v>
      </c>
      <c r="C9" s="2">
        <v>38</v>
      </c>
      <c r="D9" s="2">
        <v>40</v>
      </c>
      <c r="E9" s="2">
        <v>8</v>
      </c>
      <c r="F9" s="4">
        <v>5</v>
      </c>
      <c r="G9" s="2">
        <v>43000</v>
      </c>
      <c r="H9" s="5" t="s">
        <v>256</v>
      </c>
    </row>
    <row r="10" spans="1:8" ht="13" x14ac:dyDescent="0.3">
      <c r="A10" s="2">
        <v>8448</v>
      </c>
      <c r="B10" s="3" t="s">
        <v>114</v>
      </c>
      <c r="C10" s="2">
        <v>40</v>
      </c>
      <c r="D10" s="2">
        <v>45</v>
      </c>
      <c r="E10" s="2">
        <v>13</v>
      </c>
      <c r="F10" s="2">
        <v>1</v>
      </c>
      <c r="G10" s="2">
        <v>100000</v>
      </c>
      <c r="H10" s="5" t="s">
        <v>261</v>
      </c>
    </row>
    <row r="11" spans="1:8" ht="13" x14ac:dyDescent="0.3">
      <c r="A11" s="2">
        <v>9879</v>
      </c>
      <c r="B11" s="3" t="s">
        <v>115</v>
      </c>
      <c r="C11" s="2">
        <v>46</v>
      </c>
      <c r="D11" s="2">
        <v>40</v>
      </c>
      <c r="E11" s="2">
        <v>16</v>
      </c>
      <c r="F11" s="2">
        <v>16</v>
      </c>
      <c r="G11" s="2">
        <v>58000</v>
      </c>
      <c r="H11" s="5" t="s">
        <v>262</v>
      </c>
    </row>
    <row r="12" spans="1:8" ht="13" x14ac:dyDescent="0.3">
      <c r="A12" s="2">
        <v>8164</v>
      </c>
      <c r="B12" s="3" t="s">
        <v>116</v>
      </c>
      <c r="C12" s="2">
        <v>38</v>
      </c>
      <c r="D12" s="2">
        <v>43</v>
      </c>
      <c r="E12" s="2">
        <v>8</v>
      </c>
      <c r="F12" s="2">
        <v>7</v>
      </c>
      <c r="G12" s="2">
        <v>62000</v>
      </c>
      <c r="H12" s="5" t="s">
        <v>263</v>
      </c>
    </row>
    <row r="13" spans="1:8" ht="13" x14ac:dyDescent="0.3">
      <c r="A13" s="2">
        <v>7880</v>
      </c>
      <c r="B13" s="3" t="s">
        <v>117</v>
      </c>
      <c r="C13" s="2">
        <v>33</v>
      </c>
      <c r="D13" s="2">
        <v>38</v>
      </c>
      <c r="E13" s="2">
        <v>9</v>
      </c>
      <c r="F13" s="2">
        <v>6</v>
      </c>
      <c r="G13" s="2">
        <v>112000</v>
      </c>
      <c r="H13" s="5" t="s">
        <v>261</v>
      </c>
    </row>
    <row r="14" spans="1:8" ht="13" x14ac:dyDescent="0.3">
      <c r="A14" s="2">
        <v>8521</v>
      </c>
      <c r="B14" s="3" t="s">
        <v>118</v>
      </c>
      <c r="C14" s="2">
        <v>30</v>
      </c>
      <c r="D14" s="2">
        <v>45</v>
      </c>
      <c r="E14" s="2">
        <v>4</v>
      </c>
      <c r="F14" s="2">
        <v>3</v>
      </c>
      <c r="G14" s="2">
        <v>37000</v>
      </c>
      <c r="H14" s="5" t="s">
        <v>264</v>
      </c>
    </row>
    <row r="15" spans="1:8" ht="13" x14ac:dyDescent="0.3">
      <c r="A15" s="2">
        <v>574</v>
      </c>
      <c r="B15" s="3" t="s">
        <v>119</v>
      </c>
      <c r="C15" s="2">
        <v>38</v>
      </c>
      <c r="D15" s="2">
        <v>38</v>
      </c>
      <c r="E15" s="2">
        <v>7</v>
      </c>
      <c r="F15" s="2">
        <v>2</v>
      </c>
      <c r="G15" s="2">
        <v>25000</v>
      </c>
      <c r="H15" s="5" t="s">
        <v>265</v>
      </c>
    </row>
    <row r="16" spans="1:8" ht="13" x14ac:dyDescent="0.3">
      <c r="A16" s="2">
        <v>3678</v>
      </c>
      <c r="B16" s="3" t="s">
        <v>120</v>
      </c>
      <c r="C16" s="2">
        <v>34</v>
      </c>
      <c r="D16" s="2">
        <v>40</v>
      </c>
      <c r="E16" s="2">
        <v>9</v>
      </c>
      <c r="F16" s="2">
        <v>9</v>
      </c>
      <c r="G16" s="2">
        <v>90000</v>
      </c>
      <c r="H16" s="5" t="s">
        <v>266</v>
      </c>
    </row>
    <row r="17" spans="1:8" ht="13" x14ac:dyDescent="0.3">
      <c r="A17" s="2">
        <v>1024</v>
      </c>
      <c r="B17" s="3" t="s">
        <v>121</v>
      </c>
      <c r="C17" s="2">
        <v>55</v>
      </c>
      <c r="D17" s="2">
        <v>50</v>
      </c>
      <c r="E17" s="2">
        <v>17</v>
      </c>
      <c r="F17" s="2">
        <v>2</v>
      </c>
      <c r="G17" s="2">
        <v>290000</v>
      </c>
      <c r="H17" s="5" t="s">
        <v>258</v>
      </c>
    </row>
    <row r="18" spans="1:8" ht="13" x14ac:dyDescent="0.3">
      <c r="A18" s="2">
        <v>6063</v>
      </c>
      <c r="B18" s="3" t="s">
        <v>122</v>
      </c>
      <c r="C18" s="2">
        <v>36</v>
      </c>
      <c r="D18" s="2">
        <v>45</v>
      </c>
      <c r="E18" s="2">
        <v>6</v>
      </c>
      <c r="F18" s="2">
        <v>5</v>
      </c>
      <c r="G18" s="2">
        <v>57000</v>
      </c>
      <c r="H18" s="5" t="s">
        <v>257</v>
      </c>
    </row>
    <row r="19" spans="1:8" ht="13" x14ac:dyDescent="0.3">
      <c r="A19" s="2">
        <v>6664</v>
      </c>
      <c r="B19" s="3" t="s">
        <v>123</v>
      </c>
      <c r="C19" s="2">
        <v>52</v>
      </c>
      <c r="D19" s="2">
        <v>40</v>
      </c>
      <c r="E19" s="2">
        <v>19</v>
      </c>
      <c r="F19" s="2">
        <v>10</v>
      </c>
      <c r="G19" s="2">
        <v>45000</v>
      </c>
      <c r="H19" s="5" t="s">
        <v>268</v>
      </c>
    </row>
    <row r="20" spans="1:8" ht="13" x14ac:dyDescent="0.3">
      <c r="A20" s="2">
        <v>4660</v>
      </c>
      <c r="B20" s="3" t="s">
        <v>124</v>
      </c>
      <c r="C20" s="2">
        <v>45</v>
      </c>
      <c r="D20" s="2">
        <v>44</v>
      </c>
      <c r="E20" s="2">
        <v>15</v>
      </c>
      <c r="F20" s="2">
        <v>12</v>
      </c>
      <c r="G20" s="2">
        <v>50000</v>
      </c>
      <c r="H20" s="5" t="s">
        <v>263</v>
      </c>
    </row>
    <row r="21" spans="1:8" ht="13" x14ac:dyDescent="0.3">
      <c r="A21" s="2">
        <v>4314</v>
      </c>
      <c r="B21" s="3" t="s">
        <v>125</v>
      </c>
      <c r="C21" s="2">
        <v>41</v>
      </c>
      <c r="D21" s="2">
        <v>44</v>
      </c>
      <c r="E21" s="2">
        <v>13</v>
      </c>
      <c r="F21" s="2">
        <v>6</v>
      </c>
      <c r="G21" s="2">
        <v>30000</v>
      </c>
      <c r="H21" s="5" t="s">
        <v>269</v>
      </c>
    </row>
    <row r="22" spans="1:8" ht="13" x14ac:dyDescent="0.3">
      <c r="A22" s="2">
        <v>7684</v>
      </c>
      <c r="B22" s="3" t="s">
        <v>126</v>
      </c>
      <c r="C22" s="2">
        <v>38</v>
      </c>
      <c r="D22" s="2">
        <v>40</v>
      </c>
      <c r="E22" s="2">
        <v>9</v>
      </c>
      <c r="F22" s="2">
        <v>1</v>
      </c>
      <c r="G22" s="2">
        <v>20000</v>
      </c>
      <c r="H22" s="5" t="s">
        <v>270</v>
      </c>
    </row>
    <row r="23" spans="1:8" ht="13" x14ac:dyDescent="0.3">
      <c r="A23" s="2">
        <v>1408</v>
      </c>
      <c r="B23" s="3" t="s">
        <v>127</v>
      </c>
      <c r="C23" s="2">
        <v>36</v>
      </c>
      <c r="D23" s="2">
        <v>50</v>
      </c>
      <c r="E23" s="2">
        <v>10</v>
      </c>
      <c r="F23" s="2">
        <v>4</v>
      </c>
      <c r="G23" s="2">
        <v>40000</v>
      </c>
      <c r="H23" s="5" t="s">
        <v>268</v>
      </c>
    </row>
    <row r="24" spans="1:8" ht="13" x14ac:dyDescent="0.3">
      <c r="A24" s="2">
        <v>8460</v>
      </c>
      <c r="B24" s="3" t="s">
        <v>128</v>
      </c>
      <c r="C24" s="2">
        <v>42</v>
      </c>
      <c r="D24" s="2">
        <v>65</v>
      </c>
      <c r="E24" s="2">
        <v>14</v>
      </c>
      <c r="F24" s="2">
        <v>3</v>
      </c>
      <c r="G24" s="2">
        <v>45000</v>
      </c>
      <c r="H24" s="5" t="s">
        <v>271</v>
      </c>
    </row>
    <row r="25" spans="1:8" ht="13" x14ac:dyDescent="0.3">
      <c r="A25" s="2">
        <v>4403</v>
      </c>
      <c r="B25" s="3" t="s">
        <v>376</v>
      </c>
      <c r="C25" s="2">
        <v>53</v>
      </c>
      <c r="D25" s="2">
        <v>45</v>
      </c>
      <c r="E25" s="2">
        <v>17</v>
      </c>
      <c r="F25" s="2">
        <v>8</v>
      </c>
      <c r="G25" s="2">
        <v>250000</v>
      </c>
      <c r="H25" s="5" t="s">
        <v>258</v>
      </c>
    </row>
    <row r="26" spans="1:8" ht="13" x14ac:dyDescent="0.3">
      <c r="A26" s="2">
        <v>4031</v>
      </c>
      <c r="B26" s="3" t="s">
        <v>130</v>
      </c>
      <c r="C26" s="2">
        <v>42</v>
      </c>
      <c r="D26" s="2">
        <v>38</v>
      </c>
      <c r="E26" s="2">
        <v>12</v>
      </c>
      <c r="F26" s="2">
        <v>7</v>
      </c>
      <c r="G26" s="2">
        <v>130000</v>
      </c>
      <c r="H26" s="5" t="s">
        <v>272</v>
      </c>
    </row>
    <row r="27" spans="1:8" ht="13" x14ac:dyDescent="0.3">
      <c r="A27" s="2">
        <v>8298</v>
      </c>
      <c r="B27" s="3" t="s">
        <v>131</v>
      </c>
      <c r="C27" s="2">
        <v>39</v>
      </c>
      <c r="D27" s="2">
        <v>60</v>
      </c>
      <c r="E27" s="2">
        <v>8</v>
      </c>
      <c r="F27" s="2">
        <v>5</v>
      </c>
      <c r="G27" s="2">
        <v>35000</v>
      </c>
      <c r="H27" s="5" t="s">
        <v>264</v>
      </c>
    </row>
    <row r="28" spans="1:8" ht="13" x14ac:dyDescent="0.3">
      <c r="A28" s="2">
        <v>3412</v>
      </c>
      <c r="B28" s="3" t="s">
        <v>377</v>
      </c>
      <c r="C28" s="2">
        <v>45</v>
      </c>
      <c r="D28" s="2">
        <v>40</v>
      </c>
      <c r="E28" s="2">
        <v>16</v>
      </c>
      <c r="F28" s="2">
        <v>5</v>
      </c>
      <c r="G28" s="2">
        <v>50000</v>
      </c>
      <c r="H28" s="5" t="s">
        <v>257</v>
      </c>
    </row>
    <row r="29" spans="1:8" ht="13" x14ac:dyDescent="0.3">
      <c r="A29" s="2">
        <v>8330</v>
      </c>
      <c r="B29" s="3" t="s">
        <v>133</v>
      </c>
      <c r="C29" s="2">
        <v>39</v>
      </c>
      <c r="D29" s="2">
        <v>40</v>
      </c>
      <c r="E29" s="2">
        <v>11</v>
      </c>
      <c r="F29" s="2">
        <v>1</v>
      </c>
      <c r="G29" s="2">
        <v>35000</v>
      </c>
      <c r="H29" s="5" t="s">
        <v>260</v>
      </c>
    </row>
    <row r="30" spans="1:8" ht="13" x14ac:dyDescent="0.3">
      <c r="A30" s="2">
        <v>7831</v>
      </c>
      <c r="B30" s="3" t="s">
        <v>134</v>
      </c>
      <c r="C30" s="2">
        <v>45</v>
      </c>
      <c r="D30" s="2">
        <v>48</v>
      </c>
      <c r="E30" s="2">
        <v>9</v>
      </c>
      <c r="F30" s="2">
        <v>4</v>
      </c>
      <c r="G30" s="2">
        <v>40000</v>
      </c>
      <c r="H30" s="5" t="s">
        <v>263</v>
      </c>
    </row>
    <row r="31" spans="1:8" ht="13" x14ac:dyDescent="0.3">
      <c r="A31" s="2">
        <v>5850</v>
      </c>
      <c r="B31" s="3" t="s">
        <v>135</v>
      </c>
      <c r="C31" s="2">
        <v>36</v>
      </c>
      <c r="D31" s="2">
        <v>40</v>
      </c>
      <c r="E31" s="2">
        <v>8</v>
      </c>
      <c r="F31" s="2">
        <v>5</v>
      </c>
      <c r="G31" s="2">
        <v>35000</v>
      </c>
      <c r="H31" s="5" t="s">
        <v>264</v>
      </c>
    </row>
    <row r="32" spans="1:8" ht="13" x14ac:dyDescent="0.3">
      <c r="A32" s="2">
        <v>396</v>
      </c>
      <c r="B32" s="3" t="s">
        <v>136</v>
      </c>
      <c r="C32" s="2">
        <v>53</v>
      </c>
      <c r="D32" s="2">
        <v>40</v>
      </c>
      <c r="E32" s="2">
        <v>17</v>
      </c>
      <c r="F32" s="2">
        <v>2</v>
      </c>
      <c r="G32" s="2">
        <v>25000</v>
      </c>
      <c r="H32" s="5" t="s">
        <v>270</v>
      </c>
    </row>
    <row r="33" spans="1:8" ht="13" x14ac:dyDescent="0.3">
      <c r="A33" s="2">
        <v>2919</v>
      </c>
      <c r="B33" s="3" t="s">
        <v>137</v>
      </c>
      <c r="C33" s="2">
        <v>47</v>
      </c>
      <c r="D33" s="2">
        <v>50</v>
      </c>
      <c r="E33" s="2">
        <v>15</v>
      </c>
      <c r="F33" s="2">
        <v>4</v>
      </c>
      <c r="G33" s="2">
        <v>30000</v>
      </c>
      <c r="H33" s="5" t="s">
        <v>269</v>
      </c>
    </row>
    <row r="34" spans="1:8" ht="13" x14ac:dyDescent="0.3">
      <c r="A34" s="2">
        <v>4319</v>
      </c>
      <c r="B34" s="3" t="s">
        <v>374</v>
      </c>
      <c r="C34" s="2">
        <v>42</v>
      </c>
      <c r="D34" s="2">
        <v>75</v>
      </c>
      <c r="E34" s="2">
        <v>12</v>
      </c>
      <c r="F34" s="2">
        <v>2</v>
      </c>
      <c r="G34" s="2">
        <v>35000</v>
      </c>
      <c r="H34" s="5" t="s">
        <v>269</v>
      </c>
    </row>
    <row r="35" spans="1:8" ht="13" x14ac:dyDescent="0.3">
      <c r="A35" s="2">
        <v>7733</v>
      </c>
      <c r="B35" s="3" t="s">
        <v>139</v>
      </c>
      <c r="C35" s="2">
        <v>38</v>
      </c>
      <c r="D35" s="2">
        <v>75</v>
      </c>
      <c r="E35" s="2">
        <v>8</v>
      </c>
      <c r="F35" s="2">
        <v>4</v>
      </c>
      <c r="G35" s="2">
        <v>35000</v>
      </c>
      <c r="H35" s="5" t="s">
        <v>264</v>
      </c>
    </row>
    <row r="36" spans="1:8" ht="13" x14ac:dyDescent="0.3">
      <c r="A36" s="2">
        <v>9489</v>
      </c>
      <c r="B36" s="3" t="s">
        <v>140</v>
      </c>
      <c r="C36" s="2">
        <v>35</v>
      </c>
      <c r="D36" s="2">
        <v>40</v>
      </c>
      <c r="E36" s="2">
        <v>8</v>
      </c>
      <c r="F36" s="2">
        <v>5</v>
      </c>
      <c r="G36" s="2">
        <v>45000</v>
      </c>
      <c r="H36" s="5" t="s">
        <v>268</v>
      </c>
    </row>
    <row r="37" spans="1:8" ht="13" x14ac:dyDescent="0.3">
      <c r="A37" s="2">
        <v>8084</v>
      </c>
      <c r="B37" s="3" t="s">
        <v>375</v>
      </c>
      <c r="C37" s="2">
        <v>38</v>
      </c>
      <c r="D37" s="2">
        <v>40</v>
      </c>
      <c r="E37" s="2">
        <v>9</v>
      </c>
      <c r="F37" s="2">
        <v>8</v>
      </c>
      <c r="G37" s="2">
        <v>50000</v>
      </c>
      <c r="H37" s="5" t="s">
        <v>271</v>
      </c>
    </row>
    <row r="38" spans="1:8" ht="13" x14ac:dyDescent="0.3">
      <c r="A38" s="2">
        <v>2052</v>
      </c>
      <c r="B38" s="3" t="s">
        <v>371</v>
      </c>
      <c r="C38" s="2">
        <v>39</v>
      </c>
      <c r="D38" s="2">
        <v>35</v>
      </c>
      <c r="E38" s="2">
        <v>7</v>
      </c>
      <c r="F38" s="2">
        <v>5</v>
      </c>
      <c r="G38" s="2">
        <v>56000</v>
      </c>
      <c r="H38" s="5" t="s">
        <v>257</v>
      </c>
    </row>
    <row r="39" spans="1:8" ht="13" x14ac:dyDescent="0.3">
      <c r="A39" s="2">
        <v>4903</v>
      </c>
      <c r="B39" s="3" t="s">
        <v>143</v>
      </c>
      <c r="C39" s="2">
        <v>49</v>
      </c>
      <c r="D39" s="2">
        <v>40</v>
      </c>
      <c r="E39" s="2">
        <v>11</v>
      </c>
      <c r="F39" s="2">
        <v>10</v>
      </c>
      <c r="G39" s="2">
        <v>55000</v>
      </c>
      <c r="H39" s="5" t="s">
        <v>266</v>
      </c>
    </row>
    <row r="40" spans="1:8" ht="13" x14ac:dyDescent="0.3">
      <c r="A40" s="2">
        <v>7429</v>
      </c>
      <c r="B40" s="3" t="s">
        <v>144</v>
      </c>
      <c r="C40" s="2">
        <v>37</v>
      </c>
      <c r="D40" s="2">
        <v>35</v>
      </c>
      <c r="E40" s="2">
        <v>9</v>
      </c>
      <c r="F40" s="2">
        <v>2</v>
      </c>
      <c r="G40" s="2">
        <v>24500</v>
      </c>
      <c r="H40" s="5" t="s">
        <v>260</v>
      </c>
    </row>
    <row r="41" spans="1:8" ht="13" x14ac:dyDescent="0.3">
      <c r="A41" s="2">
        <v>1346</v>
      </c>
      <c r="B41" s="3" t="s">
        <v>378</v>
      </c>
      <c r="C41" s="2">
        <v>36</v>
      </c>
      <c r="D41" s="2">
        <v>40</v>
      </c>
      <c r="E41" s="2">
        <v>11</v>
      </c>
      <c r="F41" s="2">
        <v>7</v>
      </c>
      <c r="G41" s="2">
        <v>25000</v>
      </c>
      <c r="H41" s="5" t="s">
        <v>260</v>
      </c>
    </row>
    <row r="42" spans="1:8" ht="13" x14ac:dyDescent="0.3">
      <c r="A42" s="2">
        <v>1515</v>
      </c>
      <c r="B42" s="3" t="s">
        <v>146</v>
      </c>
      <c r="C42" s="2">
        <v>56</v>
      </c>
      <c r="D42" s="2">
        <v>54</v>
      </c>
      <c r="E42" s="2">
        <v>21</v>
      </c>
      <c r="F42" s="2">
        <v>11</v>
      </c>
      <c r="G42" s="2">
        <v>25000</v>
      </c>
      <c r="H42" s="5" t="s">
        <v>260</v>
      </c>
    </row>
    <row r="43" spans="1:8" ht="13" x14ac:dyDescent="0.3">
      <c r="A43" s="2">
        <v>3682</v>
      </c>
      <c r="B43" s="3" t="s">
        <v>147</v>
      </c>
      <c r="C43" s="2">
        <v>37</v>
      </c>
      <c r="D43" s="2">
        <v>38</v>
      </c>
      <c r="E43" s="2">
        <v>10</v>
      </c>
      <c r="F43" s="2">
        <v>9</v>
      </c>
      <c r="G43" s="2">
        <v>24000</v>
      </c>
      <c r="H43" s="5" t="s">
        <v>273</v>
      </c>
    </row>
    <row r="44" spans="1:8" ht="13" x14ac:dyDescent="0.3">
      <c r="A44" s="2">
        <v>7262</v>
      </c>
      <c r="B44" s="3" t="s">
        <v>372</v>
      </c>
      <c r="C44" s="2">
        <v>48</v>
      </c>
      <c r="D44" s="2">
        <v>45</v>
      </c>
      <c r="E44" s="2">
        <v>16</v>
      </c>
      <c r="F44" s="2">
        <v>4</v>
      </c>
      <c r="G44" s="2">
        <v>28500</v>
      </c>
      <c r="H44" s="5" t="s">
        <v>275</v>
      </c>
    </row>
    <row r="45" spans="1:8" ht="13" x14ac:dyDescent="0.3">
      <c r="A45" s="2">
        <v>4510</v>
      </c>
      <c r="B45" s="3" t="s">
        <v>149</v>
      </c>
      <c r="C45" s="2">
        <v>38</v>
      </c>
      <c r="D45" s="2">
        <v>27</v>
      </c>
      <c r="E45" s="2">
        <v>12</v>
      </c>
      <c r="F45" s="2">
        <v>15</v>
      </c>
      <c r="G45" s="2">
        <v>35000</v>
      </c>
      <c r="H45" s="5" t="s">
        <v>269</v>
      </c>
    </row>
    <row r="46" spans="1:8" ht="13" x14ac:dyDescent="0.3">
      <c r="A46" s="2">
        <v>537</v>
      </c>
      <c r="B46" s="3" t="s">
        <v>373</v>
      </c>
      <c r="C46" s="2">
        <v>39</v>
      </c>
      <c r="D46" s="2">
        <v>55</v>
      </c>
      <c r="E46" s="2">
        <v>12</v>
      </c>
      <c r="F46" s="2">
        <v>12</v>
      </c>
      <c r="G46" s="2">
        <v>24500</v>
      </c>
      <c r="H46" s="5" t="s">
        <v>265</v>
      </c>
    </row>
    <row r="47" spans="1:8" ht="13" x14ac:dyDescent="0.3">
      <c r="A47" s="2">
        <v>4713</v>
      </c>
      <c r="B47" s="3" t="s">
        <v>151</v>
      </c>
      <c r="C47" s="2">
        <v>55</v>
      </c>
      <c r="D47" s="2">
        <v>40</v>
      </c>
      <c r="E47" s="2">
        <v>19</v>
      </c>
      <c r="F47" s="2">
        <v>17</v>
      </c>
      <c r="G47" s="2">
        <v>34000</v>
      </c>
      <c r="H47" s="5" t="s">
        <v>269</v>
      </c>
    </row>
    <row r="48" spans="1:8" ht="13" x14ac:dyDescent="0.3">
      <c r="A48" s="2">
        <v>9667</v>
      </c>
      <c r="B48" s="3" t="s">
        <v>152</v>
      </c>
      <c r="C48" s="2">
        <v>30</v>
      </c>
      <c r="D48" s="2">
        <v>40</v>
      </c>
      <c r="E48" s="2">
        <v>7</v>
      </c>
      <c r="F48" s="2">
        <v>5</v>
      </c>
      <c r="G48" s="2">
        <v>20000</v>
      </c>
      <c r="H48" s="5" t="s">
        <v>270</v>
      </c>
    </row>
    <row r="49" spans="1:8" ht="13" x14ac:dyDescent="0.3">
      <c r="A49" s="2">
        <v>8181</v>
      </c>
      <c r="B49" s="3" t="s">
        <v>153</v>
      </c>
      <c r="C49" s="2">
        <v>39</v>
      </c>
      <c r="D49" s="2">
        <v>50</v>
      </c>
      <c r="E49" s="2">
        <v>11</v>
      </c>
      <c r="F49" s="2">
        <v>5</v>
      </c>
      <c r="G49" s="2">
        <v>35000</v>
      </c>
      <c r="H49" s="5" t="s">
        <v>276</v>
      </c>
    </row>
    <row r="50" spans="1:8" ht="13" x14ac:dyDescent="0.3">
      <c r="A50" s="2">
        <v>4314</v>
      </c>
      <c r="B50" s="3" t="s">
        <v>367</v>
      </c>
      <c r="C50" s="2">
        <v>54</v>
      </c>
      <c r="D50" s="2">
        <v>40</v>
      </c>
      <c r="E50" s="2">
        <v>16</v>
      </c>
      <c r="F50" s="2">
        <v>5</v>
      </c>
      <c r="G50" s="2">
        <v>55000</v>
      </c>
      <c r="H50" s="5" t="s">
        <v>257</v>
      </c>
    </row>
    <row r="51" spans="1:8" ht="13" x14ac:dyDescent="0.3">
      <c r="A51" s="2">
        <v>4028</v>
      </c>
      <c r="B51" s="3" t="s">
        <v>155</v>
      </c>
      <c r="C51" s="2">
        <v>48</v>
      </c>
      <c r="D51" s="2">
        <v>60</v>
      </c>
      <c r="E51" s="2">
        <v>14</v>
      </c>
      <c r="F51" s="2">
        <v>2</v>
      </c>
      <c r="G51" s="2">
        <v>45000</v>
      </c>
      <c r="H51" s="5" t="s">
        <v>269</v>
      </c>
    </row>
    <row r="52" spans="1:8" ht="13" x14ac:dyDescent="0.3">
      <c r="A52" s="2">
        <v>9927</v>
      </c>
      <c r="B52" s="3" t="s">
        <v>368</v>
      </c>
      <c r="C52" s="2">
        <v>58</v>
      </c>
      <c r="D52" s="2">
        <v>57</v>
      </c>
      <c r="E52" s="2">
        <v>22</v>
      </c>
      <c r="F52" s="2">
        <v>14</v>
      </c>
      <c r="G52" s="2">
        <v>45000</v>
      </c>
      <c r="H52" s="5" t="s">
        <v>263</v>
      </c>
    </row>
    <row r="53" spans="1:8" ht="13" x14ac:dyDescent="0.3">
      <c r="A53" s="2">
        <v>5007</v>
      </c>
      <c r="B53" s="3" t="s">
        <v>157</v>
      </c>
      <c r="C53" s="2">
        <v>37</v>
      </c>
      <c r="D53" s="2">
        <v>40</v>
      </c>
      <c r="E53" s="2">
        <v>10</v>
      </c>
      <c r="F53" s="2">
        <v>10</v>
      </c>
      <c r="G53" s="2">
        <v>55000</v>
      </c>
      <c r="H53" s="5" t="s">
        <v>262</v>
      </c>
    </row>
    <row r="54" spans="1:8" ht="13" x14ac:dyDescent="0.3">
      <c r="A54" s="2">
        <v>2010</v>
      </c>
      <c r="B54" s="3" t="s">
        <v>369</v>
      </c>
      <c r="C54" s="2">
        <v>49</v>
      </c>
      <c r="D54" s="2">
        <v>40</v>
      </c>
      <c r="E54" s="2">
        <v>13</v>
      </c>
      <c r="F54" s="2">
        <v>9</v>
      </c>
      <c r="G54" s="2">
        <v>44000</v>
      </c>
      <c r="H54" s="5" t="s">
        <v>268</v>
      </c>
    </row>
    <row r="55" spans="1:8" ht="13" x14ac:dyDescent="0.3">
      <c r="A55" s="2">
        <v>2576</v>
      </c>
      <c r="B55" s="3" t="s">
        <v>159</v>
      </c>
      <c r="C55" s="2">
        <v>39</v>
      </c>
      <c r="D55" s="2">
        <v>50</v>
      </c>
      <c r="E55" s="2">
        <v>11</v>
      </c>
      <c r="F55" s="2">
        <v>8</v>
      </c>
      <c r="G55" s="2">
        <v>45000</v>
      </c>
      <c r="H55" s="5" t="s">
        <v>264</v>
      </c>
    </row>
    <row r="56" spans="1:8" ht="13" x14ac:dyDescent="0.3">
      <c r="A56" s="2">
        <v>1119</v>
      </c>
      <c r="B56" s="3" t="s">
        <v>160</v>
      </c>
      <c r="C56" s="2">
        <v>41</v>
      </c>
      <c r="D56" s="2">
        <v>40</v>
      </c>
      <c r="E56" s="2">
        <v>11</v>
      </c>
      <c r="F56" s="2">
        <v>1</v>
      </c>
      <c r="G56" s="2">
        <v>36000</v>
      </c>
      <c r="H56" s="5" t="s">
        <v>269</v>
      </c>
    </row>
    <row r="57" spans="1:8" ht="13" x14ac:dyDescent="0.3">
      <c r="A57" s="2">
        <v>8909</v>
      </c>
      <c r="B57" s="3" t="s">
        <v>370</v>
      </c>
      <c r="C57" s="2">
        <v>36</v>
      </c>
      <c r="D57" s="2">
        <v>55</v>
      </c>
      <c r="E57" s="2">
        <v>8</v>
      </c>
      <c r="F57" s="2">
        <v>5</v>
      </c>
      <c r="G57" s="2">
        <v>36000</v>
      </c>
      <c r="H57" s="5" t="s">
        <v>260</v>
      </c>
    </row>
    <row r="58" spans="1:8" ht="13" x14ac:dyDescent="0.3">
      <c r="A58" s="2">
        <v>3530</v>
      </c>
      <c r="B58" s="3" t="s">
        <v>162</v>
      </c>
      <c r="C58" s="2">
        <v>39</v>
      </c>
      <c r="D58" s="2">
        <v>50</v>
      </c>
      <c r="E58" s="2">
        <v>9</v>
      </c>
      <c r="F58" s="2">
        <v>3</v>
      </c>
      <c r="G58" s="2">
        <v>36000</v>
      </c>
      <c r="H58" s="5" t="s">
        <v>270</v>
      </c>
    </row>
    <row r="59" spans="1:8" ht="13" x14ac:dyDescent="0.3">
      <c r="A59" s="2">
        <v>8576</v>
      </c>
      <c r="B59" s="3" t="s">
        <v>366</v>
      </c>
      <c r="C59" s="2">
        <v>29</v>
      </c>
      <c r="D59" s="2">
        <v>40</v>
      </c>
      <c r="E59" s="2">
        <v>12</v>
      </c>
      <c r="F59" s="2">
        <v>7</v>
      </c>
      <c r="G59" s="2">
        <v>22000</v>
      </c>
      <c r="H59" s="5" t="s">
        <v>273</v>
      </c>
    </row>
    <row r="60" spans="1:8" ht="13" x14ac:dyDescent="0.3">
      <c r="A60" s="2">
        <v>9740</v>
      </c>
      <c r="B60" s="3" t="s">
        <v>164</v>
      </c>
      <c r="C60" s="2">
        <v>50</v>
      </c>
      <c r="D60" s="2">
        <v>45</v>
      </c>
      <c r="E60" s="2">
        <v>15</v>
      </c>
      <c r="F60" s="2">
        <v>4</v>
      </c>
      <c r="G60" s="2">
        <v>56000</v>
      </c>
      <c r="H60" s="5" t="s">
        <v>262</v>
      </c>
    </row>
    <row r="61" spans="1:8" ht="13" x14ac:dyDescent="0.3">
      <c r="A61" s="2">
        <v>524</v>
      </c>
      <c r="B61" s="3" t="s">
        <v>165</v>
      </c>
      <c r="C61" s="2">
        <v>35</v>
      </c>
      <c r="D61" s="2">
        <v>40</v>
      </c>
      <c r="E61" s="2">
        <v>10</v>
      </c>
      <c r="F61" s="2">
        <v>9</v>
      </c>
      <c r="G61" s="2">
        <v>34000</v>
      </c>
      <c r="H61" s="5" t="s">
        <v>266</v>
      </c>
    </row>
    <row r="62" spans="1:8" ht="13" x14ac:dyDescent="0.3">
      <c r="A62" s="2">
        <v>1594</v>
      </c>
      <c r="B62" s="3" t="s">
        <v>365</v>
      </c>
      <c r="C62" s="2">
        <v>36</v>
      </c>
      <c r="D62" s="2">
        <v>55</v>
      </c>
      <c r="E62" s="2">
        <v>10</v>
      </c>
      <c r="F62" s="2">
        <v>7</v>
      </c>
      <c r="G62" s="2">
        <v>33000</v>
      </c>
      <c r="H62" s="5" t="s">
        <v>264</v>
      </c>
    </row>
    <row r="63" spans="1:8" ht="13" x14ac:dyDescent="0.3">
      <c r="A63" s="2">
        <v>6731</v>
      </c>
      <c r="B63" s="3" t="s">
        <v>167</v>
      </c>
      <c r="C63" s="2">
        <v>43</v>
      </c>
      <c r="D63" s="2">
        <v>40</v>
      </c>
      <c r="E63" s="2">
        <v>12</v>
      </c>
      <c r="F63" s="2">
        <v>12</v>
      </c>
      <c r="G63" s="2">
        <v>45000</v>
      </c>
      <c r="H63" s="5" t="s">
        <v>257</v>
      </c>
    </row>
    <row r="64" spans="1:8" ht="13" x14ac:dyDescent="0.3">
      <c r="A64" s="2">
        <v>4946</v>
      </c>
      <c r="B64" s="3" t="s">
        <v>168</v>
      </c>
      <c r="C64" s="2">
        <v>51</v>
      </c>
      <c r="D64" s="2">
        <v>50</v>
      </c>
      <c r="E64" s="2">
        <v>18</v>
      </c>
      <c r="F64" s="2">
        <v>13</v>
      </c>
      <c r="G64" s="2">
        <v>45000</v>
      </c>
      <c r="H64" s="5" t="s">
        <v>257</v>
      </c>
    </row>
    <row r="65" spans="1:8" ht="13" x14ac:dyDescent="0.3">
      <c r="A65" s="2">
        <v>944</v>
      </c>
      <c r="B65" s="3" t="s">
        <v>169</v>
      </c>
      <c r="C65" s="2">
        <v>48</v>
      </c>
      <c r="D65" s="2">
        <v>45</v>
      </c>
      <c r="E65" s="2">
        <v>17</v>
      </c>
      <c r="F65" s="2">
        <v>2</v>
      </c>
      <c r="G65" s="2">
        <v>44000</v>
      </c>
      <c r="H65" s="5" t="s">
        <v>268</v>
      </c>
    </row>
    <row r="66" spans="1:8" ht="13" x14ac:dyDescent="0.3">
      <c r="A66" s="2">
        <v>8358</v>
      </c>
      <c r="B66" s="3" t="s">
        <v>364</v>
      </c>
      <c r="C66" s="2">
        <v>49</v>
      </c>
      <c r="D66" s="2">
        <v>40</v>
      </c>
      <c r="E66" s="2">
        <v>15</v>
      </c>
      <c r="F66" s="2">
        <v>15</v>
      </c>
      <c r="G66" s="2">
        <v>18000</v>
      </c>
      <c r="H66" s="5" t="s">
        <v>277</v>
      </c>
    </row>
    <row r="67" spans="1:8" ht="13" x14ac:dyDescent="0.3">
      <c r="A67" s="2">
        <v>9142</v>
      </c>
      <c r="B67" s="3" t="s">
        <v>171</v>
      </c>
      <c r="C67" s="2">
        <v>38</v>
      </c>
      <c r="D67" s="2">
        <v>42</v>
      </c>
      <c r="E67" s="2">
        <v>10</v>
      </c>
      <c r="F67" s="2">
        <v>10</v>
      </c>
      <c r="G67" s="2">
        <v>56000</v>
      </c>
      <c r="H67" s="5" t="s">
        <v>262</v>
      </c>
    </row>
    <row r="68" spans="1:8" ht="13" x14ac:dyDescent="0.3">
      <c r="A68" s="2">
        <v>1088</v>
      </c>
      <c r="B68" s="3" t="s">
        <v>172</v>
      </c>
      <c r="C68" s="2">
        <v>43</v>
      </c>
      <c r="D68" s="2">
        <v>60</v>
      </c>
      <c r="E68" s="2">
        <v>12</v>
      </c>
      <c r="F68" s="2">
        <v>0</v>
      </c>
      <c r="G68" s="2">
        <v>60000</v>
      </c>
      <c r="H68" s="5" t="s">
        <v>256</v>
      </c>
    </row>
    <row r="69" spans="1:8" ht="13" x14ac:dyDescent="0.3">
      <c r="A69" s="2">
        <v>3169</v>
      </c>
      <c r="B69" s="3" t="s">
        <v>363</v>
      </c>
      <c r="C69" s="2">
        <v>38</v>
      </c>
      <c r="D69" s="2">
        <v>40</v>
      </c>
      <c r="E69" s="2">
        <v>12</v>
      </c>
      <c r="F69" s="2">
        <v>1</v>
      </c>
      <c r="G69" s="2">
        <v>33000</v>
      </c>
      <c r="H69" s="5" t="s">
        <v>269</v>
      </c>
    </row>
    <row r="70" spans="1:8" ht="13" x14ac:dyDescent="0.3">
      <c r="A70" s="2">
        <v>9264</v>
      </c>
      <c r="B70" s="3" t="s">
        <v>174</v>
      </c>
      <c r="C70" s="2">
        <v>43</v>
      </c>
      <c r="D70" s="2">
        <v>38</v>
      </c>
      <c r="E70" s="2">
        <v>15</v>
      </c>
      <c r="F70" s="2">
        <v>15</v>
      </c>
      <c r="G70" s="2">
        <v>25000</v>
      </c>
      <c r="H70" s="5" t="s">
        <v>260</v>
      </c>
    </row>
    <row r="71" spans="1:8" ht="13" x14ac:dyDescent="0.3">
      <c r="A71" s="2">
        <v>310</v>
      </c>
      <c r="B71" s="3" t="s">
        <v>175</v>
      </c>
      <c r="C71" s="2">
        <v>33</v>
      </c>
      <c r="D71" s="2">
        <v>48</v>
      </c>
      <c r="E71" s="2">
        <v>8</v>
      </c>
      <c r="F71" s="2">
        <v>2</v>
      </c>
      <c r="G71" s="2">
        <v>27500</v>
      </c>
      <c r="H71" s="5" t="s">
        <v>264</v>
      </c>
    </row>
    <row r="72" spans="1:8" ht="13" x14ac:dyDescent="0.3">
      <c r="A72" s="2">
        <v>3907</v>
      </c>
      <c r="B72" s="3" t="s">
        <v>176</v>
      </c>
      <c r="C72" s="2">
        <v>36</v>
      </c>
      <c r="D72" s="2">
        <v>40</v>
      </c>
      <c r="E72" s="2">
        <v>8</v>
      </c>
      <c r="F72" s="2">
        <v>13</v>
      </c>
      <c r="G72" s="2">
        <v>27500</v>
      </c>
      <c r="H72" s="5" t="s">
        <v>275</v>
      </c>
    </row>
    <row r="73" spans="1:8" ht="13" x14ac:dyDescent="0.3">
      <c r="A73" s="2">
        <v>2309</v>
      </c>
      <c r="B73" s="3" t="s">
        <v>379</v>
      </c>
      <c r="C73" s="2">
        <v>48</v>
      </c>
      <c r="D73" s="2">
        <v>40</v>
      </c>
      <c r="E73" s="2">
        <v>12</v>
      </c>
      <c r="F73" s="2">
        <v>7</v>
      </c>
      <c r="G73" s="2">
        <v>35000</v>
      </c>
      <c r="H73" s="5" t="s">
        <v>276</v>
      </c>
    </row>
    <row r="74" spans="1:8" ht="13" x14ac:dyDescent="0.3">
      <c r="A74" s="2">
        <v>2957</v>
      </c>
      <c r="B74" s="3" t="s">
        <v>178</v>
      </c>
      <c r="C74" s="2">
        <v>39</v>
      </c>
      <c r="D74" s="2">
        <v>45</v>
      </c>
      <c r="E74" s="2">
        <v>10</v>
      </c>
      <c r="F74" s="2">
        <v>3</v>
      </c>
      <c r="G74" s="2">
        <v>35000</v>
      </c>
      <c r="H74" s="5" t="s">
        <v>269</v>
      </c>
    </row>
    <row r="75" spans="1:8" ht="13" x14ac:dyDescent="0.3">
      <c r="A75" s="2">
        <v>3953</v>
      </c>
      <c r="B75" s="3" t="s">
        <v>361</v>
      </c>
      <c r="C75" s="2">
        <v>38</v>
      </c>
      <c r="D75" s="2">
        <v>40</v>
      </c>
      <c r="E75" s="2">
        <v>10</v>
      </c>
      <c r="F75" s="2">
        <v>2</v>
      </c>
      <c r="G75" s="2">
        <v>22000</v>
      </c>
      <c r="H75" s="5" t="s">
        <v>278</v>
      </c>
    </row>
    <row r="76" spans="1:8" ht="13" x14ac:dyDescent="0.3">
      <c r="A76" s="2">
        <v>126</v>
      </c>
      <c r="B76" s="3" t="s">
        <v>180</v>
      </c>
      <c r="C76" s="2">
        <v>40</v>
      </c>
      <c r="D76" s="2">
        <v>45</v>
      </c>
      <c r="E76" s="2">
        <v>11</v>
      </c>
      <c r="F76" s="2">
        <v>4</v>
      </c>
      <c r="G76" s="2">
        <v>29000</v>
      </c>
      <c r="H76" s="5" t="s">
        <v>265</v>
      </c>
    </row>
    <row r="77" spans="1:8" ht="13" x14ac:dyDescent="0.3">
      <c r="A77" s="2">
        <v>4747</v>
      </c>
      <c r="B77" s="3" t="s">
        <v>362</v>
      </c>
      <c r="C77" s="2">
        <v>35</v>
      </c>
      <c r="D77" s="2">
        <v>42</v>
      </c>
      <c r="E77" s="2">
        <v>6</v>
      </c>
      <c r="F77" s="2">
        <v>4</v>
      </c>
      <c r="G77" s="2">
        <v>35000</v>
      </c>
      <c r="H77" s="5" t="s">
        <v>266</v>
      </c>
    </row>
    <row r="78" spans="1:8" ht="13" x14ac:dyDescent="0.3">
      <c r="A78" s="2">
        <v>2733</v>
      </c>
      <c r="B78" s="3" t="s">
        <v>182</v>
      </c>
      <c r="C78" s="2">
        <v>35</v>
      </c>
      <c r="D78" s="2">
        <v>40</v>
      </c>
      <c r="E78" s="2">
        <v>8</v>
      </c>
      <c r="F78" s="2">
        <v>5</v>
      </c>
      <c r="G78" s="2">
        <v>34500</v>
      </c>
      <c r="H78" s="5" t="s">
        <v>264</v>
      </c>
    </row>
    <row r="79" spans="1:8" ht="13" x14ac:dyDescent="0.3">
      <c r="A79" s="2">
        <v>3677</v>
      </c>
      <c r="B79" s="3" t="s">
        <v>357</v>
      </c>
      <c r="C79" s="2">
        <v>46</v>
      </c>
      <c r="D79" s="2">
        <v>50</v>
      </c>
      <c r="E79" s="2">
        <v>17</v>
      </c>
      <c r="F79" s="2">
        <v>15</v>
      </c>
      <c r="G79" s="2">
        <v>60000</v>
      </c>
      <c r="H79" s="5" t="s">
        <v>261</v>
      </c>
    </row>
    <row r="80" spans="1:8" ht="13" x14ac:dyDescent="0.3">
      <c r="A80" s="2">
        <v>4553</v>
      </c>
      <c r="B80" s="3" t="s">
        <v>184</v>
      </c>
      <c r="C80" s="2">
        <v>37</v>
      </c>
      <c r="D80" s="2">
        <v>40</v>
      </c>
      <c r="E80" s="2">
        <v>8</v>
      </c>
      <c r="F80" s="2">
        <v>2</v>
      </c>
      <c r="G80" s="2">
        <v>18000</v>
      </c>
      <c r="H80" s="5" t="s">
        <v>277</v>
      </c>
    </row>
    <row r="81" spans="1:8" ht="13" x14ac:dyDescent="0.3">
      <c r="A81" s="2">
        <v>9576</v>
      </c>
      <c r="B81" s="3" t="s">
        <v>358</v>
      </c>
      <c r="C81" s="2">
        <v>54</v>
      </c>
      <c r="D81" s="2">
        <v>37</v>
      </c>
      <c r="E81" s="2">
        <v>14</v>
      </c>
      <c r="F81" s="2">
        <v>1</v>
      </c>
      <c r="G81" s="2">
        <v>18000</v>
      </c>
      <c r="H81" s="5" t="s">
        <v>277</v>
      </c>
    </row>
    <row r="82" spans="1:8" ht="13" x14ac:dyDescent="0.3">
      <c r="A82" s="2">
        <v>1518</v>
      </c>
      <c r="B82" s="3" t="s">
        <v>186</v>
      </c>
      <c r="C82" s="2">
        <v>31</v>
      </c>
      <c r="D82" s="2">
        <v>50</v>
      </c>
      <c r="E82" s="2">
        <v>5</v>
      </c>
      <c r="F82" s="2">
        <v>4</v>
      </c>
      <c r="G82" s="2">
        <v>180000</v>
      </c>
      <c r="H82" s="5" t="s">
        <v>272</v>
      </c>
    </row>
    <row r="83" spans="1:8" ht="13" x14ac:dyDescent="0.3">
      <c r="A83" s="2">
        <v>7646</v>
      </c>
      <c r="B83" s="3" t="s">
        <v>359</v>
      </c>
      <c r="C83" s="2">
        <v>49</v>
      </c>
      <c r="D83" s="2">
        <v>40</v>
      </c>
      <c r="E83" s="2">
        <v>17</v>
      </c>
      <c r="F83" s="2">
        <v>5</v>
      </c>
      <c r="G83" s="2">
        <v>45000</v>
      </c>
      <c r="H83" s="5" t="s">
        <v>257</v>
      </c>
    </row>
    <row r="84" spans="1:8" ht="13" x14ac:dyDescent="0.3">
      <c r="A84" s="2">
        <v>5375</v>
      </c>
      <c r="B84" s="3" t="s">
        <v>188</v>
      </c>
      <c r="C84" s="2">
        <v>45</v>
      </c>
      <c r="D84" s="2">
        <v>40</v>
      </c>
      <c r="E84" s="2">
        <v>15</v>
      </c>
      <c r="F84" s="2">
        <v>3</v>
      </c>
      <c r="G84" s="2">
        <v>18000</v>
      </c>
      <c r="H84" s="5" t="s">
        <v>273</v>
      </c>
    </row>
    <row r="85" spans="1:8" ht="13" x14ac:dyDescent="0.3">
      <c r="A85" s="2">
        <v>397</v>
      </c>
      <c r="B85" s="3" t="s">
        <v>360</v>
      </c>
      <c r="C85" s="2">
        <v>39</v>
      </c>
      <c r="D85" s="2">
        <v>30</v>
      </c>
      <c r="E85" s="2">
        <v>9</v>
      </c>
      <c r="F85" s="2">
        <v>8</v>
      </c>
      <c r="G85" s="2">
        <v>55000</v>
      </c>
      <c r="H85" s="5" t="s">
        <v>262</v>
      </c>
    </row>
    <row r="86" spans="1:8" ht="13" x14ac:dyDescent="0.3">
      <c r="A86" s="2">
        <v>3591</v>
      </c>
      <c r="B86" s="3" t="s">
        <v>190</v>
      </c>
      <c r="C86" s="2">
        <v>46</v>
      </c>
      <c r="D86" s="2">
        <v>55</v>
      </c>
      <c r="E86" s="2">
        <v>15</v>
      </c>
      <c r="F86" s="2">
        <v>3</v>
      </c>
      <c r="G86" s="2">
        <v>55000</v>
      </c>
      <c r="H86" s="5" t="s">
        <v>262</v>
      </c>
    </row>
    <row r="87" spans="1:8" ht="13" x14ac:dyDescent="0.3">
      <c r="A87" s="2">
        <v>2306</v>
      </c>
      <c r="B87" s="3" t="s">
        <v>314</v>
      </c>
      <c r="C87" s="2">
        <v>39</v>
      </c>
      <c r="D87" s="2">
        <v>40</v>
      </c>
      <c r="E87" s="2">
        <v>9</v>
      </c>
      <c r="F87" s="2">
        <v>5</v>
      </c>
      <c r="G87" s="2">
        <v>20000</v>
      </c>
      <c r="H87" s="5" t="s">
        <v>270</v>
      </c>
    </row>
    <row r="88" spans="1:8" ht="13" x14ac:dyDescent="0.3">
      <c r="A88" s="2">
        <v>6770</v>
      </c>
      <c r="B88" s="3" t="s">
        <v>315</v>
      </c>
      <c r="C88" s="2">
        <v>47</v>
      </c>
      <c r="D88" s="2">
        <v>35</v>
      </c>
      <c r="E88" s="2">
        <v>14</v>
      </c>
      <c r="F88" s="2">
        <v>6</v>
      </c>
      <c r="G88" s="2">
        <v>20000</v>
      </c>
      <c r="H88" s="5" t="s">
        <v>277</v>
      </c>
    </row>
    <row r="89" spans="1:8" ht="13" x14ac:dyDescent="0.3">
      <c r="A89" s="2">
        <v>6928</v>
      </c>
      <c r="B89" s="3" t="s">
        <v>316</v>
      </c>
      <c r="C89" s="2">
        <v>30</v>
      </c>
      <c r="D89" s="2">
        <v>50</v>
      </c>
      <c r="E89" s="2">
        <v>4</v>
      </c>
      <c r="F89" s="2">
        <v>2</v>
      </c>
      <c r="G89" s="2">
        <v>25000</v>
      </c>
      <c r="H89" s="5" t="s">
        <v>278</v>
      </c>
    </row>
    <row r="90" spans="1:8" ht="13" x14ac:dyDescent="0.3">
      <c r="A90" s="2">
        <v>2900</v>
      </c>
      <c r="B90" s="3" t="s">
        <v>317</v>
      </c>
      <c r="C90" s="2">
        <v>38</v>
      </c>
      <c r="D90" s="2">
        <v>44</v>
      </c>
      <c r="E90" s="2">
        <v>8</v>
      </c>
      <c r="F90" s="2">
        <v>1</v>
      </c>
      <c r="G90" s="2">
        <v>44500</v>
      </c>
      <c r="H90" s="5" t="s">
        <v>271</v>
      </c>
    </row>
    <row r="91" spans="1:8" ht="13" x14ac:dyDescent="0.3">
      <c r="A91" s="2">
        <v>2189</v>
      </c>
      <c r="B91" s="3" t="s">
        <v>195</v>
      </c>
      <c r="C91" s="2">
        <v>44</v>
      </c>
      <c r="D91" s="2">
        <v>61</v>
      </c>
      <c r="E91" s="2">
        <v>13</v>
      </c>
      <c r="F91" s="2">
        <v>3</v>
      </c>
      <c r="G91" s="2">
        <v>46000</v>
      </c>
      <c r="H91" s="5" t="s">
        <v>266</v>
      </c>
    </row>
    <row r="92" spans="1:8" ht="13" x14ac:dyDescent="0.3">
      <c r="A92" s="2">
        <v>6350</v>
      </c>
      <c r="B92" s="3" t="s">
        <v>196</v>
      </c>
      <c r="C92" s="2">
        <v>45</v>
      </c>
      <c r="D92" s="2">
        <v>40</v>
      </c>
      <c r="E92" s="2">
        <v>12</v>
      </c>
      <c r="F92" s="2">
        <v>9</v>
      </c>
      <c r="G92" s="2">
        <v>250000</v>
      </c>
      <c r="H92" s="5" t="s">
        <v>258</v>
      </c>
    </row>
    <row r="93" spans="1:8" ht="13" x14ac:dyDescent="0.3">
      <c r="A93" s="2">
        <v>3693</v>
      </c>
      <c r="B93" s="3" t="s">
        <v>354</v>
      </c>
      <c r="C93" s="2">
        <v>33</v>
      </c>
      <c r="D93" s="2">
        <v>45</v>
      </c>
      <c r="E93" s="2">
        <v>5</v>
      </c>
      <c r="F93" s="2">
        <v>4</v>
      </c>
      <c r="G93" s="2">
        <v>35000</v>
      </c>
      <c r="H93" s="5" t="s">
        <v>263</v>
      </c>
    </row>
    <row r="94" spans="1:8" ht="13" x14ac:dyDescent="0.3">
      <c r="A94" s="2">
        <v>9294</v>
      </c>
      <c r="B94" s="3" t="s">
        <v>198</v>
      </c>
      <c r="C94" s="2">
        <v>47</v>
      </c>
      <c r="D94" s="2">
        <v>40</v>
      </c>
      <c r="E94" s="2">
        <v>16</v>
      </c>
      <c r="F94" s="2">
        <v>3</v>
      </c>
      <c r="G94" s="2">
        <v>37000</v>
      </c>
      <c r="H94" s="5" t="s">
        <v>278</v>
      </c>
    </row>
    <row r="95" spans="1:8" ht="13" x14ac:dyDescent="0.3">
      <c r="A95" s="2">
        <v>7205</v>
      </c>
      <c r="B95" s="3" t="s">
        <v>199</v>
      </c>
      <c r="C95" s="2">
        <v>34</v>
      </c>
      <c r="D95" s="2">
        <v>30</v>
      </c>
      <c r="E95" s="2">
        <v>8</v>
      </c>
      <c r="F95" s="2">
        <v>7</v>
      </c>
      <c r="G95" s="2">
        <v>78000</v>
      </c>
      <c r="H95" s="5" t="s">
        <v>279</v>
      </c>
    </row>
    <row r="96" spans="1:8" ht="13" x14ac:dyDescent="0.3">
      <c r="A96" s="2">
        <v>4665</v>
      </c>
      <c r="B96" s="3" t="s">
        <v>355</v>
      </c>
      <c r="C96" s="2">
        <v>37</v>
      </c>
      <c r="D96" s="2">
        <v>48</v>
      </c>
      <c r="E96" s="2">
        <v>9</v>
      </c>
      <c r="F96" s="2">
        <v>7</v>
      </c>
      <c r="G96" s="2">
        <v>80000</v>
      </c>
      <c r="H96" s="5" t="s">
        <v>256</v>
      </c>
    </row>
    <row r="97" spans="1:8" ht="13" x14ac:dyDescent="0.3">
      <c r="A97" s="2">
        <v>6498</v>
      </c>
      <c r="B97" s="3" t="s">
        <v>201</v>
      </c>
      <c r="C97" s="2">
        <v>50</v>
      </c>
      <c r="D97" s="2">
        <v>40</v>
      </c>
      <c r="E97" s="2">
        <v>14</v>
      </c>
      <c r="F97" s="2">
        <v>11</v>
      </c>
      <c r="G97" s="2">
        <v>67000</v>
      </c>
      <c r="H97" s="5" t="s">
        <v>280</v>
      </c>
    </row>
    <row r="98" spans="1:8" ht="13" x14ac:dyDescent="0.3">
      <c r="A98" s="2">
        <v>1483</v>
      </c>
      <c r="B98" s="3" t="s">
        <v>356</v>
      </c>
      <c r="C98" s="2">
        <v>38</v>
      </c>
      <c r="D98" s="2">
        <v>46</v>
      </c>
      <c r="E98" s="2">
        <v>5</v>
      </c>
      <c r="F98" s="2">
        <v>4</v>
      </c>
      <c r="G98" s="2">
        <v>20000</v>
      </c>
      <c r="H98" s="5" t="s">
        <v>277</v>
      </c>
    </row>
    <row r="99" spans="1:8" ht="13" x14ac:dyDescent="0.3">
      <c r="A99" s="2">
        <v>520</v>
      </c>
      <c r="B99" s="3" t="s">
        <v>203</v>
      </c>
      <c r="C99" s="2">
        <v>38</v>
      </c>
      <c r="D99" s="2">
        <v>48</v>
      </c>
      <c r="E99" s="2">
        <v>12</v>
      </c>
      <c r="F99" s="2">
        <v>9</v>
      </c>
      <c r="G99" s="2">
        <v>45000</v>
      </c>
      <c r="H99" s="5" t="s">
        <v>266</v>
      </c>
    </row>
    <row r="100" spans="1:8" ht="13" x14ac:dyDescent="0.3">
      <c r="A100" s="2">
        <v>4835</v>
      </c>
      <c r="B100" s="3" t="s">
        <v>353</v>
      </c>
      <c r="C100" s="2">
        <v>41</v>
      </c>
      <c r="D100" s="2">
        <v>40</v>
      </c>
      <c r="E100" s="2">
        <v>12</v>
      </c>
      <c r="F100" s="2">
        <v>9</v>
      </c>
      <c r="G100" s="2">
        <v>55000</v>
      </c>
      <c r="H100" s="5" t="s">
        <v>257</v>
      </c>
    </row>
    <row r="101" spans="1:8" ht="13" x14ac:dyDescent="0.3">
      <c r="A101" s="2">
        <v>9236</v>
      </c>
      <c r="B101" s="3" t="s">
        <v>205</v>
      </c>
      <c r="C101" s="2">
        <v>39</v>
      </c>
      <c r="D101" s="2">
        <v>40</v>
      </c>
      <c r="E101" s="2">
        <v>10</v>
      </c>
      <c r="F101" s="2">
        <v>7</v>
      </c>
      <c r="G101" s="2">
        <v>89000</v>
      </c>
      <c r="H101" s="5" t="s">
        <v>261</v>
      </c>
    </row>
    <row r="102" spans="1:8" ht="13" x14ac:dyDescent="0.3">
      <c r="A102" s="2">
        <v>1050</v>
      </c>
      <c r="B102" s="3" t="s">
        <v>206</v>
      </c>
      <c r="C102" s="2">
        <v>35</v>
      </c>
      <c r="D102" s="2">
        <v>60</v>
      </c>
      <c r="E102" s="2">
        <v>6</v>
      </c>
      <c r="F102" s="2">
        <v>2</v>
      </c>
      <c r="G102" s="2">
        <v>60000</v>
      </c>
      <c r="H102" s="5" t="s">
        <v>272</v>
      </c>
    </row>
    <row r="103" spans="1:8" ht="13" x14ac:dyDescent="0.3">
      <c r="A103" s="2">
        <v>2835</v>
      </c>
      <c r="B103" s="3" t="s">
        <v>207</v>
      </c>
      <c r="C103" s="2">
        <v>36</v>
      </c>
      <c r="D103" s="2">
        <v>40</v>
      </c>
      <c r="E103" s="2">
        <v>6</v>
      </c>
      <c r="F103" s="2">
        <v>5</v>
      </c>
      <c r="G103" s="2">
        <v>20000</v>
      </c>
      <c r="H103" s="5" t="s">
        <v>275</v>
      </c>
    </row>
    <row r="104" spans="1:8" ht="13" x14ac:dyDescent="0.3">
      <c r="A104" s="2">
        <v>9527</v>
      </c>
      <c r="B104" s="3" t="s">
        <v>208</v>
      </c>
      <c r="C104" s="2">
        <v>47</v>
      </c>
      <c r="D104" s="2">
        <v>40</v>
      </c>
      <c r="E104" s="2">
        <v>17</v>
      </c>
      <c r="F104" s="2">
        <v>15</v>
      </c>
      <c r="G104" s="2">
        <v>23000</v>
      </c>
      <c r="H104" s="5" t="s">
        <v>276</v>
      </c>
    </row>
    <row r="105" spans="1:8" ht="13" x14ac:dyDescent="0.3">
      <c r="A105" s="2">
        <v>889</v>
      </c>
      <c r="B105" s="3" t="s">
        <v>209</v>
      </c>
      <c r="C105" s="2">
        <v>55</v>
      </c>
      <c r="D105" s="2">
        <v>40</v>
      </c>
      <c r="E105" s="2">
        <v>18</v>
      </c>
      <c r="F105" s="2">
        <v>0</v>
      </c>
      <c r="G105" s="2">
        <v>22000</v>
      </c>
      <c r="H105" s="5" t="s">
        <v>270</v>
      </c>
    </row>
    <row r="106" spans="1:8" ht="13" x14ac:dyDescent="0.3">
      <c r="A106" s="2">
        <v>5917</v>
      </c>
      <c r="B106" s="3" t="s">
        <v>351</v>
      </c>
      <c r="C106" s="2">
        <v>46</v>
      </c>
      <c r="D106" s="2">
        <v>40</v>
      </c>
      <c r="E106" s="2">
        <v>16</v>
      </c>
      <c r="F106" s="2">
        <v>1</v>
      </c>
      <c r="G106" s="2">
        <v>56000</v>
      </c>
      <c r="H106" s="5" t="s">
        <v>262</v>
      </c>
    </row>
    <row r="107" spans="1:8" ht="13" x14ac:dyDescent="0.3">
      <c r="A107" s="2">
        <v>7918</v>
      </c>
      <c r="B107" s="3" t="s">
        <v>211</v>
      </c>
      <c r="C107" s="2">
        <v>48</v>
      </c>
      <c r="D107" s="2">
        <v>40</v>
      </c>
      <c r="E107" s="2">
        <v>15</v>
      </c>
      <c r="F107" s="2">
        <v>2</v>
      </c>
      <c r="G107" s="2">
        <v>18000</v>
      </c>
      <c r="H107" s="5" t="s">
        <v>277</v>
      </c>
    </row>
    <row r="108" spans="1:8" ht="13" x14ac:dyDescent="0.3">
      <c r="A108" s="2">
        <v>640</v>
      </c>
      <c r="B108" s="3" t="s">
        <v>212</v>
      </c>
      <c r="C108" s="2">
        <v>34</v>
      </c>
      <c r="D108" s="2">
        <v>45</v>
      </c>
      <c r="E108" s="2">
        <v>7</v>
      </c>
      <c r="F108" s="2">
        <v>8</v>
      </c>
      <c r="G108" s="2">
        <v>18000</v>
      </c>
      <c r="H108" s="5" t="s">
        <v>273</v>
      </c>
    </row>
    <row r="109" spans="1:8" ht="13" x14ac:dyDescent="0.3">
      <c r="A109" s="2">
        <v>4318</v>
      </c>
      <c r="B109" s="3" t="s">
        <v>213</v>
      </c>
      <c r="C109" s="2">
        <v>45</v>
      </c>
      <c r="D109" s="2">
        <v>52</v>
      </c>
      <c r="E109" s="2">
        <v>11</v>
      </c>
      <c r="F109" s="2">
        <v>6</v>
      </c>
      <c r="G109" s="2">
        <v>67000</v>
      </c>
      <c r="H109" s="5" t="s">
        <v>271</v>
      </c>
    </row>
    <row r="110" spans="1:8" ht="13" x14ac:dyDescent="0.3">
      <c r="A110" s="2">
        <v>1280</v>
      </c>
      <c r="B110" s="3" t="s">
        <v>352</v>
      </c>
      <c r="C110" s="2">
        <v>31</v>
      </c>
      <c r="D110" s="2">
        <v>45</v>
      </c>
      <c r="E110" s="2">
        <v>6</v>
      </c>
      <c r="F110" s="2">
        <v>6</v>
      </c>
      <c r="G110" s="2">
        <v>78000</v>
      </c>
      <c r="H110" s="5" t="s">
        <v>256</v>
      </c>
    </row>
    <row r="111" spans="1:8" ht="13" x14ac:dyDescent="0.3">
      <c r="A111" s="2">
        <v>2784</v>
      </c>
      <c r="B111" s="3" t="s">
        <v>215</v>
      </c>
      <c r="C111" s="2">
        <v>38</v>
      </c>
      <c r="D111" s="2">
        <v>48</v>
      </c>
      <c r="E111" s="2">
        <v>13</v>
      </c>
      <c r="F111" s="2">
        <v>2</v>
      </c>
      <c r="G111" s="2">
        <v>18000</v>
      </c>
      <c r="H111" s="5" t="s">
        <v>260</v>
      </c>
    </row>
    <row r="112" spans="1:8" ht="13" x14ac:dyDescent="0.3">
      <c r="A112" s="2">
        <v>7379</v>
      </c>
      <c r="B112" s="3" t="s">
        <v>348</v>
      </c>
      <c r="C112" s="2">
        <v>48</v>
      </c>
      <c r="D112" s="2">
        <v>45</v>
      </c>
      <c r="E112" s="2">
        <v>16</v>
      </c>
      <c r="F112" s="2">
        <v>0</v>
      </c>
      <c r="G112" s="2">
        <v>18000</v>
      </c>
      <c r="H112" s="5" t="s">
        <v>277</v>
      </c>
    </row>
    <row r="113" spans="1:8" ht="13" x14ac:dyDescent="0.3">
      <c r="A113" s="2">
        <v>2717</v>
      </c>
      <c r="B113" s="3" t="s">
        <v>217</v>
      </c>
      <c r="C113" s="2">
        <v>49</v>
      </c>
      <c r="D113" s="2">
        <v>40</v>
      </c>
      <c r="E113" s="2">
        <v>17</v>
      </c>
      <c r="F113" s="2">
        <v>16</v>
      </c>
      <c r="G113" s="2">
        <v>18000</v>
      </c>
      <c r="H113" s="5" t="s">
        <v>277</v>
      </c>
    </row>
    <row r="114" spans="1:8" ht="13" x14ac:dyDescent="0.3">
      <c r="A114" s="2">
        <v>8311</v>
      </c>
      <c r="B114" s="3" t="s">
        <v>218</v>
      </c>
      <c r="C114" s="2">
        <v>37</v>
      </c>
      <c r="D114" s="2">
        <v>40</v>
      </c>
      <c r="E114" s="2">
        <v>13</v>
      </c>
      <c r="F114" s="2">
        <v>0</v>
      </c>
      <c r="G114" s="2">
        <v>20500</v>
      </c>
      <c r="H114" s="5" t="s">
        <v>273</v>
      </c>
    </row>
    <row r="115" spans="1:8" ht="13" x14ac:dyDescent="0.3">
      <c r="A115" s="2">
        <v>1909</v>
      </c>
      <c r="B115" s="3" t="s">
        <v>350</v>
      </c>
      <c r="C115" s="2">
        <v>39</v>
      </c>
      <c r="D115" s="2">
        <v>40</v>
      </c>
      <c r="E115" s="2">
        <v>11</v>
      </c>
      <c r="F115" s="2">
        <v>10</v>
      </c>
      <c r="G115" s="2">
        <v>22000</v>
      </c>
      <c r="H115" s="5" t="s">
        <v>278</v>
      </c>
    </row>
    <row r="116" spans="1:8" ht="13" x14ac:dyDescent="0.3">
      <c r="A116" s="2">
        <v>2980</v>
      </c>
      <c r="B116" s="3" t="s">
        <v>347</v>
      </c>
      <c r="C116" s="2">
        <v>38</v>
      </c>
      <c r="D116" s="2">
        <v>50</v>
      </c>
      <c r="E116" s="2">
        <v>5</v>
      </c>
      <c r="F116" s="2">
        <v>3</v>
      </c>
      <c r="G116" s="2">
        <v>22000</v>
      </c>
      <c r="H116" s="5" t="s">
        <v>265</v>
      </c>
    </row>
    <row r="117" spans="1:8" ht="13" x14ac:dyDescent="0.3">
      <c r="A117" s="2">
        <v>2706</v>
      </c>
      <c r="B117" s="3" t="s">
        <v>221</v>
      </c>
      <c r="C117" s="2">
        <v>43</v>
      </c>
      <c r="D117" s="2">
        <v>48</v>
      </c>
      <c r="E117" s="2">
        <v>15</v>
      </c>
      <c r="F117" s="2">
        <v>3</v>
      </c>
      <c r="G117" s="2">
        <v>17500</v>
      </c>
      <c r="H117" s="5" t="s">
        <v>277</v>
      </c>
    </row>
    <row r="118" spans="1:8" ht="13" x14ac:dyDescent="0.3">
      <c r="A118" s="2">
        <v>1886</v>
      </c>
      <c r="B118" s="3" t="s">
        <v>222</v>
      </c>
      <c r="C118" s="2">
        <v>38</v>
      </c>
      <c r="D118" s="2">
        <v>40</v>
      </c>
      <c r="E118" s="2">
        <v>10</v>
      </c>
      <c r="F118" s="2">
        <v>1</v>
      </c>
      <c r="G118" s="2">
        <v>17500</v>
      </c>
      <c r="H118" s="5" t="s">
        <v>270</v>
      </c>
    </row>
    <row r="119" spans="1:8" ht="13" x14ac:dyDescent="0.3">
      <c r="A119" s="2">
        <v>4414</v>
      </c>
      <c r="B119" s="3" t="s">
        <v>344</v>
      </c>
      <c r="C119" s="2">
        <v>30</v>
      </c>
      <c r="D119" s="2">
        <v>40</v>
      </c>
      <c r="E119" s="2">
        <v>11</v>
      </c>
      <c r="F119" s="2">
        <v>10</v>
      </c>
      <c r="G119" s="2">
        <v>18000</v>
      </c>
      <c r="H119" s="5" t="s">
        <v>276</v>
      </c>
    </row>
    <row r="120" spans="1:8" ht="13" x14ac:dyDescent="0.3">
      <c r="A120" s="2">
        <v>6012</v>
      </c>
      <c r="B120" s="3" t="s">
        <v>224</v>
      </c>
      <c r="C120" s="2">
        <v>30</v>
      </c>
      <c r="D120" s="2">
        <v>40</v>
      </c>
      <c r="E120" s="2">
        <v>11</v>
      </c>
      <c r="F120" s="2">
        <v>7</v>
      </c>
      <c r="G120" s="2">
        <v>18000</v>
      </c>
      <c r="H120" s="5" t="s">
        <v>276</v>
      </c>
    </row>
    <row r="121" spans="1:8" ht="13" x14ac:dyDescent="0.3">
      <c r="A121" s="2">
        <v>7934</v>
      </c>
      <c r="B121" s="3" t="s">
        <v>225</v>
      </c>
      <c r="C121" s="2">
        <v>36</v>
      </c>
      <c r="D121" s="2">
        <v>40</v>
      </c>
      <c r="E121" s="2">
        <v>15</v>
      </c>
      <c r="F121" s="2">
        <v>15</v>
      </c>
      <c r="G121" s="2">
        <v>18000</v>
      </c>
      <c r="H121" s="5" t="s">
        <v>273</v>
      </c>
    </row>
    <row r="122" spans="1:8" ht="13" x14ac:dyDescent="0.3">
      <c r="A122" s="2">
        <v>3327</v>
      </c>
      <c r="B122" s="3" t="s">
        <v>226</v>
      </c>
      <c r="C122" s="2">
        <v>37</v>
      </c>
      <c r="D122" s="2">
        <v>40</v>
      </c>
      <c r="E122" s="2">
        <v>9</v>
      </c>
      <c r="F122" s="2">
        <v>4</v>
      </c>
      <c r="G122" s="2">
        <v>25000</v>
      </c>
      <c r="H122" s="5" t="s">
        <v>260</v>
      </c>
    </row>
    <row r="123" spans="1:8" ht="13" x14ac:dyDescent="0.3">
      <c r="A123" s="2">
        <v>5149</v>
      </c>
      <c r="B123" s="3" t="s">
        <v>349</v>
      </c>
      <c r="C123" s="2">
        <v>36</v>
      </c>
      <c r="D123" s="2">
        <v>45</v>
      </c>
      <c r="E123" s="2">
        <v>19</v>
      </c>
      <c r="F123" s="2">
        <v>19</v>
      </c>
      <c r="G123" s="2">
        <v>22000</v>
      </c>
      <c r="H123" s="5" t="s">
        <v>269</v>
      </c>
    </row>
    <row r="124" spans="1:8" ht="13" x14ac:dyDescent="0.3">
      <c r="A124" s="2">
        <v>2737</v>
      </c>
      <c r="B124" s="3" t="s">
        <v>228</v>
      </c>
      <c r="C124" s="2">
        <v>42</v>
      </c>
      <c r="D124" s="2">
        <v>40</v>
      </c>
      <c r="E124" s="2">
        <v>15</v>
      </c>
      <c r="F124" s="2">
        <v>11</v>
      </c>
      <c r="G124" s="2">
        <v>23000</v>
      </c>
      <c r="H124" s="5" t="s">
        <v>264</v>
      </c>
    </row>
    <row r="125" spans="1:8" ht="13" x14ac:dyDescent="0.3">
      <c r="A125" s="2">
        <v>1279</v>
      </c>
      <c r="B125" s="3" t="s">
        <v>345</v>
      </c>
      <c r="C125" s="2">
        <v>39</v>
      </c>
      <c r="D125" s="2">
        <v>40</v>
      </c>
      <c r="E125" s="2">
        <v>9</v>
      </c>
      <c r="F125" s="2">
        <v>5</v>
      </c>
      <c r="G125" s="2">
        <v>17500</v>
      </c>
      <c r="H125" s="5" t="s">
        <v>273</v>
      </c>
    </row>
    <row r="126" spans="1:8" ht="13" x14ac:dyDescent="0.3">
      <c r="A126" s="2">
        <v>578</v>
      </c>
      <c r="B126" s="3" t="s">
        <v>230</v>
      </c>
      <c r="C126" s="2">
        <v>41</v>
      </c>
      <c r="D126" s="2">
        <v>55</v>
      </c>
      <c r="E126" s="2">
        <v>9</v>
      </c>
      <c r="F126" s="2">
        <v>4</v>
      </c>
      <c r="G126" s="2">
        <v>50000</v>
      </c>
      <c r="H126" s="5" t="s">
        <v>257</v>
      </c>
    </row>
    <row r="127" spans="1:8" ht="13" x14ac:dyDescent="0.3">
      <c r="A127" s="2">
        <v>2310</v>
      </c>
      <c r="B127" s="3" t="s">
        <v>231</v>
      </c>
      <c r="C127" s="2">
        <v>43</v>
      </c>
      <c r="D127" s="2">
        <v>45</v>
      </c>
      <c r="E127" s="2">
        <v>12</v>
      </c>
      <c r="F127" s="2">
        <v>1</v>
      </c>
      <c r="G127" s="2">
        <v>17500</v>
      </c>
      <c r="H127" s="5" t="s">
        <v>277</v>
      </c>
    </row>
    <row r="128" spans="1:8" ht="13" x14ac:dyDescent="0.3">
      <c r="A128" s="2">
        <v>6008</v>
      </c>
      <c r="B128" s="3" t="s">
        <v>232</v>
      </c>
      <c r="C128" s="2">
        <v>40</v>
      </c>
      <c r="D128" s="2">
        <v>40</v>
      </c>
      <c r="E128" s="2">
        <v>10</v>
      </c>
      <c r="F128" s="2">
        <v>2</v>
      </c>
      <c r="G128" s="2">
        <v>18000</v>
      </c>
      <c r="H128" s="5" t="s">
        <v>270</v>
      </c>
    </row>
    <row r="129" spans="1:8" ht="13" x14ac:dyDescent="0.3">
      <c r="A129" s="2">
        <v>7932</v>
      </c>
      <c r="B129" s="3" t="s">
        <v>346</v>
      </c>
      <c r="C129" s="2">
        <v>39</v>
      </c>
      <c r="D129" s="2">
        <v>50</v>
      </c>
      <c r="E129" s="2">
        <v>11</v>
      </c>
      <c r="F129" s="2">
        <v>7</v>
      </c>
      <c r="G129" s="2">
        <v>18000</v>
      </c>
      <c r="H129" s="5" t="s">
        <v>275</v>
      </c>
    </row>
    <row r="130" spans="1:8" ht="13" x14ac:dyDescent="0.3">
      <c r="A130" s="2">
        <v>4493</v>
      </c>
      <c r="B130" s="3" t="s">
        <v>343</v>
      </c>
      <c r="C130" s="2">
        <v>38</v>
      </c>
      <c r="D130" s="2">
        <v>40</v>
      </c>
      <c r="E130" s="2">
        <v>9</v>
      </c>
      <c r="F130" s="2">
        <v>6</v>
      </c>
      <c r="G130" s="2">
        <v>17500</v>
      </c>
      <c r="H130" s="5" t="s">
        <v>277</v>
      </c>
    </row>
    <row r="131" spans="1:8" ht="13" x14ac:dyDescent="0.3">
      <c r="A131" s="2">
        <v>6516</v>
      </c>
      <c r="B131" s="3" t="s">
        <v>235</v>
      </c>
      <c r="C131" s="2">
        <v>45</v>
      </c>
      <c r="D131" s="2">
        <v>65</v>
      </c>
      <c r="E131" s="2">
        <v>11</v>
      </c>
      <c r="F131" s="2">
        <v>10</v>
      </c>
      <c r="G131" s="2">
        <v>20000</v>
      </c>
      <c r="H131" s="5" t="s">
        <v>273</v>
      </c>
    </row>
    <row r="132" spans="1:8" ht="13" x14ac:dyDescent="0.3">
      <c r="A132" s="2">
        <v>4499</v>
      </c>
      <c r="B132" s="3" t="s">
        <v>236</v>
      </c>
      <c r="C132" s="2">
        <v>42</v>
      </c>
      <c r="D132" s="2">
        <v>45</v>
      </c>
      <c r="E132" s="2">
        <v>10</v>
      </c>
      <c r="F132" s="2">
        <v>3</v>
      </c>
      <c r="G132" s="2">
        <v>20000</v>
      </c>
      <c r="H132" s="5" t="s">
        <v>276</v>
      </c>
    </row>
    <row r="133" spans="1:8" ht="13" x14ac:dyDescent="0.3">
      <c r="A133" s="2">
        <v>8793</v>
      </c>
      <c r="B133" s="3" t="s">
        <v>237</v>
      </c>
      <c r="C133" s="2">
        <v>39</v>
      </c>
      <c r="D133" s="2">
        <v>50</v>
      </c>
      <c r="E133" s="2">
        <v>10</v>
      </c>
      <c r="F133" s="2">
        <v>1</v>
      </c>
      <c r="G133" s="2">
        <v>22000</v>
      </c>
      <c r="H133" s="5" t="s">
        <v>278</v>
      </c>
    </row>
    <row r="134" spans="1:8" ht="13" x14ac:dyDescent="0.3">
      <c r="A134" s="2">
        <v>2875</v>
      </c>
      <c r="B134" s="3" t="s">
        <v>238</v>
      </c>
      <c r="C134" s="2">
        <v>41</v>
      </c>
      <c r="D134" s="2">
        <v>40</v>
      </c>
      <c r="E134" s="2">
        <v>10</v>
      </c>
      <c r="F134" s="2">
        <v>4</v>
      </c>
      <c r="G134" s="2">
        <v>22000</v>
      </c>
      <c r="H134" s="5" t="s">
        <v>260</v>
      </c>
    </row>
    <row r="135" spans="1:8" ht="13" x14ac:dyDescent="0.3">
      <c r="A135" s="2">
        <v>5064</v>
      </c>
      <c r="B135" s="3" t="s">
        <v>239</v>
      </c>
      <c r="C135" s="2">
        <v>33</v>
      </c>
      <c r="D135" s="2">
        <v>40</v>
      </c>
      <c r="E135" s="2">
        <v>6</v>
      </c>
      <c r="F135" s="2">
        <v>0</v>
      </c>
      <c r="G135" s="2">
        <v>17500</v>
      </c>
      <c r="H135" s="5" t="s">
        <v>277</v>
      </c>
    </row>
    <row r="136" spans="1:8" ht="13" x14ac:dyDescent="0.3">
      <c r="A136" s="2">
        <v>4448</v>
      </c>
      <c r="B136" s="3" t="s">
        <v>240</v>
      </c>
      <c r="C136" s="2">
        <v>42</v>
      </c>
      <c r="D136" s="2">
        <v>45</v>
      </c>
      <c r="E136" s="2">
        <v>12</v>
      </c>
      <c r="F136" s="2">
        <v>5</v>
      </c>
      <c r="G136" s="2">
        <v>17000</v>
      </c>
      <c r="H136" s="5" t="s">
        <v>273</v>
      </c>
    </row>
    <row r="137" spans="1:8" ht="13" x14ac:dyDescent="0.3">
      <c r="A137" s="2">
        <v>3954</v>
      </c>
      <c r="B137" s="3" t="s">
        <v>241</v>
      </c>
      <c r="C137" s="2">
        <v>51</v>
      </c>
      <c r="D137" s="2">
        <v>40</v>
      </c>
      <c r="E137" s="2">
        <v>16</v>
      </c>
      <c r="F137" s="2">
        <v>5</v>
      </c>
      <c r="G137" s="2">
        <v>16500</v>
      </c>
      <c r="H137" s="5" t="s">
        <v>277</v>
      </c>
    </row>
    <row r="138" spans="1:8" ht="13" x14ac:dyDescent="0.3">
      <c r="A138" s="2">
        <v>3597</v>
      </c>
      <c r="B138" s="3" t="s">
        <v>242</v>
      </c>
      <c r="C138" s="2">
        <v>49</v>
      </c>
      <c r="D138" s="2">
        <v>40</v>
      </c>
      <c r="E138" s="2">
        <v>15</v>
      </c>
      <c r="F138" s="2">
        <v>3</v>
      </c>
      <c r="G138" s="2">
        <v>16500</v>
      </c>
      <c r="H138" s="5" t="s">
        <v>277</v>
      </c>
    </row>
    <row r="139" spans="1:8" ht="13" x14ac:dyDescent="0.3">
      <c r="A139" s="2">
        <v>7355</v>
      </c>
      <c r="B139" s="3" t="s">
        <v>243</v>
      </c>
      <c r="C139" s="2">
        <v>48</v>
      </c>
      <c r="D139" s="2">
        <v>40</v>
      </c>
      <c r="E139" s="2">
        <v>16</v>
      </c>
      <c r="F139" s="2">
        <v>7</v>
      </c>
      <c r="G139" s="2">
        <v>18000</v>
      </c>
      <c r="H139" s="5" t="s">
        <v>260</v>
      </c>
    </row>
    <row r="140" spans="1:8" ht="13" x14ac:dyDescent="0.3">
      <c r="A140" s="2">
        <v>461</v>
      </c>
      <c r="B140" s="3" t="s">
        <v>244</v>
      </c>
      <c r="C140" s="2">
        <v>45</v>
      </c>
      <c r="D140" s="2">
        <v>40</v>
      </c>
      <c r="E140" s="2">
        <v>15</v>
      </c>
      <c r="F140" s="2">
        <v>13</v>
      </c>
      <c r="G140" s="2">
        <v>18000</v>
      </c>
      <c r="H140" s="5" t="s">
        <v>277</v>
      </c>
    </row>
    <row r="141" spans="1:8" ht="13" x14ac:dyDescent="0.3">
      <c r="A141" s="2">
        <v>8430</v>
      </c>
      <c r="B141" s="3" t="s">
        <v>245</v>
      </c>
      <c r="C141" s="2">
        <v>31</v>
      </c>
      <c r="D141" s="2">
        <v>40</v>
      </c>
      <c r="E141" s="2">
        <v>4</v>
      </c>
      <c r="F141" s="2">
        <v>2</v>
      </c>
      <c r="G141" s="2">
        <v>16500</v>
      </c>
      <c r="H141" s="5" t="s">
        <v>273</v>
      </c>
    </row>
    <row r="142" spans="1:8" ht="13" x14ac:dyDescent="0.3">
      <c r="A142" s="2">
        <v>5480</v>
      </c>
      <c r="B142" s="3" t="s">
        <v>246</v>
      </c>
      <c r="C142" s="2">
        <v>50</v>
      </c>
      <c r="D142" s="2">
        <v>40</v>
      </c>
      <c r="E142" s="2">
        <v>19</v>
      </c>
      <c r="F142" s="2">
        <v>12</v>
      </c>
      <c r="G142" s="2">
        <v>16500</v>
      </c>
      <c r="H142" s="5" t="s">
        <v>273</v>
      </c>
    </row>
    <row r="143" spans="1:8" ht="13" x14ac:dyDescent="0.3">
      <c r="A143" s="2">
        <v>4515</v>
      </c>
      <c r="B143" s="3" t="s">
        <v>247</v>
      </c>
      <c r="C143" s="2">
        <v>44</v>
      </c>
      <c r="D143" s="2">
        <v>40</v>
      </c>
      <c r="E143" s="2">
        <v>11</v>
      </c>
      <c r="F143" s="2">
        <v>5</v>
      </c>
      <c r="G143" s="2">
        <v>22000</v>
      </c>
      <c r="H143" s="5" t="s">
        <v>270</v>
      </c>
    </row>
    <row r="144" spans="1:8" ht="13" x14ac:dyDescent="0.3">
      <c r="A144" s="2">
        <v>1301</v>
      </c>
      <c r="B144" s="3" t="s">
        <v>248</v>
      </c>
      <c r="C144" s="2">
        <v>34</v>
      </c>
      <c r="D144" s="2">
        <v>40</v>
      </c>
      <c r="E144" s="2">
        <v>7</v>
      </c>
      <c r="F144" s="2">
        <v>2</v>
      </c>
      <c r="G144" s="2">
        <v>22000</v>
      </c>
      <c r="H144" s="5" t="s">
        <v>270</v>
      </c>
    </row>
    <row r="145" spans="1:8" ht="13" x14ac:dyDescent="0.3">
      <c r="A145" s="2">
        <v>3993</v>
      </c>
      <c r="B145" s="3" t="s">
        <v>249</v>
      </c>
      <c r="C145" s="2">
        <v>34</v>
      </c>
      <c r="D145" s="2">
        <v>45</v>
      </c>
      <c r="E145" s="2">
        <v>8</v>
      </c>
      <c r="F145" s="2">
        <v>5</v>
      </c>
      <c r="G145" s="2">
        <v>22000</v>
      </c>
      <c r="H145" s="5" t="s">
        <v>270</v>
      </c>
    </row>
    <row r="146" spans="1:8" ht="13" x14ac:dyDescent="0.3">
      <c r="A146" s="2">
        <v>162</v>
      </c>
      <c r="B146" s="3" t="s">
        <v>250</v>
      </c>
      <c r="C146" s="2">
        <v>47</v>
      </c>
      <c r="D146" s="2">
        <v>40</v>
      </c>
      <c r="E146" s="2">
        <v>17</v>
      </c>
      <c r="F146" s="2">
        <v>16</v>
      </c>
      <c r="G146" s="2">
        <v>17500</v>
      </c>
      <c r="H146" s="5" t="s">
        <v>277</v>
      </c>
    </row>
    <row r="147" spans="1:8" ht="13" x14ac:dyDescent="0.3">
      <c r="A147" s="2">
        <v>2565</v>
      </c>
      <c r="B147" s="3" t="s">
        <v>251</v>
      </c>
      <c r="C147" s="2">
        <v>46</v>
      </c>
      <c r="D147" s="2">
        <v>50</v>
      </c>
      <c r="E147" s="2">
        <v>19</v>
      </c>
      <c r="F147" s="2">
        <v>10</v>
      </c>
      <c r="G147" s="2">
        <v>17500</v>
      </c>
      <c r="H147" s="5" t="s">
        <v>273</v>
      </c>
    </row>
    <row r="148" spans="1:8" ht="13" x14ac:dyDescent="0.3">
      <c r="A148" s="2">
        <v>6447</v>
      </c>
      <c r="B148" s="3" t="s">
        <v>252</v>
      </c>
      <c r="C148" s="2">
        <v>34</v>
      </c>
      <c r="D148" s="2">
        <v>50</v>
      </c>
      <c r="E148" s="2">
        <v>6</v>
      </c>
      <c r="F148" s="2">
        <v>5</v>
      </c>
      <c r="G148" s="2">
        <v>17500</v>
      </c>
      <c r="H148" s="5" t="s">
        <v>273</v>
      </c>
    </row>
    <row r="149" spans="1:8" ht="13" x14ac:dyDescent="0.3">
      <c r="A149" s="2">
        <v>2327</v>
      </c>
      <c r="B149" s="3" t="s">
        <v>253</v>
      </c>
      <c r="C149" s="2">
        <v>40</v>
      </c>
      <c r="D149" s="2">
        <v>40</v>
      </c>
      <c r="E149" s="2">
        <v>9</v>
      </c>
      <c r="F149" s="2">
        <v>6</v>
      </c>
      <c r="G149" s="2">
        <v>18000</v>
      </c>
      <c r="H149" s="5" t="s">
        <v>278</v>
      </c>
    </row>
    <row r="150" spans="1:8" ht="13" x14ac:dyDescent="0.3">
      <c r="A150" s="2">
        <v>8510</v>
      </c>
      <c r="B150" s="3" t="s">
        <v>254</v>
      </c>
      <c r="C150" s="2">
        <v>37</v>
      </c>
      <c r="D150" s="2">
        <v>60</v>
      </c>
      <c r="E150" s="2">
        <v>13</v>
      </c>
      <c r="F150" s="2">
        <v>6</v>
      </c>
      <c r="G150" s="2">
        <v>18000</v>
      </c>
      <c r="H150" s="5" t="s">
        <v>275</v>
      </c>
    </row>
    <row r="151" spans="1:8" ht="13" x14ac:dyDescent="0.3">
      <c r="A151" s="2">
        <v>671</v>
      </c>
      <c r="B151" s="3" t="s">
        <v>255</v>
      </c>
      <c r="C151" s="2">
        <v>44</v>
      </c>
      <c r="D151" s="2">
        <v>40</v>
      </c>
      <c r="E151" s="2">
        <v>11</v>
      </c>
      <c r="F151" s="2">
        <v>8</v>
      </c>
      <c r="G151" s="2">
        <v>18000</v>
      </c>
      <c r="H151" s="5" t="s">
        <v>265</v>
      </c>
    </row>
    <row r="152" spans="1:8" ht="13" x14ac:dyDescent="0.3">
      <c r="A152" s="2">
        <v>3094</v>
      </c>
      <c r="B152" s="3" t="s">
        <v>7</v>
      </c>
      <c r="C152" s="2">
        <v>43</v>
      </c>
      <c r="D152" s="2">
        <v>45</v>
      </c>
      <c r="E152" s="2">
        <v>13</v>
      </c>
      <c r="F152" s="2">
        <v>9</v>
      </c>
      <c r="G152" s="2">
        <v>18000</v>
      </c>
      <c r="H152" s="5" t="s">
        <v>265</v>
      </c>
    </row>
    <row r="153" spans="1:8" ht="13" x14ac:dyDescent="0.3">
      <c r="A153" s="2">
        <v>1013</v>
      </c>
      <c r="B153" s="3" t="s">
        <v>8</v>
      </c>
      <c r="C153" s="2">
        <v>32</v>
      </c>
      <c r="D153" s="2">
        <v>40</v>
      </c>
      <c r="E153" s="2">
        <v>4</v>
      </c>
      <c r="F153" s="2">
        <v>3</v>
      </c>
      <c r="G153" s="2">
        <v>18000</v>
      </c>
      <c r="H153" s="5" t="s">
        <v>278</v>
      </c>
    </row>
    <row r="154" spans="1:8" ht="13" x14ac:dyDescent="0.3">
      <c r="A154" s="2">
        <v>8833</v>
      </c>
      <c r="B154" s="3" t="s">
        <v>318</v>
      </c>
      <c r="C154" s="2">
        <v>39</v>
      </c>
      <c r="D154" s="2">
        <v>40</v>
      </c>
      <c r="E154" s="2">
        <v>9</v>
      </c>
      <c r="F154" s="2">
        <v>5</v>
      </c>
      <c r="G154" s="2">
        <v>20000</v>
      </c>
      <c r="H154" s="5" t="s">
        <v>260</v>
      </c>
    </row>
    <row r="155" spans="1:8" ht="13" x14ac:dyDescent="0.3">
      <c r="A155" s="2">
        <v>1562</v>
      </c>
      <c r="B155" s="3" t="s">
        <v>10</v>
      </c>
      <c r="C155" s="2">
        <v>32</v>
      </c>
      <c r="D155" s="2">
        <v>40</v>
      </c>
      <c r="E155" s="2">
        <v>5</v>
      </c>
      <c r="F155" s="2">
        <v>4</v>
      </c>
      <c r="G155" s="2">
        <v>20000</v>
      </c>
      <c r="H155" s="5" t="s">
        <v>276</v>
      </c>
    </row>
    <row r="156" spans="1:8" ht="13" x14ac:dyDescent="0.3">
      <c r="A156" s="2">
        <v>3517</v>
      </c>
      <c r="B156" s="3" t="s">
        <v>11</v>
      </c>
      <c r="C156" s="2">
        <v>39</v>
      </c>
      <c r="D156" s="2">
        <v>64</v>
      </c>
      <c r="E156" s="2">
        <v>11</v>
      </c>
      <c r="F156" s="2">
        <v>1</v>
      </c>
      <c r="G156" s="2">
        <v>17500</v>
      </c>
      <c r="H156" s="5" t="s">
        <v>275</v>
      </c>
    </row>
    <row r="157" spans="1:8" ht="13" x14ac:dyDescent="0.3">
      <c r="A157" s="2">
        <v>2123</v>
      </c>
      <c r="B157" s="3" t="s">
        <v>12</v>
      </c>
      <c r="C157" s="2">
        <v>47</v>
      </c>
      <c r="D157" s="2">
        <v>40</v>
      </c>
      <c r="E157" s="2">
        <v>19</v>
      </c>
      <c r="F157" s="2">
        <v>12</v>
      </c>
      <c r="G157" s="2">
        <v>50000</v>
      </c>
      <c r="H157" s="5" t="s">
        <v>269</v>
      </c>
    </row>
    <row r="158" spans="1:8" ht="13" x14ac:dyDescent="0.3">
      <c r="A158" s="2">
        <v>5457</v>
      </c>
      <c r="B158" s="3" t="s">
        <v>13</v>
      </c>
      <c r="C158" s="2">
        <v>42</v>
      </c>
      <c r="D158" s="2">
        <v>50</v>
      </c>
      <c r="E158" s="2">
        <v>8</v>
      </c>
      <c r="F158" s="2">
        <v>0</v>
      </c>
      <c r="G158" s="2">
        <v>22000</v>
      </c>
      <c r="H158" s="5" t="s">
        <v>265</v>
      </c>
    </row>
    <row r="159" spans="1:8" ht="13" x14ac:dyDescent="0.3">
      <c r="A159" s="2">
        <v>5507</v>
      </c>
      <c r="B159" s="3" t="s">
        <v>14</v>
      </c>
      <c r="C159" s="2">
        <v>36</v>
      </c>
      <c r="D159" s="2">
        <v>40</v>
      </c>
      <c r="E159" s="2">
        <v>9</v>
      </c>
      <c r="F159" s="2">
        <v>4</v>
      </c>
      <c r="G159" s="2">
        <v>25000</v>
      </c>
      <c r="H159" s="5" t="s">
        <v>278</v>
      </c>
    </row>
    <row r="160" spans="1:8" ht="13" x14ac:dyDescent="0.3">
      <c r="A160" s="2">
        <v>3587</v>
      </c>
      <c r="B160" s="3" t="s">
        <v>285</v>
      </c>
      <c r="C160" s="2">
        <v>39</v>
      </c>
      <c r="D160" s="2">
        <v>40</v>
      </c>
      <c r="E160" s="2">
        <v>10</v>
      </c>
      <c r="F160" s="2">
        <v>9</v>
      </c>
      <c r="G160" s="2">
        <v>20000</v>
      </c>
      <c r="H160" s="5" t="s">
        <v>277</v>
      </c>
    </row>
    <row r="161" spans="1:8" ht="13" x14ac:dyDescent="0.3">
      <c r="A161" s="2">
        <v>9939</v>
      </c>
      <c r="B161" s="3" t="s">
        <v>15</v>
      </c>
      <c r="C161" s="2">
        <v>34</v>
      </c>
      <c r="D161" s="2">
        <v>40</v>
      </c>
      <c r="E161" s="2">
        <v>9</v>
      </c>
      <c r="F161" s="2">
        <v>1</v>
      </c>
      <c r="G161" s="2">
        <v>20000</v>
      </c>
      <c r="H161" s="5" t="s">
        <v>278</v>
      </c>
    </row>
    <row r="162" spans="1:8" ht="13" x14ac:dyDescent="0.3">
      <c r="A162" s="2">
        <v>4343</v>
      </c>
      <c r="B162" s="3" t="s">
        <v>16</v>
      </c>
      <c r="C162" s="2">
        <v>35</v>
      </c>
      <c r="D162" s="2">
        <v>48</v>
      </c>
      <c r="E162" s="2">
        <v>8</v>
      </c>
      <c r="F162" s="2">
        <v>6</v>
      </c>
      <c r="G162" s="2">
        <v>23000</v>
      </c>
      <c r="H162" s="5" t="s">
        <v>275</v>
      </c>
    </row>
    <row r="163" spans="1:8" ht="13" x14ac:dyDescent="0.3">
      <c r="A163" s="2">
        <v>4642</v>
      </c>
      <c r="B163" s="3" t="s">
        <v>17</v>
      </c>
      <c r="C163" s="2">
        <v>39</v>
      </c>
      <c r="D163" s="2">
        <v>40</v>
      </c>
      <c r="E163" s="2">
        <v>9</v>
      </c>
      <c r="F163" s="2">
        <v>3</v>
      </c>
      <c r="G163" s="2">
        <v>19000</v>
      </c>
      <c r="H163" s="5" t="s">
        <v>270</v>
      </c>
    </row>
    <row r="164" spans="1:8" ht="13" x14ac:dyDescent="0.3">
      <c r="A164" s="2">
        <v>7430</v>
      </c>
      <c r="B164" s="3" t="s">
        <v>328</v>
      </c>
      <c r="C164" s="2">
        <v>42</v>
      </c>
      <c r="D164" s="2">
        <v>50</v>
      </c>
      <c r="E164" s="2">
        <v>11</v>
      </c>
      <c r="F164" s="2">
        <v>10</v>
      </c>
      <c r="G164" s="2">
        <v>19000</v>
      </c>
      <c r="H164" s="5" t="s">
        <v>276</v>
      </c>
    </row>
    <row r="165" spans="1:8" ht="13" x14ac:dyDescent="0.3">
      <c r="A165" s="2">
        <v>170</v>
      </c>
      <c r="B165" s="3" t="s">
        <v>329</v>
      </c>
      <c r="C165" s="2">
        <v>38</v>
      </c>
      <c r="D165" s="2">
        <v>35</v>
      </c>
      <c r="E165" s="2">
        <v>7</v>
      </c>
      <c r="F165" s="2">
        <v>5</v>
      </c>
      <c r="G165" s="2">
        <v>16500</v>
      </c>
      <c r="H165" s="5" t="s">
        <v>275</v>
      </c>
    </row>
    <row r="166" spans="1:8" ht="13" x14ac:dyDescent="0.3">
      <c r="A166" s="2">
        <v>4506</v>
      </c>
      <c r="B166" s="3" t="s">
        <v>20</v>
      </c>
      <c r="C166" s="2">
        <v>47</v>
      </c>
      <c r="D166" s="2">
        <v>35</v>
      </c>
      <c r="E166" s="2">
        <v>16</v>
      </c>
      <c r="F166" s="2">
        <v>15</v>
      </c>
      <c r="G166" s="2">
        <v>16500</v>
      </c>
      <c r="H166" s="5" t="s">
        <v>278</v>
      </c>
    </row>
    <row r="167" spans="1:8" ht="13" x14ac:dyDescent="0.3">
      <c r="A167" s="2">
        <v>7575</v>
      </c>
      <c r="B167" s="3" t="s">
        <v>336</v>
      </c>
      <c r="C167" s="2">
        <v>48</v>
      </c>
      <c r="D167" s="2">
        <v>45</v>
      </c>
      <c r="E167" s="2">
        <v>14</v>
      </c>
      <c r="F167" s="2">
        <v>3</v>
      </c>
      <c r="G167" s="2">
        <v>20000</v>
      </c>
      <c r="H167" s="5" t="s">
        <v>264</v>
      </c>
    </row>
    <row r="168" spans="1:8" ht="13" x14ac:dyDescent="0.3">
      <c r="A168" s="2">
        <v>60</v>
      </c>
      <c r="B168" s="3" t="s">
        <v>337</v>
      </c>
      <c r="C168" s="2">
        <v>38</v>
      </c>
      <c r="D168" s="2">
        <v>40</v>
      </c>
      <c r="E168" s="2">
        <v>4</v>
      </c>
      <c r="F168" s="2">
        <v>4</v>
      </c>
      <c r="G168" s="2">
        <v>18000</v>
      </c>
      <c r="H168" s="5" t="s">
        <v>283</v>
      </c>
    </row>
    <row r="169" spans="1:8" ht="13" x14ac:dyDescent="0.3">
      <c r="A169" s="2">
        <v>567</v>
      </c>
      <c r="B169" s="3" t="s">
        <v>338</v>
      </c>
      <c r="C169" s="2">
        <v>36</v>
      </c>
      <c r="D169" s="2">
        <v>55</v>
      </c>
      <c r="E169" s="2">
        <v>11</v>
      </c>
      <c r="F169" s="2">
        <v>10</v>
      </c>
      <c r="G169" s="2">
        <v>18000</v>
      </c>
      <c r="H169" s="5" t="s">
        <v>278</v>
      </c>
    </row>
    <row r="170" spans="1:8" ht="13" x14ac:dyDescent="0.3">
      <c r="A170" s="2">
        <v>8909</v>
      </c>
      <c r="B170" s="3" t="s">
        <v>339</v>
      </c>
      <c r="C170" s="2">
        <v>45</v>
      </c>
      <c r="D170" s="2">
        <v>48</v>
      </c>
      <c r="E170" s="2">
        <v>16</v>
      </c>
      <c r="F170" s="2">
        <v>15</v>
      </c>
      <c r="G170" s="2">
        <v>23000</v>
      </c>
      <c r="H170" s="5" t="s">
        <v>263</v>
      </c>
    </row>
    <row r="171" spans="1:8" ht="13" x14ac:dyDescent="0.3">
      <c r="A171" s="2">
        <v>7789</v>
      </c>
      <c r="B171" s="3" t="s">
        <v>340</v>
      </c>
      <c r="C171" s="2">
        <v>40</v>
      </c>
      <c r="D171" s="2">
        <v>40</v>
      </c>
      <c r="E171" s="2">
        <v>7</v>
      </c>
      <c r="F171" s="2">
        <v>4</v>
      </c>
      <c r="G171" s="2">
        <v>25000</v>
      </c>
      <c r="H171" s="5" t="s">
        <v>260</v>
      </c>
    </row>
    <row r="172" spans="1:8" ht="13" x14ac:dyDescent="0.3">
      <c r="A172" s="2">
        <v>1838</v>
      </c>
      <c r="B172" s="3" t="s">
        <v>341</v>
      </c>
      <c r="C172" s="2">
        <v>38</v>
      </c>
      <c r="D172" s="2">
        <v>40</v>
      </c>
      <c r="E172" s="2">
        <v>7</v>
      </c>
      <c r="F172" s="2">
        <v>10</v>
      </c>
      <c r="G172" s="2">
        <v>80000</v>
      </c>
      <c r="H172" s="5" t="s">
        <v>280</v>
      </c>
    </row>
    <row r="173" spans="1:8" ht="13" x14ac:dyDescent="0.3">
      <c r="A173" s="2">
        <v>687</v>
      </c>
      <c r="B173" s="3" t="s">
        <v>286</v>
      </c>
      <c r="C173" s="2">
        <v>48</v>
      </c>
      <c r="D173" s="2">
        <v>40</v>
      </c>
      <c r="E173" s="2">
        <v>17</v>
      </c>
      <c r="F173" s="2">
        <v>8</v>
      </c>
      <c r="G173" s="2">
        <v>18000</v>
      </c>
      <c r="H173" s="5" t="s">
        <v>283</v>
      </c>
    </row>
    <row r="174" spans="1:8" ht="13" x14ac:dyDescent="0.3">
      <c r="A174" s="2">
        <v>6412</v>
      </c>
      <c r="B174" s="3" t="s">
        <v>27</v>
      </c>
      <c r="C174" s="2">
        <v>39</v>
      </c>
      <c r="D174" s="2">
        <v>40</v>
      </c>
      <c r="E174" s="2">
        <v>9</v>
      </c>
      <c r="F174" s="2">
        <v>9</v>
      </c>
      <c r="G174" s="2">
        <v>16500</v>
      </c>
      <c r="H174" s="5" t="s">
        <v>269</v>
      </c>
    </row>
    <row r="175" spans="1:8" ht="13" x14ac:dyDescent="0.3">
      <c r="A175" s="2">
        <v>3619</v>
      </c>
      <c r="B175" s="3" t="s">
        <v>287</v>
      </c>
      <c r="C175" s="2">
        <v>40</v>
      </c>
      <c r="D175" s="2">
        <v>60</v>
      </c>
      <c r="E175" s="2">
        <v>11</v>
      </c>
      <c r="F175" s="2">
        <v>6</v>
      </c>
      <c r="G175" s="2">
        <v>16500</v>
      </c>
      <c r="H175" s="5" t="s">
        <v>264</v>
      </c>
    </row>
    <row r="176" spans="1:8" ht="13" x14ac:dyDescent="0.3">
      <c r="A176" s="2">
        <v>8592</v>
      </c>
      <c r="B176" s="3" t="s">
        <v>288</v>
      </c>
      <c r="C176" s="2">
        <v>40</v>
      </c>
      <c r="D176" s="2">
        <v>60</v>
      </c>
      <c r="E176" s="2">
        <v>9</v>
      </c>
      <c r="F176" s="2">
        <v>7</v>
      </c>
      <c r="G176" s="2">
        <v>16500</v>
      </c>
      <c r="H176" s="5" t="s">
        <v>265</v>
      </c>
    </row>
    <row r="177" spans="1:8" ht="13" x14ac:dyDescent="0.3">
      <c r="A177" s="2">
        <v>9471</v>
      </c>
      <c r="B177" s="3" t="s">
        <v>28</v>
      </c>
      <c r="C177" s="2">
        <v>39</v>
      </c>
      <c r="D177" s="2">
        <v>47</v>
      </c>
      <c r="E177" s="2">
        <v>13</v>
      </c>
      <c r="F177" s="2">
        <v>2</v>
      </c>
      <c r="G177" s="2">
        <v>16500</v>
      </c>
      <c r="H177" s="5" t="s">
        <v>270</v>
      </c>
    </row>
    <row r="178" spans="1:8" ht="13" x14ac:dyDescent="0.3">
      <c r="A178" s="2">
        <v>4587</v>
      </c>
      <c r="B178" s="3" t="s">
        <v>29</v>
      </c>
      <c r="C178" s="2">
        <v>37</v>
      </c>
      <c r="D178" s="2">
        <v>40</v>
      </c>
      <c r="E178" s="2">
        <v>13</v>
      </c>
      <c r="F178" s="2">
        <v>1</v>
      </c>
      <c r="G178" s="2">
        <v>17000</v>
      </c>
      <c r="H178" s="5" t="s">
        <v>277</v>
      </c>
    </row>
    <row r="179" spans="1:8" ht="13" x14ac:dyDescent="0.3">
      <c r="A179" s="2">
        <v>9710</v>
      </c>
      <c r="B179" s="3" t="s">
        <v>30</v>
      </c>
      <c r="C179" s="2">
        <v>34</v>
      </c>
      <c r="D179" s="2">
        <v>40</v>
      </c>
      <c r="E179" s="2">
        <v>6</v>
      </c>
      <c r="F179" s="2">
        <v>5</v>
      </c>
      <c r="G179" s="2">
        <v>16500</v>
      </c>
      <c r="H179" s="5" t="s">
        <v>278</v>
      </c>
    </row>
    <row r="180" spans="1:8" ht="13" x14ac:dyDescent="0.3">
      <c r="A180" s="2">
        <v>3457</v>
      </c>
      <c r="B180" s="3" t="s">
        <v>31</v>
      </c>
      <c r="C180" s="2">
        <v>37</v>
      </c>
      <c r="D180" s="2">
        <v>40</v>
      </c>
      <c r="E180" s="2">
        <v>11</v>
      </c>
      <c r="F180" s="2">
        <v>6</v>
      </c>
      <c r="G180" s="2">
        <v>16500</v>
      </c>
      <c r="H180" s="5" t="s">
        <v>278</v>
      </c>
    </row>
    <row r="181" spans="1:8" ht="13" x14ac:dyDescent="0.3">
      <c r="A181" s="2">
        <v>2830</v>
      </c>
      <c r="B181" s="3" t="s">
        <v>32</v>
      </c>
      <c r="C181" s="2">
        <v>39</v>
      </c>
      <c r="D181" s="2">
        <v>50</v>
      </c>
      <c r="E181" s="2">
        <v>9</v>
      </c>
      <c r="F181" s="2">
        <v>8</v>
      </c>
      <c r="G181" s="2">
        <v>17000</v>
      </c>
      <c r="H181" s="5" t="s">
        <v>265</v>
      </c>
    </row>
    <row r="182" spans="1:8" ht="13" x14ac:dyDescent="0.3">
      <c r="A182" s="2">
        <v>2702</v>
      </c>
      <c r="B182" s="3" t="s">
        <v>33</v>
      </c>
      <c r="C182" s="2">
        <v>39</v>
      </c>
      <c r="D182" s="2">
        <v>40</v>
      </c>
      <c r="E182" s="2">
        <v>10</v>
      </c>
      <c r="F182" s="2">
        <v>7</v>
      </c>
      <c r="G182" s="2">
        <v>20000</v>
      </c>
      <c r="H182" s="5" t="s">
        <v>260</v>
      </c>
    </row>
    <row r="183" spans="1:8" ht="13" x14ac:dyDescent="0.3">
      <c r="A183" s="2">
        <v>5548</v>
      </c>
      <c r="B183" s="3" t="s">
        <v>335</v>
      </c>
      <c r="C183" s="2">
        <v>40</v>
      </c>
      <c r="D183" s="2">
        <v>50</v>
      </c>
      <c r="E183" s="2">
        <v>10</v>
      </c>
      <c r="F183" s="2">
        <v>10</v>
      </c>
      <c r="G183" s="2">
        <v>20000</v>
      </c>
      <c r="H183" s="5" t="s">
        <v>283</v>
      </c>
    </row>
    <row r="184" spans="1:8" ht="13" x14ac:dyDescent="0.3">
      <c r="A184" s="2">
        <v>1646</v>
      </c>
      <c r="B184" s="3" t="s">
        <v>35</v>
      </c>
      <c r="C184" s="2">
        <v>32</v>
      </c>
      <c r="D184" s="2">
        <v>50</v>
      </c>
      <c r="E184" s="2">
        <v>6</v>
      </c>
      <c r="F184" s="2">
        <v>2</v>
      </c>
      <c r="G184" s="2">
        <v>16500</v>
      </c>
      <c r="H184" s="5" t="s">
        <v>276</v>
      </c>
    </row>
    <row r="185" spans="1:8" ht="13" x14ac:dyDescent="0.3">
      <c r="A185" s="2">
        <v>4703</v>
      </c>
      <c r="B185" s="3" t="s">
        <v>36</v>
      </c>
      <c r="C185" s="2">
        <v>38</v>
      </c>
      <c r="D185" s="2">
        <v>40</v>
      </c>
      <c r="E185" s="2">
        <v>11</v>
      </c>
      <c r="F185" s="2">
        <v>8</v>
      </c>
      <c r="G185" s="2">
        <v>16500</v>
      </c>
      <c r="H185" s="5" t="s">
        <v>278</v>
      </c>
    </row>
    <row r="186" spans="1:8" ht="13" x14ac:dyDescent="0.3">
      <c r="A186" s="2">
        <v>815</v>
      </c>
      <c r="B186" s="3" t="s">
        <v>37</v>
      </c>
      <c r="C186" s="2">
        <v>47</v>
      </c>
      <c r="D186" s="2">
        <v>50</v>
      </c>
      <c r="E186" s="2">
        <v>18</v>
      </c>
      <c r="F186" s="2">
        <v>2</v>
      </c>
      <c r="G186" s="2">
        <v>15000</v>
      </c>
      <c r="H186" s="5" t="s">
        <v>283</v>
      </c>
    </row>
    <row r="187" spans="1:8" ht="13" x14ac:dyDescent="0.3">
      <c r="A187" s="2">
        <v>3916</v>
      </c>
      <c r="B187" s="3" t="s">
        <v>330</v>
      </c>
      <c r="C187" s="2">
        <v>46</v>
      </c>
      <c r="D187" s="2">
        <v>50</v>
      </c>
      <c r="E187" s="2">
        <v>14</v>
      </c>
      <c r="F187" s="2">
        <v>4</v>
      </c>
      <c r="G187" s="2">
        <v>16000</v>
      </c>
      <c r="H187" s="5" t="s">
        <v>265</v>
      </c>
    </row>
    <row r="188" spans="1:8" ht="13" x14ac:dyDescent="0.3">
      <c r="A188" s="2">
        <v>5261</v>
      </c>
      <c r="B188" s="3" t="s">
        <v>331</v>
      </c>
      <c r="C188" s="2">
        <v>35</v>
      </c>
      <c r="D188" s="2">
        <v>42</v>
      </c>
      <c r="E188" s="2">
        <v>6</v>
      </c>
      <c r="F188" s="2">
        <v>2</v>
      </c>
      <c r="G188" s="2">
        <v>15000</v>
      </c>
      <c r="H188" s="5" t="s">
        <v>284</v>
      </c>
    </row>
    <row r="189" spans="1:8" ht="13" x14ac:dyDescent="0.3">
      <c r="A189" s="2">
        <v>5826</v>
      </c>
      <c r="B189" s="3" t="s">
        <v>332</v>
      </c>
      <c r="C189" s="2">
        <v>34</v>
      </c>
      <c r="D189" s="2">
        <v>50</v>
      </c>
      <c r="E189" s="2">
        <v>7</v>
      </c>
      <c r="F189" s="2">
        <v>3</v>
      </c>
      <c r="G189" s="2">
        <v>15500</v>
      </c>
      <c r="H189" s="5" t="s">
        <v>284</v>
      </c>
    </row>
    <row r="190" spans="1:8" ht="13" x14ac:dyDescent="0.3">
      <c r="A190" s="2">
        <v>6094</v>
      </c>
      <c r="B190" s="3" t="s">
        <v>39</v>
      </c>
      <c r="C190" s="2">
        <v>42</v>
      </c>
      <c r="D190" s="2">
        <v>40</v>
      </c>
      <c r="E190" s="2">
        <v>14</v>
      </c>
      <c r="F190" s="2">
        <v>11</v>
      </c>
      <c r="G190" s="2">
        <v>15000</v>
      </c>
      <c r="H190" s="5" t="s">
        <v>284</v>
      </c>
    </row>
    <row r="191" spans="1:8" ht="13" x14ac:dyDescent="0.3">
      <c r="A191" s="2">
        <v>3490</v>
      </c>
      <c r="B191" s="3" t="s">
        <v>40</v>
      </c>
      <c r="C191" s="2">
        <v>49</v>
      </c>
      <c r="D191" s="2">
        <v>40</v>
      </c>
      <c r="E191" s="2">
        <v>16</v>
      </c>
      <c r="F191" s="2">
        <v>14</v>
      </c>
      <c r="G191" s="2">
        <v>15000</v>
      </c>
      <c r="H191" s="5" t="s">
        <v>283</v>
      </c>
    </row>
    <row r="192" spans="1:8" ht="13" x14ac:dyDescent="0.3">
      <c r="A192" s="2">
        <v>2125</v>
      </c>
      <c r="B192" s="3" t="s">
        <v>41</v>
      </c>
      <c r="C192" s="2">
        <v>35</v>
      </c>
      <c r="D192" s="2">
        <v>40</v>
      </c>
      <c r="E192" s="2">
        <v>8</v>
      </c>
      <c r="F192" s="2">
        <v>7</v>
      </c>
      <c r="G192" s="2">
        <v>16000</v>
      </c>
      <c r="H192" s="5" t="s">
        <v>264</v>
      </c>
    </row>
    <row r="193" spans="1:8" ht="13" x14ac:dyDescent="0.3">
      <c r="A193" s="2">
        <v>9126</v>
      </c>
      <c r="B193" s="3" t="s">
        <v>42</v>
      </c>
      <c r="C193" s="2">
        <v>48</v>
      </c>
      <c r="D193" s="2">
        <v>49</v>
      </c>
      <c r="E193" s="2">
        <v>19</v>
      </c>
      <c r="F193" s="2">
        <v>18</v>
      </c>
      <c r="G193" s="2">
        <v>17500</v>
      </c>
      <c r="H193" s="5" t="s">
        <v>277</v>
      </c>
    </row>
    <row r="194" spans="1:8" ht="13" x14ac:dyDescent="0.3">
      <c r="A194" s="2">
        <v>8909</v>
      </c>
      <c r="B194" s="3" t="s">
        <v>43</v>
      </c>
      <c r="C194" s="2">
        <v>38</v>
      </c>
      <c r="D194" s="2">
        <v>40</v>
      </c>
      <c r="E194" s="2">
        <v>7</v>
      </c>
      <c r="F194" s="2">
        <v>4</v>
      </c>
      <c r="G194" s="2">
        <v>17500</v>
      </c>
      <c r="H194" s="5" t="s">
        <v>276</v>
      </c>
    </row>
    <row r="195" spans="1:8" ht="13" x14ac:dyDescent="0.3">
      <c r="A195" s="2">
        <v>6821</v>
      </c>
      <c r="B195" s="3" t="s">
        <v>44</v>
      </c>
      <c r="C195" s="2">
        <v>29</v>
      </c>
      <c r="D195" s="2">
        <v>50</v>
      </c>
      <c r="E195" s="2">
        <v>1</v>
      </c>
      <c r="F195" s="2">
        <v>1</v>
      </c>
      <c r="G195" s="2">
        <v>17500</v>
      </c>
      <c r="H195" s="5" t="s">
        <v>278</v>
      </c>
    </row>
    <row r="196" spans="1:8" ht="13" x14ac:dyDescent="0.3">
      <c r="A196" s="2">
        <v>8618</v>
      </c>
      <c r="B196" s="3" t="s">
        <v>45</v>
      </c>
      <c r="C196" s="2">
        <v>45</v>
      </c>
      <c r="D196" s="2">
        <v>40</v>
      </c>
      <c r="E196" s="2">
        <v>16</v>
      </c>
      <c r="F196" s="2">
        <v>2</v>
      </c>
      <c r="G196" s="2">
        <v>15000</v>
      </c>
      <c r="H196" s="5" t="s">
        <v>274</v>
      </c>
    </row>
    <row r="197" spans="1:8" ht="13" x14ac:dyDescent="0.3">
      <c r="A197" s="2">
        <v>1655</v>
      </c>
      <c r="B197" s="3" t="s">
        <v>46</v>
      </c>
      <c r="C197" s="2">
        <v>37</v>
      </c>
      <c r="D197" s="2">
        <v>40</v>
      </c>
      <c r="E197" s="2">
        <v>8</v>
      </c>
      <c r="F197" s="2">
        <v>8</v>
      </c>
      <c r="G197" s="2">
        <v>15000</v>
      </c>
      <c r="H197" s="5" t="s">
        <v>274</v>
      </c>
    </row>
    <row r="198" spans="1:8" ht="13" x14ac:dyDescent="0.3">
      <c r="A198" s="2">
        <v>1927</v>
      </c>
      <c r="B198" s="3" t="s">
        <v>47</v>
      </c>
      <c r="C198" s="2">
        <v>48</v>
      </c>
      <c r="D198" s="2">
        <v>40</v>
      </c>
      <c r="E198" s="2">
        <v>15</v>
      </c>
      <c r="F198" s="2">
        <v>5</v>
      </c>
      <c r="G198" s="2">
        <v>15000</v>
      </c>
      <c r="H198" s="5" t="s">
        <v>274</v>
      </c>
    </row>
    <row r="199" spans="1:8" ht="13" x14ac:dyDescent="0.3">
      <c r="A199" s="2">
        <v>928</v>
      </c>
      <c r="B199" s="3" t="s">
        <v>48</v>
      </c>
      <c r="C199" s="2">
        <v>43</v>
      </c>
      <c r="D199" s="2">
        <v>40</v>
      </c>
      <c r="E199" s="2">
        <v>14</v>
      </c>
      <c r="F199" s="2">
        <v>13</v>
      </c>
      <c r="G199" s="2">
        <v>15000</v>
      </c>
      <c r="H199" s="5" t="s">
        <v>274</v>
      </c>
    </row>
    <row r="200" spans="1:8" ht="13" x14ac:dyDescent="0.3">
      <c r="A200" s="2">
        <v>2547</v>
      </c>
      <c r="B200" s="3" t="s">
        <v>333</v>
      </c>
      <c r="C200" s="2">
        <v>43</v>
      </c>
      <c r="D200" s="2">
        <v>48</v>
      </c>
      <c r="E200" s="2">
        <v>13</v>
      </c>
      <c r="F200" s="2">
        <v>5</v>
      </c>
      <c r="G200" s="2">
        <v>20000</v>
      </c>
      <c r="H200" s="5" t="s">
        <v>260</v>
      </c>
    </row>
    <row r="201" spans="1:8" ht="13" x14ac:dyDescent="0.3">
      <c r="A201" s="2">
        <v>6219</v>
      </c>
      <c r="B201" s="3" t="s">
        <v>334</v>
      </c>
      <c r="C201" s="2">
        <v>34</v>
      </c>
      <c r="D201" s="2">
        <v>40</v>
      </c>
      <c r="E201" s="2">
        <v>7</v>
      </c>
      <c r="F201" s="2">
        <v>2</v>
      </c>
      <c r="G201" s="2">
        <v>23000</v>
      </c>
      <c r="H201" s="5" t="s">
        <v>276</v>
      </c>
    </row>
    <row r="202" spans="1:8" ht="13" x14ac:dyDescent="0.3">
      <c r="A202" s="2">
        <v>5738</v>
      </c>
      <c r="B202" s="3" t="s">
        <v>51</v>
      </c>
      <c r="C202" s="2">
        <v>37</v>
      </c>
      <c r="D202" s="2">
        <v>40</v>
      </c>
      <c r="E202" s="2">
        <v>5</v>
      </c>
      <c r="F202" s="2">
        <v>4</v>
      </c>
      <c r="G202" s="2">
        <v>23000</v>
      </c>
      <c r="H202" s="5" t="s">
        <v>265</v>
      </c>
    </row>
    <row r="203" spans="1:8" ht="13" x14ac:dyDescent="0.3">
      <c r="A203" s="2">
        <v>6473</v>
      </c>
      <c r="B203" s="3" t="s">
        <v>52</v>
      </c>
      <c r="C203" s="2">
        <v>34</v>
      </c>
      <c r="D203" s="2">
        <v>40</v>
      </c>
      <c r="E203" s="2">
        <v>9</v>
      </c>
      <c r="F203" s="2">
        <v>2</v>
      </c>
      <c r="G203" s="2">
        <v>22000</v>
      </c>
      <c r="H203" s="5" t="s">
        <v>275</v>
      </c>
    </row>
    <row r="204" spans="1:8" ht="13" x14ac:dyDescent="0.3">
      <c r="A204" s="2">
        <v>9414</v>
      </c>
      <c r="B204" s="3" t="s">
        <v>53</v>
      </c>
      <c r="C204" s="2">
        <v>43</v>
      </c>
      <c r="D204" s="2">
        <v>40</v>
      </c>
      <c r="E204" s="2">
        <v>12</v>
      </c>
      <c r="F204" s="2">
        <v>11</v>
      </c>
      <c r="G204" s="2">
        <v>24000</v>
      </c>
      <c r="H204" s="5" t="s">
        <v>275</v>
      </c>
    </row>
    <row r="205" spans="1:8" ht="13" x14ac:dyDescent="0.3">
      <c r="A205" s="2">
        <v>2972</v>
      </c>
      <c r="B205" s="3" t="s">
        <v>326</v>
      </c>
      <c r="C205" s="2">
        <v>40</v>
      </c>
      <c r="D205" s="2">
        <v>45</v>
      </c>
      <c r="E205" s="2">
        <v>10</v>
      </c>
      <c r="F205" s="2">
        <v>3</v>
      </c>
      <c r="G205" s="2">
        <v>24000</v>
      </c>
      <c r="H205" s="5" t="s">
        <v>265</v>
      </c>
    </row>
    <row r="206" spans="1:8" ht="13" x14ac:dyDescent="0.3">
      <c r="A206" s="2">
        <v>8771</v>
      </c>
      <c r="B206" s="3" t="s">
        <v>327</v>
      </c>
      <c r="C206" s="2">
        <v>47</v>
      </c>
      <c r="D206" s="2">
        <v>45</v>
      </c>
      <c r="E206" s="2">
        <v>19</v>
      </c>
      <c r="F206" s="2">
        <v>4</v>
      </c>
      <c r="G206" s="2">
        <v>23000</v>
      </c>
      <c r="H206" s="5" t="s">
        <v>278</v>
      </c>
    </row>
    <row r="207" spans="1:8" ht="13" x14ac:dyDescent="0.3">
      <c r="A207" s="2">
        <v>2626</v>
      </c>
      <c r="B207" s="3" t="s">
        <v>56</v>
      </c>
      <c r="C207" s="2">
        <v>44</v>
      </c>
      <c r="D207" s="2">
        <v>45</v>
      </c>
      <c r="E207" s="2">
        <v>14</v>
      </c>
      <c r="F207" s="2">
        <v>13</v>
      </c>
      <c r="G207" s="2">
        <v>24000</v>
      </c>
      <c r="H207" s="5" t="s">
        <v>268</v>
      </c>
    </row>
    <row r="208" spans="1:8" ht="13" x14ac:dyDescent="0.3">
      <c r="A208" s="2">
        <v>8930</v>
      </c>
      <c r="B208" s="3" t="s">
        <v>57</v>
      </c>
      <c r="C208" s="2">
        <v>49</v>
      </c>
      <c r="D208" s="2">
        <v>46</v>
      </c>
      <c r="E208" s="2">
        <v>18</v>
      </c>
      <c r="F208" s="2">
        <v>15</v>
      </c>
      <c r="G208" s="2">
        <v>34000</v>
      </c>
      <c r="H208" s="5" t="s">
        <v>266</v>
      </c>
    </row>
    <row r="209" spans="1:8" ht="13" x14ac:dyDescent="0.3">
      <c r="A209" s="2">
        <v>1250</v>
      </c>
      <c r="B209" s="3" t="s">
        <v>58</v>
      </c>
      <c r="C209" s="2">
        <v>42</v>
      </c>
      <c r="D209" s="2">
        <v>45</v>
      </c>
      <c r="E209" s="2">
        <v>14</v>
      </c>
      <c r="F209" s="2">
        <v>1</v>
      </c>
      <c r="G209" s="2">
        <v>24000</v>
      </c>
      <c r="H209" s="5" t="s">
        <v>269</v>
      </c>
    </row>
    <row r="210" spans="1:8" ht="13" x14ac:dyDescent="0.3">
      <c r="A210" s="2">
        <v>289</v>
      </c>
      <c r="B210" s="3" t="s">
        <v>59</v>
      </c>
      <c r="C210" s="2">
        <v>35</v>
      </c>
      <c r="D210" s="2">
        <v>55</v>
      </c>
      <c r="E210" s="2">
        <v>10</v>
      </c>
      <c r="F210" s="2">
        <v>5</v>
      </c>
      <c r="G210" s="2">
        <v>21000</v>
      </c>
      <c r="H210" s="5" t="s">
        <v>270</v>
      </c>
    </row>
    <row r="211" spans="1:8" ht="13" x14ac:dyDescent="0.3">
      <c r="A211" s="2">
        <v>7344</v>
      </c>
      <c r="B211" s="3" t="s">
        <v>60</v>
      </c>
      <c r="C211" s="2">
        <v>33</v>
      </c>
      <c r="D211" s="2">
        <v>40</v>
      </c>
      <c r="E211" s="2">
        <v>6</v>
      </c>
      <c r="F211" s="2">
        <v>8</v>
      </c>
      <c r="G211" s="2">
        <v>15000</v>
      </c>
      <c r="H211" s="5" t="s">
        <v>284</v>
      </c>
    </row>
    <row r="212" spans="1:8" ht="13" x14ac:dyDescent="0.3">
      <c r="A212" s="2">
        <v>7112</v>
      </c>
      <c r="B212" s="3" t="s">
        <v>323</v>
      </c>
      <c r="C212" s="2">
        <v>34</v>
      </c>
      <c r="D212" s="2">
        <v>40</v>
      </c>
      <c r="E212" s="2">
        <v>8</v>
      </c>
      <c r="F212" s="2">
        <v>2</v>
      </c>
      <c r="G212" s="2">
        <v>23000</v>
      </c>
      <c r="H212" s="5" t="s">
        <v>265</v>
      </c>
    </row>
    <row r="213" spans="1:8" ht="13" x14ac:dyDescent="0.3">
      <c r="A213" s="2">
        <v>3630</v>
      </c>
      <c r="B213" s="3" t="s">
        <v>61</v>
      </c>
      <c r="C213" s="2">
        <v>37</v>
      </c>
      <c r="D213" s="2">
        <v>45</v>
      </c>
      <c r="E213" s="2">
        <v>9</v>
      </c>
      <c r="F213" s="2">
        <v>9</v>
      </c>
      <c r="G213" s="2">
        <v>23000</v>
      </c>
      <c r="H213" s="5" t="s">
        <v>276</v>
      </c>
    </row>
    <row r="214" spans="1:8" ht="13" x14ac:dyDescent="0.3">
      <c r="A214" s="2">
        <v>7406</v>
      </c>
      <c r="B214" s="3" t="s">
        <v>324</v>
      </c>
      <c r="C214" s="2">
        <v>40</v>
      </c>
      <c r="D214" s="2">
        <v>40</v>
      </c>
      <c r="E214" s="2">
        <v>6</v>
      </c>
      <c r="F214" s="2">
        <v>1</v>
      </c>
      <c r="G214" s="2">
        <v>22000</v>
      </c>
      <c r="H214" s="5" t="s">
        <v>276</v>
      </c>
    </row>
    <row r="215" spans="1:8" ht="13" x14ac:dyDescent="0.3">
      <c r="A215" s="2">
        <v>3011</v>
      </c>
      <c r="B215" s="3" t="s">
        <v>63</v>
      </c>
      <c r="C215" s="2">
        <v>37</v>
      </c>
      <c r="D215" s="2">
        <v>45</v>
      </c>
      <c r="E215" s="2">
        <v>7</v>
      </c>
      <c r="F215" s="2">
        <v>1</v>
      </c>
      <c r="G215" s="2">
        <v>22000</v>
      </c>
      <c r="H215" s="5" t="s">
        <v>275</v>
      </c>
    </row>
    <row r="216" spans="1:8" ht="13" x14ac:dyDescent="0.3">
      <c r="A216" s="2">
        <v>6347</v>
      </c>
      <c r="B216" s="3" t="s">
        <v>325</v>
      </c>
      <c r="C216" s="2">
        <v>38</v>
      </c>
      <c r="D216" s="2">
        <v>45</v>
      </c>
      <c r="E216" s="2">
        <v>8</v>
      </c>
      <c r="F216" s="2">
        <v>7</v>
      </c>
      <c r="G216" s="2">
        <v>15000</v>
      </c>
      <c r="H216" s="5" t="s">
        <v>273</v>
      </c>
    </row>
    <row r="217" spans="1:8" ht="13" x14ac:dyDescent="0.3">
      <c r="A217" s="2">
        <v>4012</v>
      </c>
      <c r="B217" s="3" t="s">
        <v>293</v>
      </c>
      <c r="C217" s="2">
        <v>50</v>
      </c>
      <c r="D217" s="2">
        <v>55</v>
      </c>
      <c r="E217" s="2">
        <v>14</v>
      </c>
      <c r="F217" s="2">
        <v>4</v>
      </c>
      <c r="G217" s="2">
        <v>16500</v>
      </c>
      <c r="H217" s="5" t="s">
        <v>269</v>
      </c>
    </row>
    <row r="218" spans="1:8" ht="13" x14ac:dyDescent="0.3">
      <c r="A218" s="2">
        <v>9868</v>
      </c>
      <c r="B218" s="3" t="s">
        <v>64</v>
      </c>
      <c r="C218" s="2">
        <v>49</v>
      </c>
      <c r="D218" s="2">
        <v>40</v>
      </c>
      <c r="E218" s="2">
        <v>13</v>
      </c>
      <c r="F218" s="2">
        <v>9</v>
      </c>
      <c r="G218" s="2">
        <v>16500</v>
      </c>
      <c r="H218" s="5" t="s">
        <v>278</v>
      </c>
    </row>
    <row r="219" spans="1:8" ht="13" x14ac:dyDescent="0.3">
      <c r="A219" s="2">
        <v>7100</v>
      </c>
      <c r="B219" s="3" t="s">
        <v>66</v>
      </c>
      <c r="C219" s="2">
        <v>49</v>
      </c>
      <c r="D219" s="2">
        <v>40</v>
      </c>
      <c r="E219" s="2">
        <v>16</v>
      </c>
      <c r="F219" s="2">
        <v>6</v>
      </c>
      <c r="G219" s="2">
        <v>17000</v>
      </c>
      <c r="H219" s="5" t="s">
        <v>273</v>
      </c>
    </row>
    <row r="220" spans="1:8" ht="13" x14ac:dyDescent="0.3">
      <c r="A220" s="2">
        <v>9320</v>
      </c>
      <c r="B220" s="3" t="s">
        <v>65</v>
      </c>
      <c r="C220" s="2">
        <v>51</v>
      </c>
      <c r="D220" s="2">
        <v>40</v>
      </c>
      <c r="E220" s="2">
        <v>17</v>
      </c>
      <c r="F220" s="2">
        <v>2</v>
      </c>
      <c r="G220" s="2">
        <v>17000</v>
      </c>
      <c r="H220" s="5" t="s">
        <v>264</v>
      </c>
    </row>
    <row r="221" spans="1:8" ht="13" x14ac:dyDescent="0.3">
      <c r="A221" s="2">
        <v>6242</v>
      </c>
      <c r="B221" s="3" t="s">
        <v>67</v>
      </c>
      <c r="C221" s="2">
        <v>39</v>
      </c>
      <c r="D221" s="2">
        <v>55</v>
      </c>
      <c r="E221" s="2">
        <v>11</v>
      </c>
      <c r="F221" s="2">
        <v>9</v>
      </c>
      <c r="G221" s="2">
        <v>17500</v>
      </c>
      <c r="H221" s="5" t="s">
        <v>278</v>
      </c>
    </row>
    <row r="222" spans="1:8" ht="13" x14ac:dyDescent="0.3">
      <c r="A222" s="2">
        <v>2554</v>
      </c>
      <c r="B222" s="3" t="s">
        <v>68</v>
      </c>
      <c r="C222" s="2">
        <v>53</v>
      </c>
      <c r="D222" s="2">
        <v>45</v>
      </c>
      <c r="E222" s="2">
        <v>17</v>
      </c>
      <c r="F222" s="2">
        <v>15</v>
      </c>
      <c r="G222" s="2">
        <v>18000</v>
      </c>
      <c r="H222" s="5" t="s">
        <v>274</v>
      </c>
    </row>
    <row r="223" spans="1:8" ht="13" x14ac:dyDescent="0.3">
      <c r="A223" s="2">
        <v>2548</v>
      </c>
      <c r="B223" s="3" t="s">
        <v>69</v>
      </c>
      <c r="C223" s="2">
        <v>52</v>
      </c>
      <c r="D223" s="2">
        <v>50</v>
      </c>
      <c r="E223" s="2">
        <v>20</v>
      </c>
      <c r="F223" s="2">
        <v>3</v>
      </c>
      <c r="G223" s="2">
        <v>18000</v>
      </c>
      <c r="H223" s="5" t="s">
        <v>276</v>
      </c>
    </row>
    <row r="224" spans="1:8" ht="13" x14ac:dyDescent="0.3">
      <c r="A224" s="2">
        <v>7483</v>
      </c>
      <c r="B224" s="3" t="s">
        <v>321</v>
      </c>
      <c r="C224" s="2">
        <v>56</v>
      </c>
      <c r="D224" s="2">
        <v>50</v>
      </c>
      <c r="E224" s="2">
        <v>23</v>
      </c>
      <c r="F224" s="2">
        <v>13</v>
      </c>
      <c r="G224" s="2">
        <v>16500</v>
      </c>
      <c r="H224" s="5" t="s">
        <v>265</v>
      </c>
    </row>
    <row r="225" spans="1:8" ht="13" x14ac:dyDescent="0.3">
      <c r="A225" s="2">
        <v>3391</v>
      </c>
      <c r="B225" s="3" t="s">
        <v>322</v>
      </c>
      <c r="C225" s="2">
        <v>40</v>
      </c>
      <c r="D225" s="2">
        <v>40</v>
      </c>
      <c r="E225" s="2">
        <v>10</v>
      </c>
      <c r="F225" s="2">
        <v>7</v>
      </c>
      <c r="G225" s="2">
        <v>20000</v>
      </c>
      <c r="H225" s="5" t="s">
        <v>265</v>
      </c>
    </row>
    <row r="226" spans="1:8" ht="13" x14ac:dyDescent="0.3">
      <c r="A226" s="2">
        <v>6797</v>
      </c>
      <c r="B226" s="3" t="s">
        <v>72</v>
      </c>
      <c r="C226" s="2">
        <v>42</v>
      </c>
      <c r="D226" s="2">
        <v>55</v>
      </c>
      <c r="E226" s="2">
        <v>13</v>
      </c>
      <c r="F226" s="2">
        <v>9</v>
      </c>
      <c r="G226" s="2">
        <v>19000</v>
      </c>
      <c r="H226" s="5" t="s">
        <v>270</v>
      </c>
    </row>
    <row r="227" spans="1:8" ht="13" x14ac:dyDescent="0.3">
      <c r="A227" s="2">
        <v>9771</v>
      </c>
      <c r="B227" s="3" t="s">
        <v>73</v>
      </c>
      <c r="C227" s="2">
        <v>44</v>
      </c>
      <c r="D227" s="2">
        <v>32</v>
      </c>
      <c r="E227" s="2">
        <v>13</v>
      </c>
      <c r="F227" s="2">
        <v>3</v>
      </c>
      <c r="G227" s="2">
        <v>15500</v>
      </c>
      <c r="H227" s="5" t="s">
        <v>270</v>
      </c>
    </row>
    <row r="228" spans="1:8" ht="13" x14ac:dyDescent="0.3">
      <c r="A228" s="2">
        <v>9019</v>
      </c>
      <c r="B228" s="3" t="s">
        <v>74</v>
      </c>
      <c r="C228" s="2">
        <v>32</v>
      </c>
      <c r="D228" s="2">
        <v>40</v>
      </c>
      <c r="E228" s="2">
        <v>4</v>
      </c>
      <c r="F228" s="2">
        <v>3</v>
      </c>
      <c r="G228" s="2">
        <v>16000</v>
      </c>
      <c r="H228" s="5" t="s">
        <v>278</v>
      </c>
    </row>
    <row r="229" spans="1:8" ht="13" x14ac:dyDescent="0.3">
      <c r="A229" s="2">
        <v>4424</v>
      </c>
      <c r="B229" s="3" t="s">
        <v>320</v>
      </c>
      <c r="C229" s="2">
        <v>39</v>
      </c>
      <c r="D229" s="2">
        <v>40</v>
      </c>
      <c r="E229" s="2">
        <v>9</v>
      </c>
      <c r="F229" s="2">
        <v>8</v>
      </c>
      <c r="G229" s="2">
        <v>15000</v>
      </c>
      <c r="H229" s="5" t="s">
        <v>283</v>
      </c>
    </row>
    <row r="230" spans="1:8" ht="13" x14ac:dyDescent="0.3">
      <c r="A230" s="2">
        <v>7637</v>
      </c>
      <c r="B230" s="3" t="s">
        <v>76</v>
      </c>
      <c r="C230" s="2">
        <v>49</v>
      </c>
      <c r="D230" s="2">
        <v>40</v>
      </c>
      <c r="E230" s="2">
        <v>19</v>
      </c>
      <c r="F230" s="2">
        <v>0</v>
      </c>
      <c r="G230" s="2">
        <v>15000</v>
      </c>
      <c r="H230" s="5" t="s">
        <v>274</v>
      </c>
    </row>
    <row r="231" spans="1:8" ht="13" x14ac:dyDescent="0.3">
      <c r="A231" s="2">
        <v>9038</v>
      </c>
      <c r="B231" s="3" t="s">
        <v>77</v>
      </c>
      <c r="C231" s="2">
        <v>49</v>
      </c>
      <c r="D231" s="2">
        <v>40</v>
      </c>
      <c r="E231" s="2">
        <v>18</v>
      </c>
      <c r="F231" s="2">
        <v>2</v>
      </c>
      <c r="G231" s="2">
        <v>20000</v>
      </c>
      <c r="H231" s="5" t="s">
        <v>275</v>
      </c>
    </row>
    <row r="232" spans="1:8" ht="13" x14ac:dyDescent="0.3">
      <c r="A232" s="2">
        <v>1629</v>
      </c>
      <c r="B232" s="3" t="s">
        <v>294</v>
      </c>
      <c r="C232" s="2">
        <v>34</v>
      </c>
      <c r="D232" s="2">
        <v>40</v>
      </c>
      <c r="E232" s="2">
        <v>7</v>
      </c>
      <c r="F232" s="2">
        <v>1</v>
      </c>
      <c r="G232" s="2">
        <v>20000</v>
      </c>
      <c r="H232" s="5" t="s">
        <v>275</v>
      </c>
    </row>
    <row r="233" spans="1:8" ht="13" x14ac:dyDescent="0.3">
      <c r="A233" s="2">
        <v>6408</v>
      </c>
      <c r="B233" s="3" t="s">
        <v>78</v>
      </c>
      <c r="C233" s="2">
        <v>35</v>
      </c>
      <c r="D233" s="2">
        <v>56</v>
      </c>
      <c r="E233" s="2">
        <v>7</v>
      </c>
      <c r="F233" s="2">
        <v>5</v>
      </c>
      <c r="G233" s="2">
        <v>18500</v>
      </c>
      <c r="H233" s="5" t="s">
        <v>274</v>
      </c>
    </row>
    <row r="234" spans="1:8" ht="13" x14ac:dyDescent="0.3">
      <c r="A234" s="2">
        <v>8760</v>
      </c>
      <c r="B234" s="3" t="s">
        <v>79</v>
      </c>
      <c r="C234" s="2">
        <v>44</v>
      </c>
      <c r="D234" s="2">
        <v>35</v>
      </c>
      <c r="E234" s="2">
        <v>12</v>
      </c>
      <c r="F234" s="2">
        <v>12</v>
      </c>
      <c r="G234" s="2">
        <v>18500</v>
      </c>
      <c r="H234" s="5" t="s">
        <v>278</v>
      </c>
    </row>
    <row r="235" spans="1:8" ht="13" x14ac:dyDescent="0.3">
      <c r="A235" s="2">
        <v>7249</v>
      </c>
      <c r="B235" s="3" t="s">
        <v>80</v>
      </c>
      <c r="C235" s="2">
        <v>45</v>
      </c>
      <c r="D235" s="2">
        <v>50</v>
      </c>
      <c r="E235" s="2">
        <v>14</v>
      </c>
      <c r="F235" s="2">
        <v>8</v>
      </c>
      <c r="G235" s="2">
        <v>17500</v>
      </c>
      <c r="H235" s="5" t="s">
        <v>269</v>
      </c>
    </row>
    <row r="236" spans="1:8" ht="13" x14ac:dyDescent="0.3">
      <c r="A236" s="2">
        <v>6272</v>
      </c>
      <c r="B236" s="3" t="s">
        <v>81</v>
      </c>
      <c r="C236" s="2">
        <v>33</v>
      </c>
      <c r="D236" s="2">
        <v>45</v>
      </c>
      <c r="E236" s="2">
        <v>8</v>
      </c>
      <c r="F236" s="2">
        <v>2</v>
      </c>
      <c r="G236" s="2">
        <v>15000</v>
      </c>
      <c r="H236" s="5" t="s">
        <v>284</v>
      </c>
    </row>
    <row r="237" spans="1:8" ht="13" x14ac:dyDescent="0.3">
      <c r="A237" s="2">
        <v>2484</v>
      </c>
      <c r="B237" s="3" t="s">
        <v>82</v>
      </c>
      <c r="C237" s="2">
        <v>35</v>
      </c>
      <c r="D237" s="2">
        <v>40</v>
      </c>
      <c r="E237" s="2">
        <v>9</v>
      </c>
      <c r="F237" s="2">
        <v>7</v>
      </c>
      <c r="G237" s="2">
        <v>15000</v>
      </c>
      <c r="H237" s="5" t="s">
        <v>274</v>
      </c>
    </row>
    <row r="238" spans="1:8" ht="13" x14ac:dyDescent="0.3">
      <c r="A238" s="2">
        <v>4827</v>
      </c>
      <c r="B238" s="3" t="s">
        <v>83</v>
      </c>
      <c r="C238" s="2">
        <v>38</v>
      </c>
      <c r="D238" s="2">
        <v>30</v>
      </c>
      <c r="E238" s="2">
        <v>10</v>
      </c>
      <c r="F238" s="2">
        <v>1</v>
      </c>
      <c r="G238" s="2">
        <v>16500</v>
      </c>
      <c r="H238" s="5" t="s">
        <v>265</v>
      </c>
    </row>
    <row r="239" spans="1:8" ht="13" x14ac:dyDescent="0.3">
      <c r="A239" s="2">
        <v>6324</v>
      </c>
      <c r="B239" s="3" t="s">
        <v>84</v>
      </c>
      <c r="C239" s="2">
        <v>34</v>
      </c>
      <c r="D239" s="2">
        <v>50</v>
      </c>
      <c r="E239" s="2">
        <v>6</v>
      </c>
      <c r="F239" s="2">
        <v>3</v>
      </c>
      <c r="G239" s="2">
        <v>16000</v>
      </c>
      <c r="H239" s="5" t="s">
        <v>270</v>
      </c>
    </row>
    <row r="240" spans="1:8" ht="13" x14ac:dyDescent="0.3">
      <c r="A240" s="2">
        <v>5517</v>
      </c>
      <c r="B240" s="3" t="s">
        <v>85</v>
      </c>
      <c r="C240" s="2">
        <v>44</v>
      </c>
      <c r="D240" s="2">
        <v>50</v>
      </c>
      <c r="E240" s="2">
        <v>12</v>
      </c>
      <c r="F240" s="2">
        <v>12</v>
      </c>
      <c r="G240" s="2">
        <v>16000</v>
      </c>
      <c r="H240" s="5" t="s">
        <v>273</v>
      </c>
    </row>
    <row r="241" spans="1:8" ht="13" x14ac:dyDescent="0.3">
      <c r="A241" s="2">
        <v>2393</v>
      </c>
      <c r="B241" s="3" t="s">
        <v>86</v>
      </c>
      <c r="C241" s="2">
        <v>38</v>
      </c>
      <c r="D241" s="2">
        <v>50</v>
      </c>
      <c r="E241" s="2">
        <v>9</v>
      </c>
      <c r="F241" s="2">
        <v>6</v>
      </c>
      <c r="G241" s="2">
        <v>35000</v>
      </c>
      <c r="H241" s="5" t="s">
        <v>263</v>
      </c>
    </row>
    <row r="242" spans="1:8" ht="13" x14ac:dyDescent="0.3">
      <c r="A242" s="2">
        <v>6502</v>
      </c>
      <c r="B242" s="3" t="s">
        <v>87</v>
      </c>
      <c r="C242" s="2">
        <v>37</v>
      </c>
      <c r="D242" s="2">
        <v>60</v>
      </c>
      <c r="E242" s="2">
        <v>10</v>
      </c>
      <c r="F242" s="2">
        <v>2</v>
      </c>
      <c r="G242" s="2">
        <v>45000</v>
      </c>
      <c r="H242" s="5" t="s">
        <v>257</v>
      </c>
    </row>
    <row r="243" spans="1:8" ht="13" x14ac:dyDescent="0.3">
      <c r="A243" s="2">
        <v>48</v>
      </c>
      <c r="B243" s="3" t="s">
        <v>88</v>
      </c>
      <c r="C243" s="2">
        <v>37</v>
      </c>
      <c r="D243" s="2">
        <v>40</v>
      </c>
      <c r="E243" s="2">
        <v>9</v>
      </c>
      <c r="F243" s="2">
        <v>4</v>
      </c>
      <c r="G243" s="2">
        <v>56000</v>
      </c>
      <c r="H243" s="5" t="s">
        <v>257</v>
      </c>
    </row>
    <row r="244" spans="1:8" ht="13" x14ac:dyDescent="0.3">
      <c r="A244" s="2">
        <v>3785</v>
      </c>
      <c r="B244" s="3" t="s">
        <v>89</v>
      </c>
      <c r="C244" s="2">
        <v>34</v>
      </c>
      <c r="D244" s="2">
        <v>50</v>
      </c>
      <c r="E244" s="2">
        <v>8</v>
      </c>
      <c r="F244" s="2">
        <v>7</v>
      </c>
      <c r="G244" s="2">
        <v>55000</v>
      </c>
      <c r="H244" s="5" t="s">
        <v>262</v>
      </c>
    </row>
    <row r="245" spans="1:8" ht="13" x14ac:dyDescent="0.3">
      <c r="A245" s="2">
        <v>5403</v>
      </c>
      <c r="B245" s="3" t="s">
        <v>90</v>
      </c>
      <c r="C245" s="2">
        <v>39</v>
      </c>
      <c r="D245" s="2">
        <v>40</v>
      </c>
      <c r="E245" s="2">
        <v>12</v>
      </c>
      <c r="F245" s="2">
        <v>11</v>
      </c>
      <c r="G245" s="2">
        <v>34500</v>
      </c>
      <c r="H245" s="5" t="s">
        <v>271</v>
      </c>
    </row>
    <row r="246" spans="1:8" ht="13" x14ac:dyDescent="0.3">
      <c r="A246" s="2">
        <v>9830</v>
      </c>
      <c r="B246" s="3" t="s">
        <v>91</v>
      </c>
      <c r="C246" s="2">
        <v>35</v>
      </c>
      <c r="D246" s="2">
        <v>36</v>
      </c>
      <c r="E246" s="2">
        <v>7</v>
      </c>
      <c r="F246" s="2">
        <v>2</v>
      </c>
      <c r="G246" s="2">
        <v>35000</v>
      </c>
      <c r="H246" s="5" t="s">
        <v>266</v>
      </c>
    </row>
    <row r="247" spans="1:8" ht="13" x14ac:dyDescent="0.3">
      <c r="A247" s="2">
        <v>2579</v>
      </c>
      <c r="B247" s="3" t="s">
        <v>92</v>
      </c>
      <c r="C247" s="2">
        <v>39</v>
      </c>
      <c r="D247" s="2">
        <v>40</v>
      </c>
      <c r="E247" s="2">
        <v>10</v>
      </c>
      <c r="F247" s="2">
        <v>9</v>
      </c>
      <c r="G247" s="2">
        <v>35000</v>
      </c>
      <c r="H247" s="5" t="s">
        <v>268</v>
      </c>
    </row>
    <row r="248" spans="1:8" ht="13" x14ac:dyDescent="0.3">
      <c r="A248" s="2">
        <v>8490</v>
      </c>
      <c r="B248" s="3" t="s">
        <v>93</v>
      </c>
      <c r="C248" s="2">
        <v>57</v>
      </c>
      <c r="D248" s="2">
        <v>40</v>
      </c>
      <c r="E248" s="2">
        <v>20</v>
      </c>
      <c r="F248" s="2">
        <v>3</v>
      </c>
      <c r="G248" s="2">
        <v>25000</v>
      </c>
      <c r="H248" s="5" t="s">
        <v>264</v>
      </c>
    </row>
    <row r="249" spans="1:8" ht="13" x14ac:dyDescent="0.3">
      <c r="A249" s="2">
        <v>1944</v>
      </c>
      <c r="B249" s="3" t="s">
        <v>319</v>
      </c>
      <c r="C249" s="2">
        <v>45</v>
      </c>
      <c r="D249" s="2">
        <v>40</v>
      </c>
      <c r="E249" s="2">
        <v>16</v>
      </c>
      <c r="F249" s="2">
        <v>8</v>
      </c>
      <c r="G249" s="2">
        <v>25000</v>
      </c>
      <c r="H249" s="5" t="s">
        <v>275</v>
      </c>
    </row>
    <row r="250" spans="1:8" ht="13" x14ac:dyDescent="0.3">
      <c r="A250" s="2">
        <v>4948</v>
      </c>
      <c r="B250" s="3" t="s">
        <v>95</v>
      </c>
      <c r="C250" s="2">
        <v>49</v>
      </c>
      <c r="D250" s="2">
        <v>48</v>
      </c>
      <c r="E250" s="2">
        <v>19</v>
      </c>
      <c r="F250" s="2">
        <v>15</v>
      </c>
      <c r="G250" s="2">
        <v>25000</v>
      </c>
      <c r="H250" s="5" t="s">
        <v>268</v>
      </c>
    </row>
    <row r="251" spans="1:8" ht="13" x14ac:dyDescent="0.3">
      <c r="A251" s="2">
        <v>2526</v>
      </c>
      <c r="B251" s="3" t="s">
        <v>96</v>
      </c>
      <c r="C251" s="2">
        <v>33</v>
      </c>
      <c r="D251" s="2">
        <v>40</v>
      </c>
      <c r="E251" s="2">
        <v>14</v>
      </c>
      <c r="F251" s="2">
        <v>12</v>
      </c>
      <c r="G251" s="2">
        <v>60000</v>
      </c>
      <c r="H251" s="5" t="s">
        <v>282</v>
      </c>
    </row>
    <row r="252" spans="1:8" ht="13" x14ac:dyDescent="0.3">
      <c r="A252" s="2">
        <v>1993</v>
      </c>
      <c r="B252" s="3" t="s">
        <v>97</v>
      </c>
      <c r="C252" s="2">
        <v>30</v>
      </c>
      <c r="D252" s="2">
        <v>40</v>
      </c>
      <c r="E252" s="2">
        <v>10</v>
      </c>
      <c r="F252" s="2">
        <v>1</v>
      </c>
      <c r="G252" s="2">
        <v>40000</v>
      </c>
      <c r="H252" s="5" t="s">
        <v>266</v>
      </c>
    </row>
    <row r="253" spans="1:8" ht="13" x14ac:dyDescent="0.3">
      <c r="A253" s="2">
        <v>4488</v>
      </c>
      <c r="B253" s="3" t="s">
        <v>98</v>
      </c>
      <c r="C253" s="2">
        <v>34</v>
      </c>
      <c r="D253" s="2">
        <v>50</v>
      </c>
      <c r="E253" s="2">
        <v>16</v>
      </c>
      <c r="F253" s="2">
        <v>12</v>
      </c>
      <c r="G253" s="2">
        <v>70000</v>
      </c>
      <c r="H253" s="5" t="s">
        <v>282</v>
      </c>
    </row>
    <row r="254" spans="1:8" ht="13" x14ac:dyDescent="0.3">
      <c r="A254" s="2">
        <v>1271</v>
      </c>
      <c r="B254" s="3" t="s">
        <v>99</v>
      </c>
      <c r="C254" s="2">
        <v>36</v>
      </c>
      <c r="D254" s="2">
        <v>45</v>
      </c>
      <c r="E254" s="2">
        <v>19</v>
      </c>
      <c r="F254" s="2">
        <v>12</v>
      </c>
      <c r="G254" s="2">
        <v>55000</v>
      </c>
      <c r="H254" s="5" t="s">
        <v>262</v>
      </c>
    </row>
    <row r="255" spans="1:8" ht="13" x14ac:dyDescent="0.3">
      <c r="A255" s="2">
        <v>7528</v>
      </c>
      <c r="B255" s="3" t="s">
        <v>100</v>
      </c>
      <c r="C255" s="2">
        <v>33</v>
      </c>
      <c r="D255" s="2">
        <v>38</v>
      </c>
      <c r="E255" s="2">
        <v>8</v>
      </c>
      <c r="F255" s="2">
        <v>7</v>
      </c>
      <c r="G255" s="2">
        <v>80000</v>
      </c>
      <c r="H255" s="5" t="s">
        <v>257</v>
      </c>
    </row>
    <row r="256" spans="1:8" ht="13" x14ac:dyDescent="0.3">
      <c r="A256" s="2">
        <v>4135</v>
      </c>
      <c r="B256" s="3" t="s">
        <v>101</v>
      </c>
      <c r="C256" s="2">
        <v>32</v>
      </c>
      <c r="D256" s="2">
        <v>40</v>
      </c>
      <c r="E256" s="2">
        <v>14</v>
      </c>
      <c r="F256" s="2">
        <v>12</v>
      </c>
      <c r="G256" s="2">
        <v>80000</v>
      </c>
      <c r="H256" s="5" t="s">
        <v>282</v>
      </c>
    </row>
    <row r="257" spans="1:8" ht="13" x14ac:dyDescent="0.3">
      <c r="A257" s="2">
        <v>8121</v>
      </c>
      <c r="B257" s="3" t="s">
        <v>102</v>
      </c>
      <c r="C257" s="2">
        <v>29</v>
      </c>
      <c r="D257" s="2">
        <v>44</v>
      </c>
      <c r="E257" s="2">
        <v>10</v>
      </c>
      <c r="F257" s="2">
        <v>6</v>
      </c>
      <c r="G257" s="2">
        <v>50000</v>
      </c>
      <c r="H257" s="5" t="s">
        <v>281</v>
      </c>
    </row>
    <row r="258" spans="1:8" ht="13" x14ac:dyDescent="0.3">
      <c r="A258" s="2">
        <v>5042</v>
      </c>
      <c r="B258" s="3" t="s">
        <v>103</v>
      </c>
      <c r="C258" s="2">
        <v>38</v>
      </c>
      <c r="D258" s="2">
        <v>40</v>
      </c>
      <c r="E258" s="2">
        <v>18</v>
      </c>
      <c r="F258" s="2">
        <v>13</v>
      </c>
      <c r="G258" s="2">
        <v>122000</v>
      </c>
      <c r="H258" s="5" t="s">
        <v>280</v>
      </c>
    </row>
    <row r="259" spans="1:8" ht="13" x14ac:dyDescent="0.3">
      <c r="A259" s="2">
        <v>3778</v>
      </c>
      <c r="B259" s="3" t="s">
        <v>104</v>
      </c>
      <c r="C259" s="2">
        <v>30</v>
      </c>
      <c r="D259" s="2">
        <v>40</v>
      </c>
      <c r="E259" s="2">
        <v>12</v>
      </c>
      <c r="F259" s="2">
        <v>2</v>
      </c>
      <c r="G259" s="2">
        <v>90000</v>
      </c>
      <c r="H259" s="5" t="s">
        <v>261</v>
      </c>
    </row>
    <row r="260" spans="1:8" ht="13" x14ac:dyDescent="0.3">
      <c r="A260" s="2">
        <v>7648</v>
      </c>
      <c r="B260" s="3" t="s">
        <v>295</v>
      </c>
      <c r="C260" s="2">
        <v>31</v>
      </c>
      <c r="D260" s="2">
        <v>40</v>
      </c>
      <c r="E260" s="2">
        <v>14</v>
      </c>
      <c r="F260" s="2">
        <v>8</v>
      </c>
      <c r="G260" s="2">
        <v>90000</v>
      </c>
      <c r="H260" s="5" t="s">
        <v>261</v>
      </c>
    </row>
    <row r="261" spans="1:8" ht="13" x14ac:dyDescent="0.3">
      <c r="A261" s="2">
        <v>7322</v>
      </c>
      <c r="B261" s="3" t="s">
        <v>105</v>
      </c>
      <c r="C261" s="2">
        <v>29</v>
      </c>
      <c r="D261" s="2">
        <v>55</v>
      </c>
      <c r="E261" s="2">
        <v>11</v>
      </c>
      <c r="F261" s="2">
        <v>4</v>
      </c>
      <c r="G261" s="2">
        <v>100000</v>
      </c>
      <c r="H261" s="5" t="s">
        <v>262</v>
      </c>
    </row>
    <row r="262" spans="1:8" ht="13" x14ac:dyDescent="0.3">
      <c r="A262" s="2"/>
      <c r="B262" s="3"/>
      <c r="C262" s="2"/>
      <c r="D262" s="2"/>
      <c r="E262" s="2"/>
      <c r="F262" s="2"/>
      <c r="G262" s="2"/>
    </row>
    <row r="263" spans="1:8" x14ac:dyDescent="0.25">
      <c r="A263" s="2"/>
      <c r="B263" s="2"/>
      <c r="C263" s="2"/>
      <c r="D263" s="2"/>
      <c r="E263" s="2"/>
      <c r="F263" s="2"/>
      <c r="G263" s="2"/>
    </row>
    <row r="264" spans="1:8" x14ac:dyDescent="0.25">
      <c r="A264" s="2"/>
      <c r="B264" s="2"/>
      <c r="C264" s="2"/>
      <c r="D264" s="2"/>
      <c r="E264" s="2"/>
      <c r="F264" s="2"/>
      <c r="G264" s="2"/>
    </row>
    <row r="265" spans="1:8" x14ac:dyDescent="0.25">
      <c r="A265" s="2"/>
      <c r="B265" s="2"/>
      <c r="C265" s="2"/>
      <c r="D265" s="2"/>
      <c r="E265" s="2"/>
      <c r="F265" s="2"/>
      <c r="G265" s="2"/>
    </row>
    <row r="266" spans="1:8" x14ac:dyDescent="0.25">
      <c r="A266" s="2"/>
      <c r="B266" s="2"/>
      <c r="C266" s="2"/>
      <c r="D266" s="2"/>
      <c r="E266" s="2"/>
      <c r="F266" s="2"/>
      <c r="G266" s="2"/>
    </row>
    <row r="267" spans="1:8" x14ac:dyDescent="0.25">
      <c r="A267" s="2"/>
      <c r="B267" s="2"/>
      <c r="C267" s="2"/>
      <c r="D267" s="2"/>
      <c r="E267" s="2"/>
      <c r="F267" s="2"/>
      <c r="G267" s="2"/>
    </row>
    <row r="268" spans="1:8" x14ac:dyDescent="0.25">
      <c r="A268" s="2"/>
      <c r="B268" s="2"/>
      <c r="C268" s="2"/>
      <c r="D268" s="2"/>
      <c r="E268" s="2"/>
      <c r="F268" s="2"/>
      <c r="G268" s="2"/>
    </row>
    <row r="269" spans="1:8" x14ac:dyDescent="0.25">
      <c r="A269" s="2"/>
      <c r="B269" s="2"/>
      <c r="C269" s="2"/>
      <c r="D269" s="2"/>
      <c r="E269" s="2"/>
      <c r="F269" s="2"/>
      <c r="G269" s="2"/>
    </row>
    <row r="270" spans="1:8" x14ac:dyDescent="0.25">
      <c r="A270" s="2"/>
      <c r="B270" s="2"/>
      <c r="C270" s="2"/>
      <c r="D270" s="2"/>
      <c r="E270" s="2"/>
      <c r="F270" s="2"/>
      <c r="G270" s="2"/>
    </row>
    <row r="271" spans="1:8" x14ac:dyDescent="0.25">
      <c r="A271" s="2"/>
      <c r="B271" s="2"/>
      <c r="C271" s="2"/>
      <c r="D271" s="2"/>
      <c r="E271" s="2"/>
      <c r="F271" s="2"/>
      <c r="G271" s="2"/>
    </row>
    <row r="272" spans="1:8" x14ac:dyDescent="0.25">
      <c r="A272" s="2"/>
      <c r="B272" s="2"/>
      <c r="C272" s="2"/>
      <c r="D272" s="2"/>
      <c r="E272" s="2"/>
      <c r="F272" s="2"/>
      <c r="G272" s="2"/>
    </row>
    <row r="273" spans="1:7" x14ac:dyDescent="0.25">
      <c r="A273" s="2"/>
      <c r="B273" s="2"/>
      <c r="C273" s="2"/>
      <c r="D273" s="2"/>
      <c r="E273" s="2"/>
      <c r="F273" s="2"/>
      <c r="G273" s="2"/>
    </row>
    <row r="274" spans="1:7" x14ac:dyDescent="0.25">
      <c r="A274" s="2"/>
      <c r="B274" s="2"/>
      <c r="C274" s="2"/>
      <c r="D274" s="2"/>
      <c r="E274" s="2"/>
      <c r="F274" s="2"/>
      <c r="G274" s="2"/>
    </row>
    <row r="275" spans="1:7" x14ac:dyDescent="0.25">
      <c r="A275" s="2"/>
      <c r="B275" s="2"/>
      <c r="C275" s="2"/>
      <c r="D275" s="2"/>
      <c r="E275" s="2"/>
      <c r="F275" s="2"/>
      <c r="G275" s="2"/>
    </row>
    <row r="276" spans="1:7" x14ac:dyDescent="0.25">
      <c r="A276" s="2"/>
      <c r="B276" s="2"/>
      <c r="C276" s="2"/>
      <c r="D276" s="2"/>
      <c r="E276" s="2"/>
      <c r="F276" s="2"/>
      <c r="G276" s="2"/>
    </row>
    <row r="277" spans="1:7" x14ac:dyDescent="0.25">
      <c r="A277" s="2"/>
      <c r="B277" s="2"/>
      <c r="C277" s="2"/>
      <c r="D277" s="2"/>
      <c r="E277" s="2"/>
      <c r="F277" s="2"/>
      <c r="G277" s="2"/>
    </row>
    <row r="278" spans="1:7" x14ac:dyDescent="0.25">
      <c r="A278" s="2"/>
      <c r="B278" s="2"/>
      <c r="C278" s="2"/>
      <c r="D278" s="2"/>
      <c r="E278" s="2"/>
      <c r="F278" s="2"/>
      <c r="G278" s="2"/>
    </row>
    <row r="279" spans="1:7" x14ac:dyDescent="0.25">
      <c r="A279" s="2"/>
      <c r="B279" s="2"/>
      <c r="C279" s="2"/>
      <c r="D279" s="2"/>
      <c r="E279" s="2"/>
      <c r="F279" s="2"/>
      <c r="G279" s="2"/>
    </row>
    <row r="280" spans="1:7" x14ac:dyDescent="0.25">
      <c r="A280" s="2"/>
      <c r="B280" s="2"/>
      <c r="C280" s="2"/>
      <c r="D280" s="2"/>
      <c r="E280" s="2"/>
      <c r="F280" s="2"/>
      <c r="G280" s="2"/>
    </row>
    <row r="281" spans="1:7" x14ac:dyDescent="0.25">
      <c r="A281" s="2"/>
      <c r="B281" s="2"/>
      <c r="C281" s="2"/>
      <c r="D281" s="2"/>
      <c r="E281" s="2"/>
      <c r="F281" s="2"/>
      <c r="G281" s="2"/>
    </row>
    <row r="282" spans="1:7" x14ac:dyDescent="0.25">
      <c r="A282" s="2"/>
      <c r="B282" s="2"/>
      <c r="C282" s="2"/>
      <c r="D282" s="2"/>
      <c r="E282" s="2"/>
      <c r="F282" s="2"/>
      <c r="G282" s="2"/>
    </row>
    <row r="283" spans="1:7" x14ac:dyDescent="0.25">
      <c r="A283" s="2"/>
      <c r="B283" s="2"/>
      <c r="C283" s="2"/>
      <c r="D283" s="2"/>
      <c r="E283" s="2"/>
      <c r="F283" s="2"/>
      <c r="G283" s="2"/>
    </row>
    <row r="284" spans="1:7" x14ac:dyDescent="0.25">
      <c r="A284" s="2"/>
      <c r="B284" s="2"/>
      <c r="C284" s="2"/>
      <c r="D284" s="2"/>
      <c r="E284" s="2"/>
      <c r="F284" s="2"/>
      <c r="G284" s="2"/>
    </row>
    <row r="285" spans="1:7" x14ac:dyDescent="0.25">
      <c r="A285" s="2"/>
      <c r="B285" s="2"/>
      <c r="C285" s="2"/>
      <c r="D285" s="2"/>
      <c r="E285" s="2"/>
      <c r="F285" s="2"/>
      <c r="G285" s="2"/>
    </row>
    <row r="286" spans="1:7" x14ac:dyDescent="0.25">
      <c r="A286" s="2"/>
      <c r="B286" s="2"/>
      <c r="C286" s="2"/>
      <c r="D286" s="2"/>
      <c r="E286" s="2"/>
      <c r="F286" s="2"/>
      <c r="G286" s="2"/>
    </row>
    <row r="287" spans="1:7" x14ac:dyDescent="0.25">
      <c r="A287" s="2"/>
      <c r="B287" s="2"/>
      <c r="C287" s="2"/>
      <c r="D287" s="2"/>
      <c r="E287" s="2"/>
      <c r="F287" s="2"/>
      <c r="G287" s="2"/>
    </row>
    <row r="288" spans="1:7" x14ac:dyDescent="0.25">
      <c r="A288" s="2"/>
      <c r="B288" s="2"/>
      <c r="C288" s="2"/>
      <c r="D288" s="2"/>
      <c r="E288" s="2"/>
      <c r="F288" s="2"/>
      <c r="G288" s="2"/>
    </row>
    <row r="289" spans="1:7" x14ac:dyDescent="0.25">
      <c r="A289" s="2"/>
      <c r="B289" s="2"/>
      <c r="C289" s="2"/>
      <c r="D289" s="2"/>
      <c r="E289" s="2"/>
      <c r="F289" s="2"/>
      <c r="G289" s="2"/>
    </row>
    <row r="290" spans="1:7" x14ac:dyDescent="0.25">
      <c r="A290" s="2"/>
      <c r="B290" s="2"/>
      <c r="C290" s="2"/>
      <c r="D290" s="2"/>
      <c r="E290" s="2"/>
      <c r="F290" s="2"/>
      <c r="G290" s="2"/>
    </row>
    <row r="291" spans="1:7" x14ac:dyDescent="0.25">
      <c r="A291" s="2"/>
      <c r="B291" s="2"/>
      <c r="C291" s="2"/>
      <c r="D291" s="2"/>
      <c r="E291" s="2"/>
      <c r="F291" s="2"/>
      <c r="G291" s="2"/>
    </row>
    <row r="292" spans="1:7" x14ac:dyDescent="0.25">
      <c r="A292" s="2"/>
      <c r="B292" s="2"/>
      <c r="C292" s="2"/>
      <c r="D292" s="2"/>
      <c r="E292" s="2"/>
      <c r="F292" s="2"/>
      <c r="G292" s="2"/>
    </row>
    <row r="293" spans="1:7" x14ac:dyDescent="0.25">
      <c r="A293" s="2"/>
      <c r="B293" s="2"/>
      <c r="C293" s="2"/>
      <c r="D293" s="2"/>
      <c r="E293" s="2"/>
      <c r="F293" s="2"/>
      <c r="G293" s="2"/>
    </row>
    <row r="294" spans="1:7" x14ac:dyDescent="0.25">
      <c r="A294" s="2"/>
      <c r="B294" s="2"/>
      <c r="C294" s="2"/>
      <c r="D294" s="2"/>
      <c r="E294" s="2"/>
      <c r="F294" s="2"/>
      <c r="G294" s="2"/>
    </row>
    <row r="295" spans="1:7" x14ac:dyDescent="0.25">
      <c r="A295" s="2"/>
      <c r="B295" s="2"/>
      <c r="C295" s="2"/>
      <c r="D295" s="2"/>
      <c r="E295" s="2"/>
      <c r="F295" s="2"/>
      <c r="G295" s="2"/>
    </row>
    <row r="296" spans="1:7" x14ac:dyDescent="0.25">
      <c r="A296" s="2"/>
      <c r="B296" s="2"/>
      <c r="C296" s="2"/>
      <c r="D296" s="2"/>
      <c r="E296" s="2"/>
      <c r="F296" s="2"/>
      <c r="G296" s="2"/>
    </row>
    <row r="297" spans="1:7" x14ac:dyDescent="0.25">
      <c r="A297" s="2"/>
      <c r="B297" s="2"/>
      <c r="C297" s="2"/>
      <c r="D297" s="2"/>
      <c r="E297" s="2"/>
      <c r="F297" s="2"/>
      <c r="G297" s="2"/>
    </row>
    <row r="298" spans="1:7" x14ac:dyDescent="0.25">
      <c r="A298" s="2"/>
      <c r="B298" s="2"/>
      <c r="C298" s="2"/>
      <c r="D298" s="2"/>
      <c r="E298" s="2"/>
      <c r="F298" s="2"/>
      <c r="G298" s="2"/>
    </row>
    <row r="299" spans="1:7" x14ac:dyDescent="0.25">
      <c r="A299" s="2"/>
      <c r="B299" s="2"/>
      <c r="C299" s="2"/>
      <c r="D299" s="2"/>
      <c r="E299" s="2"/>
      <c r="F299" s="2"/>
      <c r="G299" s="2"/>
    </row>
    <row r="300" spans="1:7" x14ac:dyDescent="0.25">
      <c r="A300" s="2"/>
      <c r="B300" s="2"/>
      <c r="C300" s="2"/>
      <c r="D300" s="2"/>
      <c r="E300" s="2"/>
      <c r="F300" s="2"/>
      <c r="G300" s="2"/>
    </row>
    <row r="301" spans="1:7" x14ac:dyDescent="0.25">
      <c r="A301" s="2"/>
      <c r="B301" s="2"/>
      <c r="C301" s="2"/>
      <c r="D301" s="2"/>
      <c r="E301" s="2"/>
      <c r="F301" s="2"/>
      <c r="G301" s="2"/>
    </row>
    <row r="302" spans="1:7" x14ac:dyDescent="0.25">
      <c r="A302" s="2"/>
      <c r="B302" s="2"/>
      <c r="C302" s="2"/>
      <c r="D302" s="2"/>
      <c r="E302" s="2"/>
      <c r="F302" s="2"/>
      <c r="G302" s="2"/>
    </row>
    <row r="303" spans="1:7" x14ac:dyDescent="0.25">
      <c r="A303" s="2"/>
      <c r="B303" s="2"/>
      <c r="C303" s="2"/>
      <c r="D303" s="2"/>
      <c r="E303" s="2"/>
      <c r="F303" s="2"/>
      <c r="G303" s="2"/>
    </row>
    <row r="304" spans="1:7" x14ac:dyDescent="0.25">
      <c r="A304" s="2"/>
      <c r="B304" s="2"/>
      <c r="C304" s="2"/>
      <c r="D304" s="2"/>
      <c r="E304" s="2"/>
      <c r="F304" s="2"/>
      <c r="G304" s="2"/>
    </row>
    <row r="305" spans="1:7" x14ac:dyDescent="0.25">
      <c r="A305" s="2"/>
      <c r="B305" s="2"/>
      <c r="C305" s="2"/>
      <c r="D305" s="2"/>
      <c r="E305" s="2"/>
      <c r="F305" s="2"/>
      <c r="G305" s="2"/>
    </row>
    <row r="306" spans="1:7" x14ac:dyDescent="0.25">
      <c r="A306" s="2"/>
      <c r="B306" s="2"/>
      <c r="C306" s="2"/>
      <c r="D306" s="2"/>
      <c r="E306" s="2"/>
      <c r="F306" s="2"/>
      <c r="G306" s="2"/>
    </row>
    <row r="307" spans="1:7" x14ac:dyDescent="0.25">
      <c r="A307" s="2"/>
      <c r="B307" s="2"/>
      <c r="C307" s="2"/>
      <c r="D307" s="2"/>
      <c r="E307" s="2"/>
      <c r="F307" s="2"/>
      <c r="G307" s="2"/>
    </row>
    <row r="308" spans="1:7" x14ac:dyDescent="0.25">
      <c r="A308" s="2"/>
      <c r="B308" s="2"/>
      <c r="C308" s="2"/>
      <c r="D308" s="2"/>
      <c r="E308" s="2"/>
      <c r="F308" s="2"/>
      <c r="G308" s="2"/>
    </row>
    <row r="309" spans="1:7" x14ac:dyDescent="0.25">
      <c r="A309" s="2"/>
      <c r="B309" s="2"/>
      <c r="C309" s="2"/>
      <c r="D309" s="2"/>
      <c r="E309" s="2"/>
      <c r="F309" s="2"/>
      <c r="G309" s="2"/>
    </row>
    <row r="310" spans="1:7" x14ac:dyDescent="0.25">
      <c r="A310" s="2"/>
      <c r="B310" s="2"/>
      <c r="C310" s="2"/>
      <c r="D310" s="2"/>
      <c r="E310" s="2"/>
      <c r="F310" s="2"/>
      <c r="G310" s="2"/>
    </row>
    <row r="311" spans="1:7" x14ac:dyDescent="0.25">
      <c r="A311" s="2"/>
      <c r="B311" s="2"/>
      <c r="C311" s="2"/>
      <c r="D311" s="2"/>
      <c r="E311" s="2"/>
      <c r="F311" s="2"/>
      <c r="G311" s="2"/>
    </row>
    <row r="312" spans="1:7" x14ac:dyDescent="0.25">
      <c r="A312" s="2"/>
      <c r="B312" s="2"/>
      <c r="C312" s="2"/>
      <c r="D312" s="2"/>
      <c r="E312" s="2"/>
      <c r="F312" s="2"/>
      <c r="G312" s="2"/>
    </row>
    <row r="313" spans="1:7" x14ac:dyDescent="0.25">
      <c r="A313" s="2"/>
      <c r="B313" s="2"/>
      <c r="C313" s="2"/>
      <c r="D313" s="2"/>
      <c r="E313" s="2"/>
      <c r="F313" s="2"/>
      <c r="G313" s="2"/>
    </row>
    <row r="314" spans="1:7" x14ac:dyDescent="0.25">
      <c r="A314" s="2"/>
      <c r="B314" s="2"/>
      <c r="C314" s="2"/>
      <c r="D314" s="2"/>
      <c r="E314" s="2"/>
      <c r="F314" s="2"/>
    </row>
    <row r="315" spans="1:7" x14ac:dyDescent="0.25">
      <c r="A315" s="2"/>
      <c r="B315" s="2"/>
      <c r="C315" s="2"/>
      <c r="D315" s="2"/>
      <c r="E315" s="2"/>
      <c r="F315" s="2"/>
    </row>
    <row r="316" spans="1:7" x14ac:dyDescent="0.25">
      <c r="A316" s="2"/>
      <c r="B316" s="2"/>
      <c r="C316" s="2"/>
      <c r="D316" s="2"/>
      <c r="E316" s="2"/>
      <c r="F316" s="2"/>
    </row>
    <row r="317" spans="1:7" x14ac:dyDescent="0.25">
      <c r="A317" s="2"/>
      <c r="B317" s="2"/>
      <c r="C317" s="2"/>
      <c r="D317" s="2"/>
      <c r="E317" s="2"/>
      <c r="F317" s="2"/>
    </row>
    <row r="318" spans="1:7" x14ac:dyDescent="0.25">
      <c r="A318" s="2"/>
      <c r="B318" s="2"/>
      <c r="C318" s="2"/>
      <c r="D318" s="2"/>
      <c r="E318" s="2"/>
      <c r="F318" s="2"/>
    </row>
    <row r="319" spans="1:7" x14ac:dyDescent="0.25">
      <c r="A319" s="2"/>
      <c r="B319" s="2"/>
      <c r="C319" s="2"/>
      <c r="D319" s="2"/>
      <c r="E319" s="2"/>
      <c r="F319" s="2"/>
    </row>
    <row r="320" spans="1:7" x14ac:dyDescent="0.25">
      <c r="A320" s="2"/>
      <c r="B320" s="2"/>
      <c r="C320" s="2"/>
      <c r="D320" s="2"/>
      <c r="E320" s="2"/>
      <c r="F320" s="2"/>
    </row>
    <row r="321" spans="1:6" x14ac:dyDescent="0.25">
      <c r="A321" s="2"/>
      <c r="B321" s="2"/>
      <c r="C321" s="2"/>
      <c r="D321" s="2"/>
      <c r="E321" s="2"/>
      <c r="F321" s="2"/>
    </row>
    <row r="322" spans="1:6" x14ac:dyDescent="0.25">
      <c r="A322" s="2"/>
      <c r="B322" s="2"/>
      <c r="C322" s="2"/>
      <c r="D322" s="2"/>
      <c r="E322" s="2"/>
      <c r="F322" s="2"/>
    </row>
    <row r="323" spans="1:6" x14ac:dyDescent="0.25">
      <c r="A323" s="2"/>
      <c r="B323" s="2"/>
      <c r="C323" s="2"/>
      <c r="D323" s="2"/>
      <c r="E323" s="2"/>
      <c r="F323" s="2"/>
    </row>
    <row r="324" spans="1:6" x14ac:dyDescent="0.25">
      <c r="A324" s="2"/>
      <c r="B324" s="2"/>
      <c r="C324" s="2"/>
      <c r="D324" s="2"/>
      <c r="E324" s="2"/>
      <c r="F324" s="2"/>
    </row>
    <row r="325" spans="1:6" x14ac:dyDescent="0.25">
      <c r="A325" s="2"/>
      <c r="B325" s="2"/>
      <c r="C325" s="2"/>
      <c r="D325" s="2"/>
      <c r="E325" s="2"/>
      <c r="F325" s="2"/>
    </row>
    <row r="326" spans="1:6" x14ac:dyDescent="0.25">
      <c r="A326" s="2"/>
      <c r="B326" s="2"/>
      <c r="C326" s="2"/>
      <c r="D326" s="2"/>
      <c r="E326" s="2"/>
      <c r="F326" s="2"/>
    </row>
    <row r="327" spans="1:6" x14ac:dyDescent="0.25">
      <c r="A327" s="2"/>
      <c r="B327" s="2"/>
      <c r="C327" s="2"/>
      <c r="D327" s="2"/>
      <c r="E327" s="2"/>
      <c r="F327" s="2"/>
    </row>
    <row r="328" spans="1:6" x14ac:dyDescent="0.25">
      <c r="A328" s="2"/>
      <c r="B328" s="2"/>
      <c r="C328" s="2"/>
      <c r="D328" s="2"/>
      <c r="E328" s="2"/>
      <c r="F328" s="2"/>
    </row>
    <row r="329" spans="1:6" x14ac:dyDescent="0.25">
      <c r="A329" s="2"/>
      <c r="B329" s="2"/>
      <c r="C329" s="2"/>
      <c r="D329" s="2"/>
      <c r="E329" s="2"/>
      <c r="F329" s="2"/>
    </row>
    <row r="330" spans="1:6" x14ac:dyDescent="0.25">
      <c r="A330" s="2"/>
      <c r="B330" s="2"/>
      <c r="C330" s="2"/>
      <c r="D330" s="2"/>
      <c r="E330" s="2"/>
      <c r="F330" s="2"/>
    </row>
    <row r="331" spans="1:6" x14ac:dyDescent="0.25">
      <c r="A331" s="2"/>
      <c r="B331" s="2"/>
      <c r="C331" s="2"/>
      <c r="D331" s="2"/>
      <c r="E331" s="2"/>
      <c r="F331" s="2"/>
    </row>
    <row r="332" spans="1:6" x14ac:dyDescent="0.25">
      <c r="A332" s="2"/>
      <c r="B332" s="2"/>
      <c r="C332" s="2"/>
      <c r="D332" s="2"/>
      <c r="E332" s="2"/>
      <c r="F332" s="2"/>
    </row>
    <row r="333" spans="1:6" x14ac:dyDescent="0.25">
      <c r="A333" s="2"/>
      <c r="B333" s="2"/>
      <c r="C333" s="2"/>
      <c r="D333" s="2"/>
      <c r="E333" s="2"/>
      <c r="F333" s="2"/>
    </row>
    <row r="334" spans="1:6" x14ac:dyDescent="0.25">
      <c r="A334" s="2"/>
      <c r="B334" s="2"/>
      <c r="C334" s="2"/>
      <c r="D334" s="2"/>
      <c r="E334" s="2"/>
      <c r="F334" s="2"/>
    </row>
    <row r="335" spans="1:6" x14ac:dyDescent="0.25">
      <c r="A335" s="2"/>
      <c r="B335" s="2"/>
      <c r="C335" s="2"/>
      <c r="D335" s="2"/>
      <c r="E335" s="2"/>
      <c r="F335" s="2"/>
    </row>
    <row r="336" spans="1:6" x14ac:dyDescent="0.25">
      <c r="A336" s="2"/>
      <c r="B336" s="2"/>
      <c r="C336" s="2"/>
      <c r="D336" s="2"/>
      <c r="E336" s="2"/>
      <c r="F336" s="2"/>
    </row>
    <row r="337" spans="1:6" x14ac:dyDescent="0.25">
      <c r="A337" s="2"/>
      <c r="B337" s="2"/>
      <c r="C337" s="2"/>
      <c r="D337" s="2"/>
      <c r="E337" s="2"/>
      <c r="F337" s="2"/>
    </row>
    <row r="338" spans="1:6" x14ac:dyDescent="0.25">
      <c r="A338" s="2"/>
      <c r="B338" s="2"/>
      <c r="C338" s="2"/>
      <c r="D338" s="2"/>
      <c r="E338" s="2"/>
      <c r="F338" s="2"/>
    </row>
    <row r="339" spans="1:6" x14ac:dyDescent="0.25">
      <c r="A339" s="2"/>
      <c r="B339" s="2"/>
      <c r="C339" s="2"/>
      <c r="D339" s="2"/>
      <c r="E339" s="2"/>
      <c r="F339" s="2"/>
    </row>
    <row r="340" spans="1:6" x14ac:dyDescent="0.25">
      <c r="A340" s="2"/>
      <c r="B340" s="2"/>
      <c r="C340" s="2"/>
      <c r="D340" s="2"/>
      <c r="E340" s="2"/>
      <c r="F340" s="2"/>
    </row>
    <row r="341" spans="1:6" x14ac:dyDescent="0.25">
      <c r="A341" s="2"/>
      <c r="B341" s="2"/>
      <c r="C341" s="2"/>
      <c r="D341" s="2"/>
      <c r="E341" s="2"/>
      <c r="F341" s="2"/>
    </row>
    <row r="342" spans="1:6" x14ac:dyDescent="0.25">
      <c r="A342" s="2"/>
      <c r="B342" s="2"/>
      <c r="C342" s="2"/>
      <c r="D342" s="2"/>
      <c r="E342" s="2"/>
      <c r="F342" s="2"/>
    </row>
    <row r="343" spans="1:6" x14ac:dyDescent="0.25">
      <c r="A343" s="2"/>
      <c r="B343" s="2"/>
      <c r="C343" s="2"/>
      <c r="D343" s="2"/>
      <c r="E343" s="2"/>
      <c r="F343" s="2"/>
    </row>
    <row r="344" spans="1:6" x14ac:dyDescent="0.25">
      <c r="A344" s="2"/>
      <c r="B344" s="2"/>
      <c r="C344" s="2"/>
      <c r="D344" s="2"/>
      <c r="E344" s="2"/>
      <c r="F344" s="2"/>
    </row>
    <row r="345" spans="1:6" x14ac:dyDescent="0.25">
      <c r="A345" s="2"/>
      <c r="B345" s="2"/>
      <c r="C345" s="2"/>
      <c r="D345" s="2"/>
      <c r="E345" s="2"/>
      <c r="F345" s="2"/>
    </row>
    <row r="346" spans="1:6" x14ac:dyDescent="0.25">
      <c r="A346" s="2"/>
      <c r="B346" s="2"/>
      <c r="C346" s="2"/>
      <c r="D346" s="2"/>
      <c r="E346" s="2"/>
      <c r="F346" s="2"/>
    </row>
    <row r="347" spans="1:6" x14ac:dyDescent="0.25">
      <c r="A347" s="2"/>
      <c r="B347" s="2"/>
      <c r="C347" s="2"/>
      <c r="D347" s="2"/>
      <c r="E347" s="2"/>
      <c r="F347" s="2"/>
    </row>
    <row r="348" spans="1:6" x14ac:dyDescent="0.25">
      <c r="A348" s="2"/>
      <c r="B348" s="2"/>
      <c r="C348" s="2"/>
      <c r="D348" s="2"/>
      <c r="E348" s="2"/>
      <c r="F348" s="2"/>
    </row>
    <row r="349" spans="1:6" x14ac:dyDescent="0.25">
      <c r="A349" s="2"/>
      <c r="B349" s="2"/>
      <c r="C349" s="2"/>
      <c r="D349" s="2"/>
      <c r="E349" s="2"/>
      <c r="F349" s="2"/>
    </row>
    <row r="350" spans="1:6" x14ac:dyDescent="0.25">
      <c r="A350" s="2"/>
      <c r="B350" s="2"/>
      <c r="C350" s="2"/>
      <c r="D350" s="2"/>
      <c r="E350" s="2"/>
      <c r="F350" s="2"/>
    </row>
    <row r="351" spans="1:6" x14ac:dyDescent="0.25">
      <c r="A351" s="2"/>
      <c r="B351" s="2"/>
      <c r="C351" s="2"/>
      <c r="D351" s="2"/>
      <c r="E351" s="2"/>
      <c r="F351" s="2"/>
    </row>
    <row r="352" spans="1:6" x14ac:dyDescent="0.25">
      <c r="A352" s="2"/>
      <c r="B352" s="2"/>
      <c r="C352" s="2"/>
      <c r="D352" s="2"/>
      <c r="E352" s="2"/>
      <c r="F352" s="2"/>
    </row>
    <row r="353" spans="1:6" x14ac:dyDescent="0.25">
      <c r="A353" s="2"/>
      <c r="B353" s="2"/>
      <c r="C353" s="2"/>
      <c r="D353" s="2"/>
      <c r="E353" s="2"/>
      <c r="F353" s="2"/>
    </row>
    <row r="354" spans="1:6" x14ac:dyDescent="0.25">
      <c r="A354" s="2"/>
      <c r="B354" s="2"/>
      <c r="C354" s="2"/>
      <c r="D354" s="2"/>
      <c r="E354" s="2"/>
      <c r="F354" s="2"/>
    </row>
    <row r="355" spans="1:6" x14ac:dyDescent="0.25">
      <c r="A355" s="2"/>
      <c r="B355" s="2"/>
      <c r="C355" s="2"/>
      <c r="D355" s="2"/>
      <c r="E355" s="2"/>
      <c r="F355" s="2"/>
    </row>
    <row r="356" spans="1:6" x14ac:dyDescent="0.25">
      <c r="A356" s="2"/>
      <c r="B356" s="2"/>
      <c r="C356" s="2"/>
      <c r="D356" s="2"/>
      <c r="E356" s="2"/>
      <c r="F356" s="2"/>
    </row>
    <row r="357" spans="1:6" x14ac:dyDescent="0.25">
      <c r="A357" s="2"/>
      <c r="B357" s="2"/>
      <c r="C357" s="2"/>
      <c r="D357" s="2"/>
      <c r="E357" s="2"/>
      <c r="F357" s="2"/>
    </row>
    <row r="358" spans="1:6" x14ac:dyDescent="0.25">
      <c r="A358" s="2"/>
      <c r="B358" s="2"/>
      <c r="C358" s="2"/>
      <c r="D358" s="2"/>
      <c r="E358" s="2"/>
      <c r="F358" s="2"/>
    </row>
    <row r="359" spans="1:6" x14ac:dyDescent="0.25">
      <c r="A359" s="2"/>
      <c r="B359" s="2"/>
      <c r="C359" s="2"/>
      <c r="D359" s="2"/>
      <c r="E359" s="2"/>
      <c r="F359" s="2"/>
    </row>
    <row r="360" spans="1:6" x14ac:dyDescent="0.25">
      <c r="A360" s="2"/>
      <c r="B360" s="2"/>
      <c r="C360" s="2"/>
      <c r="D360" s="2"/>
      <c r="E360" s="2"/>
      <c r="F360" s="2"/>
    </row>
    <row r="361" spans="1:6" x14ac:dyDescent="0.25">
      <c r="A361" s="2"/>
      <c r="B361" s="2"/>
      <c r="C361" s="2"/>
      <c r="D361" s="2"/>
      <c r="E361" s="2"/>
      <c r="F361" s="2"/>
    </row>
    <row r="362" spans="1:6" x14ac:dyDescent="0.25">
      <c r="A362" s="2"/>
      <c r="B362" s="2"/>
      <c r="C362" s="2"/>
      <c r="D362" s="2"/>
      <c r="E362" s="2"/>
      <c r="F362" s="2"/>
    </row>
    <row r="363" spans="1:6" x14ac:dyDescent="0.25">
      <c r="A363" s="2"/>
      <c r="B363" s="2"/>
      <c r="C363" s="2"/>
      <c r="D363" s="2"/>
      <c r="E363" s="2"/>
      <c r="F363" s="2"/>
    </row>
    <row r="364" spans="1:6" x14ac:dyDescent="0.25">
      <c r="A364" s="2"/>
      <c r="B364" s="2"/>
      <c r="C364" s="2"/>
      <c r="D364" s="2"/>
      <c r="E364" s="2"/>
      <c r="F364" s="2"/>
    </row>
    <row r="365" spans="1:6" x14ac:dyDescent="0.25">
      <c r="A365" s="2"/>
      <c r="B365" s="2"/>
      <c r="C365" s="2"/>
      <c r="D365" s="2"/>
      <c r="E365" s="2"/>
      <c r="F365" s="2"/>
    </row>
    <row r="366" spans="1:6" x14ac:dyDescent="0.25">
      <c r="A366" s="2"/>
      <c r="B366" s="2"/>
      <c r="C366" s="2"/>
      <c r="D366" s="2"/>
      <c r="E366" s="2"/>
      <c r="F366" s="2"/>
    </row>
    <row r="367" spans="1:6" x14ac:dyDescent="0.25">
      <c r="A367" s="2"/>
      <c r="B367" s="2"/>
      <c r="C367" s="2"/>
      <c r="D367" s="2"/>
      <c r="E367" s="2"/>
      <c r="F367" s="2"/>
    </row>
    <row r="368" spans="1:6" x14ac:dyDescent="0.25">
      <c r="A368" s="2"/>
      <c r="B368" s="2"/>
      <c r="C368" s="2"/>
      <c r="D368" s="2"/>
      <c r="E368" s="2"/>
      <c r="F368" s="2"/>
    </row>
    <row r="369" spans="1:6" x14ac:dyDescent="0.25">
      <c r="A369" s="2"/>
      <c r="B369" s="2"/>
      <c r="C369" s="2"/>
      <c r="D369" s="2"/>
      <c r="E369" s="2"/>
      <c r="F369" s="2"/>
    </row>
    <row r="370" spans="1:6" x14ac:dyDescent="0.25">
      <c r="A370" s="2"/>
      <c r="B370" s="2"/>
      <c r="C370" s="2"/>
      <c r="D370" s="2"/>
      <c r="E370" s="2"/>
      <c r="F370" s="2"/>
    </row>
    <row r="371" spans="1:6" x14ac:dyDescent="0.25">
      <c r="A371" s="2"/>
      <c r="B371" s="2"/>
      <c r="C371" s="2"/>
      <c r="D371" s="2"/>
      <c r="E371" s="2"/>
      <c r="F371" s="2"/>
    </row>
    <row r="372" spans="1:6" x14ac:dyDescent="0.25">
      <c r="A372" s="2"/>
      <c r="B372" s="2"/>
      <c r="C372" s="2"/>
      <c r="D372" s="2"/>
      <c r="E372" s="2"/>
      <c r="F372" s="2"/>
    </row>
    <row r="373" spans="1:6" x14ac:dyDescent="0.25">
      <c r="A373" s="2"/>
      <c r="B373" s="2"/>
      <c r="C373" s="2"/>
      <c r="D373" s="2"/>
      <c r="E373" s="2"/>
      <c r="F373" s="2"/>
    </row>
    <row r="374" spans="1:6" x14ac:dyDescent="0.25">
      <c r="A374" s="2"/>
      <c r="B374" s="2"/>
      <c r="C374" s="2"/>
      <c r="D374" s="2"/>
      <c r="E374" s="2"/>
      <c r="F374" s="2"/>
    </row>
    <row r="375" spans="1:6" x14ac:dyDescent="0.25">
      <c r="A375" s="2"/>
      <c r="B375" s="2"/>
      <c r="C375" s="2"/>
      <c r="D375" s="2"/>
      <c r="E375" s="2"/>
      <c r="F375" s="2"/>
    </row>
    <row r="376" spans="1:6" x14ac:dyDescent="0.25">
      <c r="A376" s="2"/>
      <c r="B376" s="2"/>
      <c r="C376" s="2"/>
      <c r="D376" s="2"/>
      <c r="E376" s="2"/>
      <c r="F376" s="2"/>
    </row>
    <row r="377" spans="1:6" x14ac:dyDescent="0.25">
      <c r="A377" s="2"/>
      <c r="B377" s="2"/>
      <c r="C377" s="2"/>
      <c r="D377" s="2"/>
      <c r="E377" s="2"/>
      <c r="F377" s="2"/>
    </row>
    <row r="378" spans="1:6" x14ac:dyDescent="0.25">
      <c r="A378" s="2"/>
      <c r="B378" s="2"/>
      <c r="C378" s="2"/>
      <c r="D378" s="2"/>
      <c r="E378" s="2"/>
      <c r="F378" s="2"/>
    </row>
    <row r="379" spans="1:6" x14ac:dyDescent="0.25">
      <c r="A379" s="2"/>
      <c r="B379" s="2"/>
      <c r="C379" s="2"/>
      <c r="D379" s="2"/>
      <c r="E379" s="2"/>
      <c r="F379" s="2"/>
    </row>
    <row r="380" spans="1:6" x14ac:dyDescent="0.25">
      <c r="A380" s="2"/>
      <c r="B380" s="2"/>
      <c r="C380" s="2"/>
      <c r="D380" s="2"/>
      <c r="E380" s="2"/>
      <c r="F380" s="2"/>
    </row>
    <row r="381" spans="1:6" x14ac:dyDescent="0.25">
      <c r="A381" s="2"/>
      <c r="B381" s="2"/>
      <c r="C381" s="2"/>
      <c r="D381" s="2"/>
      <c r="E381" s="2"/>
      <c r="F381" s="2"/>
    </row>
    <row r="382" spans="1:6" x14ac:dyDescent="0.25">
      <c r="A382" s="2"/>
      <c r="B382" s="2"/>
      <c r="C382" s="2"/>
      <c r="D382" s="2"/>
      <c r="E382" s="2"/>
      <c r="F382" s="2"/>
    </row>
    <row r="383" spans="1:6" x14ac:dyDescent="0.25">
      <c r="A383" s="2"/>
      <c r="B383" s="2"/>
      <c r="C383" s="2"/>
      <c r="D383" s="2"/>
      <c r="E383" s="2"/>
      <c r="F383" s="2"/>
    </row>
    <row r="384" spans="1:6" x14ac:dyDescent="0.25">
      <c r="A384" s="2"/>
      <c r="B384" s="2"/>
      <c r="C384" s="2"/>
      <c r="D384" s="2"/>
      <c r="E384" s="2"/>
      <c r="F384" s="2"/>
    </row>
    <row r="385" spans="1:6" x14ac:dyDescent="0.25">
      <c r="A385" s="2"/>
      <c r="B385" s="2"/>
      <c r="C385" s="2"/>
      <c r="D385" s="2"/>
      <c r="E385" s="2"/>
      <c r="F385" s="2"/>
    </row>
    <row r="386" spans="1:6" x14ac:dyDescent="0.25">
      <c r="A386" s="2"/>
      <c r="B386" s="2"/>
      <c r="C386" s="2"/>
      <c r="D386" s="2"/>
      <c r="E386" s="2"/>
      <c r="F386" s="2"/>
    </row>
    <row r="387" spans="1:6" x14ac:dyDescent="0.25">
      <c r="A387" s="2"/>
      <c r="B387" s="2"/>
      <c r="C387" s="2"/>
      <c r="D387" s="2"/>
      <c r="E387" s="2"/>
      <c r="F387" s="2"/>
    </row>
    <row r="388" spans="1:6" x14ac:dyDescent="0.25">
      <c r="A388" s="2"/>
      <c r="B388" s="2"/>
      <c r="C388" s="2"/>
      <c r="D388" s="2"/>
      <c r="E388" s="2"/>
      <c r="F388" s="2"/>
    </row>
    <row r="389" spans="1:6" x14ac:dyDescent="0.25">
      <c r="A389" s="2"/>
      <c r="B389" s="2"/>
      <c r="C389" s="2"/>
      <c r="D389" s="2"/>
      <c r="E389" s="2"/>
      <c r="F389" s="2"/>
    </row>
    <row r="390" spans="1:6" x14ac:dyDescent="0.25">
      <c r="A390" s="2"/>
      <c r="B390" s="2"/>
      <c r="C390" s="2"/>
      <c r="D390" s="2"/>
      <c r="E390" s="2"/>
      <c r="F390" s="2"/>
    </row>
    <row r="391" spans="1:6" x14ac:dyDescent="0.25">
      <c r="A391" s="2"/>
      <c r="B391" s="2"/>
      <c r="C391" s="2"/>
      <c r="D391" s="2"/>
      <c r="E391" s="2"/>
      <c r="F391" s="2"/>
    </row>
    <row r="392" spans="1:6" x14ac:dyDescent="0.25">
      <c r="A392" s="2"/>
      <c r="B392" s="2"/>
      <c r="C392" s="2"/>
      <c r="D392" s="2"/>
      <c r="E392" s="2"/>
      <c r="F392" s="2"/>
    </row>
    <row r="393" spans="1:6" x14ac:dyDescent="0.25">
      <c r="A393" s="2"/>
      <c r="B393" s="2"/>
      <c r="C393" s="2"/>
      <c r="D393" s="2"/>
      <c r="E393" s="2"/>
      <c r="F393" s="2"/>
    </row>
    <row r="394" spans="1:6" x14ac:dyDescent="0.25">
      <c r="A394" s="2"/>
      <c r="B394" s="2"/>
      <c r="C394" s="2"/>
      <c r="D394" s="2"/>
      <c r="E394" s="2"/>
      <c r="F394" s="2"/>
    </row>
    <row r="395" spans="1:6" x14ac:dyDescent="0.25">
      <c r="A395" s="2"/>
      <c r="B395" s="2"/>
      <c r="C395" s="2"/>
      <c r="D395" s="2"/>
      <c r="E395" s="2"/>
      <c r="F395" s="2"/>
    </row>
    <row r="396" spans="1:6" x14ac:dyDescent="0.25">
      <c r="A396" s="2"/>
      <c r="B396" s="2"/>
      <c r="C396" s="2"/>
      <c r="D396" s="2"/>
      <c r="E396" s="2"/>
      <c r="F396" s="2"/>
    </row>
    <row r="397" spans="1:6" x14ac:dyDescent="0.25">
      <c r="A397" s="2"/>
      <c r="B397" s="2"/>
      <c r="C397" s="2"/>
      <c r="D397" s="2"/>
      <c r="E397" s="2"/>
      <c r="F397" s="2"/>
    </row>
    <row r="398" spans="1:6" x14ac:dyDescent="0.25">
      <c r="A398" s="2"/>
      <c r="B398" s="2"/>
      <c r="C398" s="2"/>
      <c r="D398" s="2"/>
      <c r="E398" s="2"/>
      <c r="F398" s="2"/>
    </row>
    <row r="399" spans="1:6" x14ac:dyDescent="0.25">
      <c r="A399" s="2"/>
      <c r="B399" s="2"/>
      <c r="C399" s="2"/>
      <c r="D399" s="2"/>
      <c r="E399" s="2"/>
      <c r="F399" s="2"/>
    </row>
    <row r="400" spans="1:6" x14ac:dyDescent="0.25">
      <c r="A400" s="2"/>
      <c r="B400" s="2"/>
      <c r="C400" s="2"/>
      <c r="D400" s="2"/>
      <c r="E400" s="2"/>
      <c r="F400" s="2"/>
    </row>
    <row r="401" spans="1:6" x14ac:dyDescent="0.25">
      <c r="A401" s="2"/>
      <c r="B401" s="2"/>
      <c r="C401" s="2"/>
      <c r="D401" s="2"/>
      <c r="E401" s="2"/>
      <c r="F401" s="2"/>
    </row>
    <row r="402" spans="1:6" x14ac:dyDescent="0.25">
      <c r="A402" s="2"/>
      <c r="B402" s="2"/>
      <c r="C402" s="2"/>
      <c r="D402" s="2"/>
      <c r="E402" s="2"/>
      <c r="F402" s="2"/>
    </row>
    <row r="403" spans="1:6" x14ac:dyDescent="0.25">
      <c r="A403" s="2"/>
      <c r="B403" s="2"/>
      <c r="C403" s="2"/>
      <c r="D403" s="2"/>
      <c r="E403" s="2"/>
      <c r="F403" s="2"/>
    </row>
    <row r="404" spans="1:6" x14ac:dyDescent="0.25">
      <c r="A404" s="2"/>
      <c r="B404" s="2"/>
      <c r="C404" s="2"/>
      <c r="D404" s="2"/>
      <c r="E404" s="2"/>
      <c r="F404" s="2"/>
    </row>
    <row r="405" spans="1:6" x14ac:dyDescent="0.25">
      <c r="A405" s="2"/>
      <c r="B405" s="2"/>
      <c r="C405" s="2"/>
      <c r="D405" s="2"/>
      <c r="E405" s="2"/>
      <c r="F405" s="2"/>
    </row>
    <row r="406" spans="1:6" x14ac:dyDescent="0.25">
      <c r="A406" s="2"/>
      <c r="B406" s="2"/>
      <c r="C406" s="2"/>
      <c r="D406" s="2"/>
      <c r="E406" s="2"/>
      <c r="F406" s="2"/>
    </row>
    <row r="407" spans="1:6" x14ac:dyDescent="0.25">
      <c r="A407" s="2"/>
      <c r="B407" s="2"/>
      <c r="C407" s="2"/>
      <c r="D407" s="2"/>
      <c r="E407" s="2"/>
      <c r="F407" s="2"/>
    </row>
    <row r="408" spans="1:6" x14ac:dyDescent="0.25">
      <c r="A408" s="2"/>
      <c r="B408" s="2"/>
      <c r="C408" s="2"/>
      <c r="D408" s="2"/>
      <c r="E408" s="2"/>
      <c r="F408" s="2"/>
    </row>
    <row r="409" spans="1:6" x14ac:dyDescent="0.25">
      <c r="A409" s="2"/>
      <c r="B409" s="2"/>
      <c r="C409" s="2"/>
      <c r="D409" s="2"/>
      <c r="E409" s="2"/>
      <c r="F409" s="2"/>
    </row>
    <row r="410" spans="1:6" x14ac:dyDescent="0.25">
      <c r="A410" s="2"/>
      <c r="B410" s="2"/>
      <c r="C410" s="2"/>
      <c r="D410" s="2"/>
      <c r="E410" s="2"/>
      <c r="F410" s="2"/>
    </row>
    <row r="411" spans="1:6" x14ac:dyDescent="0.25">
      <c r="A411" s="2"/>
      <c r="B411" s="2"/>
      <c r="C411" s="2"/>
      <c r="D411" s="2"/>
      <c r="E411" s="2"/>
      <c r="F411" s="2"/>
    </row>
    <row r="412" spans="1:6" x14ac:dyDescent="0.25">
      <c r="A412" s="2"/>
      <c r="B412" s="2"/>
      <c r="C412" s="2"/>
      <c r="D412" s="2"/>
      <c r="E412" s="2"/>
      <c r="F412" s="2"/>
    </row>
    <row r="413" spans="1:6" x14ac:dyDescent="0.25">
      <c r="A413" s="2"/>
      <c r="B413" s="2"/>
      <c r="C413" s="2"/>
      <c r="D413" s="2"/>
      <c r="E413" s="2"/>
      <c r="F413" s="2"/>
    </row>
    <row r="414" spans="1:6" x14ac:dyDescent="0.25">
      <c r="A414" s="2"/>
      <c r="B414" s="2"/>
      <c r="C414" s="2"/>
      <c r="D414" s="2"/>
      <c r="E414" s="2"/>
      <c r="F414" s="2"/>
    </row>
    <row r="415" spans="1:6" x14ac:dyDescent="0.25">
      <c r="A415" s="2"/>
      <c r="B415" s="2"/>
      <c r="C415" s="2"/>
      <c r="D415" s="2"/>
      <c r="E415" s="2"/>
      <c r="F415" s="2"/>
    </row>
    <row r="416" spans="1:6" x14ac:dyDescent="0.25">
      <c r="A416" s="2"/>
      <c r="B416" s="2"/>
      <c r="C416" s="2"/>
      <c r="D416" s="2"/>
      <c r="E416" s="2"/>
      <c r="F416" s="2"/>
    </row>
    <row r="417" spans="1:6" x14ac:dyDescent="0.25">
      <c r="A417" s="2"/>
      <c r="B417" s="2"/>
      <c r="C417" s="2"/>
      <c r="D417" s="2"/>
      <c r="E417" s="2"/>
      <c r="F417" s="2"/>
    </row>
    <row r="418" spans="1:6" x14ac:dyDescent="0.25">
      <c r="A418" s="2"/>
      <c r="B418" s="2"/>
      <c r="C418" s="2"/>
      <c r="D418" s="2"/>
      <c r="E418" s="2"/>
      <c r="F418" s="2"/>
    </row>
    <row r="419" spans="1:6" x14ac:dyDescent="0.25">
      <c r="A419" s="2"/>
      <c r="B419" s="2"/>
      <c r="C419" s="2"/>
      <c r="D419" s="2"/>
      <c r="E419" s="2"/>
      <c r="F419" s="2"/>
    </row>
    <row r="420" spans="1:6" x14ac:dyDescent="0.25">
      <c r="A420" s="2"/>
      <c r="B420" s="2"/>
      <c r="C420" s="2"/>
      <c r="D420" s="2"/>
      <c r="E420" s="2"/>
      <c r="F420" s="2"/>
    </row>
    <row r="421" spans="1:6" x14ac:dyDescent="0.25">
      <c r="A421" s="2"/>
      <c r="B421" s="2"/>
      <c r="C421" s="2"/>
      <c r="D421" s="2"/>
      <c r="E421" s="2"/>
      <c r="F421" s="2"/>
    </row>
    <row r="422" spans="1:6" x14ac:dyDescent="0.25">
      <c r="A422" s="2"/>
      <c r="B422" s="2"/>
      <c r="C422" s="2"/>
      <c r="D422" s="2"/>
      <c r="E422" s="2"/>
      <c r="F422" s="2"/>
    </row>
    <row r="423" spans="1:6" x14ac:dyDescent="0.25">
      <c r="A423" s="2"/>
      <c r="B423" s="2"/>
      <c r="C423" s="2"/>
      <c r="D423" s="2"/>
      <c r="E423" s="2"/>
      <c r="F423" s="2"/>
    </row>
    <row r="424" spans="1:6" x14ac:dyDescent="0.25">
      <c r="A424" s="2"/>
      <c r="B424" s="2"/>
      <c r="C424" s="2"/>
      <c r="D424" s="2"/>
      <c r="E424" s="2"/>
      <c r="F424" s="2"/>
    </row>
    <row r="425" spans="1:6" x14ac:dyDescent="0.25">
      <c r="A425" s="2"/>
      <c r="B425" s="2"/>
      <c r="C425" s="2"/>
      <c r="D425" s="2"/>
      <c r="E425" s="2"/>
      <c r="F425" s="2"/>
    </row>
    <row r="426" spans="1:6" x14ac:dyDescent="0.25">
      <c r="A426" s="2"/>
      <c r="B426" s="2"/>
      <c r="C426" s="2"/>
      <c r="D426" s="2"/>
      <c r="E426" s="2"/>
      <c r="F426" s="2"/>
    </row>
    <row r="427" spans="1:6" x14ac:dyDescent="0.25">
      <c r="A427" s="2"/>
      <c r="B427" s="2"/>
      <c r="C427" s="2"/>
      <c r="D427" s="2"/>
      <c r="E427" s="2"/>
      <c r="F427" s="2"/>
    </row>
    <row r="428" spans="1:6" x14ac:dyDescent="0.25">
      <c r="A428" s="2"/>
      <c r="B428" s="2"/>
      <c r="C428" s="2"/>
      <c r="D428" s="2"/>
      <c r="E428" s="2"/>
      <c r="F428" s="2"/>
    </row>
    <row r="429" spans="1:6" x14ac:dyDescent="0.25">
      <c r="A429" s="2"/>
      <c r="B429" s="2"/>
      <c r="C429" s="2"/>
      <c r="D429" s="2"/>
      <c r="E429" s="2"/>
      <c r="F429" s="2"/>
    </row>
    <row r="430" spans="1:6" x14ac:dyDescent="0.25">
      <c r="A430" s="2"/>
      <c r="B430" s="2"/>
      <c r="C430" s="2"/>
      <c r="D430" s="2"/>
      <c r="E430" s="2"/>
      <c r="F430" s="2"/>
    </row>
    <row r="431" spans="1:6" x14ac:dyDescent="0.25">
      <c r="A431" s="2"/>
      <c r="B431" s="2"/>
      <c r="C431" s="2"/>
      <c r="D431" s="2"/>
      <c r="E431" s="2"/>
      <c r="F431" s="2"/>
    </row>
    <row r="432" spans="1:6" x14ac:dyDescent="0.25">
      <c r="A432" s="2"/>
      <c r="B432" s="2"/>
      <c r="C432" s="2"/>
      <c r="D432" s="2"/>
      <c r="E432" s="2"/>
      <c r="F432" s="2"/>
    </row>
    <row r="433" spans="1:6" x14ac:dyDescent="0.25">
      <c r="A433" s="2"/>
      <c r="B433" s="2"/>
      <c r="C433" s="2"/>
      <c r="D433" s="2"/>
      <c r="E433" s="2"/>
      <c r="F433" s="2"/>
    </row>
    <row r="434" spans="1:6" x14ac:dyDescent="0.25">
      <c r="A434" s="2"/>
      <c r="B434" s="2"/>
      <c r="C434" s="2"/>
      <c r="D434" s="2"/>
      <c r="E434" s="2"/>
      <c r="F434" s="2"/>
    </row>
    <row r="435" spans="1:6" x14ac:dyDescent="0.25">
      <c r="A435" s="2"/>
      <c r="B435" s="2"/>
      <c r="C435" s="2"/>
      <c r="D435" s="2"/>
      <c r="E435" s="2"/>
      <c r="F435" s="2"/>
    </row>
    <row r="436" spans="1:6" x14ac:dyDescent="0.25">
      <c r="A436" s="2"/>
      <c r="B436" s="2"/>
      <c r="C436" s="2"/>
      <c r="D436" s="2"/>
      <c r="E436" s="2"/>
      <c r="F436" s="2"/>
    </row>
    <row r="437" spans="1:6" x14ac:dyDescent="0.25">
      <c r="A437" s="2"/>
      <c r="B437" s="2"/>
      <c r="C437" s="2"/>
      <c r="D437" s="2"/>
      <c r="E437" s="2"/>
      <c r="F437" s="2"/>
    </row>
    <row r="438" spans="1:6" x14ac:dyDescent="0.25">
      <c r="A438" s="2"/>
      <c r="B438" s="2"/>
      <c r="C438" s="2"/>
      <c r="D438" s="2"/>
      <c r="E438" s="2"/>
      <c r="F438" s="2"/>
    </row>
    <row r="439" spans="1:6" x14ac:dyDescent="0.25">
      <c r="A439" s="2"/>
      <c r="B439" s="2"/>
      <c r="C439" s="2"/>
      <c r="D439" s="2"/>
      <c r="E439" s="2"/>
      <c r="F439" s="2"/>
    </row>
    <row r="440" spans="1:6" x14ac:dyDescent="0.25">
      <c r="A440" s="2"/>
      <c r="B440" s="2"/>
      <c r="C440" s="2"/>
      <c r="D440" s="2"/>
      <c r="E440" s="2"/>
      <c r="F440" s="2"/>
    </row>
    <row r="441" spans="1:6" x14ac:dyDescent="0.25">
      <c r="A441" s="2"/>
      <c r="B441" s="2"/>
      <c r="C441" s="2"/>
      <c r="D441" s="2"/>
      <c r="E441" s="2"/>
      <c r="F441" s="2"/>
    </row>
    <row r="442" spans="1:6" x14ac:dyDescent="0.25">
      <c r="A442" s="2"/>
      <c r="B442" s="2"/>
      <c r="C442" s="2"/>
      <c r="D442" s="2"/>
      <c r="E442" s="2"/>
      <c r="F442" s="2"/>
    </row>
    <row r="443" spans="1:6" x14ac:dyDescent="0.25">
      <c r="A443" s="2"/>
      <c r="B443" s="2"/>
      <c r="C443" s="2"/>
      <c r="D443" s="2"/>
      <c r="E443" s="2"/>
      <c r="F443" s="2"/>
    </row>
    <row r="444" spans="1:6" x14ac:dyDescent="0.25">
      <c r="A444" s="2"/>
      <c r="B444" s="2"/>
      <c r="C444" s="2"/>
      <c r="D444" s="2"/>
      <c r="E444" s="2"/>
      <c r="F444" s="2"/>
    </row>
    <row r="445" spans="1:6" x14ac:dyDescent="0.25">
      <c r="A445" s="2"/>
      <c r="B445" s="2"/>
      <c r="C445" s="2"/>
      <c r="D445" s="2"/>
      <c r="E445" s="2"/>
      <c r="F445" s="2"/>
    </row>
    <row r="446" spans="1:6" x14ac:dyDescent="0.25">
      <c r="A446" s="2"/>
      <c r="B446" s="2"/>
      <c r="C446" s="2"/>
      <c r="D446" s="2"/>
      <c r="E446" s="2"/>
      <c r="F446" s="2"/>
    </row>
    <row r="447" spans="1:6" x14ac:dyDescent="0.25">
      <c r="A447" s="2"/>
      <c r="B447" s="2"/>
      <c r="C447" s="2"/>
      <c r="D447" s="2"/>
      <c r="E447" s="2"/>
      <c r="F447" s="2"/>
    </row>
    <row r="448" spans="1:6" x14ac:dyDescent="0.25">
      <c r="A448" s="2"/>
      <c r="B448" s="2"/>
      <c r="C448" s="2"/>
      <c r="D448" s="2"/>
      <c r="E448" s="2"/>
      <c r="F448" s="2"/>
    </row>
    <row r="449" spans="1:6" x14ac:dyDescent="0.25">
      <c r="A449" s="2"/>
      <c r="B449" s="2"/>
      <c r="C449" s="2"/>
      <c r="D449" s="2"/>
      <c r="E449" s="2"/>
      <c r="F449" s="2"/>
    </row>
    <row r="450" spans="1:6" x14ac:dyDescent="0.25">
      <c r="A450" s="2"/>
      <c r="B450" s="2"/>
      <c r="C450" s="2"/>
      <c r="D450" s="2"/>
      <c r="E450" s="2"/>
      <c r="F450" s="2"/>
    </row>
    <row r="451" spans="1:6" x14ac:dyDescent="0.25">
      <c r="A451" s="2"/>
      <c r="B451" s="2"/>
      <c r="C451" s="2"/>
      <c r="D451" s="2"/>
      <c r="E451" s="2"/>
      <c r="F451" s="2"/>
    </row>
    <row r="452" spans="1:6" x14ac:dyDescent="0.25">
      <c r="A452" s="2"/>
      <c r="B452" s="2"/>
      <c r="C452" s="2"/>
      <c r="D452" s="2"/>
      <c r="E452" s="2"/>
      <c r="F452" s="2"/>
    </row>
    <row r="453" spans="1:6" x14ac:dyDescent="0.25">
      <c r="A453" s="2"/>
      <c r="B453" s="2"/>
      <c r="C453" s="2"/>
      <c r="D453" s="2"/>
      <c r="E453" s="2"/>
      <c r="F453" s="2"/>
    </row>
    <row r="454" spans="1:6" x14ac:dyDescent="0.25">
      <c r="A454" s="2"/>
      <c r="B454" s="2"/>
      <c r="C454" s="2"/>
      <c r="D454" s="2"/>
      <c r="E454" s="2"/>
      <c r="F454" s="2"/>
    </row>
    <row r="455" spans="1:6" x14ac:dyDescent="0.25">
      <c r="A455" s="2"/>
      <c r="B455" s="2"/>
      <c r="C455" s="2"/>
      <c r="D455" s="2"/>
      <c r="E455" s="2"/>
      <c r="F455" s="2"/>
    </row>
    <row r="456" spans="1:6" x14ac:dyDescent="0.25">
      <c r="A456" s="2"/>
      <c r="B456" s="2"/>
      <c r="C456" s="2"/>
      <c r="D456" s="2"/>
      <c r="E456" s="2"/>
      <c r="F456" s="2"/>
    </row>
    <row r="457" spans="1:6" x14ac:dyDescent="0.25">
      <c r="A457" s="2"/>
      <c r="B457" s="2"/>
      <c r="C457" s="2"/>
      <c r="D457" s="2"/>
      <c r="E457" s="2"/>
      <c r="F457" s="2"/>
    </row>
    <row r="458" spans="1:6" x14ac:dyDescent="0.25">
      <c r="A458" s="2"/>
      <c r="B458" s="2"/>
      <c r="C458" s="2"/>
      <c r="D458" s="2"/>
      <c r="E458" s="2"/>
      <c r="F458" s="2"/>
    </row>
    <row r="459" spans="1:6" x14ac:dyDescent="0.25">
      <c r="A459" s="2"/>
      <c r="B459" s="2"/>
      <c r="C459" s="2"/>
      <c r="D459" s="2"/>
      <c r="E459" s="2"/>
      <c r="F459" s="2"/>
    </row>
    <row r="460" spans="1:6" x14ac:dyDescent="0.25">
      <c r="A460" s="2"/>
      <c r="B460" s="2"/>
      <c r="C460" s="2"/>
      <c r="D460" s="2"/>
      <c r="E460" s="2"/>
      <c r="F460" s="2"/>
    </row>
    <row r="461" spans="1:6" x14ac:dyDescent="0.25">
      <c r="A461" s="2"/>
      <c r="B461" s="2"/>
      <c r="C461" s="2"/>
      <c r="D461" s="2"/>
      <c r="E461" s="2"/>
      <c r="F461" s="2"/>
    </row>
    <row r="462" spans="1:6" x14ac:dyDescent="0.25">
      <c r="A462" s="2"/>
      <c r="B462" s="2"/>
      <c r="C462" s="2"/>
      <c r="D462" s="2"/>
      <c r="E462" s="2"/>
      <c r="F462" s="2"/>
    </row>
    <row r="463" spans="1:6" x14ac:dyDescent="0.25">
      <c r="A463" s="2"/>
      <c r="B463" s="2"/>
      <c r="C463" s="2"/>
      <c r="D463" s="2"/>
      <c r="E463" s="2"/>
      <c r="F463" s="2"/>
    </row>
    <row r="464" spans="1:6" x14ac:dyDescent="0.25">
      <c r="A464" s="2"/>
      <c r="B464" s="2"/>
      <c r="C464" s="2"/>
      <c r="D464" s="2"/>
      <c r="E464" s="2"/>
      <c r="F464" s="2"/>
    </row>
    <row r="465" spans="1:6" x14ac:dyDescent="0.25">
      <c r="A465" s="2"/>
      <c r="B465" s="2"/>
      <c r="C465" s="2"/>
      <c r="D465" s="2"/>
      <c r="E465" s="2"/>
      <c r="F465" s="2"/>
    </row>
    <row r="466" spans="1:6" x14ac:dyDescent="0.25">
      <c r="A466" s="2"/>
      <c r="B466" s="2"/>
      <c r="C466" s="2"/>
      <c r="D466" s="2"/>
      <c r="E466" s="2"/>
      <c r="F466" s="2"/>
    </row>
    <row r="467" spans="1:6" x14ac:dyDescent="0.25">
      <c r="A467" s="2"/>
      <c r="B467" s="2"/>
      <c r="C467" s="2"/>
      <c r="D467" s="2"/>
      <c r="E467" s="2"/>
      <c r="F467" s="2"/>
    </row>
    <row r="468" spans="1:6" x14ac:dyDescent="0.25">
      <c r="A468" s="2"/>
      <c r="B468" s="2"/>
      <c r="C468" s="2"/>
      <c r="D468" s="2"/>
      <c r="E468" s="2"/>
      <c r="F468" s="2"/>
    </row>
    <row r="469" spans="1:6" x14ac:dyDescent="0.25">
      <c r="A469" s="2"/>
      <c r="B469" s="2"/>
      <c r="C469" s="2"/>
      <c r="D469" s="2"/>
      <c r="E469" s="2"/>
      <c r="F469" s="2"/>
    </row>
    <row r="470" spans="1:6" x14ac:dyDescent="0.25">
      <c r="A470" s="2"/>
      <c r="B470" s="2"/>
      <c r="C470" s="2"/>
      <c r="D470" s="2"/>
      <c r="E470" s="2"/>
      <c r="F470" s="2"/>
    </row>
    <row r="471" spans="1:6" x14ac:dyDescent="0.25">
      <c r="A471" s="2"/>
      <c r="B471" s="2"/>
      <c r="C471" s="2"/>
      <c r="D471" s="2"/>
      <c r="E471" s="2"/>
      <c r="F471" s="2"/>
    </row>
    <row r="472" spans="1:6" x14ac:dyDescent="0.25">
      <c r="A472" s="2"/>
      <c r="B472" s="2"/>
      <c r="C472" s="2"/>
      <c r="D472" s="2"/>
      <c r="E472" s="2"/>
      <c r="F472" s="2"/>
    </row>
    <row r="473" spans="1:6" x14ac:dyDescent="0.25">
      <c r="A473" s="2"/>
      <c r="B473" s="2"/>
      <c r="C473" s="2"/>
      <c r="D473" s="2"/>
      <c r="E473" s="2"/>
      <c r="F473" s="2"/>
    </row>
    <row r="474" spans="1:6" x14ac:dyDescent="0.25">
      <c r="A474" s="2"/>
      <c r="B474" s="2"/>
      <c r="C474" s="2"/>
      <c r="D474" s="2"/>
      <c r="E474" s="2"/>
      <c r="F474" s="2"/>
    </row>
    <row r="475" spans="1:6" x14ac:dyDescent="0.25">
      <c r="A475" s="2"/>
      <c r="B475" s="2"/>
      <c r="C475" s="2"/>
      <c r="D475" s="2"/>
      <c r="E475" s="2"/>
      <c r="F475" s="2"/>
    </row>
    <row r="476" spans="1:6" x14ac:dyDescent="0.25">
      <c r="A476" s="2"/>
      <c r="B476" s="2"/>
      <c r="C476" s="2"/>
      <c r="D476" s="2"/>
      <c r="E476" s="2"/>
      <c r="F476" s="2"/>
    </row>
    <row r="477" spans="1:6" x14ac:dyDescent="0.25">
      <c r="A477" s="2"/>
      <c r="B477" s="2"/>
      <c r="C477" s="2"/>
      <c r="D477" s="2"/>
      <c r="E477" s="2"/>
      <c r="F477" s="2"/>
    </row>
    <row r="478" spans="1:6" x14ac:dyDescent="0.25">
      <c r="A478" s="2"/>
      <c r="B478" s="2"/>
      <c r="C478" s="2"/>
      <c r="D478" s="2"/>
      <c r="E478" s="2"/>
      <c r="F478" s="2"/>
    </row>
    <row r="479" spans="1:6" x14ac:dyDescent="0.25">
      <c r="A479" s="2"/>
      <c r="B479" s="2"/>
      <c r="C479" s="2"/>
      <c r="D479" s="2"/>
      <c r="E479" s="2"/>
      <c r="F479" s="2"/>
    </row>
    <row r="480" spans="1:6" x14ac:dyDescent="0.25">
      <c r="A480" s="2"/>
      <c r="B480" s="2"/>
      <c r="C480" s="2"/>
      <c r="D480" s="2"/>
      <c r="E480" s="2"/>
      <c r="F480" s="2"/>
    </row>
    <row r="481" spans="1:6" x14ac:dyDescent="0.25">
      <c r="A481" s="2"/>
      <c r="B481" s="2"/>
      <c r="C481" s="2"/>
      <c r="D481" s="2"/>
      <c r="E481" s="2"/>
      <c r="F481" s="2"/>
    </row>
    <row r="482" spans="1:6" x14ac:dyDescent="0.25">
      <c r="A482" s="2"/>
      <c r="B482" s="2"/>
      <c r="C482" s="2"/>
      <c r="D482" s="2"/>
      <c r="E482" s="2"/>
      <c r="F482" s="2"/>
    </row>
    <row r="483" spans="1:6" x14ac:dyDescent="0.25">
      <c r="A483" s="2"/>
      <c r="B483" s="2"/>
      <c r="C483" s="2"/>
      <c r="D483" s="2"/>
      <c r="E483" s="2"/>
      <c r="F483" s="2"/>
    </row>
    <row r="484" spans="1:6" x14ac:dyDescent="0.25">
      <c r="A484" s="2"/>
      <c r="B484" s="2"/>
      <c r="C484" s="2"/>
      <c r="D484" s="2"/>
      <c r="E484" s="2"/>
      <c r="F484" s="2"/>
    </row>
    <row r="485" spans="1:6" x14ac:dyDescent="0.25">
      <c r="A485" s="2"/>
      <c r="B485" s="2"/>
      <c r="C485" s="2"/>
      <c r="D485" s="2"/>
      <c r="E485" s="2"/>
      <c r="F485" s="2"/>
    </row>
    <row r="486" spans="1:6" x14ac:dyDescent="0.25">
      <c r="A486" s="2"/>
      <c r="B486" s="2"/>
      <c r="C486" s="2"/>
      <c r="D486" s="2"/>
      <c r="E486" s="2"/>
      <c r="F486" s="2"/>
    </row>
    <row r="487" spans="1:6" x14ac:dyDescent="0.25">
      <c r="A487" s="2"/>
      <c r="B487" s="2"/>
      <c r="C487" s="2"/>
      <c r="D487" s="2"/>
      <c r="E487" s="2"/>
      <c r="F487" s="2"/>
    </row>
    <row r="488" spans="1:6" x14ac:dyDescent="0.25">
      <c r="A488" s="2"/>
      <c r="B488" s="2"/>
      <c r="C488" s="2"/>
      <c r="D488" s="2"/>
      <c r="E488" s="2"/>
      <c r="F488" s="2"/>
    </row>
    <row r="489" spans="1:6" x14ac:dyDescent="0.25">
      <c r="A489" s="2"/>
      <c r="B489" s="2"/>
      <c r="C489" s="2"/>
      <c r="D489" s="2"/>
      <c r="E489" s="2"/>
      <c r="F489" s="2"/>
    </row>
    <row r="490" spans="1:6" x14ac:dyDescent="0.25">
      <c r="A490" s="2"/>
      <c r="B490" s="2"/>
      <c r="C490" s="2"/>
      <c r="D490" s="2"/>
      <c r="E490" s="2"/>
      <c r="F490" s="2"/>
    </row>
    <row r="491" spans="1:6" x14ac:dyDescent="0.25">
      <c r="A491" s="2"/>
      <c r="B491" s="2"/>
      <c r="C491" s="2"/>
      <c r="D491" s="2"/>
      <c r="E491" s="2"/>
      <c r="F491" s="2"/>
    </row>
    <row r="492" spans="1:6" x14ac:dyDescent="0.25">
      <c r="A492" s="2"/>
      <c r="B492" s="2"/>
      <c r="C492" s="2"/>
      <c r="D492" s="2"/>
      <c r="E492" s="2"/>
      <c r="F492" s="2"/>
    </row>
    <row r="493" spans="1:6" x14ac:dyDescent="0.25">
      <c r="A493" s="2"/>
      <c r="B493" s="2"/>
      <c r="C493" s="2"/>
      <c r="D493" s="2"/>
      <c r="E493" s="2"/>
      <c r="F493" s="2"/>
    </row>
    <row r="494" spans="1:6" x14ac:dyDescent="0.25">
      <c r="A494" s="2"/>
      <c r="B494" s="2"/>
      <c r="C494" s="2"/>
      <c r="D494" s="2"/>
      <c r="E494" s="2"/>
      <c r="F494" s="2"/>
    </row>
    <row r="495" spans="1:6" x14ac:dyDescent="0.25">
      <c r="A495" s="2"/>
      <c r="B495" s="2"/>
      <c r="C495" s="2"/>
      <c r="D495" s="2"/>
      <c r="E495" s="2"/>
      <c r="F495" s="2"/>
    </row>
    <row r="496" spans="1:6" x14ac:dyDescent="0.25">
      <c r="A496" s="2"/>
      <c r="B496" s="2"/>
      <c r="C496" s="2"/>
      <c r="D496" s="2"/>
      <c r="E496" s="2"/>
      <c r="F496" s="2"/>
    </row>
    <row r="497" spans="1:6" x14ac:dyDescent="0.25">
      <c r="A497" s="2"/>
      <c r="B497" s="2"/>
      <c r="C497" s="2"/>
      <c r="D497" s="2"/>
      <c r="E497" s="2"/>
      <c r="F497" s="2"/>
    </row>
    <row r="498" spans="1:6" x14ac:dyDescent="0.25">
      <c r="A498" s="2"/>
      <c r="B498" s="2"/>
      <c r="C498" s="2"/>
      <c r="D498" s="2"/>
      <c r="E498" s="2"/>
      <c r="F498" s="2"/>
    </row>
    <row r="499" spans="1:6" x14ac:dyDescent="0.25">
      <c r="A499" s="2"/>
      <c r="B499" s="2"/>
      <c r="C499" s="2"/>
      <c r="D499" s="2"/>
      <c r="E499" s="2"/>
      <c r="F499" s="2"/>
    </row>
    <row r="500" spans="1:6" x14ac:dyDescent="0.25">
      <c r="A500" s="2"/>
      <c r="B500" s="2"/>
      <c r="C500" s="2"/>
      <c r="D500" s="2"/>
      <c r="E500" s="2"/>
      <c r="F500" s="2"/>
    </row>
    <row r="501" spans="1:6" x14ac:dyDescent="0.25">
      <c r="A501" s="2"/>
      <c r="B501" s="2"/>
      <c r="C501" s="2"/>
      <c r="D501" s="2"/>
      <c r="E501" s="2"/>
      <c r="F501" s="2"/>
    </row>
    <row r="502" spans="1:6" x14ac:dyDescent="0.25">
      <c r="A502" s="2"/>
      <c r="B502" s="2"/>
      <c r="C502" s="2"/>
      <c r="D502" s="2"/>
      <c r="E502" s="2"/>
      <c r="F502" s="2"/>
    </row>
    <row r="503" spans="1:6" x14ac:dyDescent="0.25">
      <c r="A503" s="2"/>
      <c r="B503" s="2"/>
      <c r="C503" s="2"/>
      <c r="D503" s="2"/>
      <c r="E503" s="2"/>
      <c r="F503" s="2"/>
    </row>
    <row r="504" spans="1:6" x14ac:dyDescent="0.25">
      <c r="A504" s="2"/>
      <c r="B504" s="2"/>
      <c r="C504" s="2"/>
      <c r="D504" s="2"/>
      <c r="E504" s="2"/>
      <c r="F504" s="2"/>
    </row>
    <row r="505" spans="1:6" x14ac:dyDescent="0.25">
      <c r="A505" s="2"/>
      <c r="B505" s="2"/>
      <c r="C505" s="2"/>
      <c r="D505" s="2"/>
      <c r="E505" s="2"/>
      <c r="F505" s="2"/>
    </row>
    <row r="506" spans="1:6" x14ac:dyDescent="0.25">
      <c r="A506" s="2"/>
      <c r="B506" s="2"/>
      <c r="C506" s="2"/>
      <c r="D506" s="2"/>
      <c r="E506" s="2"/>
      <c r="F506" s="2"/>
    </row>
    <row r="507" spans="1:6" x14ac:dyDescent="0.25">
      <c r="A507" s="2"/>
      <c r="B507" s="2"/>
      <c r="C507" s="2"/>
      <c r="D507" s="2"/>
      <c r="E507" s="2"/>
      <c r="F507" s="2"/>
    </row>
    <row r="508" spans="1:6" x14ac:dyDescent="0.25">
      <c r="A508" s="2"/>
      <c r="B508" s="2"/>
      <c r="C508" s="2"/>
      <c r="D508" s="2"/>
      <c r="E508" s="2"/>
      <c r="F508" s="2"/>
    </row>
    <row r="509" spans="1:6" x14ac:dyDescent="0.25">
      <c r="A509" s="2"/>
      <c r="B509" s="2"/>
      <c r="C509" s="2"/>
      <c r="D509" s="2"/>
      <c r="E509" s="2"/>
      <c r="F509" s="2"/>
    </row>
    <row r="510" spans="1:6" x14ac:dyDescent="0.25">
      <c r="A510" s="2"/>
      <c r="B510" s="2"/>
      <c r="C510" s="2"/>
      <c r="D510" s="2"/>
      <c r="E510" s="2"/>
      <c r="F510" s="2"/>
    </row>
    <row r="511" spans="1:6" x14ac:dyDescent="0.25">
      <c r="A511" s="2"/>
      <c r="B511" s="2"/>
      <c r="C511" s="2"/>
      <c r="D511" s="2"/>
      <c r="E511" s="2"/>
      <c r="F511" s="2"/>
    </row>
    <row r="512" spans="1:6" x14ac:dyDescent="0.25">
      <c r="A512" s="2"/>
      <c r="B512" s="2"/>
      <c r="C512" s="2"/>
      <c r="D512" s="2"/>
      <c r="E512" s="2"/>
      <c r="F512" s="2"/>
    </row>
    <row r="513" spans="1:6" x14ac:dyDescent="0.25">
      <c r="A513" s="2"/>
      <c r="B513" s="2"/>
      <c r="C513" s="2"/>
      <c r="D513" s="2"/>
      <c r="E513" s="2"/>
      <c r="F513" s="2"/>
    </row>
    <row r="514" spans="1:6" x14ac:dyDescent="0.25">
      <c r="A514" s="2"/>
      <c r="B514" s="2"/>
      <c r="C514" s="2"/>
      <c r="D514" s="2"/>
      <c r="E514" s="2"/>
      <c r="F514" s="2"/>
    </row>
    <row r="515" spans="1:6" x14ac:dyDescent="0.25">
      <c r="A515" s="2"/>
      <c r="B515" s="2"/>
      <c r="C515" s="2"/>
      <c r="D515" s="2"/>
      <c r="E515" s="2"/>
      <c r="F515" s="2"/>
    </row>
    <row r="516" spans="1:6" x14ac:dyDescent="0.25">
      <c r="A516" s="2"/>
      <c r="B516" s="2"/>
      <c r="C516" s="2"/>
      <c r="D516" s="2"/>
      <c r="E516" s="2"/>
      <c r="F516" s="2"/>
    </row>
    <row r="517" spans="1:6" x14ac:dyDescent="0.25">
      <c r="A517" s="2"/>
      <c r="B517" s="2"/>
      <c r="C517" s="2"/>
      <c r="D517" s="2"/>
      <c r="E517" s="2"/>
      <c r="F517" s="2"/>
    </row>
    <row r="518" spans="1:6" x14ac:dyDescent="0.25">
      <c r="A518" s="2"/>
      <c r="B518" s="2"/>
      <c r="C518" s="2"/>
      <c r="D518" s="2"/>
      <c r="E518" s="2"/>
      <c r="F518" s="2"/>
    </row>
    <row r="519" spans="1:6" x14ac:dyDescent="0.25">
      <c r="A519" s="2"/>
      <c r="B519" s="2"/>
      <c r="C519" s="2"/>
      <c r="D519" s="2"/>
      <c r="E519" s="2"/>
      <c r="F519" s="2"/>
    </row>
    <row r="520" spans="1:6" x14ac:dyDescent="0.25">
      <c r="A520" s="2"/>
      <c r="B520" s="2"/>
      <c r="C520" s="2"/>
      <c r="D520" s="2"/>
      <c r="E520" s="2"/>
      <c r="F520" s="2"/>
    </row>
    <row r="521" spans="1:6" x14ac:dyDescent="0.25">
      <c r="A521" s="2"/>
      <c r="B521" s="2"/>
      <c r="C521" s="2"/>
      <c r="D521" s="2"/>
      <c r="E521" s="2"/>
      <c r="F521" s="2"/>
    </row>
    <row r="522" spans="1:6" x14ac:dyDescent="0.25">
      <c r="A522" s="2"/>
      <c r="B522" s="2"/>
      <c r="C522" s="2"/>
      <c r="D522" s="2"/>
      <c r="E522" s="2"/>
      <c r="F522" s="2"/>
    </row>
    <row r="523" spans="1:6" x14ac:dyDescent="0.25">
      <c r="A523" s="2"/>
      <c r="B523" s="2"/>
      <c r="C523" s="2"/>
      <c r="D523" s="2"/>
      <c r="E523" s="2"/>
      <c r="F523" s="2"/>
    </row>
    <row r="524" spans="1:6" x14ac:dyDescent="0.25">
      <c r="A524" s="2"/>
      <c r="B524" s="2"/>
      <c r="C524" s="2"/>
      <c r="D524" s="2"/>
      <c r="E524" s="2"/>
      <c r="F524" s="2"/>
    </row>
    <row r="525" spans="1:6" x14ac:dyDescent="0.25">
      <c r="A525" s="2"/>
      <c r="B525" s="2"/>
      <c r="C525" s="2"/>
      <c r="D525" s="2"/>
      <c r="E525" s="2"/>
      <c r="F525" s="2"/>
    </row>
    <row r="526" spans="1:6" x14ac:dyDescent="0.25">
      <c r="A526" s="2"/>
      <c r="B526" s="2"/>
      <c r="C526" s="2"/>
      <c r="D526" s="2"/>
      <c r="E526" s="2"/>
      <c r="F526" s="2"/>
    </row>
    <row r="527" spans="1:6" x14ac:dyDescent="0.25">
      <c r="A527" s="2"/>
      <c r="B527" s="2"/>
      <c r="C527" s="2"/>
      <c r="D527" s="2"/>
      <c r="E527" s="2"/>
      <c r="F527" s="2"/>
    </row>
    <row r="528" spans="1:6" x14ac:dyDescent="0.25">
      <c r="A528" s="2"/>
      <c r="B528" s="2"/>
      <c r="C528" s="2"/>
      <c r="D528" s="2"/>
      <c r="E528" s="2"/>
      <c r="F528" s="2"/>
    </row>
    <row r="529" spans="1:6" x14ac:dyDescent="0.25">
      <c r="A529" s="2"/>
      <c r="B529" s="2"/>
      <c r="C529" s="2"/>
      <c r="D529" s="2"/>
      <c r="E529" s="2"/>
      <c r="F529" s="2"/>
    </row>
    <row r="530" spans="1:6" x14ac:dyDescent="0.25">
      <c r="A530" s="2"/>
      <c r="B530" s="2"/>
      <c r="C530" s="2"/>
      <c r="D530" s="2"/>
      <c r="E530" s="2"/>
      <c r="F530" s="2"/>
    </row>
    <row r="531" spans="1:6" x14ac:dyDescent="0.25">
      <c r="A531" s="2"/>
      <c r="B531" s="2"/>
      <c r="C531" s="2"/>
      <c r="D531" s="2"/>
      <c r="E531" s="2"/>
      <c r="F531" s="2"/>
    </row>
    <row r="532" spans="1:6" x14ac:dyDescent="0.25">
      <c r="A532" s="2"/>
      <c r="B532" s="2"/>
      <c r="C532" s="2"/>
      <c r="D532" s="2"/>
      <c r="E532" s="2"/>
      <c r="F532" s="2"/>
    </row>
    <row r="533" spans="1:6" x14ac:dyDescent="0.25">
      <c r="A533" s="2"/>
      <c r="B533" s="2"/>
      <c r="C533" s="2"/>
      <c r="D533" s="2"/>
      <c r="E533" s="2"/>
      <c r="F533" s="2"/>
    </row>
    <row r="534" spans="1:6" x14ac:dyDescent="0.25">
      <c r="A534" s="2"/>
      <c r="B534" s="2"/>
      <c r="C534" s="2"/>
      <c r="D534" s="2"/>
      <c r="E534" s="2"/>
      <c r="F534" s="2"/>
    </row>
    <row r="535" spans="1:6" x14ac:dyDescent="0.25">
      <c r="A535" s="2"/>
      <c r="B535" s="2"/>
      <c r="C535" s="2"/>
      <c r="D535" s="2"/>
      <c r="E535" s="2"/>
      <c r="F535" s="2"/>
    </row>
    <row r="536" spans="1:6" x14ac:dyDescent="0.25">
      <c r="A536" s="2"/>
      <c r="B536" s="2"/>
      <c r="C536" s="2"/>
      <c r="D536" s="2"/>
      <c r="E536" s="2"/>
      <c r="F536" s="2"/>
    </row>
    <row r="537" spans="1:6" x14ac:dyDescent="0.25">
      <c r="A537" s="2"/>
      <c r="B537" s="2"/>
      <c r="C537" s="2"/>
      <c r="D537" s="2"/>
      <c r="E537" s="2"/>
      <c r="F537" s="2"/>
    </row>
    <row r="538" spans="1:6" x14ac:dyDescent="0.25">
      <c r="A538" s="2"/>
      <c r="B538" s="2"/>
      <c r="C538" s="2"/>
      <c r="D538" s="2"/>
      <c r="E538" s="2"/>
      <c r="F538" s="2"/>
    </row>
    <row r="539" spans="1:6" x14ac:dyDescent="0.25">
      <c r="A539" s="2"/>
      <c r="B539" s="2"/>
      <c r="C539" s="2"/>
      <c r="D539" s="2"/>
      <c r="E539" s="2"/>
      <c r="F539" s="2"/>
    </row>
    <row r="540" spans="1:6" x14ac:dyDescent="0.25">
      <c r="A540" s="2"/>
      <c r="B540" s="2"/>
      <c r="C540" s="2"/>
      <c r="D540" s="2"/>
      <c r="E540" s="2"/>
      <c r="F540" s="2"/>
    </row>
    <row r="541" spans="1:6" x14ac:dyDescent="0.25">
      <c r="A541" s="2"/>
      <c r="B541" s="2"/>
      <c r="C541" s="2"/>
      <c r="D541" s="2"/>
      <c r="E541" s="2"/>
      <c r="F541" s="2"/>
    </row>
    <row r="542" spans="1:6" x14ac:dyDescent="0.25">
      <c r="A542" s="2"/>
      <c r="B542" s="2"/>
      <c r="C542" s="2"/>
      <c r="D542" s="2"/>
      <c r="E542" s="2"/>
      <c r="F542" s="2"/>
    </row>
    <row r="543" spans="1:6" x14ac:dyDescent="0.25">
      <c r="A543" s="2"/>
      <c r="B543" s="2"/>
      <c r="C543" s="2"/>
      <c r="D543" s="2"/>
      <c r="E543" s="2"/>
      <c r="F543" s="2"/>
    </row>
    <row r="544" spans="1:6" x14ac:dyDescent="0.25">
      <c r="A544" s="2"/>
      <c r="B544" s="2"/>
      <c r="C544" s="2"/>
      <c r="D544" s="2"/>
      <c r="E544" s="2"/>
      <c r="F544" s="2"/>
    </row>
    <row r="545" spans="1:6" x14ac:dyDescent="0.25">
      <c r="A545" s="2"/>
      <c r="B545" s="2"/>
      <c r="C545" s="2"/>
      <c r="D545" s="2"/>
      <c r="E545" s="2"/>
      <c r="F545" s="2"/>
    </row>
    <row r="546" spans="1:6" x14ac:dyDescent="0.25">
      <c r="A546" s="2"/>
      <c r="B546" s="2"/>
      <c r="C546" s="2"/>
      <c r="D546" s="2"/>
      <c r="E546" s="2"/>
      <c r="F546" s="2"/>
    </row>
    <row r="547" spans="1:6" x14ac:dyDescent="0.25">
      <c r="A547" s="2"/>
      <c r="B547" s="2"/>
      <c r="C547" s="2"/>
      <c r="D547" s="2"/>
      <c r="E547" s="2"/>
      <c r="F547" s="2"/>
    </row>
    <row r="548" spans="1:6" x14ac:dyDescent="0.25">
      <c r="A548" s="2"/>
      <c r="B548" s="2"/>
      <c r="C548" s="2"/>
      <c r="D548" s="2"/>
      <c r="E548" s="2"/>
      <c r="F548" s="2"/>
    </row>
    <row r="549" spans="1:6" x14ac:dyDescent="0.25">
      <c r="A549" s="2"/>
      <c r="B549" s="2"/>
      <c r="C549" s="2"/>
      <c r="D549" s="2"/>
      <c r="E549" s="2"/>
      <c r="F549" s="2"/>
    </row>
    <row r="550" spans="1:6" x14ac:dyDescent="0.25">
      <c r="A550" s="2"/>
      <c r="B550" s="2"/>
      <c r="C550" s="2"/>
      <c r="D550" s="2"/>
      <c r="E550" s="2"/>
      <c r="F550" s="2"/>
    </row>
    <row r="551" spans="1:6" x14ac:dyDescent="0.25">
      <c r="A551" s="2"/>
      <c r="B551" s="2"/>
      <c r="C551" s="2"/>
      <c r="D551" s="2"/>
      <c r="E551" s="2"/>
      <c r="F551" s="2"/>
    </row>
    <row r="552" spans="1:6" x14ac:dyDescent="0.25">
      <c r="A552" s="2"/>
      <c r="B552" s="2"/>
      <c r="C552" s="2"/>
      <c r="D552" s="2"/>
      <c r="E552" s="2"/>
      <c r="F552" s="2"/>
    </row>
    <row r="553" spans="1:6" x14ac:dyDescent="0.25">
      <c r="A553" s="2"/>
      <c r="B553" s="2"/>
      <c r="C553" s="2"/>
      <c r="D553" s="2"/>
      <c r="E553" s="2"/>
      <c r="F553" s="2"/>
    </row>
    <row r="554" spans="1:6" x14ac:dyDescent="0.25">
      <c r="A554" s="2"/>
      <c r="B554" s="2"/>
      <c r="C554" s="2"/>
      <c r="D554" s="2"/>
      <c r="E554" s="2"/>
      <c r="F554" s="2"/>
    </row>
    <row r="555" spans="1:6" x14ac:dyDescent="0.25">
      <c r="A555" s="2"/>
      <c r="B555" s="2"/>
      <c r="C555" s="2"/>
      <c r="D555" s="2"/>
      <c r="E555" s="2"/>
      <c r="F555" s="2"/>
    </row>
    <row r="556" spans="1:6" x14ac:dyDescent="0.25">
      <c r="A556" s="2"/>
      <c r="B556" s="2"/>
      <c r="C556" s="2"/>
      <c r="D556" s="2"/>
      <c r="E556" s="2"/>
      <c r="F556" s="2"/>
    </row>
    <row r="557" spans="1:6" x14ac:dyDescent="0.25">
      <c r="A557" s="2"/>
      <c r="B557" s="2"/>
      <c r="C557" s="2"/>
      <c r="D557" s="2"/>
      <c r="E557" s="2"/>
      <c r="F557" s="2"/>
    </row>
    <row r="558" spans="1:6" x14ac:dyDescent="0.25">
      <c r="A558" s="2"/>
      <c r="B558" s="2"/>
      <c r="C558" s="2"/>
      <c r="D558" s="2"/>
      <c r="E558" s="2"/>
      <c r="F558" s="2"/>
    </row>
    <row r="559" spans="1:6" x14ac:dyDescent="0.25">
      <c r="A559" s="2"/>
      <c r="B559" s="2"/>
      <c r="C559" s="2"/>
      <c r="D559" s="2"/>
      <c r="E559" s="2"/>
      <c r="F559" s="2"/>
    </row>
    <row r="560" spans="1:6" x14ac:dyDescent="0.25">
      <c r="A560" s="2"/>
      <c r="B560" s="2"/>
      <c r="C560" s="2"/>
      <c r="D560" s="2"/>
      <c r="E560" s="2"/>
      <c r="F560" s="2"/>
    </row>
    <row r="561" spans="1:6" x14ac:dyDescent="0.25">
      <c r="A561" s="2"/>
      <c r="B561" s="2"/>
      <c r="C561" s="2"/>
      <c r="D561" s="2"/>
      <c r="E561" s="2"/>
      <c r="F561" s="2"/>
    </row>
    <row r="562" spans="1:6" x14ac:dyDescent="0.25">
      <c r="A562" s="2"/>
      <c r="B562" s="2"/>
      <c r="C562" s="2"/>
      <c r="D562" s="2"/>
      <c r="E562" s="2"/>
      <c r="F562" s="2"/>
    </row>
    <row r="563" spans="1:6" x14ac:dyDescent="0.25">
      <c r="A563" s="2"/>
      <c r="B563" s="2"/>
      <c r="C563" s="2"/>
      <c r="D563" s="2"/>
      <c r="E563" s="2"/>
      <c r="F563" s="2"/>
    </row>
    <row r="564" spans="1:6" x14ac:dyDescent="0.25">
      <c r="A564" s="2"/>
      <c r="B564" s="2"/>
      <c r="C564" s="2"/>
      <c r="D564" s="2"/>
      <c r="E564" s="2"/>
      <c r="F564" s="2"/>
    </row>
    <row r="565" spans="1:6" x14ac:dyDescent="0.25">
      <c r="A565" s="2"/>
      <c r="B565" s="2"/>
      <c r="C565" s="2"/>
      <c r="D565" s="2"/>
      <c r="E565" s="2"/>
      <c r="F565" s="2"/>
    </row>
    <row r="566" spans="1:6" x14ac:dyDescent="0.25">
      <c r="A566" s="2"/>
      <c r="B566" s="2"/>
      <c r="C566" s="2"/>
      <c r="D566" s="2"/>
      <c r="E566" s="2"/>
      <c r="F566" s="2"/>
    </row>
    <row r="567" spans="1:6" x14ac:dyDescent="0.25">
      <c r="A567" s="2"/>
      <c r="B567" s="2"/>
      <c r="C567" s="2"/>
      <c r="D567" s="2"/>
      <c r="E567" s="2"/>
      <c r="F567" s="2"/>
    </row>
    <row r="568" spans="1:6" x14ac:dyDescent="0.25">
      <c r="A568" s="2"/>
      <c r="B568" s="2"/>
      <c r="C568" s="2"/>
      <c r="D568" s="2"/>
      <c r="E568" s="2"/>
      <c r="F568" s="2"/>
    </row>
    <row r="569" spans="1:6" x14ac:dyDescent="0.25">
      <c r="A569" s="2"/>
      <c r="B569" s="2"/>
      <c r="C569" s="2"/>
      <c r="D569" s="2"/>
      <c r="E569" s="2"/>
      <c r="F569" s="2"/>
    </row>
    <row r="570" spans="1:6" x14ac:dyDescent="0.25">
      <c r="A570" s="2"/>
      <c r="B570" s="2"/>
      <c r="C570" s="2"/>
      <c r="D570" s="2"/>
      <c r="E570" s="2"/>
      <c r="F570" s="2"/>
    </row>
    <row r="571" spans="1:6" x14ac:dyDescent="0.25">
      <c r="A571" s="2"/>
      <c r="B571" s="2"/>
      <c r="C571" s="2"/>
      <c r="D571" s="2"/>
      <c r="E571" s="2"/>
      <c r="F571" s="2"/>
    </row>
    <row r="572" spans="1:6" x14ac:dyDescent="0.25">
      <c r="A572" s="2"/>
      <c r="B572" s="2"/>
      <c r="C572" s="2"/>
      <c r="D572" s="2"/>
      <c r="E572" s="2"/>
      <c r="F572" s="2"/>
    </row>
    <row r="573" spans="1:6" x14ac:dyDescent="0.25">
      <c r="A573" s="2"/>
      <c r="B573" s="2"/>
      <c r="C573" s="2"/>
      <c r="D573" s="2"/>
      <c r="E573" s="2"/>
      <c r="F573" s="2"/>
    </row>
    <row r="574" spans="1:6" x14ac:dyDescent="0.25">
      <c r="A574" s="2"/>
      <c r="B574" s="2"/>
      <c r="C574" s="2"/>
      <c r="D574" s="2"/>
      <c r="E574" s="2"/>
      <c r="F574" s="2"/>
    </row>
    <row r="575" spans="1:6" x14ac:dyDescent="0.25">
      <c r="A575" s="2"/>
      <c r="B575" s="2"/>
      <c r="C575" s="2"/>
      <c r="D575" s="2"/>
      <c r="E575" s="2"/>
      <c r="F575" s="2"/>
    </row>
    <row r="576" spans="1:6" x14ac:dyDescent="0.25">
      <c r="A576" s="2"/>
      <c r="B576" s="2"/>
      <c r="C576" s="2"/>
      <c r="D576" s="2"/>
      <c r="E576" s="2"/>
      <c r="F576" s="2"/>
    </row>
    <row r="577" spans="1:6" x14ac:dyDescent="0.25">
      <c r="A577" s="2"/>
      <c r="B577" s="2"/>
      <c r="C577" s="2"/>
      <c r="D577" s="2"/>
      <c r="E577" s="2"/>
      <c r="F577" s="2"/>
    </row>
    <row r="578" spans="1:6" x14ac:dyDescent="0.25">
      <c r="A578" s="2"/>
      <c r="B578" s="2"/>
      <c r="C578" s="2"/>
      <c r="D578" s="2"/>
      <c r="E578" s="2"/>
      <c r="F578" s="2"/>
    </row>
    <row r="579" spans="1:6" x14ac:dyDescent="0.25">
      <c r="A579" s="2"/>
      <c r="B579" s="2"/>
      <c r="C579" s="2"/>
      <c r="D579" s="2"/>
      <c r="E579" s="2"/>
      <c r="F579" s="2"/>
    </row>
    <row r="580" spans="1:6" x14ac:dyDescent="0.25">
      <c r="A580" s="2"/>
      <c r="B580" s="2"/>
      <c r="C580" s="2"/>
      <c r="D580" s="2"/>
      <c r="E580" s="2"/>
      <c r="F580" s="2"/>
    </row>
    <row r="581" spans="1:6" x14ac:dyDescent="0.25">
      <c r="A581" s="2"/>
      <c r="B581" s="2"/>
      <c r="C581" s="2"/>
      <c r="D581" s="2"/>
      <c r="E581" s="2"/>
      <c r="F581" s="2"/>
    </row>
    <row r="582" spans="1:6" x14ac:dyDescent="0.25">
      <c r="A582" s="2"/>
      <c r="B582" s="2"/>
      <c r="C582" s="2"/>
      <c r="D582" s="2"/>
      <c r="E582" s="2"/>
      <c r="F582" s="2"/>
    </row>
    <row r="583" spans="1:6" x14ac:dyDescent="0.25">
      <c r="A583" s="2"/>
      <c r="B583" s="2"/>
      <c r="C583" s="2"/>
      <c r="D583" s="2"/>
      <c r="E583" s="2"/>
      <c r="F583" s="2"/>
    </row>
    <row r="584" spans="1:6" x14ac:dyDescent="0.25">
      <c r="A584" s="2"/>
      <c r="B584" s="2"/>
      <c r="C584" s="2"/>
      <c r="D584" s="2"/>
      <c r="E584" s="2"/>
      <c r="F584" s="2"/>
    </row>
    <row r="585" spans="1:6" x14ac:dyDescent="0.25">
      <c r="A585" s="2"/>
      <c r="B585" s="2"/>
      <c r="C585" s="2"/>
      <c r="D585" s="2"/>
      <c r="E585" s="2"/>
      <c r="F585" s="2"/>
    </row>
    <row r="586" spans="1:6" x14ac:dyDescent="0.25">
      <c r="A586" s="2"/>
      <c r="B586" s="2"/>
      <c r="C586" s="2"/>
      <c r="D586" s="2"/>
      <c r="E586" s="2"/>
      <c r="F586" s="2"/>
    </row>
    <row r="587" spans="1:6" x14ac:dyDescent="0.25">
      <c r="A587" s="2"/>
      <c r="B587" s="2"/>
      <c r="C587" s="2"/>
      <c r="D587" s="2"/>
      <c r="E587" s="2"/>
      <c r="F587" s="2"/>
    </row>
    <row r="588" spans="1:6" x14ac:dyDescent="0.25">
      <c r="A588" s="2"/>
      <c r="B588" s="2"/>
      <c r="C588" s="2"/>
      <c r="D588" s="2"/>
      <c r="E588" s="2"/>
      <c r="F588" s="2"/>
    </row>
    <row r="589" spans="1:6" x14ac:dyDescent="0.25">
      <c r="A589" s="2"/>
      <c r="B589" s="2"/>
      <c r="C589" s="2"/>
      <c r="D589" s="2"/>
      <c r="E589" s="2"/>
      <c r="F589" s="2"/>
    </row>
    <row r="590" spans="1:6" x14ac:dyDescent="0.25">
      <c r="A590" s="2"/>
      <c r="B590" s="2"/>
      <c r="C590" s="2"/>
      <c r="D590" s="2"/>
      <c r="E590" s="2"/>
      <c r="F590" s="2"/>
    </row>
    <row r="591" spans="1:6" x14ac:dyDescent="0.25">
      <c r="A591" s="2"/>
      <c r="B591" s="2"/>
      <c r="C591" s="2"/>
      <c r="D591" s="2"/>
      <c r="E591" s="2"/>
      <c r="F591" s="2"/>
    </row>
    <row r="592" spans="1:6" x14ac:dyDescent="0.25">
      <c r="A592" s="2"/>
      <c r="B592" s="2"/>
      <c r="C592" s="2"/>
      <c r="D592" s="2"/>
      <c r="E592" s="2"/>
      <c r="F592" s="2"/>
    </row>
    <row r="593" spans="1:6" x14ac:dyDescent="0.25">
      <c r="A593" s="2"/>
      <c r="B593" s="2"/>
      <c r="C593" s="2"/>
      <c r="D593" s="2"/>
      <c r="E593" s="2"/>
      <c r="F593" s="2"/>
    </row>
    <row r="594" spans="1:6" x14ac:dyDescent="0.25">
      <c r="A594" s="2"/>
      <c r="B594" s="2"/>
      <c r="C594" s="2"/>
      <c r="D594" s="2"/>
      <c r="E594" s="2"/>
      <c r="F594" s="2"/>
    </row>
    <row r="595" spans="1:6" x14ac:dyDescent="0.25">
      <c r="A595" s="2"/>
      <c r="B595" s="2"/>
      <c r="C595" s="2"/>
      <c r="D595" s="2"/>
      <c r="E595" s="2"/>
      <c r="F595" s="2"/>
    </row>
    <row r="596" spans="1:6" x14ac:dyDescent="0.25">
      <c r="A596" s="2"/>
      <c r="B596" s="2"/>
      <c r="C596" s="2"/>
      <c r="D596" s="2"/>
      <c r="E596" s="2"/>
      <c r="F596" s="2"/>
    </row>
    <row r="597" spans="1:6" x14ac:dyDescent="0.25">
      <c r="A597" s="2"/>
      <c r="B597" s="2"/>
      <c r="C597" s="2"/>
      <c r="D597" s="2"/>
      <c r="E597" s="2"/>
      <c r="F597" s="2"/>
    </row>
    <row r="598" spans="1:6" x14ac:dyDescent="0.25">
      <c r="A598" s="2"/>
      <c r="B598" s="2"/>
      <c r="C598" s="2"/>
      <c r="D598" s="2"/>
      <c r="E598" s="2"/>
      <c r="F598" s="2"/>
    </row>
    <row r="599" spans="1:6" x14ac:dyDescent="0.25">
      <c r="A599" s="2"/>
      <c r="B599" s="2"/>
      <c r="C599" s="2"/>
      <c r="D599" s="2"/>
      <c r="E599" s="2"/>
      <c r="F599" s="2"/>
    </row>
    <row r="600" spans="1:6" x14ac:dyDescent="0.25">
      <c r="A600" s="2"/>
      <c r="B600" s="2"/>
      <c r="C600" s="2"/>
      <c r="D600" s="2"/>
      <c r="E600" s="2"/>
      <c r="F600" s="2"/>
    </row>
    <row r="601" spans="1:6" x14ac:dyDescent="0.25">
      <c r="A601" s="2"/>
      <c r="B601" s="2"/>
      <c r="C601" s="2"/>
      <c r="D601" s="2"/>
      <c r="E601" s="2"/>
      <c r="F601" s="2"/>
    </row>
    <row r="602" spans="1:6" x14ac:dyDescent="0.25">
      <c r="A602" s="2"/>
      <c r="B602" s="2"/>
      <c r="C602" s="2"/>
      <c r="D602" s="2"/>
      <c r="E602" s="2"/>
      <c r="F602" s="2"/>
    </row>
    <row r="603" spans="1:6" x14ac:dyDescent="0.25">
      <c r="A603" s="2"/>
      <c r="B603" s="2"/>
      <c r="C603" s="2"/>
      <c r="D603" s="2"/>
      <c r="E603" s="2"/>
      <c r="F603" s="2"/>
    </row>
    <row r="604" spans="1:6" x14ac:dyDescent="0.25">
      <c r="A604" s="2"/>
      <c r="B604" s="2"/>
      <c r="C604" s="2"/>
      <c r="D604" s="2"/>
      <c r="E604" s="2"/>
      <c r="F604" s="2"/>
    </row>
    <row r="605" spans="1:6" x14ac:dyDescent="0.25">
      <c r="A605" s="2"/>
      <c r="B605" s="2"/>
      <c r="C605" s="2"/>
      <c r="D605" s="2"/>
      <c r="E605" s="2"/>
      <c r="F605" s="2"/>
    </row>
    <row r="606" spans="1:6" x14ac:dyDescent="0.25">
      <c r="A606" s="2"/>
      <c r="B606" s="2"/>
      <c r="C606" s="2"/>
      <c r="D606" s="2"/>
      <c r="E606" s="2"/>
      <c r="F606" s="2"/>
    </row>
    <row r="607" spans="1:6" x14ac:dyDescent="0.25">
      <c r="A607" s="2"/>
      <c r="B607" s="2"/>
      <c r="C607" s="2"/>
      <c r="D607" s="2"/>
      <c r="E607" s="2"/>
      <c r="F607" s="2"/>
    </row>
    <row r="608" spans="1:6" x14ac:dyDescent="0.25">
      <c r="A608" s="2"/>
      <c r="B608" s="2"/>
      <c r="C608" s="2"/>
      <c r="D608" s="2"/>
      <c r="E608" s="2"/>
      <c r="F608" s="2"/>
    </row>
    <row r="609" spans="1:6" x14ac:dyDescent="0.25">
      <c r="A609" s="2"/>
      <c r="B609" s="2"/>
      <c r="C609" s="2"/>
      <c r="D609" s="2"/>
      <c r="E609" s="2"/>
      <c r="F609" s="2"/>
    </row>
    <row r="610" spans="1:6" x14ac:dyDescent="0.25">
      <c r="A610" s="2"/>
      <c r="B610" s="2"/>
      <c r="C610" s="2"/>
      <c r="D610" s="2"/>
      <c r="E610" s="2"/>
      <c r="F610" s="2"/>
    </row>
    <row r="611" spans="1:6" x14ac:dyDescent="0.25">
      <c r="A611" s="2"/>
      <c r="B611" s="2"/>
      <c r="C611" s="2"/>
      <c r="D611" s="2"/>
      <c r="E611" s="2"/>
      <c r="F611" s="2"/>
    </row>
    <row r="612" spans="1:6" x14ac:dyDescent="0.25">
      <c r="A612" s="2"/>
      <c r="B612" s="2"/>
      <c r="C612" s="2"/>
      <c r="D612" s="2"/>
      <c r="E612" s="2"/>
      <c r="F612" s="2"/>
    </row>
    <row r="613" spans="1:6" x14ac:dyDescent="0.25">
      <c r="A613" s="2"/>
      <c r="B613" s="2"/>
      <c r="C613" s="2"/>
      <c r="D613" s="2"/>
      <c r="E613" s="2"/>
      <c r="F613" s="2"/>
    </row>
    <row r="614" spans="1:6" x14ac:dyDescent="0.25">
      <c r="A614" s="2"/>
      <c r="B614" s="2"/>
      <c r="C614" s="2"/>
      <c r="D614" s="2"/>
      <c r="E614" s="2"/>
      <c r="F614" s="2"/>
    </row>
    <row r="615" spans="1:6" x14ac:dyDescent="0.25">
      <c r="A615" s="2"/>
      <c r="B615" s="2"/>
      <c r="C615" s="2"/>
      <c r="D615" s="2"/>
      <c r="E615" s="2"/>
      <c r="F615" s="2"/>
    </row>
    <row r="616" spans="1:6" x14ac:dyDescent="0.25">
      <c r="A616" s="2"/>
      <c r="B616" s="2"/>
      <c r="C616" s="2"/>
      <c r="D616" s="2"/>
      <c r="E616" s="2"/>
      <c r="F616" s="2"/>
    </row>
    <row r="617" spans="1:6" x14ac:dyDescent="0.25">
      <c r="A617" s="2"/>
      <c r="B617" s="2"/>
      <c r="C617" s="2"/>
      <c r="D617" s="2"/>
      <c r="E617" s="2"/>
      <c r="F617" s="2"/>
    </row>
    <row r="618" spans="1:6" x14ac:dyDescent="0.25">
      <c r="A618" s="2"/>
      <c r="B618" s="2"/>
      <c r="C618" s="2"/>
      <c r="D618" s="2"/>
      <c r="E618" s="2"/>
      <c r="F618" s="2"/>
    </row>
    <row r="619" spans="1:6" x14ac:dyDescent="0.25">
      <c r="A619" s="2"/>
      <c r="B619" s="2"/>
      <c r="C619" s="2"/>
      <c r="D619" s="2"/>
      <c r="E619" s="2"/>
      <c r="F619" s="2"/>
    </row>
    <row r="620" spans="1:6" x14ac:dyDescent="0.25">
      <c r="A620" s="2"/>
      <c r="B620" s="2"/>
      <c r="C620" s="2"/>
      <c r="D620" s="2"/>
      <c r="E620" s="2"/>
      <c r="F620" s="2"/>
    </row>
    <row r="621" spans="1:6" x14ac:dyDescent="0.25">
      <c r="A621" s="2"/>
      <c r="B621" s="2"/>
      <c r="C621" s="2"/>
      <c r="D621" s="2"/>
      <c r="E621" s="2"/>
      <c r="F621" s="2"/>
    </row>
    <row r="622" spans="1:6" x14ac:dyDescent="0.25">
      <c r="A622" s="2"/>
      <c r="B622" s="2"/>
      <c r="C622" s="2"/>
      <c r="D622" s="2"/>
      <c r="E622" s="2"/>
      <c r="F622" s="2"/>
    </row>
    <row r="623" spans="1:6" x14ac:dyDescent="0.25">
      <c r="A623" s="2"/>
      <c r="B623" s="2"/>
      <c r="C623" s="2"/>
      <c r="D623" s="2"/>
      <c r="E623" s="2"/>
      <c r="F623" s="2"/>
    </row>
    <row r="624" spans="1:6" x14ac:dyDescent="0.25">
      <c r="A624" s="2"/>
      <c r="B624" s="2"/>
      <c r="C624" s="2"/>
      <c r="D624" s="2"/>
      <c r="E624" s="2"/>
      <c r="F624" s="2"/>
    </row>
    <row r="625" spans="1:6" x14ac:dyDescent="0.25">
      <c r="A625" s="2"/>
      <c r="B625" s="2"/>
      <c r="C625" s="2"/>
      <c r="D625" s="2"/>
      <c r="E625" s="2"/>
      <c r="F625" s="2"/>
    </row>
    <row r="626" spans="1:6" x14ac:dyDescent="0.25">
      <c r="A626" s="2"/>
      <c r="B626" s="2"/>
      <c r="C626" s="2"/>
      <c r="D626" s="2"/>
      <c r="E626" s="2"/>
      <c r="F626" s="2"/>
    </row>
    <row r="627" spans="1:6" x14ac:dyDescent="0.25">
      <c r="A627" s="2"/>
      <c r="B627" s="2"/>
      <c r="C627" s="2"/>
      <c r="D627" s="2"/>
      <c r="E627" s="2"/>
      <c r="F627" s="2"/>
    </row>
    <row r="628" spans="1:6" x14ac:dyDescent="0.25">
      <c r="A628" s="2"/>
      <c r="B628" s="2"/>
      <c r="C628" s="2"/>
      <c r="D628" s="2"/>
      <c r="E628" s="2"/>
      <c r="F628" s="2"/>
    </row>
    <row r="629" spans="1:6" x14ac:dyDescent="0.25">
      <c r="A629" s="2"/>
      <c r="B629" s="2"/>
      <c r="C629" s="2"/>
      <c r="D629" s="2"/>
      <c r="E629" s="2"/>
      <c r="F629" s="2"/>
    </row>
    <row r="630" spans="1:6" x14ac:dyDescent="0.25">
      <c r="A630" s="2"/>
      <c r="B630" s="2"/>
      <c r="C630" s="2"/>
      <c r="D630" s="2"/>
      <c r="E630" s="2"/>
      <c r="F630" s="2"/>
    </row>
    <row r="631" spans="1:6" x14ac:dyDescent="0.25">
      <c r="A631" s="2"/>
      <c r="B631" s="2"/>
      <c r="C631" s="2"/>
      <c r="D631" s="2"/>
      <c r="E631" s="2"/>
      <c r="F631" s="2"/>
    </row>
    <row r="632" spans="1:6" x14ac:dyDescent="0.25">
      <c r="A632" s="2"/>
      <c r="B632" s="2"/>
      <c r="C632" s="2"/>
      <c r="D632" s="2"/>
      <c r="E632" s="2"/>
      <c r="F632" s="2"/>
    </row>
    <row r="633" spans="1:6" x14ac:dyDescent="0.25">
      <c r="A633" s="2"/>
      <c r="B633" s="2"/>
      <c r="C633" s="2"/>
      <c r="D633" s="2"/>
      <c r="E633" s="2"/>
      <c r="F633" s="2"/>
    </row>
    <row r="634" spans="1:6" x14ac:dyDescent="0.25">
      <c r="A634" s="2"/>
      <c r="B634" s="2"/>
      <c r="C634" s="2"/>
      <c r="D634" s="2"/>
      <c r="E634" s="2"/>
      <c r="F634" s="2"/>
    </row>
    <row r="635" spans="1:6" x14ac:dyDescent="0.25">
      <c r="A635" s="2"/>
      <c r="B635" s="2"/>
      <c r="C635" s="2"/>
      <c r="D635" s="2"/>
      <c r="E635" s="2"/>
      <c r="F635" s="2"/>
    </row>
    <row r="636" spans="1:6" x14ac:dyDescent="0.25">
      <c r="A636" s="2"/>
      <c r="B636" s="2"/>
      <c r="C636" s="2"/>
      <c r="D636" s="2"/>
      <c r="E636" s="2"/>
      <c r="F636" s="2"/>
    </row>
    <row r="637" spans="1:6" x14ac:dyDescent="0.25">
      <c r="A637" s="2"/>
      <c r="B637" s="2"/>
      <c r="C637" s="2"/>
      <c r="D637" s="2"/>
      <c r="E637" s="2"/>
      <c r="F637" s="2"/>
    </row>
    <row r="638" spans="1:6" x14ac:dyDescent="0.25">
      <c r="A638" s="2"/>
      <c r="B638" s="2"/>
      <c r="C638" s="2"/>
      <c r="D638" s="2"/>
      <c r="E638" s="2"/>
      <c r="F638" s="2"/>
    </row>
    <row r="639" spans="1:6" x14ac:dyDescent="0.25">
      <c r="A639" s="2"/>
      <c r="B639" s="2"/>
      <c r="C639" s="2"/>
      <c r="D639" s="2"/>
      <c r="E639" s="2"/>
      <c r="F639" s="2"/>
    </row>
    <row r="640" spans="1:6" x14ac:dyDescent="0.25">
      <c r="A640" s="2"/>
      <c r="B640" s="2"/>
      <c r="C640" s="2"/>
      <c r="D640" s="2"/>
      <c r="E640" s="2"/>
      <c r="F640" s="2"/>
    </row>
    <row r="641" spans="1:6" x14ac:dyDescent="0.25">
      <c r="A641" s="2"/>
      <c r="B641" s="2"/>
      <c r="C641" s="2"/>
      <c r="D641" s="2"/>
      <c r="E641" s="2"/>
      <c r="F641" s="2"/>
    </row>
    <row r="642" spans="1:6" x14ac:dyDescent="0.25">
      <c r="A642" s="2"/>
      <c r="B642" s="2"/>
      <c r="C642" s="2"/>
      <c r="D642" s="2"/>
      <c r="E642" s="2"/>
      <c r="F642" s="2"/>
    </row>
    <row r="643" spans="1:6" x14ac:dyDescent="0.25">
      <c r="A643" s="2"/>
      <c r="B643" s="2"/>
      <c r="C643" s="2"/>
      <c r="D643" s="2"/>
      <c r="E643" s="2"/>
      <c r="F643" s="2"/>
    </row>
    <row r="644" spans="1:6" x14ac:dyDescent="0.25">
      <c r="A644" s="2"/>
      <c r="B644" s="2"/>
      <c r="C644" s="2"/>
      <c r="D644" s="2"/>
      <c r="E644" s="2"/>
      <c r="F644" s="2"/>
    </row>
    <row r="645" spans="1:6" x14ac:dyDescent="0.25">
      <c r="A645" s="2"/>
      <c r="B645" s="2"/>
      <c r="C645" s="2"/>
      <c r="D645" s="2"/>
      <c r="E645" s="2"/>
      <c r="F645" s="2"/>
    </row>
    <row r="646" spans="1:6" x14ac:dyDescent="0.25">
      <c r="A646" s="2"/>
      <c r="B646" s="2"/>
      <c r="C646" s="2"/>
      <c r="D646" s="2"/>
      <c r="E646" s="2"/>
      <c r="F646" s="2"/>
    </row>
    <row r="647" spans="1:6" x14ac:dyDescent="0.25">
      <c r="A647" s="2"/>
      <c r="B647" s="2"/>
      <c r="C647" s="2"/>
      <c r="D647" s="2"/>
      <c r="E647" s="2"/>
      <c r="F647" s="2"/>
    </row>
    <row r="648" spans="1:6" x14ac:dyDescent="0.25">
      <c r="A648" s="2"/>
      <c r="B648" s="2"/>
      <c r="C648" s="2"/>
      <c r="D648" s="2"/>
      <c r="E648" s="2"/>
      <c r="F648" s="2"/>
    </row>
    <row r="649" spans="1:6" x14ac:dyDescent="0.25">
      <c r="A649" s="2"/>
      <c r="B649" s="2"/>
      <c r="C649" s="2"/>
      <c r="D649" s="2"/>
      <c r="E649" s="2"/>
      <c r="F649" s="2"/>
    </row>
    <row r="650" spans="1:6" x14ac:dyDescent="0.25">
      <c r="A650" s="2"/>
      <c r="B650" s="2"/>
      <c r="C650" s="2"/>
      <c r="D650" s="2"/>
      <c r="E650" s="2"/>
      <c r="F650" s="2"/>
    </row>
    <row r="651" spans="1:6" x14ac:dyDescent="0.25">
      <c r="A651" s="2"/>
      <c r="B651" s="2"/>
      <c r="C651" s="2"/>
      <c r="D651" s="2"/>
      <c r="E651" s="2"/>
      <c r="F651" s="2"/>
    </row>
    <row r="652" spans="1:6" x14ac:dyDescent="0.25">
      <c r="A652" s="2"/>
      <c r="B652" s="2"/>
      <c r="C652" s="2"/>
      <c r="D652" s="2"/>
      <c r="E652" s="2"/>
      <c r="F652" s="2"/>
    </row>
    <row r="653" spans="1:6" x14ac:dyDescent="0.25">
      <c r="A653" s="2"/>
      <c r="B653" s="2"/>
      <c r="C653" s="2"/>
      <c r="D653" s="2"/>
      <c r="E653" s="2"/>
      <c r="F653" s="2"/>
    </row>
    <row r="654" spans="1:6" x14ac:dyDescent="0.25">
      <c r="A654" s="2"/>
      <c r="B654" s="2"/>
      <c r="C654" s="2"/>
      <c r="D654" s="2"/>
      <c r="E654" s="2"/>
      <c r="F654" s="2"/>
    </row>
    <row r="655" spans="1:6" x14ac:dyDescent="0.25">
      <c r="A655" s="2"/>
      <c r="B655" s="2"/>
      <c r="C655" s="2"/>
      <c r="D655" s="2"/>
      <c r="E655" s="2"/>
      <c r="F655" s="2"/>
    </row>
    <row r="656" spans="1:6" x14ac:dyDescent="0.25">
      <c r="A656" s="2"/>
      <c r="B656" s="2"/>
      <c r="C656" s="2"/>
      <c r="D656" s="2"/>
      <c r="E656" s="2"/>
      <c r="F656" s="2"/>
    </row>
    <row r="657" spans="1:6" x14ac:dyDescent="0.25">
      <c r="A657" s="2"/>
      <c r="B657" s="2"/>
      <c r="C657" s="2"/>
      <c r="D657" s="2"/>
      <c r="E657" s="2"/>
      <c r="F657" s="2"/>
    </row>
    <row r="658" spans="1:6" x14ac:dyDescent="0.25">
      <c r="A658" s="2"/>
      <c r="B658" s="2"/>
      <c r="C658" s="2"/>
      <c r="D658" s="2"/>
      <c r="E658" s="2"/>
      <c r="F658" s="2"/>
    </row>
    <row r="659" spans="1:6" x14ac:dyDescent="0.25">
      <c r="A659" s="2"/>
      <c r="B659" s="2"/>
      <c r="C659" s="2"/>
      <c r="D659" s="2"/>
      <c r="E659" s="2"/>
      <c r="F659" s="2"/>
    </row>
    <row r="660" spans="1:6" x14ac:dyDescent="0.25">
      <c r="A660" s="2"/>
      <c r="B660" s="2"/>
      <c r="C660" s="2"/>
      <c r="D660" s="2"/>
      <c r="E660" s="2"/>
      <c r="F660" s="2"/>
    </row>
    <row r="661" spans="1:6" x14ac:dyDescent="0.25">
      <c r="A661" s="2"/>
      <c r="B661" s="2"/>
      <c r="C661" s="2"/>
      <c r="D661" s="2"/>
      <c r="E661" s="2"/>
      <c r="F661" s="2"/>
    </row>
    <row r="662" spans="1:6" x14ac:dyDescent="0.25">
      <c r="A662" s="2"/>
      <c r="B662" s="2"/>
      <c r="C662" s="2"/>
      <c r="D662" s="2"/>
      <c r="E662" s="2"/>
      <c r="F662" s="2"/>
    </row>
    <row r="663" spans="1:6" x14ac:dyDescent="0.25">
      <c r="A663" s="2"/>
      <c r="B663" s="2"/>
      <c r="C663" s="2"/>
      <c r="D663" s="2"/>
      <c r="E663" s="2"/>
      <c r="F663" s="2"/>
    </row>
    <row r="664" spans="1:6" x14ac:dyDescent="0.25">
      <c r="A664" s="2"/>
      <c r="B664" s="2"/>
      <c r="C664" s="2"/>
      <c r="D664" s="2"/>
      <c r="E664" s="2"/>
      <c r="F664" s="2"/>
    </row>
    <row r="665" spans="1:6" x14ac:dyDescent="0.25">
      <c r="A665" s="2"/>
      <c r="B665" s="2"/>
      <c r="C665" s="2"/>
      <c r="D665" s="2"/>
      <c r="E665" s="2"/>
      <c r="F665" s="2"/>
    </row>
    <row r="666" spans="1:6" x14ac:dyDescent="0.25">
      <c r="A666" s="2"/>
      <c r="B666" s="2"/>
      <c r="C666" s="2"/>
      <c r="D666" s="2"/>
      <c r="E666" s="2"/>
      <c r="F666" s="2"/>
    </row>
    <row r="667" spans="1:6" x14ac:dyDescent="0.25">
      <c r="A667" s="2"/>
      <c r="B667" s="2"/>
      <c r="C667" s="2"/>
      <c r="D667" s="2"/>
      <c r="E667" s="2"/>
      <c r="F667" s="2"/>
    </row>
    <row r="668" spans="1:6" x14ac:dyDescent="0.25">
      <c r="A668" s="2"/>
      <c r="B668" s="2"/>
      <c r="C668" s="2"/>
      <c r="D668" s="2"/>
      <c r="E668" s="2"/>
      <c r="F668" s="2"/>
    </row>
    <row r="669" spans="1:6" x14ac:dyDescent="0.25">
      <c r="A669" s="2"/>
      <c r="B669" s="2"/>
      <c r="C669" s="2"/>
      <c r="D669" s="2"/>
      <c r="E669" s="2"/>
      <c r="F669" s="2"/>
    </row>
    <row r="670" spans="1:6" x14ac:dyDescent="0.25">
      <c r="A670" s="2"/>
      <c r="B670" s="2"/>
      <c r="C670" s="2"/>
      <c r="D670" s="2"/>
      <c r="E670" s="2"/>
      <c r="F670" s="2"/>
    </row>
    <row r="671" spans="1:6" x14ac:dyDescent="0.25">
      <c r="A671" s="2"/>
      <c r="B671" s="2"/>
      <c r="C671" s="2"/>
      <c r="D671" s="2"/>
      <c r="E671" s="2"/>
      <c r="F671" s="2"/>
    </row>
    <row r="672" spans="1:6" x14ac:dyDescent="0.25">
      <c r="A672" s="2"/>
      <c r="B672" s="2"/>
      <c r="C672" s="2"/>
      <c r="D672" s="2"/>
      <c r="E672" s="2"/>
      <c r="F672" s="2"/>
    </row>
    <row r="673" spans="1:6" x14ac:dyDescent="0.25">
      <c r="A673" s="2"/>
      <c r="B673" s="2"/>
      <c r="C673" s="2"/>
      <c r="D673" s="2"/>
      <c r="E673" s="2"/>
      <c r="F673" s="2"/>
    </row>
    <row r="674" spans="1:6" x14ac:dyDescent="0.25">
      <c r="A674" s="2"/>
      <c r="B674" s="2"/>
      <c r="C674" s="2"/>
      <c r="D674" s="2"/>
      <c r="E674" s="2"/>
      <c r="F674" s="2"/>
    </row>
    <row r="675" spans="1:6" x14ac:dyDescent="0.25">
      <c r="A675" s="2"/>
      <c r="B675" s="2"/>
      <c r="C675" s="2"/>
      <c r="D675" s="2"/>
      <c r="E675" s="2"/>
      <c r="F675" s="2"/>
    </row>
    <row r="676" spans="1:6" x14ac:dyDescent="0.25">
      <c r="A676" s="2"/>
      <c r="B676" s="2"/>
      <c r="C676" s="2"/>
      <c r="D676" s="2"/>
      <c r="E676" s="2"/>
      <c r="F676" s="2"/>
    </row>
    <row r="677" spans="1:6" x14ac:dyDescent="0.25">
      <c r="A677" s="2"/>
      <c r="B677" s="2"/>
      <c r="C677" s="2"/>
      <c r="D677" s="2"/>
      <c r="E677" s="2"/>
      <c r="F677" s="2"/>
    </row>
    <row r="678" spans="1:6" x14ac:dyDescent="0.25">
      <c r="A678" s="2"/>
      <c r="B678" s="2"/>
      <c r="C678" s="2"/>
      <c r="D678" s="2"/>
      <c r="E678" s="2"/>
      <c r="F678" s="2"/>
    </row>
    <row r="679" spans="1:6" x14ac:dyDescent="0.25">
      <c r="A679" s="2"/>
      <c r="B679" s="2"/>
      <c r="C679" s="2"/>
      <c r="D679" s="2"/>
      <c r="E679" s="2"/>
      <c r="F679" s="2"/>
    </row>
    <row r="680" spans="1:6" x14ac:dyDescent="0.25">
      <c r="A680" s="2"/>
      <c r="B680" s="2"/>
      <c r="C680" s="2"/>
      <c r="D680" s="2"/>
      <c r="E680" s="2"/>
      <c r="F680" s="2"/>
    </row>
    <row r="681" spans="1:6" x14ac:dyDescent="0.25">
      <c r="A681" s="2"/>
      <c r="B681" s="2"/>
      <c r="C681" s="2"/>
      <c r="D681" s="2"/>
      <c r="E681" s="2"/>
      <c r="F681" s="2"/>
    </row>
    <row r="682" spans="1:6" x14ac:dyDescent="0.25">
      <c r="A682" s="2"/>
      <c r="B682" s="2"/>
      <c r="C682" s="2"/>
      <c r="D682" s="2"/>
      <c r="E682" s="2"/>
      <c r="F682" s="2"/>
    </row>
    <row r="683" spans="1:6" x14ac:dyDescent="0.25">
      <c r="A683" s="2"/>
      <c r="B683" s="2"/>
      <c r="C683" s="2"/>
      <c r="D683" s="2"/>
      <c r="E683" s="2"/>
      <c r="F683" s="2"/>
    </row>
    <row r="684" spans="1:6" x14ac:dyDescent="0.25">
      <c r="A684" s="2"/>
      <c r="B684" s="2"/>
      <c r="C684" s="2"/>
      <c r="D684" s="2"/>
      <c r="E684" s="2"/>
      <c r="F684" s="2"/>
    </row>
    <row r="685" spans="1:6" x14ac:dyDescent="0.25">
      <c r="A685" s="2"/>
      <c r="B685" s="2"/>
      <c r="C685" s="2"/>
      <c r="D685" s="2"/>
      <c r="E685" s="2"/>
      <c r="F685" s="2"/>
    </row>
    <row r="686" spans="1:6" x14ac:dyDescent="0.25">
      <c r="A686" s="2"/>
      <c r="B686" s="2"/>
      <c r="C686" s="2"/>
      <c r="D686" s="2"/>
      <c r="E686" s="2"/>
      <c r="F686" s="2"/>
    </row>
    <row r="687" spans="1:6" x14ac:dyDescent="0.25">
      <c r="A687" s="2"/>
      <c r="B687" s="2"/>
      <c r="C687" s="2"/>
      <c r="D687" s="2"/>
      <c r="E687" s="2"/>
      <c r="F687" s="2"/>
    </row>
    <row r="688" spans="1:6" x14ac:dyDescent="0.25">
      <c r="A688" s="2"/>
      <c r="B688" s="2"/>
      <c r="C688" s="2"/>
      <c r="D688" s="2"/>
      <c r="E688" s="2"/>
      <c r="F688" s="2"/>
    </row>
    <row r="689" spans="1:6" x14ac:dyDescent="0.25">
      <c r="A689" s="2"/>
      <c r="B689" s="2"/>
      <c r="C689" s="2"/>
      <c r="D689" s="2"/>
      <c r="E689" s="2"/>
      <c r="F689" s="2"/>
    </row>
    <row r="690" spans="1:6" x14ac:dyDescent="0.25">
      <c r="A690" s="2"/>
      <c r="B690" s="2"/>
      <c r="C690" s="2"/>
      <c r="D690" s="2"/>
      <c r="E690" s="2"/>
      <c r="F690" s="2"/>
    </row>
    <row r="691" spans="1:6" x14ac:dyDescent="0.25">
      <c r="A691" s="2"/>
      <c r="B691" s="2"/>
      <c r="C691" s="2"/>
      <c r="D691" s="2"/>
      <c r="E691" s="2"/>
      <c r="F691" s="2"/>
    </row>
    <row r="692" spans="1:6" x14ac:dyDescent="0.25">
      <c r="A692" s="2"/>
      <c r="B692" s="2"/>
      <c r="C692" s="2"/>
      <c r="D692" s="2"/>
      <c r="E692" s="2"/>
      <c r="F692" s="2"/>
    </row>
    <row r="693" spans="1:6" x14ac:dyDescent="0.25">
      <c r="A693" s="2"/>
      <c r="B693" s="2"/>
      <c r="C693" s="2"/>
      <c r="D693" s="2"/>
      <c r="E693" s="2"/>
      <c r="F693" s="2"/>
    </row>
    <row r="694" spans="1:6" x14ac:dyDescent="0.25">
      <c r="A694" s="2"/>
      <c r="B694" s="2"/>
      <c r="C694" s="2"/>
      <c r="D694" s="2"/>
      <c r="E694" s="2"/>
      <c r="F694" s="2"/>
    </row>
    <row r="695" spans="1:6" x14ac:dyDescent="0.25">
      <c r="A695" s="2"/>
      <c r="B695" s="2"/>
      <c r="C695" s="2"/>
      <c r="D695" s="2"/>
      <c r="E695" s="2"/>
      <c r="F695" s="2"/>
    </row>
    <row r="696" spans="1:6" x14ac:dyDescent="0.25">
      <c r="A696" s="2"/>
      <c r="B696" s="2"/>
      <c r="C696" s="2"/>
      <c r="D696" s="2"/>
      <c r="E696" s="2"/>
      <c r="F696" s="2"/>
    </row>
    <row r="697" spans="1:6" x14ac:dyDescent="0.25">
      <c r="A697" s="2"/>
      <c r="B697" s="2"/>
      <c r="C697" s="2"/>
      <c r="D697" s="2"/>
      <c r="E697" s="2"/>
      <c r="F697" s="2"/>
    </row>
    <row r="698" spans="1:6" x14ac:dyDescent="0.25">
      <c r="A698" s="2"/>
      <c r="B698" s="2"/>
      <c r="C698" s="2"/>
      <c r="D698" s="2"/>
      <c r="E698" s="2"/>
      <c r="F698" s="2"/>
    </row>
    <row r="699" spans="1:6" x14ac:dyDescent="0.25">
      <c r="A699" s="2"/>
      <c r="B699" s="2"/>
      <c r="C699" s="2"/>
      <c r="D699" s="2"/>
      <c r="E699" s="2"/>
      <c r="F699" s="2"/>
    </row>
    <row r="700" spans="1:6" x14ac:dyDescent="0.25">
      <c r="A700" s="2"/>
      <c r="B700" s="2"/>
      <c r="C700" s="2"/>
      <c r="D700" s="2"/>
      <c r="E700" s="2"/>
      <c r="F700" s="2"/>
    </row>
    <row r="701" spans="1:6" x14ac:dyDescent="0.25">
      <c r="A701" s="2"/>
      <c r="B701" s="2"/>
      <c r="C701" s="2"/>
      <c r="D701" s="2"/>
      <c r="E701" s="2"/>
      <c r="F701" s="2"/>
    </row>
    <row r="702" spans="1:6" x14ac:dyDescent="0.25">
      <c r="A702" s="2"/>
      <c r="B702" s="2"/>
      <c r="C702" s="2"/>
      <c r="D702" s="2"/>
      <c r="E702" s="2"/>
      <c r="F702" s="2"/>
    </row>
    <row r="703" spans="1:6" x14ac:dyDescent="0.25">
      <c r="A703" s="2"/>
      <c r="B703" s="2"/>
      <c r="C703" s="2"/>
      <c r="D703" s="2"/>
      <c r="E703" s="2"/>
      <c r="F703" s="2"/>
    </row>
    <row r="704" spans="1:6" x14ac:dyDescent="0.25">
      <c r="A704" s="2"/>
      <c r="B704" s="2"/>
      <c r="C704" s="2"/>
      <c r="D704" s="2"/>
      <c r="E704" s="2"/>
      <c r="F704" s="2"/>
    </row>
    <row r="705" spans="1:6" x14ac:dyDescent="0.25">
      <c r="A705" s="2"/>
      <c r="B705" s="2"/>
      <c r="C705" s="2"/>
      <c r="D705" s="2"/>
      <c r="E705" s="2"/>
      <c r="F705" s="2"/>
    </row>
    <row r="706" spans="1:6" x14ac:dyDescent="0.25">
      <c r="A706" s="2"/>
      <c r="B706" s="2"/>
      <c r="C706" s="2"/>
      <c r="D706" s="2"/>
      <c r="E706" s="2"/>
      <c r="F706" s="2"/>
    </row>
    <row r="707" spans="1:6" x14ac:dyDescent="0.25">
      <c r="A707" s="2"/>
      <c r="B707" s="2"/>
      <c r="C707" s="2"/>
      <c r="D707" s="2"/>
      <c r="E707" s="2"/>
      <c r="F707" s="2"/>
    </row>
    <row r="708" spans="1:6" x14ac:dyDescent="0.25">
      <c r="A708" s="2"/>
      <c r="B708" s="2"/>
      <c r="C708" s="2"/>
      <c r="D708" s="2"/>
      <c r="E708" s="2"/>
      <c r="F708" s="2"/>
    </row>
    <row r="709" spans="1:6" x14ac:dyDescent="0.25">
      <c r="A709" s="2"/>
      <c r="B709" s="2"/>
      <c r="C709" s="2"/>
      <c r="D709" s="2"/>
      <c r="E709" s="2"/>
      <c r="F709" s="2"/>
    </row>
    <row r="710" spans="1:6" x14ac:dyDescent="0.25">
      <c r="A710" s="2"/>
      <c r="B710" s="2"/>
      <c r="C710" s="2"/>
      <c r="D710" s="2"/>
      <c r="E710" s="2"/>
      <c r="F710" s="2"/>
    </row>
    <row r="711" spans="1:6" x14ac:dyDescent="0.25">
      <c r="A711" s="2"/>
      <c r="B711" s="2"/>
      <c r="C711" s="2"/>
      <c r="D711" s="2"/>
      <c r="E711" s="2"/>
      <c r="F711" s="2"/>
    </row>
    <row r="712" spans="1:6" x14ac:dyDescent="0.25">
      <c r="A712" s="2"/>
      <c r="B712" s="2"/>
      <c r="C712" s="2"/>
      <c r="D712" s="2"/>
      <c r="E712" s="2"/>
      <c r="F712" s="2"/>
    </row>
    <row r="713" spans="1:6" x14ac:dyDescent="0.25">
      <c r="A713" s="2"/>
      <c r="B713" s="2"/>
      <c r="C713" s="2"/>
      <c r="D713" s="2"/>
      <c r="E713" s="2"/>
      <c r="F713" s="2"/>
    </row>
    <row r="714" spans="1:6" x14ac:dyDescent="0.25">
      <c r="A714" s="2"/>
      <c r="B714" s="2"/>
      <c r="C714" s="2"/>
      <c r="D714" s="2"/>
      <c r="E714" s="2"/>
      <c r="F714" s="2"/>
    </row>
    <row r="715" spans="1:6" x14ac:dyDescent="0.25">
      <c r="A715" s="2"/>
      <c r="B715" s="2"/>
      <c r="C715" s="2"/>
      <c r="D715" s="2"/>
      <c r="E715" s="2"/>
      <c r="F715" s="2"/>
    </row>
    <row r="716" spans="1:6" x14ac:dyDescent="0.25">
      <c r="A716" s="2"/>
      <c r="B716" s="2"/>
      <c r="C716" s="2"/>
      <c r="D716" s="2"/>
      <c r="E716" s="2"/>
      <c r="F716" s="2"/>
    </row>
    <row r="717" spans="1:6" x14ac:dyDescent="0.25">
      <c r="A717" s="2"/>
      <c r="B717" s="2"/>
      <c r="C717" s="2"/>
      <c r="D717" s="2"/>
      <c r="E717" s="2"/>
      <c r="F717" s="2"/>
    </row>
    <row r="718" spans="1:6" x14ac:dyDescent="0.25">
      <c r="A718" s="2"/>
      <c r="B718" s="2"/>
      <c r="C718" s="2"/>
      <c r="D718" s="2"/>
      <c r="E718" s="2"/>
      <c r="F718" s="2"/>
    </row>
    <row r="719" spans="1:6" x14ac:dyDescent="0.25">
      <c r="A719" s="2"/>
      <c r="B719" s="2"/>
      <c r="C719" s="2"/>
      <c r="D719" s="2"/>
      <c r="E719" s="2"/>
      <c r="F719" s="2"/>
    </row>
    <row r="720" spans="1:6" x14ac:dyDescent="0.25">
      <c r="A720" s="2"/>
      <c r="B720" s="2"/>
      <c r="C720" s="2"/>
      <c r="D720" s="2"/>
      <c r="E720" s="2"/>
      <c r="F720" s="2"/>
    </row>
    <row r="721" spans="1:6" x14ac:dyDescent="0.25">
      <c r="A721" s="2"/>
      <c r="B721" s="2"/>
      <c r="C721" s="2"/>
      <c r="D721" s="2"/>
      <c r="E721" s="2"/>
      <c r="F721" s="2"/>
    </row>
    <row r="722" spans="1:6" x14ac:dyDescent="0.25">
      <c r="A722" s="2"/>
      <c r="B722" s="2"/>
      <c r="C722" s="2"/>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A726" s="2"/>
      <c r="B726" s="2"/>
      <c r="C726" s="2"/>
      <c r="D726" s="2"/>
      <c r="E726" s="2"/>
      <c r="F726" s="2"/>
    </row>
    <row r="727" spans="1:6" x14ac:dyDescent="0.25">
      <c r="A727" s="2"/>
      <c r="B727" s="2"/>
      <c r="C727" s="2"/>
      <c r="D727" s="2"/>
      <c r="E727" s="2"/>
      <c r="F727" s="2"/>
    </row>
    <row r="728" spans="1:6" x14ac:dyDescent="0.25">
      <c r="A728" s="2"/>
      <c r="B728" s="2"/>
      <c r="C728" s="2"/>
      <c r="D728" s="2"/>
      <c r="E728" s="2"/>
      <c r="F728" s="2"/>
    </row>
    <row r="729" spans="1:6" x14ac:dyDescent="0.25">
      <c r="A729" s="2"/>
      <c r="B729" s="2"/>
      <c r="C729" s="2"/>
      <c r="D729" s="2"/>
      <c r="E729" s="2"/>
      <c r="F729" s="2"/>
    </row>
    <row r="730" spans="1:6" x14ac:dyDescent="0.25">
      <c r="A730" s="2"/>
      <c r="B730" s="2"/>
      <c r="C730" s="2"/>
      <c r="D730" s="2"/>
      <c r="E730" s="2"/>
      <c r="F730" s="2"/>
    </row>
    <row r="731" spans="1:6" x14ac:dyDescent="0.25">
      <c r="A731" s="2"/>
      <c r="B731" s="2"/>
      <c r="C731" s="2"/>
      <c r="D731" s="2"/>
      <c r="E731" s="2"/>
      <c r="F731" s="2"/>
    </row>
    <row r="732" spans="1:6" x14ac:dyDescent="0.25">
      <c r="A732" s="2"/>
      <c r="B732" s="2"/>
      <c r="C732" s="2"/>
      <c r="D732" s="2"/>
      <c r="E732" s="2"/>
      <c r="F732" s="2"/>
    </row>
    <row r="733" spans="1:6" x14ac:dyDescent="0.25">
      <c r="A733" s="2"/>
      <c r="B733" s="2"/>
      <c r="C733" s="2"/>
      <c r="D733" s="2"/>
      <c r="E733" s="2"/>
      <c r="F733" s="2"/>
    </row>
    <row r="734" spans="1:6" x14ac:dyDescent="0.25">
      <c r="A734" s="2"/>
      <c r="B734" s="2"/>
      <c r="C734" s="2"/>
      <c r="D734" s="2"/>
      <c r="E734" s="2"/>
      <c r="F734" s="2"/>
    </row>
    <row r="735" spans="1:6" x14ac:dyDescent="0.25">
      <c r="A735" s="2"/>
      <c r="B735" s="2"/>
      <c r="C735" s="2"/>
      <c r="D735" s="2"/>
      <c r="E735" s="2"/>
      <c r="F735" s="2"/>
    </row>
    <row r="736" spans="1:6" x14ac:dyDescent="0.25">
      <c r="A736" s="2"/>
      <c r="B736" s="2"/>
      <c r="C736" s="2"/>
      <c r="D736" s="2"/>
      <c r="E736" s="2"/>
      <c r="F736" s="2"/>
    </row>
    <row r="737" spans="1:6" x14ac:dyDescent="0.25">
      <c r="A737" s="2"/>
      <c r="B737" s="2"/>
      <c r="C737" s="2"/>
      <c r="D737" s="2"/>
      <c r="E737" s="2"/>
      <c r="F737" s="2"/>
    </row>
    <row r="738" spans="1:6" x14ac:dyDescent="0.25">
      <c r="A738" s="2"/>
      <c r="B738" s="2"/>
      <c r="C738" s="2"/>
      <c r="D738" s="2"/>
      <c r="E738" s="2"/>
      <c r="F738" s="2"/>
    </row>
    <row r="739" spans="1:6" x14ac:dyDescent="0.25">
      <c r="A739" s="2"/>
      <c r="B739" s="2"/>
      <c r="C739" s="2"/>
      <c r="D739" s="2"/>
      <c r="E739" s="2"/>
      <c r="F739" s="2"/>
    </row>
    <row r="740" spans="1:6" x14ac:dyDescent="0.25">
      <c r="A740" s="2"/>
      <c r="B740" s="2"/>
      <c r="C740" s="2"/>
      <c r="D740" s="2"/>
      <c r="E740" s="2"/>
      <c r="F740" s="2"/>
    </row>
    <row r="741" spans="1:6" x14ac:dyDescent="0.25">
      <c r="A741" s="2"/>
      <c r="B741" s="2"/>
      <c r="C741" s="2"/>
      <c r="D741" s="2"/>
      <c r="E741" s="2"/>
      <c r="F741" s="2"/>
    </row>
    <row r="742" spans="1:6" x14ac:dyDescent="0.25">
      <c r="A742" s="2"/>
      <c r="B742" s="2"/>
      <c r="C742" s="2"/>
      <c r="D742" s="2"/>
      <c r="E742" s="2"/>
      <c r="F742" s="2"/>
    </row>
    <row r="743" spans="1:6" x14ac:dyDescent="0.25">
      <c r="A743" s="2"/>
      <c r="B743" s="2"/>
      <c r="C743" s="2"/>
      <c r="D743" s="2"/>
      <c r="E743" s="2"/>
      <c r="F743" s="2"/>
    </row>
    <row r="744" spans="1:6" x14ac:dyDescent="0.25">
      <c r="A744" s="2"/>
      <c r="B744" s="2"/>
      <c r="C744" s="2"/>
      <c r="D744" s="2"/>
      <c r="E744" s="2"/>
      <c r="F744" s="2"/>
    </row>
    <row r="745" spans="1:6" x14ac:dyDescent="0.25">
      <c r="A745" s="2"/>
      <c r="B745" s="2"/>
      <c r="C745" s="2"/>
      <c r="D745" s="2"/>
      <c r="E745" s="2"/>
      <c r="F745" s="2"/>
    </row>
    <row r="746" spans="1:6" x14ac:dyDescent="0.25">
      <c r="A746" s="2"/>
      <c r="B746" s="2"/>
      <c r="C746" s="2"/>
      <c r="D746" s="2"/>
      <c r="E746" s="2"/>
      <c r="F746" s="2"/>
    </row>
    <row r="747" spans="1:6" x14ac:dyDescent="0.25">
      <c r="A747" s="2"/>
      <c r="B747" s="2"/>
      <c r="C747" s="2"/>
      <c r="D747" s="2"/>
      <c r="E747" s="2"/>
      <c r="F747" s="2"/>
    </row>
    <row r="748" spans="1:6" x14ac:dyDescent="0.25">
      <c r="A748" s="2"/>
      <c r="B748" s="2"/>
      <c r="C748" s="2"/>
      <c r="D748" s="2"/>
      <c r="E748" s="2"/>
      <c r="F748" s="2"/>
    </row>
    <row r="749" spans="1:6" x14ac:dyDescent="0.25">
      <c r="A749" s="2"/>
      <c r="B749" s="2"/>
      <c r="C749" s="2"/>
      <c r="D749" s="2"/>
      <c r="E749" s="2"/>
      <c r="F749" s="2"/>
    </row>
    <row r="750" spans="1:6" x14ac:dyDescent="0.25">
      <c r="A750" s="2"/>
      <c r="B750" s="2"/>
      <c r="C750" s="2"/>
      <c r="D750" s="2"/>
      <c r="E750" s="2"/>
      <c r="F750" s="2"/>
    </row>
    <row r="751" spans="1:6" x14ac:dyDescent="0.25">
      <c r="A751" s="2"/>
      <c r="B751" s="2"/>
      <c r="C751" s="2"/>
      <c r="D751" s="2"/>
      <c r="E751" s="2"/>
      <c r="F751" s="2"/>
    </row>
    <row r="752" spans="1:6" x14ac:dyDescent="0.25">
      <c r="A752" s="2"/>
      <c r="B752" s="2"/>
      <c r="C752" s="2"/>
      <c r="D752" s="2"/>
      <c r="E752" s="2"/>
      <c r="F752" s="2"/>
    </row>
    <row r="753" spans="1:6" x14ac:dyDescent="0.25">
      <c r="A753" s="2"/>
      <c r="B753" s="2"/>
      <c r="C753" s="2"/>
      <c r="D753" s="2"/>
      <c r="E753" s="2"/>
      <c r="F753" s="2"/>
    </row>
    <row r="754" spans="1:6" x14ac:dyDescent="0.25">
      <c r="A754" s="2"/>
      <c r="B754" s="2"/>
      <c r="C754" s="2"/>
      <c r="D754" s="2"/>
      <c r="E754" s="2"/>
      <c r="F754" s="2"/>
    </row>
    <row r="755" spans="1:6" x14ac:dyDescent="0.25">
      <c r="A755" s="2"/>
      <c r="B755" s="2"/>
      <c r="C755" s="2"/>
      <c r="D755" s="2"/>
      <c r="E755" s="2"/>
      <c r="F755" s="2"/>
    </row>
    <row r="756" spans="1:6" x14ac:dyDescent="0.25">
      <c r="A756" s="2"/>
      <c r="B756" s="2"/>
      <c r="C756" s="2"/>
      <c r="D756" s="2"/>
      <c r="E756" s="2"/>
      <c r="F756" s="2"/>
    </row>
    <row r="757" spans="1:6" x14ac:dyDescent="0.25">
      <c r="A757" s="2"/>
      <c r="B757" s="2"/>
      <c r="C757" s="2"/>
      <c r="D757" s="2"/>
      <c r="E757" s="2"/>
      <c r="F757" s="2"/>
    </row>
    <row r="758" spans="1:6" x14ac:dyDescent="0.25">
      <c r="A758" s="2"/>
      <c r="B758" s="2"/>
      <c r="C758" s="2"/>
      <c r="D758" s="2"/>
      <c r="E758" s="2"/>
      <c r="F758" s="2"/>
    </row>
    <row r="759" spans="1:6" x14ac:dyDescent="0.25">
      <c r="A759" s="2"/>
      <c r="B759" s="2"/>
      <c r="C759" s="2"/>
      <c r="D759" s="2"/>
      <c r="E759" s="2"/>
      <c r="F759" s="2"/>
    </row>
    <row r="760" spans="1:6" x14ac:dyDescent="0.25">
      <c r="A760" s="2"/>
      <c r="B760" s="2"/>
      <c r="C760" s="2"/>
      <c r="D760" s="2"/>
      <c r="E760" s="2"/>
      <c r="F760" s="2"/>
    </row>
    <row r="761" spans="1:6" x14ac:dyDescent="0.25">
      <c r="A761" s="2"/>
      <c r="B761" s="2"/>
      <c r="C761" s="2"/>
      <c r="D761" s="2"/>
      <c r="E761" s="2"/>
      <c r="F761" s="2"/>
    </row>
    <row r="762" spans="1:6" x14ac:dyDescent="0.25">
      <c r="A762" s="2"/>
      <c r="B762" s="2"/>
      <c r="C762" s="2"/>
      <c r="D762" s="2"/>
      <c r="E762" s="2"/>
      <c r="F762" s="2"/>
    </row>
    <row r="763" spans="1:6" x14ac:dyDescent="0.25">
      <c r="A763" s="2"/>
      <c r="B763" s="2"/>
      <c r="C763" s="2"/>
      <c r="D763" s="2"/>
      <c r="E763" s="2"/>
      <c r="F763" s="2"/>
    </row>
    <row r="764" spans="1:6" x14ac:dyDescent="0.25">
      <c r="A764" s="2"/>
      <c r="B764" s="2"/>
      <c r="C764" s="2"/>
      <c r="D764" s="2"/>
      <c r="E764" s="2"/>
      <c r="F764" s="2"/>
    </row>
    <row r="765" spans="1:6" x14ac:dyDescent="0.25">
      <c r="A765" s="2"/>
      <c r="B765" s="2"/>
      <c r="C765" s="2"/>
      <c r="D765" s="2"/>
      <c r="E765" s="2"/>
      <c r="F765" s="2"/>
    </row>
    <row r="766" spans="1:6" x14ac:dyDescent="0.25">
      <c r="A766" s="2"/>
      <c r="B766" s="2"/>
      <c r="C766" s="2"/>
      <c r="D766" s="2"/>
      <c r="E766" s="2"/>
      <c r="F766" s="2"/>
    </row>
    <row r="767" spans="1:6" x14ac:dyDescent="0.25">
      <c r="A767" s="2"/>
      <c r="B767" s="2"/>
      <c r="C767" s="2"/>
      <c r="D767" s="2"/>
      <c r="E767" s="2"/>
      <c r="F767" s="2"/>
    </row>
    <row r="768" spans="1:6" x14ac:dyDescent="0.25">
      <c r="A768" s="2"/>
      <c r="B768" s="2"/>
      <c r="C768" s="2"/>
      <c r="D768" s="2"/>
      <c r="E768" s="2"/>
      <c r="F768" s="2"/>
    </row>
    <row r="769" spans="1:6" x14ac:dyDescent="0.25">
      <c r="A769" s="2"/>
      <c r="B769" s="2"/>
      <c r="C769" s="2"/>
      <c r="D769" s="2"/>
      <c r="E769" s="2"/>
      <c r="F769" s="2"/>
    </row>
    <row r="770" spans="1:6" x14ac:dyDescent="0.25">
      <c r="A770" s="2"/>
      <c r="B770" s="2"/>
      <c r="C770" s="2"/>
      <c r="D770" s="2"/>
      <c r="E770" s="2"/>
      <c r="F770" s="2"/>
    </row>
    <row r="771" spans="1:6" x14ac:dyDescent="0.25">
      <c r="A771" s="2"/>
      <c r="B771" s="2"/>
      <c r="C771" s="2"/>
      <c r="D771" s="2"/>
      <c r="E771" s="2"/>
      <c r="F771" s="2"/>
    </row>
    <row r="772" spans="1:6" x14ac:dyDescent="0.25">
      <c r="A772" s="2"/>
      <c r="B772" s="2"/>
      <c r="C772" s="2"/>
      <c r="D772" s="2"/>
      <c r="E772" s="2"/>
      <c r="F772" s="2"/>
    </row>
    <row r="773" spans="1:6" x14ac:dyDescent="0.25">
      <c r="A773" s="2"/>
      <c r="B773" s="2"/>
      <c r="C773" s="2"/>
      <c r="D773" s="2"/>
      <c r="E773" s="2"/>
      <c r="F773" s="2"/>
    </row>
    <row r="774" spans="1:6" x14ac:dyDescent="0.25">
      <c r="A774" s="2"/>
      <c r="B774" s="2"/>
      <c r="C774" s="2"/>
      <c r="D774" s="2"/>
      <c r="E774" s="2"/>
      <c r="F774" s="2"/>
    </row>
    <row r="775" spans="1:6" x14ac:dyDescent="0.25">
      <c r="A775" s="2"/>
      <c r="B775" s="2"/>
      <c r="C775" s="2"/>
      <c r="D775" s="2"/>
      <c r="E775" s="2"/>
      <c r="F775" s="2"/>
    </row>
    <row r="776" spans="1:6" x14ac:dyDescent="0.25">
      <c r="A776" s="2"/>
      <c r="B776" s="2"/>
      <c r="C776" s="2"/>
      <c r="D776" s="2"/>
      <c r="E776" s="2"/>
      <c r="F776" s="2"/>
    </row>
    <row r="777" spans="1:6" x14ac:dyDescent="0.25">
      <c r="A777" s="2"/>
      <c r="B777" s="2"/>
      <c r="C777" s="2"/>
      <c r="D777" s="2"/>
      <c r="E777" s="2"/>
      <c r="F777" s="2"/>
    </row>
    <row r="778" spans="1:6" x14ac:dyDescent="0.25">
      <c r="A778" s="2"/>
      <c r="B778" s="2"/>
      <c r="C778" s="2"/>
      <c r="D778" s="2"/>
      <c r="E778" s="2"/>
      <c r="F778" s="2"/>
    </row>
    <row r="779" spans="1:6" x14ac:dyDescent="0.25">
      <c r="A779" s="2"/>
      <c r="B779" s="2"/>
      <c r="C779" s="2"/>
      <c r="D779" s="2"/>
      <c r="E779" s="2"/>
      <c r="F779" s="2"/>
    </row>
    <row r="780" spans="1:6" x14ac:dyDescent="0.25">
      <c r="A780" s="2"/>
      <c r="B780" s="2"/>
      <c r="C780" s="2"/>
      <c r="D780" s="2"/>
      <c r="E780" s="2"/>
      <c r="F780" s="2"/>
    </row>
    <row r="781" spans="1:6" x14ac:dyDescent="0.25">
      <c r="A781" s="2"/>
      <c r="B781" s="2"/>
      <c r="C781" s="2"/>
      <c r="D781" s="2"/>
      <c r="E781" s="2"/>
      <c r="F781" s="2"/>
    </row>
    <row r="782" spans="1:6" x14ac:dyDescent="0.25">
      <c r="A782" s="2"/>
      <c r="B782" s="2"/>
      <c r="C782" s="2"/>
      <c r="D782" s="2"/>
      <c r="E782" s="2"/>
      <c r="F782" s="2"/>
    </row>
    <row r="783" spans="1:6" x14ac:dyDescent="0.25">
      <c r="A783" s="2"/>
      <c r="B783" s="2"/>
      <c r="C783" s="2"/>
      <c r="D783" s="2"/>
      <c r="E783" s="2"/>
      <c r="F783" s="2"/>
    </row>
    <row r="784" spans="1:6" x14ac:dyDescent="0.25">
      <c r="A784" s="2"/>
      <c r="B784" s="2"/>
      <c r="C784" s="2"/>
      <c r="D784" s="2"/>
      <c r="E784" s="2"/>
      <c r="F784" s="2"/>
    </row>
    <row r="785" spans="1:6" x14ac:dyDescent="0.25">
      <c r="A785" s="2"/>
      <c r="B785" s="2"/>
      <c r="C785" s="2"/>
      <c r="D785" s="2"/>
      <c r="E785" s="2"/>
      <c r="F785" s="2"/>
    </row>
    <row r="786" spans="1:6" x14ac:dyDescent="0.25">
      <c r="A786" s="2"/>
      <c r="B786" s="2"/>
      <c r="C786" s="2"/>
      <c r="D786" s="2"/>
      <c r="E786" s="2"/>
      <c r="F786" s="2"/>
    </row>
    <row r="787" spans="1:6" x14ac:dyDescent="0.25">
      <c r="A787" s="2"/>
      <c r="B787" s="2"/>
      <c r="C787" s="2"/>
      <c r="D787" s="2"/>
      <c r="E787" s="2"/>
      <c r="F787" s="2"/>
    </row>
    <row r="788" spans="1:6" x14ac:dyDescent="0.25">
      <c r="A788" s="2"/>
      <c r="B788" s="2"/>
      <c r="C788" s="2"/>
      <c r="D788" s="2"/>
      <c r="E788" s="2"/>
      <c r="F788" s="2"/>
    </row>
    <row r="789" spans="1:6" x14ac:dyDescent="0.25">
      <c r="A789" s="2"/>
      <c r="B789" s="2"/>
      <c r="C789" s="2"/>
      <c r="D789" s="2"/>
      <c r="E789" s="2"/>
      <c r="F789" s="2"/>
    </row>
    <row r="790" spans="1:6" x14ac:dyDescent="0.25">
      <c r="A790" s="2"/>
      <c r="B790" s="2"/>
      <c r="C790" s="2"/>
      <c r="D790" s="2"/>
      <c r="E790" s="2"/>
      <c r="F790" s="2"/>
    </row>
    <row r="791" spans="1:6" x14ac:dyDescent="0.25">
      <c r="A791" s="2"/>
      <c r="B791" s="2"/>
      <c r="C791" s="2"/>
      <c r="D791" s="2"/>
      <c r="E791" s="2"/>
      <c r="F791" s="2"/>
    </row>
    <row r="792" spans="1:6" x14ac:dyDescent="0.25">
      <c r="A792" s="2"/>
      <c r="B792" s="2"/>
      <c r="C792" s="2"/>
      <c r="D792" s="2"/>
      <c r="E792" s="2"/>
      <c r="F792" s="2"/>
    </row>
    <row r="793" spans="1:6" x14ac:dyDescent="0.25">
      <c r="A793" s="2"/>
      <c r="B793" s="2"/>
      <c r="C793" s="2"/>
      <c r="D793" s="2"/>
      <c r="E793" s="2"/>
      <c r="F793" s="2"/>
    </row>
    <row r="794" spans="1:6" x14ac:dyDescent="0.25">
      <c r="A794" s="2"/>
      <c r="B794" s="2"/>
      <c r="C794" s="2"/>
      <c r="D794" s="2"/>
      <c r="E794" s="2"/>
      <c r="F794" s="2"/>
    </row>
    <row r="795" spans="1:6" x14ac:dyDescent="0.25">
      <c r="A795" s="2"/>
      <c r="B795" s="2"/>
      <c r="C795" s="2"/>
      <c r="D795" s="2"/>
      <c r="E795" s="2"/>
      <c r="F795" s="2"/>
    </row>
    <row r="796" spans="1:6" x14ac:dyDescent="0.25">
      <c r="A796" s="2"/>
      <c r="B796" s="2"/>
      <c r="C796" s="2"/>
      <c r="D796" s="2"/>
      <c r="E796" s="2"/>
      <c r="F796" s="2"/>
    </row>
    <row r="797" spans="1:6" x14ac:dyDescent="0.25">
      <c r="A797" s="2"/>
      <c r="B797" s="2"/>
      <c r="C797" s="2"/>
      <c r="D797" s="2"/>
      <c r="E797" s="2"/>
      <c r="F797" s="2"/>
    </row>
    <row r="798" spans="1:6" x14ac:dyDescent="0.25">
      <c r="A798" s="2"/>
      <c r="B798" s="2"/>
      <c r="C798" s="2"/>
      <c r="D798" s="2"/>
      <c r="E798" s="2"/>
      <c r="F798" s="2"/>
    </row>
    <row r="799" spans="1:6" x14ac:dyDescent="0.25">
      <c r="A799" s="2"/>
      <c r="B799" s="2"/>
      <c r="C799" s="2"/>
      <c r="D799" s="2"/>
      <c r="E799" s="2"/>
      <c r="F799" s="2"/>
    </row>
    <row r="800" spans="1:6" x14ac:dyDescent="0.25">
      <c r="A800" s="2"/>
      <c r="B800" s="2"/>
      <c r="C800" s="2"/>
      <c r="D800" s="2"/>
      <c r="E800" s="2"/>
      <c r="F800" s="2"/>
    </row>
    <row r="801" spans="1:6" x14ac:dyDescent="0.25">
      <c r="A801" s="2"/>
      <c r="B801" s="2"/>
      <c r="C801" s="2"/>
      <c r="D801" s="2"/>
      <c r="E801" s="2"/>
      <c r="F801" s="2"/>
    </row>
    <row r="802" spans="1:6" x14ac:dyDescent="0.25">
      <c r="A802" s="2"/>
      <c r="B802" s="2"/>
      <c r="C802" s="2"/>
      <c r="D802" s="2"/>
      <c r="E802" s="2"/>
      <c r="F802" s="2"/>
    </row>
    <row r="803" spans="1:6" x14ac:dyDescent="0.25">
      <c r="A803" s="2"/>
      <c r="B803" s="2"/>
      <c r="C803" s="2"/>
      <c r="D803" s="2"/>
      <c r="E803" s="2"/>
      <c r="F803" s="2"/>
    </row>
    <row r="804" spans="1:6" x14ac:dyDescent="0.25">
      <c r="A804" s="2"/>
      <c r="B804" s="2"/>
      <c r="C804" s="2"/>
      <c r="D804" s="2"/>
      <c r="E804" s="2"/>
      <c r="F804" s="2"/>
    </row>
    <row r="805" spans="1:6" x14ac:dyDescent="0.25">
      <c r="A805" s="2"/>
      <c r="B805" s="2"/>
      <c r="C805" s="2"/>
      <c r="D805" s="2"/>
      <c r="E805" s="2"/>
      <c r="F805" s="2"/>
    </row>
    <row r="806" spans="1:6" x14ac:dyDescent="0.25">
      <c r="A806" s="2"/>
      <c r="B806" s="2"/>
      <c r="C806" s="2"/>
      <c r="D806" s="2"/>
      <c r="E806" s="2"/>
      <c r="F806" s="2"/>
    </row>
    <row r="807" spans="1:6" x14ac:dyDescent="0.25">
      <c r="A807" s="2"/>
      <c r="B807" s="2"/>
      <c r="C807" s="2"/>
      <c r="D807" s="2"/>
      <c r="E807" s="2"/>
      <c r="F807" s="2"/>
    </row>
    <row r="808" spans="1:6" x14ac:dyDescent="0.25">
      <c r="A808" s="2"/>
      <c r="B808" s="2"/>
      <c r="C808" s="2"/>
      <c r="D808" s="2"/>
      <c r="E808" s="2"/>
      <c r="F808" s="2"/>
    </row>
    <row r="809" spans="1:6" x14ac:dyDescent="0.25">
      <c r="A809" s="2"/>
      <c r="B809" s="2"/>
      <c r="C809" s="2"/>
      <c r="D809" s="2"/>
      <c r="E809" s="2"/>
      <c r="F809" s="2"/>
    </row>
    <row r="810" spans="1:6" x14ac:dyDescent="0.25">
      <c r="A810" s="2"/>
      <c r="B810" s="2"/>
      <c r="C810" s="2"/>
      <c r="D810" s="2"/>
      <c r="E810" s="2"/>
      <c r="F810" s="2"/>
    </row>
    <row r="811" spans="1:6" x14ac:dyDescent="0.25">
      <c r="A811" s="2"/>
      <c r="B811" s="2"/>
      <c r="C811" s="2"/>
      <c r="D811" s="2"/>
      <c r="E811" s="2"/>
      <c r="F811" s="2"/>
    </row>
    <row r="812" spans="1:6" x14ac:dyDescent="0.25">
      <c r="A812" s="2"/>
      <c r="B812" s="2"/>
      <c r="C812" s="2"/>
      <c r="D812" s="2"/>
      <c r="E812" s="2"/>
      <c r="F812" s="2"/>
    </row>
    <row r="813" spans="1:6" x14ac:dyDescent="0.25">
      <c r="A813" s="2"/>
      <c r="B813" s="2"/>
      <c r="C813" s="2"/>
      <c r="D813" s="2"/>
      <c r="E813" s="2"/>
      <c r="F813" s="2"/>
    </row>
    <row r="814" spans="1:6" x14ac:dyDescent="0.25">
      <c r="A814" s="2"/>
      <c r="B814" s="2"/>
      <c r="C814" s="2"/>
      <c r="D814" s="2"/>
      <c r="E814" s="2"/>
      <c r="F814" s="2"/>
    </row>
    <row r="815" spans="1:6" x14ac:dyDescent="0.25">
      <c r="A815" s="2"/>
      <c r="B815" s="2"/>
      <c r="C815" s="2"/>
      <c r="D815" s="2"/>
      <c r="E815" s="2"/>
      <c r="F815" s="2"/>
    </row>
    <row r="816" spans="1:6" x14ac:dyDescent="0.25">
      <c r="A816" s="2"/>
      <c r="B816" s="2"/>
      <c r="C816" s="2"/>
      <c r="D816" s="2"/>
      <c r="E816" s="2"/>
      <c r="F816" s="2"/>
    </row>
    <row r="817" spans="1:6" x14ac:dyDescent="0.25">
      <c r="A817" s="2"/>
      <c r="B817" s="2"/>
      <c r="C817" s="2"/>
      <c r="D817" s="2"/>
      <c r="E817" s="2"/>
      <c r="F817" s="2"/>
    </row>
    <row r="818" spans="1:6" x14ac:dyDescent="0.25">
      <c r="A818" s="2"/>
      <c r="B818" s="2"/>
      <c r="C818" s="2"/>
      <c r="D818" s="2"/>
      <c r="E818" s="2"/>
      <c r="F818" s="2"/>
    </row>
    <row r="819" spans="1:6" x14ac:dyDescent="0.25">
      <c r="A819" s="2"/>
      <c r="B819" s="2"/>
      <c r="C819" s="2"/>
      <c r="D819" s="2"/>
      <c r="E819" s="2"/>
      <c r="F819" s="2"/>
    </row>
    <row r="820" spans="1:6" x14ac:dyDescent="0.25">
      <c r="A820" s="2"/>
      <c r="B820" s="2"/>
      <c r="C820" s="2"/>
      <c r="D820" s="2"/>
      <c r="E820" s="2"/>
      <c r="F820" s="2"/>
    </row>
    <row r="821" spans="1:6" x14ac:dyDescent="0.25">
      <c r="A821" s="2"/>
      <c r="B821" s="2"/>
      <c r="C821" s="2"/>
      <c r="D821" s="2"/>
      <c r="E821" s="2"/>
      <c r="F821" s="2"/>
    </row>
    <row r="822" spans="1:6" x14ac:dyDescent="0.25">
      <c r="A822" s="2"/>
      <c r="B822" s="2"/>
      <c r="C822" s="2"/>
      <c r="D822" s="2"/>
      <c r="E822" s="2"/>
      <c r="F822" s="2"/>
    </row>
    <row r="823" spans="1:6" x14ac:dyDescent="0.25">
      <c r="A823" s="2"/>
      <c r="B823" s="2"/>
      <c r="C823" s="2"/>
      <c r="D823" s="2"/>
      <c r="E823" s="2"/>
      <c r="F823" s="2"/>
    </row>
    <row r="824" spans="1:6" x14ac:dyDescent="0.25">
      <c r="A824" s="2"/>
      <c r="B824" s="2"/>
      <c r="C824" s="2"/>
      <c r="D824" s="2"/>
      <c r="E824" s="2"/>
      <c r="F824" s="2"/>
    </row>
    <row r="825" spans="1:6" x14ac:dyDescent="0.25">
      <c r="A825" s="2"/>
      <c r="B825" s="2"/>
      <c r="C825" s="2"/>
      <c r="D825" s="2"/>
      <c r="E825" s="2"/>
      <c r="F825" s="2"/>
    </row>
    <row r="826" spans="1:6" x14ac:dyDescent="0.25">
      <c r="A826" s="2"/>
      <c r="B826" s="2"/>
      <c r="C826" s="2"/>
      <c r="D826" s="2"/>
      <c r="E826" s="2"/>
      <c r="F826" s="2"/>
    </row>
    <row r="827" spans="1:6" x14ac:dyDescent="0.25">
      <c r="A827" s="2"/>
      <c r="B827" s="2"/>
      <c r="C827" s="2"/>
      <c r="D827" s="2"/>
      <c r="E827" s="2"/>
      <c r="F827" s="2"/>
    </row>
    <row r="828" spans="1:6" x14ac:dyDescent="0.25">
      <c r="A828" s="2"/>
      <c r="B828" s="2"/>
      <c r="C828" s="2"/>
      <c r="D828" s="2"/>
      <c r="E828" s="2"/>
      <c r="F828" s="2"/>
    </row>
    <row r="829" spans="1:6" x14ac:dyDescent="0.25">
      <c r="A829" s="2"/>
      <c r="B829" s="2"/>
      <c r="C829" s="2"/>
      <c r="D829" s="2"/>
      <c r="E829" s="2"/>
      <c r="F829" s="2"/>
    </row>
    <row r="830" spans="1:6" x14ac:dyDescent="0.25">
      <c r="A830" s="2"/>
      <c r="B830" s="2"/>
      <c r="C830" s="2"/>
      <c r="D830" s="2"/>
      <c r="E830" s="2"/>
      <c r="F830" s="2"/>
    </row>
    <row r="831" spans="1:6" x14ac:dyDescent="0.25">
      <c r="A831" s="2"/>
      <c r="B831" s="2"/>
      <c r="C831" s="2"/>
      <c r="D831" s="2"/>
      <c r="E831" s="2"/>
      <c r="F831" s="2"/>
    </row>
    <row r="832" spans="1:6" x14ac:dyDescent="0.25">
      <c r="A832" s="2"/>
      <c r="B832" s="2"/>
      <c r="C832" s="2"/>
      <c r="D832" s="2"/>
      <c r="E832" s="2"/>
      <c r="F832" s="2"/>
    </row>
    <row r="833" spans="1:6" x14ac:dyDescent="0.25">
      <c r="A833" s="2"/>
      <c r="B833" s="2"/>
      <c r="C833" s="2"/>
      <c r="D833" s="2"/>
      <c r="E833" s="2"/>
      <c r="F833" s="2"/>
    </row>
    <row r="834" spans="1:6" x14ac:dyDescent="0.25">
      <c r="A834" s="2"/>
      <c r="B834" s="2"/>
      <c r="C834" s="2"/>
      <c r="D834" s="2"/>
      <c r="E834" s="2"/>
      <c r="F834" s="2"/>
    </row>
    <row r="835" spans="1:6" x14ac:dyDescent="0.25">
      <c r="A835" s="2"/>
      <c r="B835" s="2"/>
      <c r="C835" s="2"/>
      <c r="D835" s="2"/>
      <c r="E835" s="2"/>
      <c r="F835" s="2"/>
    </row>
    <row r="836" spans="1:6" x14ac:dyDescent="0.25">
      <c r="A836" s="2"/>
      <c r="B836" s="2"/>
      <c r="C836" s="2"/>
      <c r="D836" s="2"/>
      <c r="E836" s="2"/>
      <c r="F836" s="2"/>
    </row>
    <row r="837" spans="1:6" x14ac:dyDescent="0.25">
      <c r="A837" s="2"/>
      <c r="B837" s="2"/>
      <c r="C837" s="2"/>
      <c r="D837" s="2"/>
      <c r="E837" s="2"/>
      <c r="F837" s="2"/>
    </row>
    <row r="838" spans="1:6" x14ac:dyDescent="0.25">
      <c r="A838" s="2"/>
      <c r="B838" s="2"/>
      <c r="C838" s="2"/>
      <c r="D838" s="2"/>
      <c r="E838" s="2"/>
      <c r="F838" s="2"/>
    </row>
    <row r="839" spans="1:6" x14ac:dyDescent="0.25">
      <c r="A839" s="2"/>
      <c r="B839" s="2"/>
      <c r="C839" s="2"/>
      <c r="D839" s="2"/>
      <c r="E839" s="2"/>
      <c r="F839" s="2"/>
    </row>
    <row r="840" spans="1:6" x14ac:dyDescent="0.25">
      <c r="A840" s="2"/>
      <c r="B840" s="2"/>
      <c r="C840" s="2"/>
      <c r="D840" s="2"/>
      <c r="E840" s="2"/>
      <c r="F840" s="2"/>
    </row>
    <row r="841" spans="1:6" x14ac:dyDescent="0.25">
      <c r="A841" s="2"/>
      <c r="B841" s="2"/>
      <c r="C841" s="2"/>
      <c r="D841" s="2"/>
      <c r="E841" s="2"/>
      <c r="F841" s="2"/>
    </row>
    <row r="842" spans="1:6" x14ac:dyDescent="0.25">
      <c r="A842" s="2"/>
      <c r="B842" s="2"/>
      <c r="C842" s="2"/>
      <c r="D842" s="2"/>
      <c r="E842" s="2"/>
      <c r="F842" s="2"/>
    </row>
    <row r="843" spans="1:6" x14ac:dyDescent="0.25">
      <c r="A843" s="2"/>
      <c r="B843" s="2"/>
      <c r="C843" s="2"/>
      <c r="D843" s="2"/>
      <c r="E843" s="2"/>
      <c r="F843" s="2"/>
    </row>
    <row r="844" spans="1:6" x14ac:dyDescent="0.25">
      <c r="A844" s="2"/>
      <c r="B844" s="2"/>
      <c r="C844" s="2"/>
      <c r="D844" s="2"/>
      <c r="E844" s="2"/>
      <c r="F844" s="2"/>
    </row>
    <row r="845" spans="1:6" x14ac:dyDescent="0.25">
      <c r="A845" s="2"/>
      <c r="B845" s="2"/>
      <c r="C845" s="2"/>
      <c r="D845" s="2"/>
      <c r="E845" s="2"/>
      <c r="F845" s="2"/>
    </row>
    <row r="846" spans="1:6" x14ac:dyDescent="0.25">
      <c r="A846" s="2"/>
      <c r="B846" s="2"/>
      <c r="C846" s="2"/>
      <c r="D846" s="2"/>
      <c r="E846" s="2"/>
      <c r="F846" s="2"/>
    </row>
    <row r="847" spans="1:6" x14ac:dyDescent="0.25">
      <c r="A847" s="2"/>
      <c r="B847" s="2"/>
      <c r="C847" s="2"/>
      <c r="D847" s="2"/>
      <c r="E847" s="2"/>
      <c r="F847" s="2"/>
    </row>
    <row r="848" spans="1:6" x14ac:dyDescent="0.25">
      <c r="A848" s="2"/>
      <c r="B848" s="2"/>
      <c r="C848" s="2"/>
      <c r="D848" s="2"/>
      <c r="E848" s="2"/>
      <c r="F848" s="2"/>
    </row>
    <row r="849" spans="1:6" x14ac:dyDescent="0.25">
      <c r="A849" s="2"/>
      <c r="B849" s="2"/>
      <c r="C849" s="2"/>
      <c r="D849" s="2"/>
      <c r="E849" s="2"/>
      <c r="F849" s="2"/>
    </row>
    <row r="850" spans="1:6" x14ac:dyDescent="0.25">
      <c r="A850" s="2"/>
      <c r="B850" s="2"/>
      <c r="C850" s="2"/>
      <c r="D850" s="2"/>
      <c r="E850" s="2"/>
      <c r="F850" s="2"/>
    </row>
    <row r="851" spans="1:6" x14ac:dyDescent="0.25">
      <c r="A851" s="2"/>
      <c r="B851" s="2"/>
      <c r="C851" s="2"/>
      <c r="D851" s="2"/>
      <c r="E851" s="2"/>
      <c r="F851" s="2"/>
    </row>
    <row r="852" spans="1:6" x14ac:dyDescent="0.25">
      <c r="A852" s="2"/>
      <c r="B852" s="2"/>
      <c r="C852" s="2"/>
      <c r="D852" s="2"/>
      <c r="E852" s="2"/>
      <c r="F852" s="2"/>
    </row>
    <row r="853" spans="1:6" x14ac:dyDescent="0.25">
      <c r="A853" s="2"/>
      <c r="B853" s="2"/>
      <c r="C853" s="2"/>
      <c r="D853" s="2"/>
      <c r="E853" s="2"/>
      <c r="F853" s="2"/>
    </row>
    <row r="854" spans="1:6" x14ac:dyDescent="0.25">
      <c r="A854" s="2"/>
      <c r="B854" s="2"/>
      <c r="C854" s="2"/>
      <c r="D854" s="2"/>
      <c r="E854" s="2"/>
      <c r="F854" s="2"/>
    </row>
    <row r="855" spans="1:6" x14ac:dyDescent="0.25">
      <c r="A855" s="2"/>
      <c r="B855" s="2"/>
      <c r="C855" s="2"/>
      <c r="D855" s="2"/>
      <c r="E855" s="2"/>
      <c r="F855" s="2"/>
    </row>
    <row r="856" spans="1:6" x14ac:dyDescent="0.25">
      <c r="A856" s="2"/>
      <c r="B856" s="2"/>
      <c r="C856" s="2"/>
      <c r="D856" s="2"/>
      <c r="E856" s="2"/>
      <c r="F856" s="2"/>
    </row>
    <row r="857" spans="1:6" x14ac:dyDescent="0.25">
      <c r="A857" s="2"/>
      <c r="B857" s="2"/>
      <c r="C857" s="2"/>
      <c r="D857" s="2"/>
      <c r="E857" s="2"/>
      <c r="F857" s="2"/>
    </row>
    <row r="858" spans="1:6" x14ac:dyDescent="0.25">
      <c r="A858" s="2"/>
      <c r="B858" s="2"/>
      <c r="C858" s="2"/>
      <c r="D858" s="2"/>
      <c r="E858" s="2"/>
      <c r="F858" s="2"/>
    </row>
    <row r="859" spans="1:6" x14ac:dyDescent="0.25">
      <c r="A859" s="2"/>
      <c r="B859" s="2"/>
      <c r="C859" s="2"/>
      <c r="D859" s="2"/>
      <c r="E859" s="2"/>
      <c r="F859" s="2"/>
    </row>
    <row r="860" spans="1:6" x14ac:dyDescent="0.25">
      <c r="A860" s="2"/>
      <c r="B860" s="2"/>
      <c r="C860" s="2"/>
      <c r="D860" s="2"/>
      <c r="E860" s="2"/>
      <c r="F860" s="2"/>
    </row>
    <row r="861" spans="1:6" x14ac:dyDescent="0.25">
      <c r="A861" s="2"/>
      <c r="B861" s="2"/>
      <c r="C861" s="2"/>
      <c r="D861" s="2"/>
      <c r="E861" s="2"/>
      <c r="F861" s="2"/>
    </row>
    <row r="862" spans="1:6" x14ac:dyDescent="0.25">
      <c r="A862" s="2"/>
      <c r="B862" s="2"/>
      <c r="C862" s="2"/>
      <c r="D862" s="2"/>
      <c r="E862" s="2"/>
      <c r="F862" s="2"/>
    </row>
    <row r="863" spans="1:6" x14ac:dyDescent="0.25">
      <c r="A863" s="2"/>
      <c r="B863" s="2"/>
      <c r="C863" s="2"/>
      <c r="D863" s="2"/>
      <c r="E863" s="2"/>
      <c r="F863" s="2"/>
    </row>
    <row r="864" spans="1:6" x14ac:dyDescent="0.25">
      <c r="A864" s="2"/>
      <c r="B864" s="2"/>
      <c r="C864" s="2"/>
      <c r="D864" s="2"/>
      <c r="E864" s="2"/>
      <c r="F864" s="2"/>
    </row>
    <row r="865" spans="1:6" x14ac:dyDescent="0.25">
      <c r="A865" s="2"/>
      <c r="B865" s="2"/>
      <c r="C865" s="2"/>
      <c r="D865" s="2"/>
      <c r="E865" s="2"/>
      <c r="F865" s="2"/>
    </row>
    <row r="866" spans="1:6" x14ac:dyDescent="0.25">
      <c r="A866" s="2"/>
      <c r="B866" s="2"/>
      <c r="C866" s="2"/>
      <c r="D866" s="2"/>
      <c r="E866" s="2"/>
      <c r="F866" s="2"/>
    </row>
    <row r="867" spans="1:6" x14ac:dyDescent="0.25">
      <c r="A867" s="2"/>
      <c r="B867" s="2"/>
      <c r="C867" s="2"/>
      <c r="D867" s="2"/>
      <c r="E867" s="2"/>
      <c r="F867" s="2"/>
    </row>
    <row r="868" spans="1:6" x14ac:dyDescent="0.25">
      <c r="A868" s="2"/>
      <c r="B868" s="2"/>
      <c r="C868" s="2"/>
      <c r="D868" s="2"/>
      <c r="E868" s="2"/>
      <c r="F868" s="2"/>
    </row>
    <row r="869" spans="1:6" x14ac:dyDescent="0.25">
      <c r="A869" s="2"/>
      <c r="B869" s="2"/>
      <c r="C869" s="2"/>
      <c r="D869" s="2"/>
      <c r="E869" s="2"/>
      <c r="F869" s="2"/>
    </row>
    <row r="870" spans="1:6" x14ac:dyDescent="0.25">
      <c r="A870" s="2"/>
      <c r="B870" s="2"/>
      <c r="C870" s="2"/>
      <c r="D870" s="2"/>
      <c r="E870" s="2"/>
      <c r="F870" s="2"/>
    </row>
    <row r="871" spans="1:6" x14ac:dyDescent="0.25">
      <c r="A871" s="2"/>
      <c r="B871" s="2"/>
      <c r="C871" s="2"/>
      <c r="D871" s="2"/>
      <c r="E871" s="2"/>
      <c r="F871" s="2"/>
    </row>
    <row r="872" spans="1:6" x14ac:dyDescent="0.25">
      <c r="A872" s="2"/>
      <c r="B872" s="2"/>
      <c r="C872" s="2"/>
      <c r="D872" s="2"/>
      <c r="E872" s="2"/>
      <c r="F872" s="2"/>
    </row>
    <row r="873" spans="1:6" x14ac:dyDescent="0.25">
      <c r="A873" s="2"/>
      <c r="B873" s="2"/>
      <c r="C873" s="2"/>
      <c r="D873" s="2"/>
      <c r="E873" s="2"/>
      <c r="F873" s="2"/>
    </row>
    <row r="874" spans="1:6" x14ac:dyDescent="0.25">
      <c r="A874" s="2"/>
      <c r="B874" s="2"/>
      <c r="C874" s="2"/>
      <c r="D874" s="2"/>
      <c r="E874" s="2"/>
      <c r="F874" s="2"/>
    </row>
    <row r="875" spans="1:6" x14ac:dyDescent="0.25">
      <c r="A875" s="2"/>
      <c r="B875" s="2"/>
      <c r="C875" s="2"/>
      <c r="D875" s="2"/>
      <c r="E875" s="2"/>
      <c r="F875" s="2"/>
    </row>
    <row r="876" spans="1:6" x14ac:dyDescent="0.25">
      <c r="A876" s="2"/>
      <c r="B876" s="2"/>
      <c r="C876" s="2"/>
      <c r="D876" s="2"/>
      <c r="E876" s="2"/>
      <c r="F876" s="2"/>
    </row>
    <row r="877" spans="1:6" x14ac:dyDescent="0.25">
      <c r="A877" s="2"/>
      <c r="B877" s="2"/>
      <c r="C877" s="2"/>
      <c r="D877" s="2"/>
      <c r="E877" s="2"/>
      <c r="F877" s="2"/>
    </row>
    <row r="878" spans="1:6" x14ac:dyDescent="0.25">
      <c r="A878" s="2"/>
      <c r="B878" s="2"/>
      <c r="C878" s="2"/>
      <c r="D878" s="2"/>
      <c r="E878" s="2"/>
      <c r="F878" s="2"/>
    </row>
    <row r="879" spans="1:6" x14ac:dyDescent="0.25">
      <c r="A879" s="2"/>
      <c r="B879" s="2"/>
      <c r="C879" s="2"/>
      <c r="D879" s="2"/>
      <c r="E879" s="2"/>
      <c r="F879" s="2"/>
    </row>
    <row r="880" spans="1:6" x14ac:dyDescent="0.25">
      <c r="A880" s="2"/>
      <c r="B880" s="2"/>
      <c r="C880" s="2"/>
      <c r="D880" s="2"/>
      <c r="E880" s="2"/>
      <c r="F880" s="2"/>
    </row>
    <row r="881" spans="1:6" x14ac:dyDescent="0.25">
      <c r="A881" s="2"/>
      <c r="B881" s="2"/>
      <c r="C881" s="2"/>
      <c r="D881" s="2"/>
      <c r="E881" s="2"/>
      <c r="F881" s="2"/>
    </row>
    <row r="882" spans="1:6" x14ac:dyDescent="0.25">
      <c r="A882" s="2"/>
      <c r="B882" s="2"/>
      <c r="C882" s="2"/>
      <c r="D882" s="2"/>
      <c r="E882" s="2"/>
      <c r="F882" s="2"/>
    </row>
    <row r="883" spans="1:6" x14ac:dyDescent="0.25">
      <c r="A883" s="2"/>
      <c r="B883" s="2"/>
      <c r="C883" s="2"/>
      <c r="D883" s="2"/>
      <c r="E883" s="2"/>
      <c r="F883" s="2"/>
    </row>
    <row r="884" spans="1:6" x14ac:dyDescent="0.25">
      <c r="A884" s="2"/>
      <c r="B884" s="2"/>
      <c r="C884" s="2"/>
      <c r="D884" s="2"/>
      <c r="E884" s="2"/>
      <c r="F884" s="2"/>
    </row>
    <row r="885" spans="1:6" x14ac:dyDescent="0.25">
      <c r="A885" s="2"/>
      <c r="B885" s="2"/>
      <c r="C885" s="2"/>
      <c r="D885" s="2"/>
      <c r="E885" s="2"/>
      <c r="F885" s="2"/>
    </row>
    <row r="886" spans="1:6" x14ac:dyDescent="0.25">
      <c r="A886" s="2"/>
      <c r="B886" s="2"/>
      <c r="C886" s="2"/>
      <c r="D886" s="2"/>
      <c r="E886" s="2"/>
      <c r="F886" s="2"/>
    </row>
    <row r="887" spans="1:6" x14ac:dyDescent="0.25">
      <c r="A887" s="2"/>
      <c r="B887" s="2"/>
      <c r="C887" s="2"/>
      <c r="D887" s="2"/>
      <c r="E887" s="2"/>
      <c r="F887" s="2"/>
    </row>
    <row r="888" spans="1:6" x14ac:dyDescent="0.25">
      <c r="A888" s="2"/>
      <c r="B888" s="2"/>
      <c r="C888" s="2"/>
      <c r="D888" s="2"/>
      <c r="E888" s="2"/>
      <c r="F888" s="2"/>
    </row>
    <row r="889" spans="1:6" x14ac:dyDescent="0.25">
      <c r="A889" s="2"/>
      <c r="B889" s="2"/>
      <c r="C889" s="2"/>
      <c r="D889" s="2"/>
      <c r="E889" s="2"/>
      <c r="F889" s="2"/>
    </row>
    <row r="890" spans="1:6" x14ac:dyDescent="0.25">
      <c r="A890" s="2"/>
      <c r="B890" s="2"/>
      <c r="C890" s="2"/>
      <c r="D890" s="2"/>
      <c r="E890" s="2"/>
      <c r="F890" s="2"/>
    </row>
    <row r="891" spans="1:6" x14ac:dyDescent="0.25">
      <c r="A891" s="2"/>
      <c r="B891" s="2"/>
      <c r="C891" s="2"/>
      <c r="D891" s="2"/>
      <c r="E891" s="2"/>
      <c r="F891" s="2"/>
    </row>
    <row r="892" spans="1:6" x14ac:dyDescent="0.25">
      <c r="A892" s="2"/>
      <c r="B892" s="2"/>
      <c r="C892" s="2"/>
      <c r="D892" s="2"/>
      <c r="E892" s="2"/>
      <c r="F892" s="2"/>
    </row>
    <row r="893" spans="1:6" x14ac:dyDescent="0.25">
      <c r="A893" s="2"/>
      <c r="B893" s="2"/>
      <c r="C893" s="2"/>
      <c r="D893" s="2"/>
      <c r="E893" s="2"/>
      <c r="F893" s="2"/>
    </row>
    <row r="894" spans="1:6" x14ac:dyDescent="0.25">
      <c r="A894" s="2"/>
      <c r="B894" s="2"/>
      <c r="C894" s="2"/>
      <c r="D894" s="2"/>
      <c r="E894" s="2"/>
      <c r="F894" s="2"/>
    </row>
    <row r="895" spans="1:6" x14ac:dyDescent="0.25">
      <c r="A895" s="2"/>
      <c r="B895" s="2"/>
      <c r="C895" s="2"/>
      <c r="D895" s="2"/>
      <c r="E895" s="2"/>
      <c r="F895" s="2"/>
    </row>
    <row r="896" spans="1:6" x14ac:dyDescent="0.25">
      <c r="A896" s="2"/>
      <c r="B896" s="2"/>
      <c r="C896" s="2"/>
      <c r="D896" s="2"/>
      <c r="E896" s="2"/>
      <c r="F896" s="2"/>
    </row>
    <row r="897" spans="1:6" x14ac:dyDescent="0.25">
      <c r="A897" s="2"/>
      <c r="B897" s="2"/>
      <c r="C897" s="2"/>
      <c r="D897" s="2"/>
      <c r="E897" s="2"/>
      <c r="F897" s="2"/>
    </row>
    <row r="898" spans="1:6" x14ac:dyDescent="0.25">
      <c r="A898" s="2"/>
      <c r="B898" s="2"/>
      <c r="C898" s="2"/>
      <c r="D898" s="2"/>
      <c r="E898" s="2"/>
      <c r="F898" s="2"/>
    </row>
    <row r="899" spans="1:6" x14ac:dyDescent="0.25">
      <c r="A899" s="2"/>
      <c r="B899" s="2"/>
      <c r="C899" s="2"/>
      <c r="D899" s="2"/>
      <c r="E899" s="2"/>
      <c r="F899" s="2"/>
    </row>
    <row r="900" spans="1:6" x14ac:dyDescent="0.25">
      <c r="A900" s="2"/>
      <c r="B900" s="2"/>
      <c r="C900" s="2"/>
      <c r="D900" s="2"/>
      <c r="E900" s="2"/>
      <c r="F900" s="2"/>
    </row>
    <row r="901" spans="1:6" x14ac:dyDescent="0.25">
      <c r="A901" s="2"/>
      <c r="B901" s="2"/>
      <c r="C901" s="2"/>
      <c r="D901" s="2"/>
      <c r="E901" s="2"/>
      <c r="F901" s="2"/>
    </row>
    <row r="902" spans="1:6" x14ac:dyDescent="0.25">
      <c r="A902" s="2"/>
      <c r="B902" s="2"/>
      <c r="C902" s="2"/>
      <c r="D902" s="2"/>
      <c r="E902" s="2"/>
      <c r="F902" s="2"/>
    </row>
    <row r="903" spans="1:6" x14ac:dyDescent="0.25">
      <c r="A903" s="2"/>
      <c r="B903" s="2"/>
      <c r="C903" s="2"/>
      <c r="D903" s="2"/>
      <c r="E903" s="2"/>
      <c r="F903" s="2"/>
    </row>
    <row r="904" spans="1:6" x14ac:dyDescent="0.25">
      <c r="A904" s="2"/>
      <c r="B904" s="2"/>
      <c r="C904" s="2"/>
      <c r="D904" s="2"/>
      <c r="E904" s="2"/>
      <c r="F904" s="2"/>
    </row>
    <row r="905" spans="1:6" x14ac:dyDescent="0.25">
      <c r="A905" s="2"/>
      <c r="B905" s="2"/>
      <c r="C905" s="2"/>
      <c r="D905" s="2"/>
      <c r="E905" s="2"/>
      <c r="F905" s="2"/>
    </row>
    <row r="906" spans="1:6" x14ac:dyDescent="0.25">
      <c r="A906" s="2"/>
      <c r="B906" s="2"/>
      <c r="C906" s="2"/>
      <c r="D906" s="2"/>
      <c r="E906" s="2"/>
      <c r="F906" s="2"/>
    </row>
    <row r="907" spans="1:6" x14ac:dyDescent="0.25">
      <c r="A907" s="2"/>
      <c r="B907" s="2"/>
      <c r="C907" s="2"/>
      <c r="D907" s="2"/>
      <c r="E907" s="2"/>
      <c r="F907" s="2"/>
    </row>
    <row r="908" spans="1:6" x14ac:dyDescent="0.25">
      <c r="A908" s="2"/>
      <c r="B908" s="2"/>
      <c r="C908" s="2"/>
      <c r="D908" s="2"/>
      <c r="E908" s="2"/>
      <c r="F908" s="2"/>
    </row>
    <row r="909" spans="1:6" x14ac:dyDescent="0.25">
      <c r="A909" s="2"/>
      <c r="B909" s="2"/>
      <c r="C909" s="2"/>
      <c r="D909" s="2"/>
      <c r="E909" s="2"/>
      <c r="F909" s="2"/>
    </row>
    <row r="910" spans="1:6" x14ac:dyDescent="0.25">
      <c r="A910" s="2"/>
      <c r="B910" s="2"/>
      <c r="C910" s="2"/>
      <c r="D910" s="2"/>
      <c r="E910" s="2"/>
      <c r="F910" s="2"/>
    </row>
    <row r="911" spans="1:6" x14ac:dyDescent="0.25">
      <c r="A911" s="2"/>
      <c r="B911" s="2"/>
      <c r="C911" s="2"/>
      <c r="D911" s="2"/>
      <c r="E911" s="2"/>
      <c r="F911" s="2"/>
    </row>
    <row r="912" spans="1:6" x14ac:dyDescent="0.25">
      <c r="A912" s="2"/>
      <c r="B912" s="2"/>
      <c r="C912" s="2"/>
      <c r="D912" s="2"/>
      <c r="E912" s="2"/>
      <c r="F912" s="2"/>
    </row>
    <row r="913" spans="1:6" x14ac:dyDescent="0.25">
      <c r="A913" s="2"/>
      <c r="B913" s="2"/>
      <c r="C913" s="2"/>
      <c r="D913" s="2"/>
      <c r="E913" s="2"/>
      <c r="F913" s="2"/>
    </row>
    <row r="914" spans="1:6" x14ac:dyDescent="0.25">
      <c r="A914" s="2"/>
      <c r="B914" s="2"/>
      <c r="C914" s="2"/>
      <c r="D914" s="2"/>
      <c r="E914" s="2"/>
      <c r="F914" s="2"/>
    </row>
    <row r="915" spans="1:6" x14ac:dyDescent="0.25">
      <c r="A915" s="2"/>
      <c r="B915" s="2"/>
      <c r="C915" s="2"/>
      <c r="D915" s="2"/>
      <c r="E915" s="2"/>
      <c r="F915" s="2"/>
    </row>
    <row r="916" spans="1:6" x14ac:dyDescent="0.25">
      <c r="A916" s="2"/>
      <c r="B916" s="2"/>
      <c r="C916" s="2"/>
      <c r="D916" s="2"/>
      <c r="E916" s="2"/>
      <c r="F916" s="2"/>
    </row>
    <row r="917" spans="1:6" x14ac:dyDescent="0.25">
      <c r="A917" s="2"/>
      <c r="B917" s="2"/>
      <c r="C917" s="2"/>
      <c r="D917" s="2"/>
      <c r="E917" s="2"/>
      <c r="F917" s="2"/>
    </row>
    <row r="918" spans="1:6" x14ac:dyDescent="0.25">
      <c r="A918" s="2"/>
      <c r="B918" s="2"/>
      <c r="C918" s="2"/>
      <c r="D918" s="2"/>
      <c r="E918" s="2"/>
      <c r="F918" s="2"/>
    </row>
    <row r="919" spans="1:6" x14ac:dyDescent="0.25">
      <c r="A919" s="2"/>
      <c r="B919" s="2"/>
      <c r="C919" s="2"/>
      <c r="D919" s="2"/>
      <c r="E919" s="2"/>
      <c r="F919" s="2"/>
    </row>
    <row r="920" spans="1:6" x14ac:dyDescent="0.25">
      <c r="A920" s="2"/>
      <c r="B920" s="2"/>
      <c r="C920" s="2"/>
      <c r="D920" s="2"/>
      <c r="E920" s="2"/>
      <c r="F920" s="2"/>
    </row>
    <row r="921" spans="1:6" x14ac:dyDescent="0.25">
      <c r="A921" s="2"/>
      <c r="B921" s="2"/>
      <c r="C921" s="2"/>
      <c r="D921" s="2"/>
      <c r="E921" s="2"/>
      <c r="F921" s="2"/>
    </row>
    <row r="922" spans="1:6" x14ac:dyDescent="0.25">
      <c r="A922" s="2"/>
      <c r="B922" s="2"/>
      <c r="C922" s="2"/>
      <c r="D922" s="2"/>
      <c r="E922" s="2"/>
      <c r="F922" s="2"/>
    </row>
    <row r="923" spans="1:6" x14ac:dyDescent="0.25">
      <c r="A923" s="2"/>
      <c r="B923" s="2"/>
      <c r="C923" s="2"/>
      <c r="D923" s="2"/>
      <c r="E923" s="2"/>
      <c r="F923" s="2"/>
    </row>
    <row r="924" spans="1:6" x14ac:dyDescent="0.25">
      <c r="A924" s="2"/>
      <c r="B924" s="2"/>
      <c r="C924" s="2"/>
      <c r="D924" s="2"/>
      <c r="E924" s="2"/>
      <c r="F924" s="2"/>
    </row>
    <row r="925" spans="1:6" x14ac:dyDescent="0.25">
      <c r="A925" s="2"/>
      <c r="B925" s="2"/>
      <c r="C925" s="2"/>
      <c r="D925" s="2"/>
      <c r="E925" s="2"/>
      <c r="F925" s="2"/>
    </row>
    <row r="926" spans="1:6" x14ac:dyDescent="0.25">
      <c r="A926" s="2"/>
      <c r="B926" s="2"/>
      <c r="C926" s="2"/>
      <c r="D926" s="2"/>
      <c r="E926" s="2"/>
      <c r="F926" s="2"/>
    </row>
    <row r="927" spans="1:6" x14ac:dyDescent="0.25">
      <c r="A927" s="2"/>
      <c r="B927" s="2"/>
      <c r="C927" s="2"/>
      <c r="D927" s="2"/>
      <c r="E927" s="2"/>
      <c r="F927" s="2"/>
    </row>
    <row r="928" spans="1:6" x14ac:dyDescent="0.25">
      <c r="A928" s="2"/>
      <c r="B928" s="2"/>
      <c r="C928" s="2"/>
      <c r="D928" s="2"/>
      <c r="E928" s="2"/>
      <c r="F928" s="2"/>
    </row>
    <row r="929" spans="1:6" x14ac:dyDescent="0.25">
      <c r="A929" s="2"/>
      <c r="B929" s="2"/>
      <c r="C929" s="2"/>
      <c r="D929" s="2"/>
      <c r="E929" s="2"/>
      <c r="F929" s="2"/>
    </row>
    <row r="930" spans="1:6" x14ac:dyDescent="0.25">
      <c r="A930" s="2"/>
      <c r="B930" s="2"/>
      <c r="C930" s="2"/>
      <c r="D930" s="2"/>
      <c r="E930" s="2"/>
      <c r="F930" s="2"/>
    </row>
    <row r="931" spans="1:6" x14ac:dyDescent="0.25">
      <c r="A931" s="2"/>
      <c r="B931" s="2"/>
      <c r="C931" s="2"/>
      <c r="D931" s="2"/>
      <c r="E931" s="2"/>
      <c r="F931" s="2"/>
    </row>
    <row r="932" spans="1:6" x14ac:dyDescent="0.25">
      <c r="A932" s="2"/>
      <c r="B932" s="2"/>
      <c r="C932" s="2"/>
      <c r="D932" s="2"/>
      <c r="E932" s="2"/>
      <c r="F932" s="2"/>
    </row>
    <row r="933" spans="1:6" x14ac:dyDescent="0.25">
      <c r="A933" s="2"/>
      <c r="B933" s="2"/>
      <c r="C933" s="2"/>
      <c r="D933" s="2"/>
      <c r="E933" s="2"/>
      <c r="F933" s="2"/>
    </row>
    <row r="934" spans="1:6" x14ac:dyDescent="0.25">
      <c r="A934" s="2"/>
      <c r="B934" s="2"/>
      <c r="C934" s="2"/>
      <c r="D934" s="2"/>
      <c r="E934" s="2"/>
      <c r="F934" s="2"/>
    </row>
    <row r="935" spans="1:6" x14ac:dyDescent="0.25">
      <c r="A935" s="2"/>
      <c r="B935" s="2"/>
      <c r="C935" s="2"/>
      <c r="D935" s="2"/>
      <c r="E935" s="2"/>
      <c r="F935" s="2"/>
    </row>
    <row r="936" spans="1:6" x14ac:dyDescent="0.25">
      <c r="A936" s="2"/>
      <c r="B936" s="2"/>
      <c r="C936" s="2"/>
      <c r="D936" s="2"/>
      <c r="E936" s="2"/>
      <c r="F936" s="2"/>
    </row>
    <row r="937" spans="1:6" x14ac:dyDescent="0.25">
      <c r="A937" s="2"/>
      <c r="B937" s="2"/>
      <c r="C937" s="2"/>
      <c r="D937" s="2"/>
      <c r="E937" s="2"/>
      <c r="F937" s="2"/>
    </row>
    <row r="938" spans="1:6" x14ac:dyDescent="0.25">
      <c r="A938" s="2"/>
      <c r="B938" s="2"/>
      <c r="C938" s="2"/>
      <c r="D938" s="2"/>
      <c r="E938" s="2"/>
      <c r="F938" s="2"/>
    </row>
    <row r="939" spans="1:6" x14ac:dyDescent="0.25">
      <c r="A939" s="2"/>
      <c r="B939" s="2"/>
      <c r="C939" s="2"/>
      <c r="D939" s="2"/>
      <c r="E939" s="2"/>
      <c r="F939" s="2"/>
    </row>
    <row r="940" spans="1:6" x14ac:dyDescent="0.25">
      <c r="A940" s="2"/>
      <c r="B940" s="2"/>
      <c r="C940" s="2"/>
      <c r="D940" s="2"/>
      <c r="E940" s="2"/>
      <c r="F940" s="2"/>
    </row>
    <row r="941" spans="1:6" x14ac:dyDescent="0.25">
      <c r="A941" s="2"/>
      <c r="B941" s="2"/>
      <c r="C941" s="2"/>
      <c r="D941" s="2"/>
      <c r="E941" s="2"/>
      <c r="F941" s="2"/>
    </row>
    <row r="942" spans="1:6" x14ac:dyDescent="0.25">
      <c r="A942" s="2">
        <v>1752</v>
      </c>
      <c r="B942" s="2"/>
      <c r="C942" s="2"/>
      <c r="D942" s="2"/>
      <c r="E942" s="2"/>
      <c r="F942" s="2"/>
    </row>
    <row r="943" spans="1:6" x14ac:dyDescent="0.25">
      <c r="A943" s="2">
        <v>9259</v>
      </c>
      <c r="B943" s="2"/>
      <c r="C943" s="2"/>
      <c r="D943" s="2"/>
      <c r="E943" s="2"/>
      <c r="F943" s="2"/>
    </row>
    <row r="944" spans="1:6" x14ac:dyDescent="0.25">
      <c r="A944" s="2">
        <v>5029</v>
      </c>
      <c r="B944" s="2"/>
      <c r="C944" s="2"/>
      <c r="D944" s="2"/>
      <c r="E944" s="2"/>
      <c r="F944" s="2"/>
    </row>
    <row r="945" spans="1:6" x14ac:dyDescent="0.25">
      <c r="A945" s="2">
        <v>8379</v>
      </c>
      <c r="B945" s="2"/>
      <c r="C945" s="2"/>
      <c r="D945" s="2"/>
      <c r="E945" s="2"/>
      <c r="F945" s="2"/>
    </row>
    <row r="946" spans="1:6" x14ac:dyDescent="0.25">
      <c r="A946" s="2">
        <v>6455</v>
      </c>
      <c r="B946" s="2"/>
      <c r="C946" s="2"/>
      <c r="D946" s="2"/>
      <c r="E946" s="2"/>
      <c r="F946" s="2"/>
    </row>
    <row r="947" spans="1:6" x14ac:dyDescent="0.25">
      <c r="A947" s="2">
        <v>9702</v>
      </c>
      <c r="B947" s="2"/>
      <c r="C947" s="2"/>
      <c r="D947" s="2"/>
      <c r="E947" s="2"/>
      <c r="F947" s="2"/>
    </row>
    <row r="948" spans="1:6" x14ac:dyDescent="0.25">
      <c r="A948" s="2">
        <v>633</v>
      </c>
      <c r="B948" s="2"/>
      <c r="C948" s="2"/>
      <c r="D948" s="2"/>
      <c r="E948" s="2"/>
      <c r="F948" s="2"/>
    </row>
    <row r="949" spans="1:6" x14ac:dyDescent="0.25">
      <c r="A949" s="2">
        <v>5</v>
      </c>
      <c r="B949" s="2"/>
      <c r="C949" s="2"/>
      <c r="D949" s="2"/>
      <c r="E949" s="2"/>
      <c r="F949" s="2"/>
    </row>
    <row r="950" spans="1:6" x14ac:dyDescent="0.25">
      <c r="A950" s="2">
        <v>273</v>
      </c>
      <c r="B950" s="2"/>
      <c r="C950" s="2"/>
      <c r="D950" s="2"/>
      <c r="E950" s="2"/>
      <c r="F950" s="2"/>
    </row>
    <row r="951" spans="1:6" x14ac:dyDescent="0.25">
      <c r="A951" s="2">
        <v>3228</v>
      </c>
      <c r="B951" s="2"/>
      <c r="C951" s="2"/>
      <c r="D951" s="2"/>
      <c r="E951" s="2"/>
      <c r="F951" s="2"/>
    </row>
    <row r="952" spans="1:6" x14ac:dyDescent="0.25">
      <c r="A952" s="2">
        <v>2918</v>
      </c>
      <c r="B952" s="2"/>
      <c r="C952" s="2"/>
      <c r="D952" s="2"/>
      <c r="E952" s="2"/>
      <c r="F952" s="2"/>
    </row>
    <row r="953" spans="1:6" x14ac:dyDescent="0.25">
      <c r="A953" s="2">
        <v>8227</v>
      </c>
      <c r="B953" s="2"/>
      <c r="C953" s="2"/>
      <c r="D953" s="2"/>
      <c r="E953" s="2"/>
      <c r="F953" s="2"/>
    </row>
    <row r="954" spans="1:6" x14ac:dyDescent="0.25">
      <c r="A954" s="2">
        <v>9221</v>
      </c>
      <c r="B954" s="2"/>
      <c r="C954" s="2"/>
      <c r="D954" s="2"/>
      <c r="E954" s="2"/>
      <c r="F954" s="2"/>
    </row>
    <row r="955" spans="1:6" x14ac:dyDescent="0.25">
      <c r="A955" s="2">
        <v>5386</v>
      </c>
      <c r="B955" s="2"/>
      <c r="C955" s="2"/>
      <c r="D955" s="2"/>
      <c r="E955" s="2"/>
      <c r="F955" s="2"/>
    </row>
    <row r="956" spans="1:6" x14ac:dyDescent="0.25">
      <c r="A956" s="2">
        <v>2945</v>
      </c>
      <c r="B956" s="2"/>
      <c r="C956" s="2"/>
      <c r="D956" s="2"/>
      <c r="E956" s="2"/>
      <c r="F956" s="2"/>
    </row>
    <row r="957" spans="1:6" x14ac:dyDescent="0.25">
      <c r="A957" s="2">
        <v>7640</v>
      </c>
      <c r="B957" s="2"/>
      <c r="C957" s="2"/>
      <c r="D957" s="2"/>
      <c r="E957" s="2"/>
      <c r="F957" s="2"/>
    </row>
    <row r="958" spans="1:6" x14ac:dyDescent="0.25">
      <c r="A958" s="2">
        <v>8619</v>
      </c>
      <c r="B958" s="2"/>
      <c r="C958" s="2"/>
      <c r="D958" s="2"/>
      <c r="E958" s="2"/>
      <c r="F958" s="2"/>
    </row>
    <row r="959" spans="1:6" x14ac:dyDescent="0.25">
      <c r="A959" s="2">
        <v>6394</v>
      </c>
      <c r="B959" s="2"/>
      <c r="C959" s="2"/>
      <c r="D959" s="2"/>
      <c r="E959" s="2"/>
      <c r="F959" s="2"/>
    </row>
    <row r="960" spans="1:6" x14ac:dyDescent="0.25">
      <c r="A960" s="2">
        <v>7934</v>
      </c>
      <c r="B960" s="2"/>
      <c r="C960" s="2"/>
      <c r="D960" s="2"/>
      <c r="E960" s="2"/>
      <c r="F960" s="2"/>
    </row>
    <row r="961" spans="1:6" x14ac:dyDescent="0.25">
      <c r="A961" s="2">
        <v>6114</v>
      </c>
      <c r="B961" s="2"/>
      <c r="C961" s="2"/>
      <c r="D961" s="2"/>
      <c r="E961" s="2"/>
      <c r="F961" s="2"/>
    </row>
    <row r="962" spans="1:6" x14ac:dyDescent="0.25">
      <c r="A962" s="2">
        <v>7188</v>
      </c>
      <c r="B962" s="2"/>
      <c r="C962" s="2"/>
      <c r="D962" s="2"/>
      <c r="E962" s="2"/>
      <c r="F962" s="2"/>
    </row>
    <row r="963" spans="1:6" x14ac:dyDescent="0.25">
      <c r="A963" s="2">
        <v>3670</v>
      </c>
      <c r="B963" s="2"/>
      <c r="C963" s="2"/>
      <c r="D963" s="2"/>
      <c r="E963" s="2"/>
      <c r="F963" s="2"/>
    </row>
    <row r="964" spans="1:6" x14ac:dyDescent="0.25">
      <c r="A964" s="2">
        <v>5839</v>
      </c>
      <c r="B964" s="2"/>
      <c r="C964" s="2"/>
      <c r="D964" s="2"/>
      <c r="E964" s="2"/>
      <c r="F964" s="2"/>
    </row>
    <row r="965" spans="1:6" x14ac:dyDescent="0.25">
      <c r="A965" s="2">
        <v>8784</v>
      </c>
      <c r="B965" s="2"/>
      <c r="C965" s="2"/>
      <c r="D965" s="2"/>
      <c r="E965" s="2"/>
      <c r="F965" s="2"/>
    </row>
    <row r="966" spans="1:6" x14ac:dyDescent="0.25">
      <c r="A966" s="2">
        <v>4763</v>
      </c>
      <c r="B966" s="2"/>
      <c r="C966" s="2"/>
      <c r="D966" s="2"/>
      <c r="E966" s="2"/>
      <c r="F966" s="2"/>
    </row>
    <row r="967" spans="1:6" x14ac:dyDescent="0.25">
      <c r="A967" s="2">
        <v>597</v>
      </c>
      <c r="B967" s="2"/>
      <c r="C967" s="2"/>
      <c r="D967" s="2"/>
      <c r="E967" s="2"/>
      <c r="F967" s="2"/>
    </row>
    <row r="968" spans="1:6" x14ac:dyDescent="0.25">
      <c r="A968" s="2">
        <v>7941</v>
      </c>
      <c r="B968" s="2"/>
      <c r="C968" s="2"/>
      <c r="D968" s="2"/>
      <c r="E968" s="2"/>
      <c r="F968" s="2"/>
    </row>
    <row r="969" spans="1:6" x14ac:dyDescent="0.25">
      <c r="A969" s="2">
        <v>1477</v>
      </c>
      <c r="B969" s="2"/>
      <c r="C969" s="2"/>
      <c r="D969" s="2"/>
      <c r="E969" s="2"/>
      <c r="F969" s="2"/>
    </row>
    <row r="970" spans="1:6" x14ac:dyDescent="0.25">
      <c r="A970" s="2">
        <v>3179</v>
      </c>
      <c r="B970" s="2"/>
      <c r="C970" s="2"/>
      <c r="D970" s="2"/>
      <c r="E970" s="2"/>
      <c r="F970" s="2"/>
    </row>
    <row r="971" spans="1:6" x14ac:dyDescent="0.25">
      <c r="A971" s="2">
        <v>1813</v>
      </c>
      <c r="B971" s="2"/>
      <c r="C971" s="2"/>
      <c r="D971" s="2"/>
      <c r="E971" s="2"/>
      <c r="F971" s="2"/>
    </row>
    <row r="972" spans="1:6" x14ac:dyDescent="0.25">
      <c r="A972" s="2">
        <v>7083</v>
      </c>
      <c r="B972" s="2"/>
      <c r="C972" s="2"/>
      <c r="D972" s="2"/>
      <c r="E972" s="2"/>
      <c r="F972" s="2"/>
    </row>
    <row r="973" spans="1:6" x14ac:dyDescent="0.25">
      <c r="A973" s="2">
        <v>8884</v>
      </c>
      <c r="B973" s="2"/>
      <c r="C973" s="2"/>
      <c r="D973" s="2"/>
      <c r="E973" s="2"/>
      <c r="F973" s="2"/>
    </row>
    <row r="974" spans="1:6" x14ac:dyDescent="0.25">
      <c r="A974" s="2">
        <v>6366</v>
      </c>
      <c r="B974" s="2"/>
      <c r="C974" s="2"/>
      <c r="D974" s="2"/>
      <c r="E974" s="2"/>
      <c r="F974" s="2"/>
    </row>
    <row r="975" spans="1:6" x14ac:dyDescent="0.25">
      <c r="A975" s="2">
        <v>3657</v>
      </c>
      <c r="B975" s="2"/>
      <c r="C975" s="2"/>
      <c r="D975" s="2"/>
      <c r="E975" s="2"/>
      <c r="F975" s="2"/>
    </row>
    <row r="976" spans="1:6" x14ac:dyDescent="0.25">
      <c r="A976" s="2">
        <v>1987</v>
      </c>
      <c r="B976" s="2"/>
      <c r="C976" s="2"/>
      <c r="D976" s="2"/>
      <c r="E976" s="2"/>
      <c r="F976" s="2"/>
    </row>
    <row r="977" spans="1:6" x14ac:dyDescent="0.25">
      <c r="A977" s="2">
        <v>8716</v>
      </c>
      <c r="B977" s="2"/>
      <c r="C977" s="2"/>
      <c r="D977" s="2"/>
      <c r="E977" s="2"/>
      <c r="F977" s="2"/>
    </row>
    <row r="978" spans="1:6" x14ac:dyDescent="0.25">
      <c r="A978" s="2">
        <v>4791</v>
      </c>
      <c r="B978" s="2"/>
      <c r="C978" s="2"/>
      <c r="D978" s="2"/>
      <c r="E978" s="2"/>
      <c r="F978" s="2"/>
    </row>
    <row r="979" spans="1:6" x14ac:dyDescent="0.25">
      <c r="A979" s="2">
        <v>4889</v>
      </c>
      <c r="B979" s="2"/>
      <c r="C979" s="2"/>
      <c r="D979" s="2"/>
      <c r="E979" s="2"/>
      <c r="F979" s="2"/>
    </row>
    <row r="980" spans="1:6" x14ac:dyDescent="0.25">
      <c r="A980" s="2">
        <v>803</v>
      </c>
      <c r="B980" s="2"/>
      <c r="C980" s="2"/>
      <c r="D980" s="2"/>
      <c r="E980" s="2"/>
      <c r="F980" s="2"/>
    </row>
    <row r="981" spans="1:6" x14ac:dyDescent="0.25">
      <c r="A981" s="2">
        <v>2632</v>
      </c>
      <c r="B981" s="2"/>
      <c r="C981" s="2"/>
      <c r="D981" s="2"/>
      <c r="E981" s="2"/>
      <c r="F981" s="2"/>
    </row>
    <row r="982" spans="1:6" x14ac:dyDescent="0.25">
      <c r="A982" s="2">
        <v>4107</v>
      </c>
      <c r="B982" s="2"/>
      <c r="C982" s="2"/>
      <c r="D982" s="2"/>
      <c r="E982" s="2"/>
      <c r="F982" s="2"/>
    </row>
    <row r="983" spans="1:6" x14ac:dyDescent="0.25">
      <c r="A983" s="2">
        <v>394</v>
      </c>
      <c r="B983" s="2"/>
      <c r="C983" s="2"/>
      <c r="D983" s="2"/>
      <c r="E983" s="2"/>
      <c r="F983" s="2"/>
    </row>
    <row r="984" spans="1:6" x14ac:dyDescent="0.25">
      <c r="A984" s="2">
        <v>5950</v>
      </c>
      <c r="B984" s="2"/>
      <c r="C984" s="2"/>
      <c r="D984" s="2"/>
      <c r="E984" s="2"/>
      <c r="F984" s="2"/>
    </row>
    <row r="985" spans="1:6" x14ac:dyDescent="0.25">
      <c r="A985" s="2">
        <v>815</v>
      </c>
      <c r="B985" s="2"/>
      <c r="C985" s="2"/>
      <c r="D985" s="2"/>
      <c r="E985" s="2"/>
      <c r="F985" s="2"/>
    </row>
    <row r="986" spans="1:6" x14ac:dyDescent="0.25">
      <c r="A986" s="2">
        <v>201</v>
      </c>
      <c r="B986" s="2"/>
      <c r="C986" s="2"/>
      <c r="D986" s="2"/>
      <c r="E986" s="2"/>
      <c r="F986" s="2"/>
    </row>
    <row r="987" spans="1:6" x14ac:dyDescent="0.25">
      <c r="A987" s="2">
        <v>3476</v>
      </c>
      <c r="B987" s="2"/>
      <c r="C987" s="2"/>
      <c r="D987" s="2"/>
      <c r="E987" s="2"/>
      <c r="F987" s="2"/>
    </row>
    <row r="988" spans="1:6" x14ac:dyDescent="0.25">
      <c r="A988" s="2">
        <v>2036</v>
      </c>
      <c r="B988" s="2"/>
      <c r="C988" s="2"/>
      <c r="D988" s="2"/>
      <c r="E988" s="2"/>
      <c r="F988" s="2"/>
    </row>
    <row r="989" spans="1:6" x14ac:dyDescent="0.25">
      <c r="A989" s="2">
        <v>3918</v>
      </c>
      <c r="B989" s="2"/>
      <c r="C989" s="2"/>
      <c r="D989" s="2"/>
      <c r="E989" s="2"/>
      <c r="F989" s="2"/>
    </row>
    <row r="990" spans="1:6" x14ac:dyDescent="0.25">
      <c r="A990" s="2">
        <v>8953</v>
      </c>
      <c r="B990" s="2"/>
      <c r="C990" s="2"/>
      <c r="D990" s="2"/>
      <c r="E990" s="2"/>
      <c r="F990" s="2"/>
    </row>
    <row r="991" spans="1:6" x14ac:dyDescent="0.25">
      <c r="A991" s="2">
        <v>8721</v>
      </c>
      <c r="B991" s="2"/>
      <c r="C991" s="2"/>
      <c r="D991" s="2"/>
      <c r="E991" s="2"/>
      <c r="F991" s="2"/>
    </row>
    <row r="992" spans="1:6" x14ac:dyDescent="0.25">
      <c r="A992" s="2">
        <v>473</v>
      </c>
      <c r="B992" s="2"/>
      <c r="C992" s="2"/>
      <c r="D992" s="2"/>
      <c r="E992" s="2"/>
      <c r="F992" s="2"/>
    </row>
    <row r="993" spans="1:6" x14ac:dyDescent="0.25">
      <c r="A993" s="2">
        <v>5572</v>
      </c>
      <c r="B993" s="2"/>
      <c r="C993" s="2"/>
      <c r="D993" s="2"/>
      <c r="E993" s="2"/>
      <c r="F993" s="2"/>
    </row>
    <row r="994" spans="1:6" x14ac:dyDescent="0.25">
      <c r="A994" s="2">
        <v>7927</v>
      </c>
      <c r="B994" s="2"/>
      <c r="C994" s="2"/>
      <c r="D994" s="2"/>
      <c r="E994" s="2"/>
      <c r="F994" s="2"/>
    </row>
    <row r="995" spans="1:6" x14ac:dyDescent="0.25">
      <c r="A995" s="2">
        <v>4484</v>
      </c>
      <c r="B995" s="2"/>
      <c r="C995" s="2"/>
      <c r="D995" s="2"/>
      <c r="E995" s="2"/>
      <c r="F995" s="2"/>
    </row>
    <row r="996" spans="1:6" x14ac:dyDescent="0.25">
      <c r="A996" s="2">
        <v>2967</v>
      </c>
      <c r="B996" s="2"/>
      <c r="C996" s="2"/>
      <c r="D996" s="2"/>
      <c r="E996" s="2"/>
      <c r="F996" s="2"/>
    </row>
    <row r="997" spans="1:6" x14ac:dyDescent="0.25">
      <c r="A997" s="2">
        <v>4394</v>
      </c>
      <c r="B997" s="2"/>
      <c r="C997" s="2"/>
      <c r="D997" s="2"/>
      <c r="E997" s="2"/>
      <c r="F997" s="2"/>
    </row>
    <row r="998" spans="1:6" x14ac:dyDescent="0.25">
      <c r="A998" s="2">
        <v>9000</v>
      </c>
      <c r="B998" s="2"/>
      <c r="C998" s="2"/>
      <c r="D998" s="2"/>
      <c r="E998" s="2"/>
      <c r="F998" s="2"/>
    </row>
    <row r="999" spans="1:6" x14ac:dyDescent="0.25">
      <c r="A999" s="2">
        <v>727</v>
      </c>
      <c r="B999" s="2"/>
      <c r="C999" s="2"/>
      <c r="D999" s="2"/>
      <c r="E999" s="2"/>
      <c r="F999" s="2"/>
    </row>
    <row r="1000" spans="1:6" x14ac:dyDescent="0.25">
      <c r="A1000" s="2">
        <v>9509</v>
      </c>
      <c r="B1000" s="2"/>
      <c r="C1000" s="2"/>
      <c r="D1000" s="2"/>
      <c r="E1000" s="2"/>
      <c r="F1000" s="2"/>
    </row>
    <row r="1001" spans="1:6" x14ac:dyDescent="0.25">
      <c r="A1001" s="2">
        <v>872</v>
      </c>
      <c r="B1001" s="2"/>
      <c r="C1001" s="2"/>
      <c r="D1001" s="2"/>
      <c r="E1001" s="2"/>
      <c r="F1001" s="2"/>
    </row>
    <row r="1002" spans="1:6" x14ac:dyDescent="0.25">
      <c r="A1002" s="2"/>
      <c r="B1002" s="2"/>
      <c r="C1002" s="2"/>
      <c r="D1002" s="2"/>
      <c r="E1002" s="2"/>
      <c r="F1002" s="2"/>
    </row>
    <row r="1003" spans="1:6" x14ac:dyDescent="0.25">
      <c r="A1003" s="2"/>
      <c r="B1003" s="2"/>
      <c r="C1003" s="2"/>
      <c r="D1003" s="2"/>
      <c r="E1003" s="2"/>
      <c r="F1003" s="2"/>
    </row>
  </sheetData>
  <phoneticPr fontId="0" type="noConversion"/>
  <pageMargins left="0.75" right="0.75" top="1" bottom="1" header="0.5" footer="0.5"/>
  <pageSetup orientation="portrait" horizontalDpi="4294967294"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4"/>
  <sheetViews>
    <sheetView topLeftCell="A6" workbookViewId="0">
      <selection activeCell="H23" sqref="H23"/>
    </sheetView>
  </sheetViews>
  <sheetFormatPr defaultRowHeight="12.5" x14ac:dyDescent="0.25"/>
  <cols>
    <col min="1" max="1" width="13.453125" bestFit="1" customWidth="1"/>
    <col min="2" max="2" width="14" bestFit="1" customWidth="1"/>
  </cols>
  <sheetData>
    <row r="1" spans="1:2" x14ac:dyDescent="0.25">
      <c r="A1" s="51" t="s">
        <v>439</v>
      </c>
    </row>
    <row r="2" spans="1:2" x14ac:dyDescent="0.25">
      <c r="A2" s="51" t="s">
        <v>442</v>
      </c>
      <c r="B2" s="48">
        <v>500000</v>
      </c>
    </row>
    <row r="3" spans="1:2" x14ac:dyDescent="0.25">
      <c r="A3" s="51" t="s">
        <v>443</v>
      </c>
      <c r="B3" s="50"/>
    </row>
    <row r="4" spans="1:2" x14ac:dyDescent="0.25">
      <c r="A4" s="51" t="s">
        <v>440</v>
      </c>
      <c r="B4" s="49">
        <v>0.1</v>
      </c>
    </row>
    <row r="5" spans="1:2" x14ac:dyDescent="0.25">
      <c r="A5" s="51" t="s">
        <v>441</v>
      </c>
      <c r="B5" s="8">
        <v>20</v>
      </c>
    </row>
    <row r="6" spans="1:2" x14ac:dyDescent="0.25">
      <c r="A6" s="51" t="s">
        <v>444</v>
      </c>
      <c r="B6">
        <v>0</v>
      </c>
    </row>
    <row r="7" spans="1:2" x14ac:dyDescent="0.25">
      <c r="A7" s="41"/>
    </row>
    <row r="8" spans="1:2" x14ac:dyDescent="0.25">
      <c r="A8" s="51" t="s">
        <v>445</v>
      </c>
    </row>
    <row r="9" spans="1:2" x14ac:dyDescent="0.25">
      <c r="A9" s="51" t="s">
        <v>447</v>
      </c>
      <c r="B9" s="48">
        <f>FV(B11,B12,B13,B10)</f>
        <v>-51185767.8683047</v>
      </c>
    </row>
    <row r="10" spans="1:2" x14ac:dyDescent="0.25">
      <c r="A10" s="51" t="s">
        <v>448</v>
      </c>
      <c r="B10" s="48">
        <v>10000000</v>
      </c>
    </row>
    <row r="11" spans="1:2" x14ac:dyDescent="0.25">
      <c r="A11" s="51" t="s">
        <v>440</v>
      </c>
      <c r="B11" s="49">
        <v>0.08</v>
      </c>
    </row>
    <row r="12" spans="1:2" x14ac:dyDescent="0.25">
      <c r="A12" s="51" t="s">
        <v>446</v>
      </c>
      <c r="B12">
        <v>20</v>
      </c>
    </row>
    <row r="13" spans="1:2" x14ac:dyDescent="0.25">
      <c r="A13" s="51" t="s">
        <v>444</v>
      </c>
      <c r="B13" s="48">
        <v>100000</v>
      </c>
    </row>
    <row r="14" spans="1:2" x14ac:dyDescent="0.25">
      <c r="A14" s="41"/>
    </row>
    <row r="15" spans="1:2" x14ac:dyDescent="0.25">
      <c r="A15" s="51" t="s">
        <v>305</v>
      </c>
    </row>
    <row r="16" spans="1:2" x14ac:dyDescent="0.25">
      <c r="A16" s="51" t="s">
        <v>447</v>
      </c>
      <c r="B16" s="48">
        <v>-10000000</v>
      </c>
    </row>
    <row r="17" spans="1:10" x14ac:dyDescent="0.25">
      <c r="A17" s="51" t="s">
        <v>448</v>
      </c>
      <c r="B17" s="48">
        <v>100000</v>
      </c>
    </row>
    <row r="18" spans="1:10" x14ac:dyDescent="0.25">
      <c r="A18" s="51" t="s">
        <v>449</v>
      </c>
      <c r="B18" s="49">
        <v>0.01</v>
      </c>
    </row>
    <row r="19" spans="1:10" x14ac:dyDescent="0.25">
      <c r="A19" s="51" t="s">
        <v>450</v>
      </c>
      <c r="B19">
        <v>10</v>
      </c>
    </row>
    <row r="20" spans="1:10" x14ac:dyDescent="0.25">
      <c r="A20" s="51" t="s">
        <v>451</v>
      </c>
      <c r="B20" s="50">
        <f>PMT(B18,B19,B17,B16)</f>
        <v>945262.55785659631</v>
      </c>
    </row>
    <row r="21" spans="1:10" x14ac:dyDescent="0.25">
      <c r="A21" s="41"/>
    </row>
    <row r="22" spans="1:10" x14ac:dyDescent="0.25">
      <c r="A22" s="51" t="s">
        <v>306</v>
      </c>
      <c r="J22" s="8"/>
    </row>
    <row r="23" spans="1:10" x14ac:dyDescent="0.25">
      <c r="A23" s="51" t="s">
        <v>452</v>
      </c>
      <c r="B23" s="48">
        <f>FV(B25,B26,B27,B24)</f>
        <v>-451089.07769740827</v>
      </c>
    </row>
    <row r="24" spans="1:10" x14ac:dyDescent="0.25">
      <c r="A24" s="51" t="s">
        <v>443</v>
      </c>
      <c r="B24" s="48">
        <v>300000</v>
      </c>
    </row>
    <row r="25" spans="1:10" x14ac:dyDescent="0.25">
      <c r="A25" s="51" t="s">
        <v>449</v>
      </c>
      <c r="B25" s="49">
        <v>0.06</v>
      </c>
    </row>
    <row r="26" spans="1:10" x14ac:dyDescent="0.25">
      <c r="A26" s="51" t="s">
        <v>446</v>
      </c>
      <c r="B26">
        <v>7</v>
      </c>
    </row>
    <row r="27" spans="1:10" x14ac:dyDescent="0.25">
      <c r="A27" s="51" t="s">
        <v>451</v>
      </c>
      <c r="B27">
        <v>0</v>
      </c>
    </row>
    <row r="28" spans="1:10" x14ac:dyDescent="0.25">
      <c r="A28" s="41"/>
    </row>
    <row r="29" spans="1:10" x14ac:dyDescent="0.25">
      <c r="A29" s="51" t="s">
        <v>307</v>
      </c>
    </row>
    <row r="30" spans="1:10" x14ac:dyDescent="0.25">
      <c r="A30" s="51" t="s">
        <v>452</v>
      </c>
      <c r="B30" s="48">
        <v>1000000</v>
      </c>
    </row>
    <row r="31" spans="1:10" x14ac:dyDescent="0.25">
      <c r="A31" s="51" t="s">
        <v>443</v>
      </c>
      <c r="B31" s="48">
        <v>-100000</v>
      </c>
    </row>
    <row r="32" spans="1:10" x14ac:dyDescent="0.25">
      <c r="A32" s="51" t="s">
        <v>440</v>
      </c>
      <c r="B32" s="49">
        <f>RATE(B33,B34,B31,B30)</f>
        <v>0.16591440117983186</v>
      </c>
    </row>
    <row r="33" spans="1:2" x14ac:dyDescent="0.25">
      <c r="A33" s="51" t="s">
        <v>446</v>
      </c>
      <c r="B33">
        <v>15</v>
      </c>
    </row>
    <row r="34" spans="1:2" x14ac:dyDescent="0.25">
      <c r="A34" s="51" t="s">
        <v>451</v>
      </c>
      <c r="B3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0435-0882-4BBF-BBC4-09A8BB5C8DAE}">
  <dimension ref="A3:I55"/>
  <sheetViews>
    <sheetView topLeftCell="A6" zoomScale="72" zoomScaleNormal="72" workbookViewId="0">
      <selection activeCell="P26" sqref="P26"/>
    </sheetView>
  </sheetViews>
  <sheetFormatPr defaultRowHeight="12.5" x14ac:dyDescent="0.25"/>
  <cols>
    <col min="1" max="1" width="25.26953125" bestFit="1" customWidth="1"/>
    <col min="2" max="2" width="35.81640625" bestFit="1" customWidth="1"/>
    <col min="8" max="8" width="25.26953125" bestFit="1" customWidth="1"/>
    <col min="9" max="9" width="36.7265625" bestFit="1" customWidth="1"/>
  </cols>
  <sheetData>
    <row r="3" spans="1:2" x14ac:dyDescent="0.25">
      <c r="A3" s="55" t="s">
        <v>457</v>
      </c>
      <c r="B3" t="s">
        <v>459</v>
      </c>
    </row>
    <row r="4" spans="1:2" x14ac:dyDescent="0.25">
      <c r="A4" s="56" t="s">
        <v>261</v>
      </c>
      <c r="B4" s="58">
        <v>90166.666666666672</v>
      </c>
    </row>
    <row r="5" spans="1:2" x14ac:dyDescent="0.25">
      <c r="A5" s="56" t="s">
        <v>264</v>
      </c>
      <c r="B5" s="58">
        <v>28535.714285714286</v>
      </c>
    </row>
    <row r="6" spans="1:2" x14ac:dyDescent="0.25">
      <c r="A6" s="56" t="s">
        <v>258</v>
      </c>
      <c r="B6" s="58">
        <v>274000</v>
      </c>
    </row>
    <row r="7" spans="1:2" x14ac:dyDescent="0.25">
      <c r="A7" s="56" t="s">
        <v>284</v>
      </c>
      <c r="B7" s="58">
        <v>15100</v>
      </c>
    </row>
    <row r="8" spans="1:2" x14ac:dyDescent="0.25">
      <c r="A8" s="56" t="s">
        <v>273</v>
      </c>
      <c r="B8" s="58">
        <v>18187.5</v>
      </c>
    </row>
    <row r="9" spans="1:2" x14ac:dyDescent="0.25">
      <c r="A9" s="56" t="s">
        <v>260</v>
      </c>
      <c r="B9" s="58">
        <v>23766.666666666668</v>
      </c>
    </row>
    <row r="10" spans="1:2" x14ac:dyDescent="0.25">
      <c r="A10" s="56" t="s">
        <v>265</v>
      </c>
      <c r="B10" s="58">
        <v>20687.5</v>
      </c>
    </row>
    <row r="11" spans="1:2" x14ac:dyDescent="0.25">
      <c r="A11" s="56" t="s">
        <v>272</v>
      </c>
      <c r="B11" s="58">
        <v>123333.33333333333</v>
      </c>
    </row>
    <row r="12" spans="1:2" x14ac:dyDescent="0.25">
      <c r="A12" s="56" t="s">
        <v>266</v>
      </c>
      <c r="B12" s="58">
        <v>46000</v>
      </c>
    </row>
    <row r="13" spans="1:2" x14ac:dyDescent="0.25">
      <c r="A13" s="56" t="s">
        <v>280</v>
      </c>
      <c r="B13" s="58">
        <v>89666.666666666672</v>
      </c>
    </row>
    <row r="14" spans="1:2" x14ac:dyDescent="0.25">
      <c r="A14" s="56" t="s">
        <v>267</v>
      </c>
      <c r="B14" s="58">
        <v>389000</v>
      </c>
    </row>
    <row r="15" spans="1:2" x14ac:dyDescent="0.25">
      <c r="A15" s="56" t="s">
        <v>274</v>
      </c>
      <c r="B15" s="58">
        <v>15812.5</v>
      </c>
    </row>
    <row r="16" spans="1:2" x14ac:dyDescent="0.25">
      <c r="A16" s="56" t="s">
        <v>259</v>
      </c>
      <c r="B16" s="58">
        <v>215000</v>
      </c>
    </row>
    <row r="17" spans="1:9" x14ac:dyDescent="0.25">
      <c r="A17" s="56" t="s">
        <v>262</v>
      </c>
      <c r="B17" s="58">
        <v>60100</v>
      </c>
    </row>
    <row r="18" spans="1:9" x14ac:dyDescent="0.25">
      <c r="A18" s="56" t="s">
        <v>257</v>
      </c>
      <c r="B18" s="58">
        <v>54178.571428571428</v>
      </c>
    </row>
    <row r="19" spans="1:9" x14ac:dyDescent="0.25">
      <c r="A19" s="56" t="s">
        <v>278</v>
      </c>
      <c r="B19" s="58">
        <v>20100</v>
      </c>
    </row>
    <row r="20" spans="1:9" x14ac:dyDescent="0.25">
      <c r="A20" s="56" t="s">
        <v>282</v>
      </c>
      <c r="B20" s="58">
        <v>70000</v>
      </c>
    </row>
    <row r="21" spans="1:9" x14ac:dyDescent="0.25">
      <c r="A21" s="56" t="s">
        <v>269</v>
      </c>
      <c r="B21" s="58">
        <v>30633.333333333332</v>
      </c>
    </row>
    <row r="22" spans="1:9" x14ac:dyDescent="0.25">
      <c r="A22" s="56" t="s">
        <v>270</v>
      </c>
      <c r="B22" s="58">
        <v>20676.470588235294</v>
      </c>
    </row>
    <row r="23" spans="1:9" x14ac:dyDescent="0.25">
      <c r="A23" s="56" t="s">
        <v>275</v>
      </c>
      <c r="B23" s="58">
        <v>21571.428571428572</v>
      </c>
    </row>
    <row r="24" spans="1:9" x14ac:dyDescent="0.25">
      <c r="A24" s="56" t="s">
        <v>279</v>
      </c>
      <c r="B24" s="58">
        <v>78000</v>
      </c>
    </row>
    <row r="25" spans="1:9" x14ac:dyDescent="0.25">
      <c r="A25" s="56" t="s">
        <v>263</v>
      </c>
      <c r="B25" s="58">
        <v>41428.571428571428</v>
      </c>
      <c r="H25" s="55" t="s">
        <v>457</v>
      </c>
      <c r="I25" t="s">
        <v>460</v>
      </c>
    </row>
    <row r="26" spans="1:9" x14ac:dyDescent="0.25">
      <c r="A26" s="56" t="s">
        <v>277</v>
      </c>
      <c r="B26" s="58">
        <v>17947.36842105263</v>
      </c>
      <c r="H26" s="56" t="s">
        <v>261</v>
      </c>
      <c r="I26" s="59">
        <v>42.166666666666664</v>
      </c>
    </row>
    <row r="27" spans="1:9" x14ac:dyDescent="0.25">
      <c r="A27" s="56" t="s">
        <v>256</v>
      </c>
      <c r="B27" s="58">
        <v>63000</v>
      </c>
      <c r="H27" s="56" t="s">
        <v>264</v>
      </c>
      <c r="I27" s="59">
        <v>48.428571428571431</v>
      </c>
    </row>
    <row r="28" spans="1:9" x14ac:dyDescent="0.25">
      <c r="A28" s="56" t="s">
        <v>281</v>
      </c>
      <c r="B28" s="58">
        <v>50000</v>
      </c>
      <c r="H28" s="56" t="s">
        <v>258</v>
      </c>
      <c r="I28" s="59">
        <v>43.75</v>
      </c>
    </row>
    <row r="29" spans="1:9" x14ac:dyDescent="0.25">
      <c r="A29" s="56" t="s">
        <v>283</v>
      </c>
      <c r="B29" s="58">
        <v>16833.333333333332</v>
      </c>
      <c r="H29" s="56" t="s">
        <v>284</v>
      </c>
      <c r="I29" s="59">
        <v>43.4</v>
      </c>
    </row>
    <row r="30" spans="1:9" x14ac:dyDescent="0.25">
      <c r="A30" s="56" t="s">
        <v>276</v>
      </c>
      <c r="B30" s="58">
        <v>22000</v>
      </c>
      <c r="H30" s="56" t="s">
        <v>273</v>
      </c>
      <c r="I30" s="59">
        <v>44.25</v>
      </c>
    </row>
    <row r="31" spans="1:9" x14ac:dyDescent="0.25">
      <c r="A31" s="56" t="s">
        <v>268</v>
      </c>
      <c r="B31" s="58">
        <v>37750</v>
      </c>
      <c r="H31" s="56" t="s">
        <v>260</v>
      </c>
      <c r="I31" s="59">
        <v>42.533333333333331</v>
      </c>
    </row>
    <row r="32" spans="1:9" x14ac:dyDescent="0.25">
      <c r="A32" s="56" t="s">
        <v>271</v>
      </c>
      <c r="B32" s="58">
        <v>48200</v>
      </c>
      <c r="H32" s="56" t="s">
        <v>265</v>
      </c>
      <c r="I32" s="59">
        <v>45.5</v>
      </c>
    </row>
    <row r="33" spans="1:9" x14ac:dyDescent="0.25">
      <c r="A33" s="56" t="s">
        <v>458</v>
      </c>
      <c r="B33" s="58">
        <v>38401.923076923078</v>
      </c>
      <c r="H33" s="56" t="s">
        <v>272</v>
      </c>
      <c r="I33" s="59">
        <v>49.333333333333336</v>
      </c>
    </row>
    <row r="34" spans="1:9" x14ac:dyDescent="0.25">
      <c r="H34" s="56" t="s">
        <v>266</v>
      </c>
      <c r="I34" s="59">
        <v>43.666666666666664</v>
      </c>
    </row>
    <row r="35" spans="1:9" x14ac:dyDescent="0.25">
      <c r="H35" s="56" t="s">
        <v>280</v>
      </c>
      <c r="I35" s="59">
        <v>40</v>
      </c>
    </row>
    <row r="36" spans="1:9" x14ac:dyDescent="0.25">
      <c r="H36" s="56" t="s">
        <v>267</v>
      </c>
      <c r="I36" s="59">
        <v>40</v>
      </c>
    </row>
    <row r="37" spans="1:9" x14ac:dyDescent="0.25">
      <c r="H37" s="56" t="s">
        <v>274</v>
      </c>
      <c r="I37" s="59">
        <v>42.625</v>
      </c>
    </row>
    <row r="38" spans="1:9" x14ac:dyDescent="0.25">
      <c r="H38" s="56" t="s">
        <v>259</v>
      </c>
      <c r="I38" s="59">
        <v>40</v>
      </c>
    </row>
    <row r="39" spans="1:9" x14ac:dyDescent="0.25">
      <c r="H39" s="56" t="s">
        <v>262</v>
      </c>
      <c r="I39" s="59">
        <v>44.2</v>
      </c>
    </row>
    <row r="40" spans="1:9" x14ac:dyDescent="0.25">
      <c r="H40" s="56" t="s">
        <v>257</v>
      </c>
      <c r="I40" s="59">
        <v>43.785714285714285</v>
      </c>
    </row>
    <row r="41" spans="1:9" x14ac:dyDescent="0.25">
      <c r="H41" s="56" t="s">
        <v>278</v>
      </c>
      <c r="I41" s="59">
        <v>42.75</v>
      </c>
    </row>
    <row r="42" spans="1:9" x14ac:dyDescent="0.25">
      <c r="H42" s="56" t="s">
        <v>282</v>
      </c>
      <c r="I42" s="59">
        <v>43.333333333333336</v>
      </c>
    </row>
    <row r="43" spans="1:9" x14ac:dyDescent="0.25">
      <c r="H43" s="56" t="s">
        <v>269</v>
      </c>
      <c r="I43" s="59">
        <v>46.4</v>
      </c>
    </row>
    <row r="44" spans="1:9" x14ac:dyDescent="0.25">
      <c r="H44" s="56" t="s">
        <v>270</v>
      </c>
      <c r="I44" s="59">
        <v>43.176470588235297</v>
      </c>
    </row>
    <row r="45" spans="1:9" x14ac:dyDescent="0.25">
      <c r="H45" s="56" t="s">
        <v>275</v>
      </c>
      <c r="I45" s="59">
        <v>44.785714285714285</v>
      </c>
    </row>
    <row r="46" spans="1:9" x14ac:dyDescent="0.25">
      <c r="H46" s="56" t="s">
        <v>279</v>
      </c>
      <c r="I46" s="59">
        <v>30</v>
      </c>
    </row>
    <row r="47" spans="1:9" x14ac:dyDescent="0.25">
      <c r="H47" s="56" t="s">
        <v>263</v>
      </c>
      <c r="I47" s="59">
        <v>47.857142857142854</v>
      </c>
    </row>
    <row r="48" spans="1:9" x14ac:dyDescent="0.25">
      <c r="H48" s="56" t="s">
        <v>277</v>
      </c>
      <c r="I48" s="59">
        <v>41.315789473684212</v>
      </c>
    </row>
    <row r="49" spans="8:9" x14ac:dyDescent="0.25">
      <c r="H49" s="56" t="s">
        <v>256</v>
      </c>
      <c r="I49" s="59">
        <v>46.6</v>
      </c>
    </row>
    <row r="50" spans="8:9" x14ac:dyDescent="0.25">
      <c r="H50" s="56" t="s">
        <v>281</v>
      </c>
      <c r="I50" s="59">
        <v>44</v>
      </c>
    </row>
    <row r="51" spans="8:9" x14ac:dyDescent="0.25">
      <c r="H51" s="56" t="s">
        <v>283</v>
      </c>
      <c r="I51" s="59">
        <v>43.333333333333336</v>
      </c>
    </row>
    <row r="52" spans="8:9" x14ac:dyDescent="0.25">
      <c r="H52" s="56" t="s">
        <v>276</v>
      </c>
      <c r="I52" s="59">
        <v>43.571428571428569</v>
      </c>
    </row>
    <row r="53" spans="8:9" x14ac:dyDescent="0.25">
      <c r="H53" s="56" t="s">
        <v>268</v>
      </c>
      <c r="I53" s="59">
        <v>43.5</v>
      </c>
    </row>
    <row r="54" spans="8:9" x14ac:dyDescent="0.25">
      <c r="H54" s="56" t="s">
        <v>271</v>
      </c>
      <c r="I54" s="59">
        <v>48.2</v>
      </c>
    </row>
    <row r="55" spans="8:9" x14ac:dyDescent="0.25">
      <c r="H55" s="56" t="s">
        <v>458</v>
      </c>
      <c r="I55" s="59">
        <v>44.084615384615383</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D3-4D0F-4440-8851-8ECE43D36489}">
  <dimension ref="A1:M261"/>
  <sheetViews>
    <sheetView topLeftCell="A10" zoomScale="81" zoomScaleNormal="81" workbookViewId="0">
      <selection activeCell="L34" sqref="L34"/>
    </sheetView>
  </sheetViews>
  <sheetFormatPr defaultRowHeight="12.5" x14ac:dyDescent="0.25"/>
  <cols>
    <col min="1" max="1" width="13.90625" bestFit="1" customWidth="1"/>
    <col min="2" max="2" width="23.90625" bestFit="1" customWidth="1"/>
    <col min="6" max="6" width="13.90625" bestFit="1" customWidth="1"/>
    <col min="7" max="7" width="23.90625" bestFit="1" customWidth="1"/>
    <col min="12" max="12" width="28.08984375" bestFit="1" customWidth="1"/>
    <col min="13" max="13" width="25.90625" bestFit="1" customWidth="1"/>
  </cols>
  <sheetData>
    <row r="1" spans="1:13" ht="13" x14ac:dyDescent="0.3">
      <c r="L1" s="23" t="s">
        <v>3</v>
      </c>
      <c r="M1" s="23" t="s">
        <v>6</v>
      </c>
    </row>
    <row r="2" spans="1:13" x14ac:dyDescent="0.25">
      <c r="L2" s="2">
        <v>11</v>
      </c>
      <c r="M2" s="2">
        <v>54000</v>
      </c>
    </row>
    <row r="3" spans="1:13" x14ac:dyDescent="0.25">
      <c r="A3" s="55" t="s">
        <v>457</v>
      </c>
      <c r="B3" t="s">
        <v>461</v>
      </c>
      <c r="L3" s="2">
        <v>11</v>
      </c>
      <c r="M3" s="2">
        <v>60000</v>
      </c>
    </row>
    <row r="4" spans="1:13" x14ac:dyDescent="0.25">
      <c r="A4" s="56" t="s">
        <v>264</v>
      </c>
      <c r="B4" s="57">
        <v>14</v>
      </c>
      <c r="L4" s="2">
        <v>11</v>
      </c>
      <c r="M4" s="2">
        <v>389000</v>
      </c>
    </row>
    <row r="5" spans="1:13" x14ac:dyDescent="0.25">
      <c r="A5" s="56" t="s">
        <v>273</v>
      </c>
      <c r="B5" s="57">
        <v>16</v>
      </c>
      <c r="L5" s="2">
        <v>13</v>
      </c>
      <c r="M5" s="2">
        <v>306000</v>
      </c>
    </row>
    <row r="6" spans="1:13" x14ac:dyDescent="0.25">
      <c r="A6" s="56" t="s">
        <v>260</v>
      </c>
      <c r="B6" s="57">
        <v>15</v>
      </c>
      <c r="L6" s="2">
        <v>14</v>
      </c>
      <c r="M6" s="2">
        <v>215000</v>
      </c>
    </row>
    <row r="7" spans="1:13" x14ac:dyDescent="0.25">
      <c r="A7" s="56" t="s">
        <v>278</v>
      </c>
      <c r="B7" s="57">
        <v>20</v>
      </c>
      <c r="L7" s="2">
        <v>14</v>
      </c>
      <c r="M7" s="2">
        <v>18000</v>
      </c>
    </row>
    <row r="8" spans="1:13" x14ac:dyDescent="0.25">
      <c r="A8" s="56" t="s">
        <v>270</v>
      </c>
      <c r="B8" s="57">
        <v>17</v>
      </c>
      <c r="L8" s="2">
        <v>13</v>
      </c>
      <c r="M8" s="2">
        <v>59500</v>
      </c>
    </row>
    <row r="9" spans="1:13" x14ac:dyDescent="0.25">
      <c r="A9" s="56" t="s">
        <v>277</v>
      </c>
      <c r="B9" s="57">
        <v>19</v>
      </c>
      <c r="L9" s="2">
        <v>8</v>
      </c>
      <c r="M9" s="2">
        <v>43000</v>
      </c>
    </row>
    <row r="10" spans="1:13" x14ac:dyDescent="0.25">
      <c r="A10" s="56" t="s">
        <v>458</v>
      </c>
      <c r="B10" s="57">
        <v>101</v>
      </c>
      <c r="L10" s="2">
        <v>13</v>
      </c>
      <c r="M10" s="2">
        <v>100000</v>
      </c>
    </row>
    <row r="11" spans="1:13" x14ac:dyDescent="0.25">
      <c r="L11" s="2">
        <v>16</v>
      </c>
      <c r="M11" s="2">
        <v>58000</v>
      </c>
    </row>
    <row r="12" spans="1:13" x14ac:dyDescent="0.25">
      <c r="L12" s="2">
        <v>8</v>
      </c>
      <c r="M12" s="2">
        <v>62000</v>
      </c>
    </row>
    <row r="13" spans="1:13" x14ac:dyDescent="0.25">
      <c r="L13" s="2">
        <v>9</v>
      </c>
      <c r="M13" s="2">
        <v>112000</v>
      </c>
    </row>
    <row r="14" spans="1:13" x14ac:dyDescent="0.25">
      <c r="L14" s="2">
        <v>4</v>
      </c>
      <c r="M14" s="2">
        <v>37000</v>
      </c>
    </row>
    <row r="15" spans="1:13" x14ac:dyDescent="0.25">
      <c r="L15" s="2">
        <v>7</v>
      </c>
      <c r="M15" s="2">
        <v>25000</v>
      </c>
    </row>
    <row r="16" spans="1:13" x14ac:dyDescent="0.25">
      <c r="L16" s="2">
        <v>9</v>
      </c>
      <c r="M16" s="2">
        <v>90000</v>
      </c>
    </row>
    <row r="17" spans="1:13" x14ac:dyDescent="0.25">
      <c r="L17" s="2">
        <v>17</v>
      </c>
      <c r="M17" s="2">
        <v>290000</v>
      </c>
    </row>
    <row r="18" spans="1:13" x14ac:dyDescent="0.25">
      <c r="L18" s="2">
        <v>6</v>
      </c>
      <c r="M18" s="2">
        <v>57000</v>
      </c>
    </row>
    <row r="19" spans="1:13" x14ac:dyDescent="0.25">
      <c r="L19" s="2">
        <v>19</v>
      </c>
      <c r="M19" s="2">
        <v>45000</v>
      </c>
    </row>
    <row r="20" spans="1:13" x14ac:dyDescent="0.25">
      <c r="L20" s="2">
        <v>15</v>
      </c>
      <c r="M20" s="2">
        <v>50000</v>
      </c>
    </row>
    <row r="21" spans="1:13" x14ac:dyDescent="0.25">
      <c r="L21" s="2">
        <v>13</v>
      </c>
      <c r="M21" s="2">
        <v>30000</v>
      </c>
    </row>
    <row r="22" spans="1:13" x14ac:dyDescent="0.25">
      <c r="L22" s="2">
        <v>9</v>
      </c>
      <c r="M22" s="2">
        <v>20000</v>
      </c>
    </row>
    <row r="23" spans="1:13" x14ac:dyDescent="0.25">
      <c r="L23" s="2">
        <v>10</v>
      </c>
      <c r="M23" s="2">
        <v>40000</v>
      </c>
    </row>
    <row r="24" spans="1:13" x14ac:dyDescent="0.25">
      <c r="A24" s="55" t="s">
        <v>457</v>
      </c>
      <c r="B24" t="s">
        <v>461</v>
      </c>
      <c r="L24" s="2">
        <v>14</v>
      </c>
      <c r="M24" s="2">
        <v>45000</v>
      </c>
    </row>
    <row r="25" spans="1:13" x14ac:dyDescent="0.25">
      <c r="A25" s="56">
        <v>29</v>
      </c>
      <c r="B25" s="57">
        <v>4</v>
      </c>
      <c r="L25" s="2">
        <v>17</v>
      </c>
      <c r="M25" s="2">
        <v>250000</v>
      </c>
    </row>
    <row r="26" spans="1:13" x14ac:dyDescent="0.25">
      <c r="A26" s="56">
        <v>30</v>
      </c>
      <c r="B26" s="57">
        <v>7</v>
      </c>
      <c r="L26" s="2">
        <v>12</v>
      </c>
      <c r="M26" s="2">
        <v>130000</v>
      </c>
    </row>
    <row r="27" spans="1:13" x14ac:dyDescent="0.25">
      <c r="A27" s="56">
        <v>31</v>
      </c>
      <c r="B27" s="57">
        <v>4</v>
      </c>
      <c r="L27" s="2">
        <v>8</v>
      </c>
      <c r="M27" s="2">
        <v>35000</v>
      </c>
    </row>
    <row r="28" spans="1:13" x14ac:dyDescent="0.25">
      <c r="A28" s="56">
        <v>32</v>
      </c>
      <c r="B28" s="57">
        <v>5</v>
      </c>
      <c r="L28" s="2">
        <v>16</v>
      </c>
      <c r="M28" s="2">
        <v>50000</v>
      </c>
    </row>
    <row r="29" spans="1:13" x14ac:dyDescent="0.25">
      <c r="A29" s="56">
        <v>33</v>
      </c>
      <c r="B29" s="57">
        <v>8</v>
      </c>
      <c r="L29" s="2">
        <v>11</v>
      </c>
      <c r="M29" s="2">
        <v>35000</v>
      </c>
    </row>
    <row r="30" spans="1:13" x14ac:dyDescent="0.25">
      <c r="A30" s="56">
        <v>34</v>
      </c>
      <c r="B30" s="57">
        <v>16</v>
      </c>
      <c r="L30" s="2">
        <v>9</v>
      </c>
      <c r="M30" s="2">
        <v>40000</v>
      </c>
    </row>
    <row r="31" spans="1:13" x14ac:dyDescent="0.25">
      <c r="A31" s="56">
        <v>35</v>
      </c>
      <c r="B31" s="57">
        <v>12</v>
      </c>
      <c r="L31" s="2">
        <v>8</v>
      </c>
      <c r="M31" s="2">
        <v>35000</v>
      </c>
    </row>
    <row r="32" spans="1:13" x14ac:dyDescent="0.25">
      <c r="A32" s="56">
        <v>36</v>
      </c>
      <c r="B32" s="57">
        <v>13</v>
      </c>
      <c r="L32" s="2">
        <v>17</v>
      </c>
      <c r="M32" s="2">
        <v>25000</v>
      </c>
    </row>
    <row r="33" spans="1:13" x14ac:dyDescent="0.25">
      <c r="A33" s="56">
        <v>37</v>
      </c>
      <c r="B33" s="57">
        <v>16</v>
      </c>
      <c r="L33" s="2">
        <v>15</v>
      </c>
      <c r="M33" s="2">
        <v>30000</v>
      </c>
    </row>
    <row r="34" spans="1:13" x14ac:dyDescent="0.25">
      <c r="A34" s="56">
        <v>38</v>
      </c>
      <c r="B34" s="57">
        <v>26</v>
      </c>
      <c r="L34" s="2">
        <v>12</v>
      </c>
      <c r="M34" s="2">
        <v>35000</v>
      </c>
    </row>
    <row r="35" spans="1:13" x14ac:dyDescent="0.25">
      <c r="A35" s="56">
        <v>39</v>
      </c>
      <c r="B35" s="57">
        <v>28</v>
      </c>
      <c r="L35" s="2">
        <v>8</v>
      </c>
      <c r="M35" s="2">
        <v>35000</v>
      </c>
    </row>
    <row r="36" spans="1:13" x14ac:dyDescent="0.25">
      <c r="A36" s="56">
        <v>40</v>
      </c>
      <c r="B36" s="57">
        <v>11</v>
      </c>
      <c r="L36" s="2">
        <v>8</v>
      </c>
      <c r="M36" s="2">
        <v>45000</v>
      </c>
    </row>
    <row r="37" spans="1:13" x14ac:dyDescent="0.25">
      <c r="A37" s="56">
        <v>41</v>
      </c>
      <c r="B37" s="57">
        <v>5</v>
      </c>
      <c r="L37" s="2">
        <v>9</v>
      </c>
      <c r="M37" s="2">
        <v>50000</v>
      </c>
    </row>
    <row r="38" spans="1:13" x14ac:dyDescent="0.25">
      <c r="A38" s="56">
        <v>42</v>
      </c>
      <c r="B38" s="57">
        <v>11</v>
      </c>
      <c r="L38" s="2">
        <v>7</v>
      </c>
      <c r="M38" s="2">
        <v>56000</v>
      </c>
    </row>
    <row r="39" spans="1:13" x14ac:dyDescent="0.25">
      <c r="A39" s="56">
        <v>43</v>
      </c>
      <c r="B39" s="57">
        <v>9</v>
      </c>
      <c r="L39" s="2">
        <v>11</v>
      </c>
      <c r="M39" s="2">
        <v>55000</v>
      </c>
    </row>
    <row r="40" spans="1:13" x14ac:dyDescent="0.25">
      <c r="A40" s="56">
        <v>44</v>
      </c>
      <c r="B40" s="57">
        <v>8</v>
      </c>
      <c r="L40" s="2">
        <v>9</v>
      </c>
      <c r="M40" s="2">
        <v>24500</v>
      </c>
    </row>
    <row r="41" spans="1:13" x14ac:dyDescent="0.25">
      <c r="A41" s="56">
        <v>45</v>
      </c>
      <c r="B41" s="57">
        <v>13</v>
      </c>
      <c r="L41" s="2">
        <v>11</v>
      </c>
      <c r="M41" s="2">
        <v>25000</v>
      </c>
    </row>
    <row r="42" spans="1:13" x14ac:dyDescent="0.25">
      <c r="A42" s="56">
        <v>46</v>
      </c>
      <c r="B42" s="57">
        <v>8</v>
      </c>
      <c r="L42" s="2">
        <v>21</v>
      </c>
      <c r="M42" s="2">
        <v>25000</v>
      </c>
    </row>
    <row r="43" spans="1:13" x14ac:dyDescent="0.25">
      <c r="A43" s="56">
        <v>47</v>
      </c>
      <c r="B43" s="57">
        <v>9</v>
      </c>
      <c r="L43" s="2">
        <v>10</v>
      </c>
      <c r="M43" s="2">
        <v>24000</v>
      </c>
    </row>
    <row r="44" spans="1:13" x14ac:dyDescent="0.25">
      <c r="A44" s="56">
        <v>48</v>
      </c>
      <c r="B44" s="57">
        <v>12</v>
      </c>
      <c r="L44" s="2">
        <v>16</v>
      </c>
      <c r="M44" s="2">
        <v>28500</v>
      </c>
    </row>
    <row r="45" spans="1:13" x14ac:dyDescent="0.25">
      <c r="A45" s="56">
        <v>49</v>
      </c>
      <c r="B45" s="57">
        <v>14</v>
      </c>
      <c r="L45" s="2">
        <v>12</v>
      </c>
      <c r="M45" s="2">
        <v>35000</v>
      </c>
    </row>
    <row r="46" spans="1:13" x14ac:dyDescent="0.25">
      <c r="A46" s="56">
        <v>50</v>
      </c>
      <c r="B46" s="57">
        <v>4</v>
      </c>
      <c r="L46" s="2">
        <v>12</v>
      </c>
      <c r="M46" s="2">
        <v>24500</v>
      </c>
    </row>
    <row r="47" spans="1:13" x14ac:dyDescent="0.25">
      <c r="A47" s="56">
        <v>51</v>
      </c>
      <c r="B47" s="57">
        <v>3</v>
      </c>
      <c r="L47" s="2">
        <v>19</v>
      </c>
      <c r="M47" s="2">
        <v>34000</v>
      </c>
    </row>
    <row r="48" spans="1:13" x14ac:dyDescent="0.25">
      <c r="A48" s="56">
        <v>52</v>
      </c>
      <c r="B48" s="57">
        <v>2</v>
      </c>
      <c r="L48" s="2">
        <v>7</v>
      </c>
      <c r="M48" s="2">
        <v>20000</v>
      </c>
    </row>
    <row r="49" spans="1:13" x14ac:dyDescent="0.25">
      <c r="A49" s="56">
        <v>53</v>
      </c>
      <c r="B49" s="57">
        <v>3</v>
      </c>
      <c r="L49" s="2">
        <v>11</v>
      </c>
      <c r="M49" s="2">
        <v>35000</v>
      </c>
    </row>
    <row r="50" spans="1:13" x14ac:dyDescent="0.25">
      <c r="A50" s="56">
        <v>54</v>
      </c>
      <c r="B50" s="57">
        <v>2</v>
      </c>
      <c r="L50" s="2">
        <v>16</v>
      </c>
      <c r="M50" s="2">
        <v>55000</v>
      </c>
    </row>
    <row r="51" spans="1:13" x14ac:dyDescent="0.25">
      <c r="A51" s="56">
        <v>55</v>
      </c>
      <c r="B51" s="57">
        <v>3</v>
      </c>
      <c r="L51" s="2">
        <v>14</v>
      </c>
      <c r="M51" s="2">
        <v>45000</v>
      </c>
    </row>
    <row r="52" spans="1:13" x14ac:dyDescent="0.25">
      <c r="A52" s="56">
        <v>56</v>
      </c>
      <c r="B52" s="57">
        <v>2</v>
      </c>
      <c r="L52" s="2">
        <v>22</v>
      </c>
      <c r="M52" s="2">
        <v>45000</v>
      </c>
    </row>
    <row r="53" spans="1:13" x14ac:dyDescent="0.25">
      <c r="A53" s="56">
        <v>57</v>
      </c>
      <c r="B53" s="57">
        <v>1</v>
      </c>
      <c r="L53" s="2">
        <v>10</v>
      </c>
      <c r="M53" s="2">
        <v>55000</v>
      </c>
    </row>
    <row r="54" spans="1:13" x14ac:dyDescent="0.25">
      <c r="A54" s="56">
        <v>58</v>
      </c>
      <c r="B54" s="57">
        <v>1</v>
      </c>
      <c r="L54" s="2">
        <v>13</v>
      </c>
      <c r="M54" s="2">
        <v>44000</v>
      </c>
    </row>
    <row r="55" spans="1:13" x14ac:dyDescent="0.25">
      <c r="A55" s="56" t="s">
        <v>458</v>
      </c>
      <c r="B55" s="57">
        <v>260</v>
      </c>
      <c r="L55" s="2">
        <v>11</v>
      </c>
      <c r="M55" s="2">
        <v>45000</v>
      </c>
    </row>
    <row r="56" spans="1:13" x14ac:dyDescent="0.25">
      <c r="L56" s="2">
        <v>11</v>
      </c>
      <c r="M56" s="2">
        <v>36000</v>
      </c>
    </row>
    <row r="57" spans="1:13" x14ac:dyDescent="0.25">
      <c r="L57" s="2">
        <v>8</v>
      </c>
      <c r="M57" s="2">
        <v>36000</v>
      </c>
    </row>
    <row r="58" spans="1:13" x14ac:dyDescent="0.25">
      <c r="L58" s="2">
        <v>9</v>
      </c>
      <c r="M58" s="2">
        <v>36000</v>
      </c>
    </row>
    <row r="59" spans="1:13" x14ac:dyDescent="0.25">
      <c r="L59" s="2">
        <v>12</v>
      </c>
      <c r="M59" s="2">
        <v>22000</v>
      </c>
    </row>
    <row r="60" spans="1:13" x14ac:dyDescent="0.25">
      <c r="L60" s="2">
        <v>15</v>
      </c>
      <c r="M60" s="2">
        <v>56000</v>
      </c>
    </row>
    <row r="61" spans="1:13" x14ac:dyDescent="0.25">
      <c r="L61" s="2">
        <v>10</v>
      </c>
      <c r="M61" s="2">
        <v>34000</v>
      </c>
    </row>
    <row r="62" spans="1:13" x14ac:dyDescent="0.25">
      <c r="L62" s="2">
        <v>10</v>
      </c>
      <c r="M62" s="2">
        <v>33000</v>
      </c>
    </row>
    <row r="63" spans="1:13" x14ac:dyDescent="0.25">
      <c r="L63" s="2">
        <v>12</v>
      </c>
      <c r="M63" s="2">
        <v>45000</v>
      </c>
    </row>
    <row r="64" spans="1:13" x14ac:dyDescent="0.25">
      <c r="L64" s="2">
        <v>18</v>
      </c>
      <c r="M64" s="2">
        <v>45000</v>
      </c>
    </row>
    <row r="65" spans="12:13" x14ac:dyDescent="0.25">
      <c r="L65" s="2">
        <v>17</v>
      </c>
      <c r="M65" s="2">
        <v>44000</v>
      </c>
    </row>
    <row r="66" spans="12:13" x14ac:dyDescent="0.25">
      <c r="L66" s="2">
        <v>15</v>
      </c>
      <c r="M66" s="2">
        <v>18000</v>
      </c>
    </row>
    <row r="67" spans="12:13" x14ac:dyDescent="0.25">
      <c r="L67" s="2">
        <v>10</v>
      </c>
      <c r="M67" s="2">
        <v>56000</v>
      </c>
    </row>
    <row r="68" spans="12:13" x14ac:dyDescent="0.25">
      <c r="L68" s="2">
        <v>12</v>
      </c>
      <c r="M68" s="2">
        <v>60000</v>
      </c>
    </row>
    <row r="69" spans="12:13" x14ac:dyDescent="0.25">
      <c r="L69" s="2">
        <v>12</v>
      </c>
      <c r="M69" s="2">
        <v>33000</v>
      </c>
    </row>
    <row r="70" spans="12:13" x14ac:dyDescent="0.25">
      <c r="L70" s="2">
        <v>15</v>
      </c>
      <c r="M70" s="2">
        <v>25000</v>
      </c>
    </row>
    <row r="71" spans="12:13" x14ac:dyDescent="0.25">
      <c r="L71" s="2">
        <v>8</v>
      </c>
      <c r="M71" s="2">
        <v>27500</v>
      </c>
    </row>
    <row r="72" spans="12:13" x14ac:dyDescent="0.25">
      <c r="L72" s="2">
        <v>8</v>
      </c>
      <c r="M72" s="2">
        <v>27500</v>
      </c>
    </row>
    <row r="73" spans="12:13" x14ac:dyDescent="0.25">
      <c r="L73" s="2">
        <v>12</v>
      </c>
      <c r="M73" s="2">
        <v>35000</v>
      </c>
    </row>
    <row r="74" spans="12:13" x14ac:dyDescent="0.25">
      <c r="L74" s="2">
        <v>10</v>
      </c>
      <c r="M74" s="2">
        <v>35000</v>
      </c>
    </row>
    <row r="75" spans="12:13" x14ac:dyDescent="0.25">
      <c r="L75" s="2">
        <v>10</v>
      </c>
      <c r="M75" s="2">
        <v>22000</v>
      </c>
    </row>
    <row r="76" spans="12:13" x14ac:dyDescent="0.25">
      <c r="L76" s="2">
        <v>11</v>
      </c>
      <c r="M76" s="2">
        <v>29000</v>
      </c>
    </row>
    <row r="77" spans="12:13" x14ac:dyDescent="0.25">
      <c r="L77" s="2">
        <v>6</v>
      </c>
      <c r="M77" s="2">
        <v>35000</v>
      </c>
    </row>
    <row r="78" spans="12:13" x14ac:dyDescent="0.25">
      <c r="L78" s="2">
        <v>8</v>
      </c>
      <c r="M78" s="2">
        <v>34500</v>
      </c>
    </row>
    <row r="79" spans="12:13" x14ac:dyDescent="0.25">
      <c r="L79" s="2">
        <v>17</v>
      </c>
      <c r="M79" s="2">
        <v>60000</v>
      </c>
    </row>
    <row r="80" spans="12:13" x14ac:dyDescent="0.25">
      <c r="L80" s="2">
        <v>8</v>
      </c>
      <c r="M80" s="2">
        <v>18000</v>
      </c>
    </row>
    <row r="81" spans="12:13" x14ac:dyDescent="0.25">
      <c r="L81" s="2">
        <v>14</v>
      </c>
      <c r="M81" s="2">
        <v>18000</v>
      </c>
    </row>
    <row r="82" spans="12:13" x14ac:dyDescent="0.25">
      <c r="L82" s="2">
        <v>5</v>
      </c>
      <c r="M82" s="2">
        <v>180000</v>
      </c>
    </row>
    <row r="83" spans="12:13" x14ac:dyDescent="0.25">
      <c r="L83" s="2">
        <v>17</v>
      </c>
      <c r="M83" s="2">
        <v>45000</v>
      </c>
    </row>
    <row r="84" spans="12:13" x14ac:dyDescent="0.25">
      <c r="L84" s="2">
        <v>15</v>
      </c>
      <c r="M84" s="2">
        <v>18000</v>
      </c>
    </row>
    <row r="85" spans="12:13" x14ac:dyDescent="0.25">
      <c r="L85" s="2">
        <v>9</v>
      </c>
      <c r="M85" s="2">
        <v>55000</v>
      </c>
    </row>
    <row r="86" spans="12:13" x14ac:dyDescent="0.25">
      <c r="L86" s="2">
        <v>15</v>
      </c>
      <c r="M86" s="2">
        <v>55000</v>
      </c>
    </row>
    <row r="87" spans="12:13" x14ac:dyDescent="0.25">
      <c r="L87" s="2">
        <v>9</v>
      </c>
      <c r="M87" s="2">
        <v>20000</v>
      </c>
    </row>
    <row r="88" spans="12:13" x14ac:dyDescent="0.25">
      <c r="L88" s="2">
        <v>14</v>
      </c>
      <c r="M88" s="2">
        <v>20000</v>
      </c>
    </row>
    <row r="89" spans="12:13" x14ac:dyDescent="0.25">
      <c r="L89" s="2">
        <v>4</v>
      </c>
      <c r="M89" s="2">
        <v>25000</v>
      </c>
    </row>
    <row r="90" spans="12:13" x14ac:dyDescent="0.25">
      <c r="L90" s="2">
        <v>8</v>
      </c>
      <c r="M90" s="2">
        <v>44500</v>
      </c>
    </row>
    <row r="91" spans="12:13" x14ac:dyDescent="0.25">
      <c r="L91" s="2">
        <v>13</v>
      </c>
      <c r="M91" s="2">
        <v>46000</v>
      </c>
    </row>
    <row r="92" spans="12:13" x14ac:dyDescent="0.25">
      <c r="L92" s="2">
        <v>12</v>
      </c>
      <c r="M92" s="2">
        <v>250000</v>
      </c>
    </row>
    <row r="93" spans="12:13" x14ac:dyDescent="0.25">
      <c r="L93" s="2">
        <v>5</v>
      </c>
      <c r="M93" s="2">
        <v>35000</v>
      </c>
    </row>
    <row r="94" spans="12:13" x14ac:dyDescent="0.25">
      <c r="L94" s="2">
        <v>16</v>
      </c>
      <c r="M94" s="2">
        <v>37000</v>
      </c>
    </row>
    <row r="95" spans="12:13" x14ac:dyDescent="0.25">
      <c r="L95" s="2">
        <v>8</v>
      </c>
      <c r="M95" s="2">
        <v>78000</v>
      </c>
    </row>
    <row r="96" spans="12:13" x14ac:dyDescent="0.25">
      <c r="L96" s="2">
        <v>9</v>
      </c>
      <c r="M96" s="2">
        <v>80000</v>
      </c>
    </row>
    <row r="97" spans="12:13" x14ac:dyDescent="0.25">
      <c r="L97" s="2">
        <v>14</v>
      </c>
      <c r="M97" s="2">
        <v>67000</v>
      </c>
    </row>
    <row r="98" spans="12:13" x14ac:dyDescent="0.25">
      <c r="L98" s="2">
        <v>5</v>
      </c>
      <c r="M98" s="2">
        <v>20000</v>
      </c>
    </row>
    <row r="99" spans="12:13" x14ac:dyDescent="0.25">
      <c r="L99" s="2">
        <v>12</v>
      </c>
      <c r="M99" s="2">
        <v>45000</v>
      </c>
    </row>
    <row r="100" spans="12:13" x14ac:dyDescent="0.25">
      <c r="L100" s="2">
        <v>12</v>
      </c>
      <c r="M100" s="2">
        <v>55000</v>
      </c>
    </row>
    <row r="101" spans="12:13" x14ac:dyDescent="0.25">
      <c r="L101" s="2">
        <v>10</v>
      </c>
      <c r="M101" s="2">
        <v>89000</v>
      </c>
    </row>
    <row r="102" spans="12:13" x14ac:dyDescent="0.25">
      <c r="L102" s="2">
        <v>6</v>
      </c>
      <c r="M102" s="2">
        <v>60000</v>
      </c>
    </row>
    <row r="103" spans="12:13" x14ac:dyDescent="0.25">
      <c r="L103" s="2">
        <v>6</v>
      </c>
      <c r="M103" s="2">
        <v>20000</v>
      </c>
    </row>
    <row r="104" spans="12:13" x14ac:dyDescent="0.25">
      <c r="L104" s="2">
        <v>17</v>
      </c>
      <c r="M104" s="2">
        <v>23000</v>
      </c>
    </row>
    <row r="105" spans="12:13" x14ac:dyDescent="0.25">
      <c r="L105" s="2">
        <v>18</v>
      </c>
      <c r="M105" s="2">
        <v>22000</v>
      </c>
    </row>
    <row r="106" spans="12:13" x14ac:dyDescent="0.25">
      <c r="L106" s="2">
        <v>16</v>
      </c>
      <c r="M106" s="2">
        <v>56000</v>
      </c>
    </row>
    <row r="107" spans="12:13" x14ac:dyDescent="0.25">
      <c r="L107" s="2">
        <v>15</v>
      </c>
      <c r="M107" s="2">
        <v>18000</v>
      </c>
    </row>
    <row r="108" spans="12:13" x14ac:dyDescent="0.25">
      <c r="L108" s="2">
        <v>7</v>
      </c>
      <c r="M108" s="2">
        <v>18000</v>
      </c>
    </row>
    <row r="109" spans="12:13" x14ac:dyDescent="0.25">
      <c r="L109" s="2">
        <v>11</v>
      </c>
      <c r="M109" s="2">
        <v>67000</v>
      </c>
    </row>
    <row r="110" spans="12:13" x14ac:dyDescent="0.25">
      <c r="L110" s="2">
        <v>6</v>
      </c>
      <c r="M110" s="2">
        <v>78000</v>
      </c>
    </row>
    <row r="111" spans="12:13" x14ac:dyDescent="0.25">
      <c r="L111" s="2">
        <v>13</v>
      </c>
      <c r="M111" s="2">
        <v>18000</v>
      </c>
    </row>
    <row r="112" spans="12:13" x14ac:dyDescent="0.25">
      <c r="L112" s="2">
        <v>16</v>
      </c>
      <c r="M112" s="2">
        <v>18000</v>
      </c>
    </row>
    <row r="113" spans="12:13" x14ac:dyDescent="0.25">
      <c r="L113" s="2">
        <v>17</v>
      </c>
      <c r="M113" s="2">
        <v>18000</v>
      </c>
    </row>
    <row r="114" spans="12:13" x14ac:dyDescent="0.25">
      <c r="L114" s="2">
        <v>13</v>
      </c>
      <c r="M114" s="2">
        <v>20500</v>
      </c>
    </row>
    <row r="115" spans="12:13" x14ac:dyDescent="0.25">
      <c r="L115" s="2">
        <v>11</v>
      </c>
      <c r="M115" s="2">
        <v>22000</v>
      </c>
    </row>
    <row r="116" spans="12:13" x14ac:dyDescent="0.25">
      <c r="L116" s="2">
        <v>5</v>
      </c>
      <c r="M116" s="2">
        <v>22000</v>
      </c>
    </row>
    <row r="117" spans="12:13" x14ac:dyDescent="0.25">
      <c r="L117" s="2">
        <v>15</v>
      </c>
      <c r="M117" s="2">
        <v>17500</v>
      </c>
    </row>
    <row r="118" spans="12:13" x14ac:dyDescent="0.25">
      <c r="L118" s="2">
        <v>10</v>
      </c>
      <c r="M118" s="2">
        <v>17500</v>
      </c>
    </row>
    <row r="119" spans="12:13" x14ac:dyDescent="0.25">
      <c r="L119" s="2">
        <v>11</v>
      </c>
      <c r="M119" s="2">
        <v>18000</v>
      </c>
    </row>
    <row r="120" spans="12:13" x14ac:dyDescent="0.25">
      <c r="L120" s="2">
        <v>11</v>
      </c>
      <c r="M120" s="2">
        <v>18000</v>
      </c>
    </row>
    <row r="121" spans="12:13" x14ac:dyDescent="0.25">
      <c r="L121" s="2">
        <v>15</v>
      </c>
      <c r="M121" s="2">
        <v>18000</v>
      </c>
    </row>
    <row r="122" spans="12:13" x14ac:dyDescent="0.25">
      <c r="L122" s="2">
        <v>9</v>
      </c>
      <c r="M122" s="2">
        <v>25000</v>
      </c>
    </row>
    <row r="123" spans="12:13" x14ac:dyDescent="0.25">
      <c r="L123" s="2">
        <v>19</v>
      </c>
      <c r="M123" s="2">
        <v>22000</v>
      </c>
    </row>
    <row r="124" spans="12:13" x14ac:dyDescent="0.25">
      <c r="L124" s="2">
        <v>15</v>
      </c>
      <c r="M124" s="2">
        <v>23000</v>
      </c>
    </row>
    <row r="125" spans="12:13" x14ac:dyDescent="0.25">
      <c r="L125" s="2">
        <v>9</v>
      </c>
      <c r="M125" s="2">
        <v>17500</v>
      </c>
    </row>
    <row r="126" spans="12:13" x14ac:dyDescent="0.25">
      <c r="L126" s="2">
        <v>9</v>
      </c>
      <c r="M126" s="2">
        <v>50000</v>
      </c>
    </row>
    <row r="127" spans="12:13" x14ac:dyDescent="0.25">
      <c r="L127" s="2">
        <v>12</v>
      </c>
      <c r="M127" s="2">
        <v>17500</v>
      </c>
    </row>
    <row r="128" spans="12:13" x14ac:dyDescent="0.25">
      <c r="L128" s="2">
        <v>10</v>
      </c>
      <c r="M128" s="2">
        <v>18000</v>
      </c>
    </row>
    <row r="129" spans="12:13" x14ac:dyDescent="0.25">
      <c r="L129" s="2">
        <v>11</v>
      </c>
      <c r="M129" s="2">
        <v>18000</v>
      </c>
    </row>
    <row r="130" spans="12:13" x14ac:dyDescent="0.25">
      <c r="L130" s="2">
        <v>9</v>
      </c>
      <c r="M130" s="2">
        <v>17500</v>
      </c>
    </row>
    <row r="131" spans="12:13" x14ac:dyDescent="0.25">
      <c r="L131" s="2">
        <v>11</v>
      </c>
      <c r="M131" s="2">
        <v>20000</v>
      </c>
    </row>
    <row r="132" spans="12:13" x14ac:dyDescent="0.25">
      <c r="L132" s="2">
        <v>10</v>
      </c>
      <c r="M132" s="2">
        <v>20000</v>
      </c>
    </row>
    <row r="133" spans="12:13" x14ac:dyDescent="0.25">
      <c r="L133" s="2">
        <v>10</v>
      </c>
      <c r="M133" s="2">
        <v>22000</v>
      </c>
    </row>
    <row r="134" spans="12:13" x14ac:dyDescent="0.25">
      <c r="L134" s="2">
        <v>10</v>
      </c>
      <c r="M134" s="2">
        <v>22000</v>
      </c>
    </row>
    <row r="135" spans="12:13" x14ac:dyDescent="0.25">
      <c r="L135" s="2">
        <v>6</v>
      </c>
      <c r="M135" s="2">
        <v>17500</v>
      </c>
    </row>
    <row r="136" spans="12:13" x14ac:dyDescent="0.25">
      <c r="L136" s="2">
        <v>12</v>
      </c>
      <c r="M136" s="2">
        <v>17000</v>
      </c>
    </row>
    <row r="137" spans="12:13" x14ac:dyDescent="0.25">
      <c r="L137" s="2">
        <v>16</v>
      </c>
      <c r="M137" s="2">
        <v>16500</v>
      </c>
    </row>
    <row r="138" spans="12:13" x14ac:dyDescent="0.25">
      <c r="L138" s="2">
        <v>15</v>
      </c>
      <c r="M138" s="2">
        <v>16500</v>
      </c>
    </row>
    <row r="139" spans="12:13" x14ac:dyDescent="0.25">
      <c r="L139" s="2">
        <v>16</v>
      </c>
      <c r="M139" s="2">
        <v>18000</v>
      </c>
    </row>
    <row r="140" spans="12:13" x14ac:dyDescent="0.25">
      <c r="L140" s="2">
        <v>15</v>
      </c>
      <c r="M140" s="2">
        <v>18000</v>
      </c>
    </row>
    <row r="141" spans="12:13" x14ac:dyDescent="0.25">
      <c r="L141" s="2">
        <v>4</v>
      </c>
      <c r="M141" s="2">
        <v>16500</v>
      </c>
    </row>
    <row r="142" spans="12:13" x14ac:dyDescent="0.25">
      <c r="L142" s="2">
        <v>19</v>
      </c>
      <c r="M142" s="2">
        <v>16500</v>
      </c>
    </row>
    <row r="143" spans="12:13" x14ac:dyDescent="0.25">
      <c r="L143" s="2">
        <v>11</v>
      </c>
      <c r="M143" s="2">
        <v>22000</v>
      </c>
    </row>
    <row r="144" spans="12:13" x14ac:dyDescent="0.25">
      <c r="L144" s="2">
        <v>7</v>
      </c>
      <c r="M144" s="2">
        <v>22000</v>
      </c>
    </row>
    <row r="145" spans="12:13" x14ac:dyDescent="0.25">
      <c r="L145" s="2">
        <v>8</v>
      </c>
      <c r="M145" s="2">
        <v>22000</v>
      </c>
    </row>
    <row r="146" spans="12:13" x14ac:dyDescent="0.25">
      <c r="L146" s="2">
        <v>17</v>
      </c>
      <c r="M146" s="2">
        <v>17500</v>
      </c>
    </row>
    <row r="147" spans="12:13" x14ac:dyDescent="0.25">
      <c r="L147" s="2">
        <v>19</v>
      </c>
      <c r="M147" s="2">
        <v>17500</v>
      </c>
    </row>
    <row r="148" spans="12:13" x14ac:dyDescent="0.25">
      <c r="L148" s="2">
        <v>6</v>
      </c>
      <c r="M148" s="2">
        <v>17500</v>
      </c>
    </row>
    <row r="149" spans="12:13" x14ac:dyDescent="0.25">
      <c r="L149" s="2">
        <v>9</v>
      </c>
      <c r="M149" s="2">
        <v>18000</v>
      </c>
    </row>
    <row r="150" spans="12:13" x14ac:dyDescent="0.25">
      <c r="L150" s="2">
        <v>13</v>
      </c>
      <c r="M150" s="2">
        <v>18000</v>
      </c>
    </row>
    <row r="151" spans="12:13" x14ac:dyDescent="0.25">
      <c r="L151" s="2">
        <v>11</v>
      </c>
      <c r="M151" s="2">
        <v>18000</v>
      </c>
    </row>
    <row r="152" spans="12:13" x14ac:dyDescent="0.25">
      <c r="L152" s="2">
        <v>13</v>
      </c>
      <c r="M152" s="2">
        <v>18000</v>
      </c>
    </row>
    <row r="153" spans="12:13" x14ac:dyDescent="0.25">
      <c r="L153" s="2">
        <v>4</v>
      </c>
      <c r="M153" s="2">
        <v>18000</v>
      </c>
    </row>
    <row r="154" spans="12:13" x14ac:dyDescent="0.25">
      <c r="L154" s="2">
        <v>9</v>
      </c>
      <c r="M154" s="2">
        <v>20000</v>
      </c>
    </row>
    <row r="155" spans="12:13" x14ac:dyDescent="0.25">
      <c r="L155" s="2">
        <v>5</v>
      </c>
      <c r="M155" s="2">
        <v>20000</v>
      </c>
    </row>
    <row r="156" spans="12:13" x14ac:dyDescent="0.25">
      <c r="L156" s="2">
        <v>11</v>
      </c>
      <c r="M156" s="2">
        <v>17500</v>
      </c>
    </row>
    <row r="157" spans="12:13" x14ac:dyDescent="0.25">
      <c r="L157" s="2">
        <v>19</v>
      </c>
      <c r="M157" s="2">
        <v>50000</v>
      </c>
    </row>
    <row r="158" spans="12:13" x14ac:dyDescent="0.25">
      <c r="L158" s="2">
        <v>8</v>
      </c>
      <c r="M158" s="2">
        <v>22000</v>
      </c>
    </row>
    <row r="159" spans="12:13" x14ac:dyDescent="0.25">
      <c r="L159" s="2">
        <v>9</v>
      </c>
      <c r="M159" s="2">
        <v>25000</v>
      </c>
    </row>
    <row r="160" spans="12:13" x14ac:dyDescent="0.25">
      <c r="L160" s="2">
        <v>10</v>
      </c>
      <c r="M160" s="2">
        <v>20000</v>
      </c>
    </row>
    <row r="161" spans="12:13" x14ac:dyDescent="0.25">
      <c r="L161" s="2">
        <v>9</v>
      </c>
      <c r="M161" s="2">
        <v>20000</v>
      </c>
    </row>
    <row r="162" spans="12:13" x14ac:dyDescent="0.25">
      <c r="L162" s="2">
        <v>8</v>
      </c>
      <c r="M162" s="2">
        <v>23000</v>
      </c>
    </row>
    <row r="163" spans="12:13" x14ac:dyDescent="0.25">
      <c r="L163" s="2">
        <v>9</v>
      </c>
      <c r="M163" s="2">
        <v>19000</v>
      </c>
    </row>
    <row r="164" spans="12:13" x14ac:dyDescent="0.25">
      <c r="L164" s="2">
        <v>11</v>
      </c>
      <c r="M164" s="2">
        <v>19000</v>
      </c>
    </row>
    <row r="165" spans="12:13" x14ac:dyDescent="0.25">
      <c r="L165" s="2">
        <v>7</v>
      </c>
      <c r="M165" s="2">
        <v>16500</v>
      </c>
    </row>
    <row r="166" spans="12:13" x14ac:dyDescent="0.25">
      <c r="L166" s="2">
        <v>16</v>
      </c>
      <c r="M166" s="2">
        <v>16500</v>
      </c>
    </row>
    <row r="167" spans="12:13" x14ac:dyDescent="0.25">
      <c r="L167" s="2">
        <v>14</v>
      </c>
      <c r="M167" s="2">
        <v>20000</v>
      </c>
    </row>
    <row r="168" spans="12:13" x14ac:dyDescent="0.25">
      <c r="L168" s="2">
        <v>4</v>
      </c>
      <c r="M168" s="2">
        <v>18000</v>
      </c>
    </row>
    <row r="169" spans="12:13" x14ac:dyDescent="0.25">
      <c r="L169" s="2">
        <v>11</v>
      </c>
      <c r="M169" s="2">
        <v>18000</v>
      </c>
    </row>
    <row r="170" spans="12:13" x14ac:dyDescent="0.25">
      <c r="L170" s="2">
        <v>16</v>
      </c>
      <c r="M170" s="2">
        <v>23000</v>
      </c>
    </row>
    <row r="171" spans="12:13" x14ac:dyDescent="0.25">
      <c r="L171" s="2">
        <v>7</v>
      </c>
      <c r="M171" s="2">
        <v>25000</v>
      </c>
    </row>
    <row r="172" spans="12:13" x14ac:dyDescent="0.25">
      <c r="L172" s="2">
        <v>7</v>
      </c>
      <c r="M172" s="2">
        <v>80000</v>
      </c>
    </row>
    <row r="173" spans="12:13" x14ac:dyDescent="0.25">
      <c r="L173" s="2">
        <v>17</v>
      </c>
      <c r="M173" s="2">
        <v>18000</v>
      </c>
    </row>
    <row r="174" spans="12:13" x14ac:dyDescent="0.25">
      <c r="L174" s="2">
        <v>9</v>
      </c>
      <c r="M174" s="2">
        <v>16500</v>
      </c>
    </row>
    <row r="175" spans="12:13" x14ac:dyDescent="0.25">
      <c r="L175" s="2">
        <v>11</v>
      </c>
      <c r="M175" s="2">
        <v>16500</v>
      </c>
    </row>
    <row r="176" spans="12:13" x14ac:dyDescent="0.25">
      <c r="L176" s="2">
        <v>9</v>
      </c>
      <c r="M176" s="2">
        <v>16500</v>
      </c>
    </row>
    <row r="177" spans="12:13" x14ac:dyDescent="0.25">
      <c r="L177" s="2">
        <v>13</v>
      </c>
      <c r="M177" s="2">
        <v>16500</v>
      </c>
    </row>
    <row r="178" spans="12:13" x14ac:dyDescent="0.25">
      <c r="L178" s="2">
        <v>13</v>
      </c>
      <c r="M178" s="2">
        <v>17000</v>
      </c>
    </row>
    <row r="179" spans="12:13" x14ac:dyDescent="0.25">
      <c r="L179" s="2">
        <v>6</v>
      </c>
      <c r="M179" s="2">
        <v>16500</v>
      </c>
    </row>
    <row r="180" spans="12:13" x14ac:dyDescent="0.25">
      <c r="L180" s="2">
        <v>11</v>
      </c>
      <c r="M180" s="2">
        <v>16500</v>
      </c>
    </row>
    <row r="181" spans="12:13" x14ac:dyDescent="0.25">
      <c r="L181" s="2">
        <v>9</v>
      </c>
      <c r="M181" s="2">
        <v>17000</v>
      </c>
    </row>
    <row r="182" spans="12:13" x14ac:dyDescent="0.25">
      <c r="L182" s="2">
        <v>10</v>
      </c>
      <c r="M182" s="2">
        <v>20000</v>
      </c>
    </row>
    <row r="183" spans="12:13" x14ac:dyDescent="0.25">
      <c r="L183" s="2">
        <v>10</v>
      </c>
      <c r="M183" s="2">
        <v>20000</v>
      </c>
    </row>
    <row r="184" spans="12:13" x14ac:dyDescent="0.25">
      <c r="L184" s="2">
        <v>6</v>
      </c>
      <c r="M184" s="2">
        <v>16500</v>
      </c>
    </row>
    <row r="185" spans="12:13" x14ac:dyDescent="0.25">
      <c r="L185" s="2">
        <v>11</v>
      </c>
      <c r="M185" s="2">
        <v>16500</v>
      </c>
    </row>
    <row r="186" spans="12:13" x14ac:dyDescent="0.25">
      <c r="L186" s="2">
        <v>18</v>
      </c>
      <c r="M186" s="2">
        <v>15000</v>
      </c>
    </row>
    <row r="187" spans="12:13" x14ac:dyDescent="0.25">
      <c r="L187" s="2">
        <v>14</v>
      </c>
      <c r="M187" s="2">
        <v>16000</v>
      </c>
    </row>
    <row r="188" spans="12:13" x14ac:dyDescent="0.25">
      <c r="L188" s="2">
        <v>6</v>
      </c>
      <c r="M188" s="2">
        <v>15000</v>
      </c>
    </row>
    <row r="189" spans="12:13" x14ac:dyDescent="0.25">
      <c r="L189" s="2">
        <v>7</v>
      </c>
      <c r="M189" s="2">
        <v>15500</v>
      </c>
    </row>
    <row r="190" spans="12:13" x14ac:dyDescent="0.25">
      <c r="L190" s="2">
        <v>14</v>
      </c>
      <c r="M190" s="2">
        <v>15000</v>
      </c>
    </row>
    <row r="191" spans="12:13" x14ac:dyDescent="0.25">
      <c r="L191" s="2">
        <v>16</v>
      </c>
      <c r="M191" s="2">
        <v>15000</v>
      </c>
    </row>
    <row r="192" spans="12:13" x14ac:dyDescent="0.25">
      <c r="L192" s="2">
        <v>8</v>
      </c>
      <c r="M192" s="2">
        <v>16000</v>
      </c>
    </row>
    <row r="193" spans="12:13" x14ac:dyDescent="0.25">
      <c r="L193" s="2">
        <v>19</v>
      </c>
      <c r="M193" s="2">
        <v>17500</v>
      </c>
    </row>
    <row r="194" spans="12:13" x14ac:dyDescent="0.25">
      <c r="L194" s="2">
        <v>7</v>
      </c>
      <c r="M194" s="2">
        <v>17500</v>
      </c>
    </row>
    <row r="195" spans="12:13" x14ac:dyDescent="0.25">
      <c r="L195" s="2">
        <v>1</v>
      </c>
      <c r="M195" s="2">
        <v>17500</v>
      </c>
    </row>
    <row r="196" spans="12:13" x14ac:dyDescent="0.25">
      <c r="L196" s="2">
        <v>16</v>
      </c>
      <c r="M196" s="2">
        <v>15000</v>
      </c>
    </row>
    <row r="197" spans="12:13" x14ac:dyDescent="0.25">
      <c r="L197" s="2">
        <v>8</v>
      </c>
      <c r="M197" s="2">
        <v>15000</v>
      </c>
    </row>
    <row r="198" spans="12:13" x14ac:dyDescent="0.25">
      <c r="L198" s="2">
        <v>15</v>
      </c>
      <c r="M198" s="2">
        <v>15000</v>
      </c>
    </row>
    <row r="199" spans="12:13" x14ac:dyDescent="0.25">
      <c r="L199" s="2">
        <v>14</v>
      </c>
      <c r="M199" s="2">
        <v>15000</v>
      </c>
    </row>
    <row r="200" spans="12:13" x14ac:dyDescent="0.25">
      <c r="L200" s="2">
        <v>13</v>
      </c>
      <c r="M200" s="2">
        <v>20000</v>
      </c>
    </row>
    <row r="201" spans="12:13" x14ac:dyDescent="0.25">
      <c r="L201" s="2">
        <v>7</v>
      </c>
      <c r="M201" s="2">
        <v>23000</v>
      </c>
    </row>
    <row r="202" spans="12:13" x14ac:dyDescent="0.25">
      <c r="L202" s="2">
        <v>5</v>
      </c>
      <c r="M202" s="2">
        <v>23000</v>
      </c>
    </row>
    <row r="203" spans="12:13" x14ac:dyDescent="0.25">
      <c r="L203" s="2">
        <v>9</v>
      </c>
      <c r="M203" s="2">
        <v>22000</v>
      </c>
    </row>
    <row r="204" spans="12:13" x14ac:dyDescent="0.25">
      <c r="L204" s="2">
        <v>12</v>
      </c>
      <c r="M204" s="2">
        <v>24000</v>
      </c>
    </row>
    <row r="205" spans="12:13" x14ac:dyDescent="0.25">
      <c r="L205" s="2">
        <v>10</v>
      </c>
      <c r="M205" s="2">
        <v>24000</v>
      </c>
    </row>
    <row r="206" spans="12:13" x14ac:dyDescent="0.25">
      <c r="L206" s="2">
        <v>19</v>
      </c>
      <c r="M206" s="2">
        <v>23000</v>
      </c>
    </row>
    <row r="207" spans="12:13" x14ac:dyDescent="0.25">
      <c r="L207" s="2">
        <v>14</v>
      </c>
      <c r="M207" s="2">
        <v>24000</v>
      </c>
    </row>
    <row r="208" spans="12:13" x14ac:dyDescent="0.25">
      <c r="L208" s="2">
        <v>18</v>
      </c>
      <c r="M208" s="2">
        <v>34000</v>
      </c>
    </row>
    <row r="209" spans="12:13" x14ac:dyDescent="0.25">
      <c r="L209" s="2">
        <v>14</v>
      </c>
      <c r="M209" s="2">
        <v>24000</v>
      </c>
    </row>
    <row r="210" spans="12:13" x14ac:dyDescent="0.25">
      <c r="L210" s="2">
        <v>10</v>
      </c>
      <c r="M210" s="2">
        <v>21000</v>
      </c>
    </row>
    <row r="211" spans="12:13" x14ac:dyDescent="0.25">
      <c r="L211" s="2">
        <v>6</v>
      </c>
      <c r="M211" s="2">
        <v>15000</v>
      </c>
    </row>
    <row r="212" spans="12:13" x14ac:dyDescent="0.25">
      <c r="L212" s="2">
        <v>8</v>
      </c>
      <c r="M212" s="2">
        <v>23000</v>
      </c>
    </row>
    <row r="213" spans="12:13" x14ac:dyDescent="0.25">
      <c r="L213" s="2">
        <v>9</v>
      </c>
      <c r="M213" s="2">
        <v>23000</v>
      </c>
    </row>
    <row r="214" spans="12:13" x14ac:dyDescent="0.25">
      <c r="L214" s="2">
        <v>6</v>
      </c>
      <c r="M214" s="2">
        <v>22000</v>
      </c>
    </row>
    <row r="215" spans="12:13" x14ac:dyDescent="0.25">
      <c r="L215" s="2">
        <v>7</v>
      </c>
      <c r="M215" s="2">
        <v>22000</v>
      </c>
    </row>
    <row r="216" spans="12:13" x14ac:dyDescent="0.25">
      <c r="L216" s="2">
        <v>8</v>
      </c>
      <c r="M216" s="2">
        <v>15000</v>
      </c>
    </row>
    <row r="217" spans="12:13" x14ac:dyDescent="0.25">
      <c r="L217" s="2">
        <v>14</v>
      </c>
      <c r="M217" s="2">
        <v>16500</v>
      </c>
    </row>
    <row r="218" spans="12:13" x14ac:dyDescent="0.25">
      <c r="L218" s="2">
        <v>13</v>
      </c>
      <c r="M218" s="2">
        <v>16500</v>
      </c>
    </row>
    <row r="219" spans="12:13" x14ac:dyDescent="0.25">
      <c r="L219" s="2">
        <v>16</v>
      </c>
      <c r="M219" s="2">
        <v>17000</v>
      </c>
    </row>
    <row r="220" spans="12:13" x14ac:dyDescent="0.25">
      <c r="L220" s="2">
        <v>17</v>
      </c>
      <c r="M220" s="2">
        <v>17000</v>
      </c>
    </row>
    <row r="221" spans="12:13" x14ac:dyDescent="0.25">
      <c r="L221" s="2">
        <v>11</v>
      </c>
      <c r="M221" s="2">
        <v>17500</v>
      </c>
    </row>
    <row r="222" spans="12:13" x14ac:dyDescent="0.25">
      <c r="L222" s="2">
        <v>17</v>
      </c>
      <c r="M222" s="2">
        <v>18000</v>
      </c>
    </row>
    <row r="223" spans="12:13" x14ac:dyDescent="0.25">
      <c r="L223" s="2">
        <v>20</v>
      </c>
      <c r="M223" s="2">
        <v>18000</v>
      </c>
    </row>
    <row r="224" spans="12:13" x14ac:dyDescent="0.25">
      <c r="L224" s="2">
        <v>23</v>
      </c>
      <c r="M224" s="2">
        <v>16500</v>
      </c>
    </row>
    <row r="225" spans="12:13" x14ac:dyDescent="0.25">
      <c r="L225" s="2">
        <v>10</v>
      </c>
      <c r="M225" s="2">
        <v>20000</v>
      </c>
    </row>
    <row r="226" spans="12:13" x14ac:dyDescent="0.25">
      <c r="L226" s="2">
        <v>13</v>
      </c>
      <c r="M226" s="2">
        <v>19000</v>
      </c>
    </row>
    <row r="227" spans="12:13" x14ac:dyDescent="0.25">
      <c r="L227" s="2">
        <v>13</v>
      </c>
      <c r="M227" s="2">
        <v>15500</v>
      </c>
    </row>
    <row r="228" spans="12:13" x14ac:dyDescent="0.25">
      <c r="L228" s="2">
        <v>4</v>
      </c>
      <c r="M228" s="2">
        <v>16000</v>
      </c>
    </row>
    <row r="229" spans="12:13" x14ac:dyDescent="0.25">
      <c r="L229" s="2">
        <v>9</v>
      </c>
      <c r="M229" s="2">
        <v>15000</v>
      </c>
    </row>
    <row r="230" spans="12:13" x14ac:dyDescent="0.25">
      <c r="L230" s="2">
        <v>19</v>
      </c>
      <c r="M230" s="2">
        <v>15000</v>
      </c>
    </row>
    <row r="231" spans="12:13" x14ac:dyDescent="0.25">
      <c r="L231" s="2">
        <v>18</v>
      </c>
      <c r="M231" s="2">
        <v>20000</v>
      </c>
    </row>
    <row r="232" spans="12:13" x14ac:dyDescent="0.25">
      <c r="L232" s="2">
        <v>7</v>
      </c>
      <c r="M232" s="2">
        <v>20000</v>
      </c>
    </row>
    <row r="233" spans="12:13" x14ac:dyDescent="0.25">
      <c r="L233" s="2">
        <v>7</v>
      </c>
      <c r="M233" s="2">
        <v>18500</v>
      </c>
    </row>
    <row r="234" spans="12:13" x14ac:dyDescent="0.25">
      <c r="L234" s="2">
        <v>12</v>
      </c>
      <c r="M234" s="2">
        <v>18500</v>
      </c>
    </row>
    <row r="235" spans="12:13" x14ac:dyDescent="0.25">
      <c r="L235" s="2">
        <v>14</v>
      </c>
      <c r="M235" s="2">
        <v>17500</v>
      </c>
    </row>
    <row r="236" spans="12:13" x14ac:dyDescent="0.25">
      <c r="L236" s="2">
        <v>8</v>
      </c>
      <c r="M236" s="2">
        <v>15000</v>
      </c>
    </row>
    <row r="237" spans="12:13" x14ac:dyDescent="0.25">
      <c r="L237" s="2">
        <v>9</v>
      </c>
      <c r="M237" s="2">
        <v>15000</v>
      </c>
    </row>
    <row r="238" spans="12:13" x14ac:dyDescent="0.25">
      <c r="L238" s="2">
        <v>10</v>
      </c>
      <c r="M238" s="2">
        <v>16500</v>
      </c>
    </row>
    <row r="239" spans="12:13" x14ac:dyDescent="0.25">
      <c r="L239" s="2">
        <v>6</v>
      </c>
      <c r="M239" s="2">
        <v>16000</v>
      </c>
    </row>
    <row r="240" spans="12:13" x14ac:dyDescent="0.25">
      <c r="L240" s="2">
        <v>12</v>
      </c>
      <c r="M240" s="2">
        <v>16000</v>
      </c>
    </row>
    <row r="241" spans="12:13" x14ac:dyDescent="0.25">
      <c r="L241" s="2">
        <v>9</v>
      </c>
      <c r="M241" s="2">
        <v>35000</v>
      </c>
    </row>
    <row r="242" spans="12:13" x14ac:dyDescent="0.25">
      <c r="L242" s="2">
        <v>10</v>
      </c>
      <c r="M242" s="2">
        <v>45000</v>
      </c>
    </row>
    <row r="243" spans="12:13" x14ac:dyDescent="0.25">
      <c r="L243" s="2">
        <v>9</v>
      </c>
      <c r="M243" s="2">
        <v>56000</v>
      </c>
    </row>
    <row r="244" spans="12:13" x14ac:dyDescent="0.25">
      <c r="L244" s="2">
        <v>8</v>
      </c>
      <c r="M244" s="2">
        <v>55000</v>
      </c>
    </row>
    <row r="245" spans="12:13" x14ac:dyDescent="0.25">
      <c r="L245" s="2">
        <v>12</v>
      </c>
      <c r="M245" s="2">
        <v>34500</v>
      </c>
    </row>
    <row r="246" spans="12:13" x14ac:dyDescent="0.25">
      <c r="L246" s="2">
        <v>7</v>
      </c>
      <c r="M246" s="2">
        <v>35000</v>
      </c>
    </row>
    <row r="247" spans="12:13" x14ac:dyDescent="0.25">
      <c r="L247" s="2">
        <v>10</v>
      </c>
      <c r="M247" s="2">
        <v>35000</v>
      </c>
    </row>
    <row r="248" spans="12:13" x14ac:dyDescent="0.25">
      <c r="L248" s="2">
        <v>20</v>
      </c>
      <c r="M248" s="2">
        <v>25000</v>
      </c>
    </row>
    <row r="249" spans="12:13" x14ac:dyDescent="0.25">
      <c r="L249" s="2">
        <v>16</v>
      </c>
      <c r="M249" s="2">
        <v>25000</v>
      </c>
    </row>
    <row r="250" spans="12:13" x14ac:dyDescent="0.25">
      <c r="L250" s="2">
        <v>19</v>
      </c>
      <c r="M250" s="2">
        <v>25000</v>
      </c>
    </row>
    <row r="251" spans="12:13" x14ac:dyDescent="0.25">
      <c r="L251" s="2">
        <v>14</v>
      </c>
      <c r="M251" s="2">
        <v>60000</v>
      </c>
    </row>
    <row r="252" spans="12:13" x14ac:dyDescent="0.25">
      <c r="L252" s="2">
        <v>10</v>
      </c>
      <c r="M252" s="2">
        <v>40000</v>
      </c>
    </row>
    <row r="253" spans="12:13" x14ac:dyDescent="0.25">
      <c r="L253" s="2">
        <v>16</v>
      </c>
      <c r="M253" s="2">
        <v>70000</v>
      </c>
    </row>
    <row r="254" spans="12:13" x14ac:dyDescent="0.25">
      <c r="L254" s="2">
        <v>19</v>
      </c>
      <c r="M254" s="2">
        <v>55000</v>
      </c>
    </row>
    <row r="255" spans="12:13" x14ac:dyDescent="0.25">
      <c r="L255" s="2">
        <v>8</v>
      </c>
      <c r="M255" s="2">
        <v>80000</v>
      </c>
    </row>
    <row r="256" spans="12:13" x14ac:dyDescent="0.25">
      <c r="L256" s="2">
        <v>14</v>
      </c>
      <c r="M256" s="2">
        <v>80000</v>
      </c>
    </row>
    <row r="257" spans="12:13" x14ac:dyDescent="0.25">
      <c r="L257" s="2">
        <v>10</v>
      </c>
      <c r="M257" s="2">
        <v>50000</v>
      </c>
    </row>
    <row r="258" spans="12:13" x14ac:dyDescent="0.25">
      <c r="L258" s="2">
        <v>18</v>
      </c>
      <c r="M258" s="2">
        <v>122000</v>
      </c>
    </row>
    <row r="259" spans="12:13" x14ac:dyDescent="0.25">
      <c r="L259" s="2">
        <v>12</v>
      </c>
      <c r="M259" s="2">
        <v>90000</v>
      </c>
    </row>
    <row r="260" spans="12:13" x14ac:dyDescent="0.25">
      <c r="L260" s="2">
        <v>14</v>
      </c>
      <c r="M260" s="2">
        <v>90000</v>
      </c>
    </row>
    <row r="261" spans="12:13" x14ac:dyDescent="0.25">
      <c r="L261" s="2">
        <v>11</v>
      </c>
      <c r="M261" s="2">
        <v>100000</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813D-70B3-42EF-B1FD-225034CA0427}">
  <dimension ref="A1:R92"/>
  <sheetViews>
    <sheetView tabSelected="1" workbookViewId="0">
      <selection activeCell="R4" sqref="R4"/>
    </sheetView>
  </sheetViews>
  <sheetFormatPr defaultRowHeight="12.5" x14ac:dyDescent="0.25"/>
  <cols>
    <col min="1" max="1" width="4.90625" customWidth="1"/>
    <col min="15" max="15" width="8.7265625" customWidth="1"/>
    <col min="18" max="18" width="17.1796875" customWidth="1"/>
  </cols>
  <sheetData>
    <row r="1" spans="1:18" ht="12.5" customHeight="1" x14ac:dyDescent="0.25">
      <c r="A1" s="73"/>
      <c r="B1" s="63"/>
      <c r="C1" s="74" t="s">
        <v>462</v>
      </c>
      <c r="D1" s="75"/>
      <c r="E1" s="75"/>
      <c r="F1" s="75"/>
      <c r="G1" s="75"/>
      <c r="H1" s="75"/>
      <c r="I1" s="75"/>
      <c r="J1" s="75"/>
      <c r="K1" s="75"/>
      <c r="L1" s="75"/>
      <c r="M1" s="75"/>
      <c r="N1" s="75"/>
      <c r="O1" s="75"/>
      <c r="P1" s="76"/>
      <c r="Q1" s="63"/>
      <c r="R1" s="64"/>
    </row>
    <row r="2" spans="1:18" x14ac:dyDescent="0.25">
      <c r="A2" s="67"/>
      <c r="B2" s="65"/>
      <c r="C2" s="77"/>
      <c r="D2" s="78"/>
      <c r="E2" s="78"/>
      <c r="F2" s="78"/>
      <c r="G2" s="78"/>
      <c r="H2" s="78"/>
      <c r="I2" s="78"/>
      <c r="J2" s="78"/>
      <c r="K2" s="78"/>
      <c r="L2" s="78"/>
      <c r="M2" s="78"/>
      <c r="N2" s="78"/>
      <c r="O2" s="78"/>
      <c r="P2" s="79"/>
      <c r="Q2" s="65"/>
      <c r="R2" s="66"/>
    </row>
    <row r="3" spans="1:18" ht="13" thickBot="1" x14ac:dyDescent="0.3">
      <c r="A3" s="67"/>
      <c r="B3" s="65"/>
      <c r="C3" s="80"/>
      <c r="D3" s="81"/>
      <c r="E3" s="81"/>
      <c r="F3" s="81"/>
      <c r="G3" s="81"/>
      <c r="H3" s="81"/>
      <c r="I3" s="81"/>
      <c r="J3" s="81"/>
      <c r="K3" s="81"/>
      <c r="L3" s="81"/>
      <c r="M3" s="81"/>
      <c r="N3" s="81"/>
      <c r="O3" s="81"/>
      <c r="P3" s="82"/>
      <c r="Q3" s="65"/>
      <c r="R3" s="66"/>
    </row>
    <row r="4" spans="1:18" x14ac:dyDescent="0.25">
      <c r="A4" s="67"/>
      <c r="B4" s="65"/>
      <c r="C4" s="65"/>
      <c r="D4" s="65"/>
      <c r="E4" s="65"/>
      <c r="F4" s="65"/>
      <c r="G4" s="65"/>
      <c r="H4" s="65"/>
      <c r="I4" s="65"/>
      <c r="J4" s="65"/>
      <c r="K4" s="65"/>
      <c r="L4" s="65"/>
      <c r="M4" s="65"/>
      <c r="N4" s="65"/>
      <c r="O4" s="65"/>
      <c r="P4" s="65"/>
      <c r="Q4" s="65"/>
      <c r="R4" s="66"/>
    </row>
    <row r="5" spans="1:18" x14ac:dyDescent="0.25">
      <c r="A5" s="67"/>
      <c r="B5" s="65"/>
      <c r="C5" s="65"/>
      <c r="D5" s="65"/>
      <c r="E5" s="65"/>
      <c r="F5" s="65"/>
      <c r="G5" s="65"/>
      <c r="H5" s="65"/>
      <c r="I5" s="65"/>
      <c r="J5" s="65"/>
      <c r="K5" s="65"/>
      <c r="L5" s="65"/>
      <c r="M5" s="65"/>
      <c r="N5" s="65"/>
      <c r="O5" s="65"/>
      <c r="P5" s="65"/>
      <c r="Q5" s="65"/>
      <c r="R5" s="66"/>
    </row>
    <row r="6" spans="1:18" x14ac:dyDescent="0.25">
      <c r="A6" s="67"/>
      <c r="B6" s="65"/>
      <c r="C6" s="65"/>
      <c r="D6" s="65"/>
      <c r="E6" s="65"/>
      <c r="F6" s="65"/>
      <c r="G6" s="65"/>
      <c r="H6" s="65"/>
      <c r="I6" s="65"/>
      <c r="J6" s="65"/>
      <c r="K6" s="65"/>
      <c r="L6" s="65"/>
      <c r="M6" s="65"/>
      <c r="N6" s="65"/>
      <c r="O6" s="65"/>
      <c r="P6" s="65"/>
      <c r="Q6" s="65"/>
      <c r="R6" s="66"/>
    </row>
    <row r="7" spans="1:18" x14ac:dyDescent="0.25">
      <c r="A7" s="67"/>
      <c r="B7" s="65"/>
      <c r="C7" s="65"/>
      <c r="D7" s="65"/>
      <c r="E7" s="65"/>
      <c r="F7" s="65"/>
      <c r="G7" s="65"/>
      <c r="H7" s="65"/>
      <c r="I7" s="65"/>
      <c r="J7" s="65"/>
      <c r="K7" s="65"/>
      <c r="L7" s="65"/>
      <c r="M7" s="65"/>
      <c r="N7" s="65"/>
      <c r="O7" s="65"/>
      <c r="P7" s="65"/>
      <c r="Q7" s="65"/>
      <c r="R7" s="66"/>
    </row>
    <row r="8" spans="1:18" x14ac:dyDescent="0.25">
      <c r="A8" s="67"/>
      <c r="B8" s="65"/>
      <c r="C8" s="65"/>
      <c r="D8" s="65"/>
      <c r="E8" s="65"/>
      <c r="F8" s="65"/>
      <c r="G8" s="65"/>
      <c r="H8" s="65"/>
      <c r="I8" s="65"/>
      <c r="J8" s="65"/>
      <c r="K8" s="65"/>
      <c r="L8" s="65"/>
      <c r="M8" s="65"/>
      <c r="N8" s="65"/>
      <c r="O8" s="65"/>
      <c r="P8" s="65"/>
      <c r="Q8" s="65"/>
      <c r="R8" s="66"/>
    </row>
    <row r="9" spans="1:18" x14ac:dyDescent="0.25">
      <c r="A9" s="67"/>
      <c r="B9" s="65"/>
      <c r="C9" s="65"/>
      <c r="D9" s="65"/>
      <c r="E9" s="65"/>
      <c r="F9" s="65"/>
      <c r="G9" s="65"/>
      <c r="H9" s="65"/>
      <c r="I9" s="65"/>
      <c r="J9" s="65"/>
      <c r="K9" s="65"/>
      <c r="L9" s="65"/>
      <c r="M9" s="65"/>
      <c r="N9" s="65"/>
      <c r="O9" s="65"/>
      <c r="P9" s="65"/>
      <c r="Q9" s="65"/>
      <c r="R9" s="66"/>
    </row>
    <row r="10" spans="1:18" x14ac:dyDescent="0.25">
      <c r="A10" s="67"/>
      <c r="B10" s="65"/>
      <c r="C10" s="65"/>
      <c r="D10" s="65"/>
      <c r="E10" s="65"/>
      <c r="F10" s="65"/>
      <c r="G10" s="65"/>
      <c r="H10" s="65"/>
      <c r="I10" s="65"/>
      <c r="J10" s="65"/>
      <c r="K10" s="65"/>
      <c r="L10" s="65"/>
      <c r="M10" s="65"/>
      <c r="N10" s="65"/>
      <c r="O10" s="65"/>
      <c r="P10" s="65"/>
      <c r="Q10" s="65"/>
      <c r="R10" s="66"/>
    </row>
    <row r="11" spans="1:18" x14ac:dyDescent="0.25">
      <c r="A11" s="67"/>
      <c r="B11" s="65"/>
      <c r="C11" s="65"/>
      <c r="D11" s="65"/>
      <c r="E11" s="65"/>
      <c r="F11" s="65"/>
      <c r="G11" s="65"/>
      <c r="H11" s="65"/>
      <c r="I11" s="65"/>
      <c r="J11" s="65"/>
      <c r="K11" s="65"/>
      <c r="L11" s="65"/>
      <c r="M11" s="65"/>
      <c r="N11" s="65"/>
      <c r="O11" s="65"/>
      <c r="P11" s="65"/>
      <c r="Q11" s="65"/>
      <c r="R11" s="66"/>
    </row>
    <row r="12" spans="1:18" x14ac:dyDescent="0.25">
      <c r="A12" s="67"/>
      <c r="B12" s="65"/>
      <c r="C12" s="65"/>
      <c r="D12" s="65"/>
      <c r="E12" s="65"/>
      <c r="F12" s="65"/>
      <c r="G12" s="65"/>
      <c r="H12" s="65"/>
      <c r="I12" s="65"/>
      <c r="J12" s="65"/>
      <c r="K12" s="65"/>
      <c r="L12" s="65"/>
      <c r="M12" s="65"/>
      <c r="N12" s="65"/>
      <c r="O12" s="65"/>
      <c r="P12" s="65"/>
      <c r="Q12" s="65"/>
      <c r="R12" s="66"/>
    </row>
    <row r="13" spans="1:18" x14ac:dyDescent="0.25">
      <c r="A13" s="67"/>
      <c r="B13" s="65"/>
      <c r="C13" s="65"/>
      <c r="D13" s="65"/>
      <c r="E13" s="65"/>
      <c r="F13" s="65"/>
      <c r="G13" s="65"/>
      <c r="H13" s="65"/>
      <c r="I13" s="65"/>
      <c r="J13" s="65"/>
      <c r="K13" s="65"/>
      <c r="L13" s="65"/>
      <c r="M13" s="65"/>
      <c r="N13" s="65"/>
      <c r="O13" s="65"/>
      <c r="P13" s="65"/>
      <c r="Q13" s="65"/>
      <c r="R13" s="66"/>
    </row>
    <row r="14" spans="1:18" x14ac:dyDescent="0.25">
      <c r="A14" s="67"/>
      <c r="B14" s="65"/>
      <c r="C14" s="65"/>
      <c r="D14" s="65"/>
      <c r="E14" s="65"/>
      <c r="F14" s="65"/>
      <c r="G14" s="65"/>
      <c r="H14" s="65"/>
      <c r="I14" s="65"/>
      <c r="J14" s="65"/>
      <c r="K14" s="65"/>
      <c r="L14" s="65"/>
      <c r="M14" s="65"/>
      <c r="N14" s="65"/>
      <c r="O14" s="65"/>
      <c r="P14" s="65"/>
      <c r="Q14" s="65"/>
      <c r="R14" s="66"/>
    </row>
    <row r="15" spans="1:18" x14ac:dyDescent="0.25">
      <c r="A15" s="67"/>
      <c r="B15" s="65"/>
      <c r="C15" s="65"/>
      <c r="D15" s="65"/>
      <c r="E15" s="65"/>
      <c r="F15" s="65"/>
      <c r="G15" s="65"/>
      <c r="H15" s="65"/>
      <c r="I15" s="65"/>
      <c r="J15" s="65"/>
      <c r="K15" s="65"/>
      <c r="L15" s="65"/>
      <c r="M15" s="65"/>
      <c r="N15" s="65"/>
      <c r="O15" s="65"/>
      <c r="P15" s="65"/>
      <c r="Q15" s="65"/>
      <c r="R15" s="66"/>
    </row>
    <row r="16" spans="1:18" x14ac:dyDescent="0.25">
      <c r="A16" s="67"/>
      <c r="B16" s="65"/>
      <c r="C16" s="65"/>
      <c r="D16" s="65"/>
      <c r="E16" s="65"/>
      <c r="F16" s="65"/>
      <c r="G16" s="65"/>
      <c r="H16" s="65"/>
      <c r="I16" s="65"/>
      <c r="J16" s="65"/>
      <c r="K16" s="65"/>
      <c r="L16" s="65"/>
      <c r="M16" s="65"/>
      <c r="N16" s="65"/>
      <c r="O16" s="65"/>
      <c r="P16" s="65"/>
      <c r="Q16" s="65"/>
      <c r="R16" s="66"/>
    </row>
    <row r="17" spans="1:18" x14ac:dyDescent="0.25">
      <c r="A17" s="67"/>
      <c r="B17" s="65"/>
      <c r="C17" s="65"/>
      <c r="D17" s="65"/>
      <c r="E17" s="65"/>
      <c r="F17" s="65"/>
      <c r="G17" s="65"/>
      <c r="H17" s="65"/>
      <c r="I17" s="65"/>
      <c r="J17" s="65"/>
      <c r="K17" s="65"/>
      <c r="L17" s="65"/>
      <c r="M17" s="65"/>
      <c r="N17" s="65"/>
      <c r="O17" s="65"/>
      <c r="P17" s="65"/>
      <c r="Q17" s="65"/>
      <c r="R17" s="66"/>
    </row>
    <row r="18" spans="1:18" x14ac:dyDescent="0.25">
      <c r="A18" s="67"/>
      <c r="B18" s="65"/>
      <c r="C18" s="65"/>
      <c r="D18" s="65"/>
      <c r="E18" s="65"/>
      <c r="F18" s="65"/>
      <c r="G18" s="65"/>
      <c r="H18" s="65"/>
      <c r="I18" s="65"/>
      <c r="J18" s="65"/>
      <c r="K18" s="65"/>
      <c r="L18" s="65"/>
      <c r="M18" s="65"/>
      <c r="N18" s="65"/>
      <c r="O18" s="65"/>
      <c r="P18" s="65"/>
      <c r="Q18" s="65"/>
      <c r="R18" s="66"/>
    </row>
    <row r="19" spans="1:18" x14ac:dyDescent="0.25">
      <c r="A19" s="67"/>
      <c r="B19" s="65"/>
      <c r="C19" s="65"/>
      <c r="D19" s="65"/>
      <c r="E19" s="65"/>
      <c r="F19" s="65"/>
      <c r="G19" s="65"/>
      <c r="H19" s="65"/>
      <c r="I19" s="65"/>
      <c r="J19" s="65"/>
      <c r="K19" s="65"/>
      <c r="L19" s="65"/>
      <c r="M19" s="65"/>
      <c r="N19" s="65"/>
      <c r="O19" s="65"/>
      <c r="P19" s="65"/>
      <c r="Q19" s="65"/>
      <c r="R19" s="66"/>
    </row>
    <row r="20" spans="1:18" x14ac:dyDescent="0.25">
      <c r="A20" s="67"/>
      <c r="B20" s="65"/>
      <c r="C20" s="65"/>
      <c r="D20" s="65"/>
      <c r="E20" s="65"/>
      <c r="F20" s="65"/>
      <c r="G20" s="65"/>
      <c r="H20" s="65"/>
      <c r="I20" s="65"/>
      <c r="J20" s="65"/>
      <c r="K20" s="65"/>
      <c r="L20" s="65"/>
      <c r="M20" s="65"/>
      <c r="N20" s="65"/>
      <c r="O20" s="65"/>
      <c r="P20" s="65"/>
      <c r="Q20" s="65"/>
      <c r="R20" s="66"/>
    </row>
    <row r="21" spans="1:18" x14ac:dyDescent="0.25">
      <c r="A21" s="67"/>
      <c r="B21" s="65"/>
      <c r="C21" s="65"/>
      <c r="D21" s="65"/>
      <c r="E21" s="65"/>
      <c r="F21" s="65"/>
      <c r="G21" s="65"/>
      <c r="H21" s="65"/>
      <c r="I21" s="65"/>
      <c r="J21" s="65"/>
      <c r="K21" s="65"/>
      <c r="L21" s="65"/>
      <c r="M21" s="65"/>
      <c r="N21" s="65"/>
      <c r="O21" s="65"/>
      <c r="P21" s="65"/>
      <c r="Q21" s="65"/>
      <c r="R21" s="66"/>
    </row>
    <row r="22" spans="1:18" x14ac:dyDescent="0.25">
      <c r="A22" s="67"/>
      <c r="B22" s="65"/>
      <c r="C22" s="65"/>
      <c r="D22" s="65"/>
      <c r="E22" s="65"/>
      <c r="F22" s="65"/>
      <c r="G22" s="65"/>
      <c r="H22" s="65"/>
      <c r="I22" s="65"/>
      <c r="J22" s="65"/>
      <c r="K22" s="65"/>
      <c r="L22" s="65"/>
      <c r="M22" s="65"/>
      <c r="N22" s="65"/>
      <c r="O22" s="65"/>
      <c r="P22" s="65"/>
      <c r="Q22" s="65"/>
      <c r="R22" s="66"/>
    </row>
    <row r="23" spans="1:18" x14ac:dyDescent="0.25">
      <c r="A23" s="67"/>
      <c r="B23" s="65"/>
      <c r="C23" s="65"/>
      <c r="D23" s="65"/>
      <c r="E23" s="65"/>
      <c r="F23" s="65"/>
      <c r="G23" s="65"/>
      <c r="H23" s="65"/>
      <c r="I23" s="65"/>
      <c r="J23" s="65"/>
      <c r="K23" s="65"/>
      <c r="L23" s="65"/>
      <c r="M23" s="65"/>
      <c r="N23" s="65"/>
      <c r="O23" s="65"/>
      <c r="P23" s="65"/>
      <c r="Q23" s="65"/>
      <c r="R23" s="66"/>
    </row>
    <row r="24" spans="1:18" x14ac:dyDescent="0.25">
      <c r="A24" s="67"/>
      <c r="B24" s="65"/>
      <c r="C24" s="65"/>
      <c r="D24" s="65"/>
      <c r="E24" s="65"/>
      <c r="F24" s="65"/>
      <c r="G24" s="65"/>
      <c r="H24" s="65"/>
      <c r="I24" s="65"/>
      <c r="J24" s="65"/>
      <c r="K24" s="65"/>
      <c r="L24" s="65"/>
      <c r="M24" s="65"/>
      <c r="N24" s="65"/>
      <c r="O24" s="65"/>
      <c r="P24" s="65"/>
      <c r="Q24" s="65"/>
      <c r="R24" s="66"/>
    </row>
    <row r="25" spans="1:18" x14ac:dyDescent="0.25">
      <c r="A25" s="67"/>
      <c r="B25" s="65"/>
      <c r="C25" s="65"/>
      <c r="D25" s="65"/>
      <c r="E25" s="65"/>
      <c r="F25" s="65"/>
      <c r="G25" s="65"/>
      <c r="H25" s="65"/>
      <c r="I25" s="65"/>
      <c r="J25" s="65"/>
      <c r="K25" s="65"/>
      <c r="L25" s="65"/>
      <c r="M25" s="65"/>
      <c r="N25" s="65"/>
      <c r="O25" s="65"/>
      <c r="P25" s="65"/>
      <c r="Q25" s="65"/>
      <c r="R25" s="66"/>
    </row>
    <row r="26" spans="1:18" x14ac:dyDescent="0.25">
      <c r="A26" s="67"/>
      <c r="B26" s="65"/>
      <c r="C26" s="65"/>
      <c r="D26" s="65"/>
      <c r="E26" s="65"/>
      <c r="F26" s="65"/>
      <c r="G26" s="65"/>
      <c r="H26" s="65"/>
      <c r="I26" s="65"/>
      <c r="J26" s="65"/>
      <c r="K26" s="65"/>
      <c r="L26" s="65"/>
      <c r="M26" s="65"/>
      <c r="N26" s="65"/>
      <c r="O26" s="65"/>
      <c r="P26" s="65"/>
      <c r="Q26" s="65"/>
      <c r="R26" s="66"/>
    </row>
    <row r="27" spans="1:18" x14ac:dyDescent="0.25">
      <c r="A27" s="67"/>
      <c r="B27" s="65"/>
      <c r="C27" s="65"/>
      <c r="D27" s="65"/>
      <c r="E27" s="65"/>
      <c r="F27" s="65"/>
      <c r="G27" s="65"/>
      <c r="H27" s="65"/>
      <c r="I27" s="65"/>
      <c r="J27" s="65"/>
      <c r="K27" s="65"/>
      <c r="L27" s="65"/>
      <c r="M27" s="65"/>
      <c r="N27" s="65"/>
      <c r="O27" s="65"/>
      <c r="P27" s="65"/>
      <c r="Q27" s="65"/>
      <c r="R27" s="66"/>
    </row>
    <row r="28" spans="1:18" x14ac:dyDescent="0.25">
      <c r="A28" s="67"/>
      <c r="B28" s="65"/>
      <c r="C28" s="65"/>
      <c r="D28" s="65"/>
      <c r="E28" s="65"/>
      <c r="F28" s="65"/>
      <c r="G28" s="65"/>
      <c r="H28" s="65"/>
      <c r="I28" s="65"/>
      <c r="J28" s="65"/>
      <c r="K28" s="65"/>
      <c r="L28" s="65"/>
      <c r="M28" s="65"/>
      <c r="N28" s="65"/>
      <c r="O28" s="65"/>
      <c r="P28" s="65"/>
      <c r="Q28" s="65"/>
      <c r="R28" s="66"/>
    </row>
    <row r="29" spans="1:18" x14ac:dyDescent="0.25">
      <c r="A29" s="67"/>
      <c r="B29" s="65"/>
      <c r="C29" s="65"/>
      <c r="D29" s="65"/>
      <c r="E29" s="65"/>
      <c r="F29" s="65"/>
      <c r="G29" s="65"/>
      <c r="H29" s="65"/>
      <c r="I29" s="65"/>
      <c r="J29" s="65"/>
      <c r="K29" s="65"/>
      <c r="L29" s="65"/>
      <c r="M29" s="65"/>
      <c r="N29" s="65"/>
      <c r="O29" s="65"/>
      <c r="P29" s="65"/>
      <c r="Q29" s="65"/>
      <c r="R29" s="66"/>
    </row>
    <row r="30" spans="1:18" x14ac:dyDescent="0.25">
      <c r="A30" s="67"/>
      <c r="B30" s="65"/>
      <c r="C30" s="65"/>
      <c r="D30" s="65"/>
      <c r="E30" s="65"/>
      <c r="F30" s="65"/>
      <c r="G30" s="65"/>
      <c r="H30" s="65"/>
      <c r="I30" s="65"/>
      <c r="J30" s="65"/>
      <c r="K30" s="65"/>
      <c r="L30" s="65"/>
      <c r="M30" s="65"/>
      <c r="N30" s="65"/>
      <c r="O30" s="65"/>
      <c r="P30" s="65"/>
      <c r="Q30" s="65"/>
      <c r="R30" s="66"/>
    </row>
    <row r="31" spans="1:18" x14ac:dyDescent="0.25">
      <c r="A31" s="67"/>
      <c r="B31" s="65"/>
      <c r="C31" s="65"/>
      <c r="D31" s="65"/>
      <c r="E31" s="65"/>
      <c r="F31" s="65"/>
      <c r="G31" s="65"/>
      <c r="H31" s="65"/>
      <c r="I31" s="65"/>
      <c r="J31" s="65"/>
      <c r="K31" s="65"/>
      <c r="L31" s="65"/>
      <c r="M31" s="65"/>
      <c r="N31" s="65"/>
      <c r="O31" s="65"/>
      <c r="P31" s="65"/>
      <c r="Q31" s="65"/>
      <c r="R31" s="66"/>
    </row>
    <row r="32" spans="1:18" x14ac:dyDescent="0.25">
      <c r="A32" s="67"/>
      <c r="B32" s="65"/>
      <c r="C32" s="65"/>
      <c r="D32" s="65"/>
      <c r="E32" s="65"/>
      <c r="F32" s="65"/>
      <c r="G32" s="65"/>
      <c r="H32" s="65"/>
      <c r="I32" s="65"/>
      <c r="J32" s="65"/>
      <c r="K32" s="65"/>
      <c r="L32" s="65"/>
      <c r="M32" s="65"/>
      <c r="N32" s="65"/>
      <c r="O32" s="65"/>
      <c r="P32" s="65"/>
      <c r="Q32" s="65"/>
      <c r="R32" s="66"/>
    </row>
    <row r="33" spans="1:18" x14ac:dyDescent="0.25">
      <c r="A33" s="67"/>
      <c r="B33" s="65"/>
      <c r="C33" s="65"/>
      <c r="D33" s="65"/>
      <c r="E33" s="65"/>
      <c r="F33" s="65"/>
      <c r="G33" s="65"/>
      <c r="H33" s="65"/>
      <c r="I33" s="65"/>
      <c r="J33" s="65"/>
      <c r="K33" s="65"/>
      <c r="L33" s="65"/>
      <c r="M33" s="65"/>
      <c r="N33" s="65"/>
      <c r="O33" s="65"/>
      <c r="P33" s="65"/>
      <c r="Q33" s="65"/>
      <c r="R33" s="66"/>
    </row>
    <row r="34" spans="1:18" x14ac:dyDescent="0.25">
      <c r="A34" s="67"/>
      <c r="B34" s="65"/>
      <c r="C34" s="65"/>
      <c r="D34" s="65"/>
      <c r="E34" s="65"/>
      <c r="F34" s="65"/>
      <c r="G34" s="65"/>
      <c r="H34" s="65"/>
      <c r="I34" s="65"/>
      <c r="J34" s="65"/>
      <c r="K34" s="65"/>
      <c r="L34" s="65"/>
      <c r="M34" s="65"/>
      <c r="N34" s="65"/>
      <c r="O34" s="65"/>
      <c r="P34" s="65"/>
      <c r="Q34" s="65"/>
      <c r="R34" s="66"/>
    </row>
    <row r="35" spans="1:18" x14ac:dyDescent="0.25">
      <c r="A35" s="67"/>
      <c r="B35" s="65"/>
      <c r="C35" s="65"/>
      <c r="D35" s="65"/>
      <c r="E35" s="65"/>
      <c r="F35" s="65"/>
      <c r="G35" s="65"/>
      <c r="H35" s="65"/>
      <c r="I35" s="65"/>
      <c r="J35" s="65"/>
      <c r="K35" s="65"/>
      <c r="L35" s="65"/>
      <c r="M35" s="65"/>
      <c r="N35" s="65"/>
      <c r="O35" s="65"/>
      <c r="P35" s="65"/>
      <c r="Q35" s="65"/>
      <c r="R35" s="66"/>
    </row>
    <row r="36" spans="1:18" x14ac:dyDescent="0.25">
      <c r="A36" s="67"/>
      <c r="B36" s="65"/>
      <c r="C36" s="65"/>
      <c r="D36" s="65"/>
      <c r="E36" s="65"/>
      <c r="F36" s="65"/>
      <c r="G36" s="65"/>
      <c r="H36" s="65"/>
      <c r="I36" s="65"/>
      <c r="J36" s="65"/>
      <c r="K36" s="65"/>
      <c r="L36" s="65"/>
      <c r="M36" s="65"/>
      <c r="N36" s="65"/>
      <c r="O36" s="65"/>
      <c r="P36" s="65"/>
      <c r="Q36" s="65"/>
      <c r="R36" s="66"/>
    </row>
    <row r="37" spans="1:18" x14ac:dyDescent="0.25">
      <c r="A37" s="67"/>
      <c r="B37" s="65"/>
      <c r="C37" s="65"/>
      <c r="D37" s="65"/>
      <c r="E37" s="65"/>
      <c r="F37" s="65"/>
      <c r="G37" s="65"/>
      <c r="H37" s="65"/>
      <c r="I37" s="65"/>
      <c r="J37" s="65"/>
      <c r="K37" s="65"/>
      <c r="L37" s="65"/>
      <c r="M37" s="65"/>
      <c r="N37" s="65"/>
      <c r="O37" s="65"/>
      <c r="P37" s="65"/>
      <c r="Q37" s="65"/>
      <c r="R37" s="66"/>
    </row>
    <row r="38" spans="1:18" x14ac:dyDescent="0.25">
      <c r="A38" s="67"/>
      <c r="B38" s="65"/>
      <c r="C38" s="65"/>
      <c r="D38" s="65"/>
      <c r="E38" s="65"/>
      <c r="F38" s="65"/>
      <c r="G38" s="65"/>
      <c r="H38" s="65"/>
      <c r="I38" s="65"/>
      <c r="J38" s="65"/>
      <c r="K38" s="65"/>
      <c r="L38" s="65"/>
      <c r="M38" s="65"/>
      <c r="N38" s="65"/>
      <c r="O38" s="65"/>
      <c r="P38" s="65"/>
      <c r="Q38" s="65"/>
      <c r="R38" s="66"/>
    </row>
    <row r="39" spans="1:18" x14ac:dyDescent="0.25">
      <c r="A39" s="67"/>
      <c r="B39" s="65"/>
      <c r="C39" s="65"/>
      <c r="D39" s="65"/>
      <c r="E39" s="65"/>
      <c r="F39" s="65"/>
      <c r="G39" s="65"/>
      <c r="H39" s="65"/>
      <c r="I39" s="65"/>
      <c r="J39" s="65"/>
      <c r="K39" s="65"/>
      <c r="L39" s="65"/>
      <c r="M39" s="65"/>
      <c r="N39" s="65"/>
      <c r="O39" s="65"/>
      <c r="P39" s="65"/>
      <c r="Q39" s="65"/>
      <c r="R39" s="66"/>
    </row>
    <row r="40" spans="1:18" x14ac:dyDescent="0.25">
      <c r="A40" s="67"/>
      <c r="B40" s="65"/>
      <c r="C40" s="65"/>
      <c r="D40" s="65"/>
      <c r="E40" s="65"/>
      <c r="F40" s="65"/>
      <c r="G40" s="65"/>
      <c r="H40" s="65"/>
      <c r="I40" s="65"/>
      <c r="J40" s="65"/>
      <c r="K40" s="65"/>
      <c r="L40" s="65"/>
      <c r="M40" s="65"/>
      <c r="N40" s="65"/>
      <c r="O40" s="65"/>
      <c r="P40" s="65"/>
      <c r="Q40" s="65"/>
      <c r="R40" s="66"/>
    </row>
    <row r="41" spans="1:18" x14ac:dyDescent="0.25">
      <c r="A41" s="67"/>
      <c r="B41" s="65"/>
      <c r="C41" s="65"/>
      <c r="D41" s="65"/>
      <c r="E41" s="65"/>
      <c r="F41" s="65"/>
      <c r="G41" s="65"/>
      <c r="H41" s="65"/>
      <c r="I41" s="65"/>
      <c r="J41" s="65"/>
      <c r="K41" s="65"/>
      <c r="L41" s="65"/>
      <c r="M41" s="65"/>
      <c r="N41" s="65"/>
      <c r="O41" s="65"/>
      <c r="P41" s="65"/>
      <c r="Q41" s="65"/>
      <c r="R41" s="66"/>
    </row>
    <row r="42" spans="1:18" x14ac:dyDescent="0.25">
      <c r="A42" s="67"/>
      <c r="B42" s="65"/>
      <c r="C42" s="65"/>
      <c r="D42" s="65"/>
      <c r="E42" s="65"/>
      <c r="F42" s="65"/>
      <c r="G42" s="65"/>
      <c r="H42" s="65"/>
      <c r="I42" s="65"/>
      <c r="J42" s="65"/>
      <c r="K42" s="65"/>
      <c r="L42" s="65"/>
      <c r="M42" s="65"/>
      <c r="N42" s="65"/>
      <c r="O42" s="65"/>
      <c r="P42" s="65"/>
      <c r="Q42" s="65"/>
      <c r="R42" s="66"/>
    </row>
    <row r="43" spans="1:18" x14ac:dyDescent="0.25">
      <c r="A43" s="67"/>
      <c r="B43" s="65"/>
      <c r="C43" s="65"/>
      <c r="D43" s="65"/>
      <c r="E43" s="65"/>
      <c r="F43" s="65"/>
      <c r="G43" s="65"/>
      <c r="H43" s="65"/>
      <c r="I43" s="65"/>
      <c r="J43" s="65"/>
      <c r="K43" s="65"/>
      <c r="L43" s="65"/>
      <c r="M43" s="65"/>
      <c r="N43" s="65"/>
      <c r="O43" s="65"/>
      <c r="P43" s="65"/>
      <c r="Q43" s="65"/>
      <c r="R43" s="66"/>
    </row>
    <row r="44" spans="1:18" x14ac:dyDescent="0.25">
      <c r="A44" s="67"/>
      <c r="B44" s="65"/>
      <c r="C44" s="65"/>
      <c r="D44" s="65"/>
      <c r="E44" s="65"/>
      <c r="F44" s="65"/>
      <c r="G44" s="65"/>
      <c r="H44" s="65"/>
      <c r="I44" s="65"/>
      <c r="J44" s="65"/>
      <c r="K44" s="65"/>
      <c r="L44" s="65"/>
      <c r="M44" s="65"/>
      <c r="N44" s="65"/>
      <c r="O44" s="65"/>
      <c r="P44" s="65"/>
      <c r="Q44" s="65"/>
      <c r="R44" s="66"/>
    </row>
    <row r="45" spans="1:18" x14ac:dyDescent="0.25">
      <c r="A45" s="67"/>
      <c r="B45" s="65"/>
      <c r="C45" s="65"/>
      <c r="D45" s="65"/>
      <c r="E45" s="65"/>
      <c r="F45" s="65"/>
      <c r="G45" s="65"/>
      <c r="H45" s="65"/>
      <c r="I45" s="65"/>
      <c r="J45" s="65"/>
      <c r="K45" s="65"/>
      <c r="L45" s="65"/>
      <c r="M45" s="65"/>
      <c r="N45" s="65"/>
      <c r="O45" s="65"/>
      <c r="P45" s="65"/>
      <c r="Q45" s="65"/>
      <c r="R45" s="66"/>
    </row>
    <row r="46" spans="1:18" x14ac:dyDescent="0.25">
      <c r="A46" s="67"/>
      <c r="B46" s="65"/>
      <c r="C46" s="65"/>
      <c r="D46" s="65"/>
      <c r="E46" s="65"/>
      <c r="F46" s="65"/>
      <c r="G46" s="65"/>
      <c r="H46" s="65"/>
      <c r="I46" s="65"/>
      <c r="J46" s="65"/>
      <c r="K46" s="65"/>
      <c r="L46" s="65"/>
      <c r="M46" s="65"/>
      <c r="N46" s="65"/>
      <c r="O46" s="65"/>
      <c r="P46" s="65"/>
      <c r="Q46" s="65"/>
      <c r="R46" s="66"/>
    </row>
    <row r="47" spans="1:18" x14ac:dyDescent="0.25">
      <c r="A47" s="67"/>
      <c r="B47" s="65"/>
      <c r="C47" s="65"/>
      <c r="D47" s="65"/>
      <c r="E47" s="65"/>
      <c r="F47" s="65"/>
      <c r="G47" s="65"/>
      <c r="H47" s="65"/>
      <c r="I47" s="65"/>
      <c r="J47" s="65"/>
      <c r="K47" s="65"/>
      <c r="L47" s="65"/>
      <c r="M47" s="65"/>
      <c r="N47" s="65"/>
      <c r="O47" s="65"/>
      <c r="P47" s="65"/>
      <c r="Q47" s="65"/>
      <c r="R47" s="66"/>
    </row>
    <row r="48" spans="1:18" x14ac:dyDescent="0.25">
      <c r="A48" s="67"/>
      <c r="B48" s="65"/>
      <c r="C48" s="65"/>
      <c r="D48" s="65"/>
      <c r="E48" s="65"/>
      <c r="F48" s="65"/>
      <c r="G48" s="65"/>
      <c r="H48" s="65"/>
      <c r="I48" s="65"/>
      <c r="J48" s="65"/>
      <c r="K48" s="65"/>
      <c r="L48" s="65"/>
      <c r="M48" s="65"/>
      <c r="N48" s="65"/>
      <c r="O48" s="65"/>
      <c r="P48" s="65"/>
      <c r="Q48" s="65"/>
      <c r="R48" s="66"/>
    </row>
    <row r="49" spans="1:18" x14ac:dyDescent="0.25">
      <c r="A49" s="67"/>
      <c r="B49" s="65"/>
      <c r="C49" s="65"/>
      <c r="D49" s="65"/>
      <c r="E49" s="65"/>
      <c r="F49" s="65"/>
      <c r="G49" s="65"/>
      <c r="H49" s="65"/>
      <c r="I49" s="65"/>
      <c r="J49" s="65"/>
      <c r="K49" s="65"/>
      <c r="L49" s="65"/>
      <c r="M49" s="65"/>
      <c r="N49" s="65"/>
      <c r="O49" s="65"/>
      <c r="P49" s="65"/>
      <c r="Q49" s="65"/>
      <c r="R49" s="66"/>
    </row>
    <row r="50" spans="1:18" x14ac:dyDescent="0.25">
      <c r="A50" s="67"/>
      <c r="B50" s="65"/>
      <c r="C50" s="65"/>
      <c r="D50" s="65"/>
      <c r="E50" s="65"/>
      <c r="F50" s="65"/>
      <c r="G50" s="65"/>
      <c r="H50" s="65"/>
      <c r="I50" s="65"/>
      <c r="J50" s="65"/>
      <c r="K50" s="65"/>
      <c r="L50" s="65"/>
      <c r="M50" s="65"/>
      <c r="N50" s="65"/>
      <c r="O50" s="65"/>
      <c r="P50" s="65"/>
      <c r="Q50" s="65"/>
      <c r="R50" s="66"/>
    </row>
    <row r="51" spans="1:18" x14ac:dyDescent="0.25">
      <c r="A51" s="67"/>
      <c r="B51" s="65"/>
      <c r="C51" s="65"/>
      <c r="D51" s="65"/>
      <c r="E51" s="65"/>
      <c r="F51" s="65"/>
      <c r="G51" s="65"/>
      <c r="H51" s="65"/>
      <c r="I51" s="65"/>
      <c r="J51" s="65"/>
      <c r="K51" s="65"/>
      <c r="L51" s="65"/>
      <c r="M51" s="65"/>
      <c r="N51" s="65"/>
      <c r="O51" s="65"/>
      <c r="P51" s="65"/>
      <c r="Q51" s="65"/>
      <c r="R51" s="66"/>
    </row>
    <row r="52" spans="1:18" x14ac:dyDescent="0.25">
      <c r="A52" s="67"/>
      <c r="B52" s="65"/>
      <c r="C52" s="65"/>
      <c r="D52" s="65"/>
      <c r="E52" s="65"/>
      <c r="F52" s="65"/>
      <c r="G52" s="65"/>
      <c r="H52" s="65"/>
      <c r="I52" s="65"/>
      <c r="J52" s="65"/>
      <c r="K52" s="65"/>
      <c r="L52" s="65"/>
      <c r="M52" s="65"/>
      <c r="N52" s="65"/>
      <c r="O52" s="65"/>
      <c r="P52" s="65"/>
      <c r="Q52" s="65"/>
      <c r="R52" s="66"/>
    </row>
    <row r="53" spans="1:18" x14ac:dyDescent="0.25">
      <c r="A53" s="67"/>
      <c r="B53" s="65"/>
      <c r="C53" s="65"/>
      <c r="D53" s="65"/>
      <c r="E53" s="65"/>
      <c r="F53" s="65"/>
      <c r="G53" s="65"/>
      <c r="H53" s="65"/>
      <c r="I53" s="65"/>
      <c r="J53" s="65"/>
      <c r="K53" s="65"/>
      <c r="L53" s="65"/>
      <c r="M53" s="65"/>
      <c r="N53" s="65"/>
      <c r="O53" s="65"/>
      <c r="P53" s="65"/>
      <c r="Q53" s="65"/>
      <c r="R53" s="66"/>
    </row>
    <row r="54" spans="1:18" x14ac:dyDescent="0.25">
      <c r="A54" s="67"/>
      <c r="B54" s="65"/>
      <c r="C54" s="65"/>
      <c r="D54" s="65"/>
      <c r="E54" s="65"/>
      <c r="F54" s="65"/>
      <c r="G54" s="65"/>
      <c r="H54" s="65"/>
      <c r="I54" s="65"/>
      <c r="J54" s="65"/>
      <c r="K54" s="65"/>
      <c r="L54" s="65"/>
      <c r="M54" s="65"/>
      <c r="N54" s="65"/>
      <c r="O54" s="65"/>
      <c r="P54" s="65"/>
      <c r="Q54" s="65"/>
      <c r="R54" s="66"/>
    </row>
    <row r="55" spans="1:18" x14ac:dyDescent="0.25">
      <c r="A55" s="67"/>
      <c r="B55" s="65"/>
      <c r="C55" s="65"/>
      <c r="D55" s="65"/>
      <c r="E55" s="65"/>
      <c r="F55" s="65"/>
      <c r="G55" s="65"/>
      <c r="H55" s="65"/>
      <c r="I55" s="65"/>
      <c r="J55" s="65"/>
      <c r="K55" s="65"/>
      <c r="L55" s="65"/>
      <c r="M55" s="65"/>
      <c r="N55" s="65"/>
      <c r="O55" s="65"/>
      <c r="P55" s="65"/>
      <c r="Q55" s="65"/>
      <c r="R55" s="66"/>
    </row>
    <row r="56" spans="1:18" x14ac:dyDescent="0.25">
      <c r="A56" s="67"/>
      <c r="B56" s="65"/>
      <c r="C56" s="65"/>
      <c r="D56" s="65"/>
      <c r="E56" s="65"/>
      <c r="F56" s="65"/>
      <c r="G56" s="65"/>
      <c r="H56" s="65"/>
      <c r="I56" s="65"/>
      <c r="J56" s="65"/>
      <c r="K56" s="65"/>
      <c r="L56" s="65"/>
      <c r="M56" s="65"/>
      <c r="N56" s="65"/>
      <c r="O56" s="65"/>
      <c r="P56" s="65"/>
      <c r="Q56" s="65"/>
      <c r="R56" s="66"/>
    </row>
    <row r="57" spans="1:18" x14ac:dyDescent="0.25">
      <c r="A57" s="67"/>
      <c r="B57" s="65"/>
      <c r="C57" s="65"/>
      <c r="D57" s="65"/>
      <c r="E57" s="65"/>
      <c r="F57" s="65"/>
      <c r="G57" s="65"/>
      <c r="H57" s="65"/>
      <c r="I57" s="65"/>
      <c r="J57" s="65"/>
      <c r="K57" s="65"/>
      <c r="L57" s="65"/>
      <c r="M57" s="65"/>
      <c r="N57" s="65"/>
      <c r="O57" s="65"/>
      <c r="P57" s="65"/>
      <c r="Q57" s="65"/>
      <c r="R57" s="66"/>
    </row>
    <row r="58" spans="1:18" x14ac:dyDescent="0.25">
      <c r="A58" s="67"/>
      <c r="B58" s="65"/>
      <c r="C58" s="65"/>
      <c r="D58" s="65"/>
      <c r="E58" s="65"/>
      <c r="F58" s="65"/>
      <c r="G58" s="65"/>
      <c r="H58" s="65"/>
      <c r="I58" s="65"/>
      <c r="J58" s="65"/>
      <c r="K58" s="65"/>
      <c r="L58" s="65"/>
      <c r="M58" s="65"/>
      <c r="N58" s="65"/>
      <c r="O58" s="65"/>
      <c r="P58" s="65"/>
      <c r="Q58" s="65"/>
      <c r="R58" s="66"/>
    </row>
    <row r="59" spans="1:18" x14ac:dyDescent="0.25">
      <c r="A59" s="67"/>
      <c r="B59" s="65"/>
      <c r="C59" s="65"/>
      <c r="D59" s="65"/>
      <c r="E59" s="65"/>
      <c r="F59" s="65"/>
      <c r="G59" s="65"/>
      <c r="H59" s="65"/>
      <c r="I59" s="65"/>
      <c r="J59" s="65"/>
      <c r="K59" s="65"/>
      <c r="L59" s="65"/>
      <c r="M59" s="65"/>
      <c r="N59" s="65"/>
      <c r="O59" s="65"/>
      <c r="P59" s="65"/>
      <c r="Q59" s="65"/>
      <c r="R59" s="66"/>
    </row>
    <row r="60" spans="1:18" x14ac:dyDescent="0.25">
      <c r="A60" s="67"/>
      <c r="B60" s="65"/>
      <c r="C60" s="65"/>
      <c r="D60" s="65"/>
      <c r="E60" s="65"/>
      <c r="F60" s="65"/>
      <c r="G60" s="65"/>
      <c r="H60" s="65"/>
      <c r="I60" s="65"/>
      <c r="J60" s="65"/>
      <c r="K60" s="65"/>
      <c r="L60" s="65"/>
      <c r="M60" s="65"/>
      <c r="N60" s="65"/>
      <c r="O60" s="65"/>
      <c r="P60" s="65"/>
      <c r="Q60" s="65"/>
      <c r="R60" s="66"/>
    </row>
    <row r="61" spans="1:18" x14ac:dyDescent="0.25">
      <c r="A61" s="67"/>
      <c r="B61" s="65"/>
      <c r="C61" s="65"/>
      <c r="D61" s="65"/>
      <c r="E61" s="65"/>
      <c r="F61" s="65"/>
      <c r="G61" s="65"/>
      <c r="H61" s="65"/>
      <c r="I61" s="65"/>
      <c r="J61" s="65"/>
      <c r="K61" s="65"/>
      <c r="L61" s="65"/>
      <c r="M61" s="65"/>
      <c r="N61" s="65"/>
      <c r="O61" s="65"/>
      <c r="P61" s="65"/>
      <c r="Q61" s="65"/>
      <c r="R61" s="66"/>
    </row>
    <row r="62" spans="1:18" x14ac:dyDescent="0.25">
      <c r="A62" s="67"/>
      <c r="B62" s="65"/>
      <c r="C62" s="65"/>
      <c r="D62" s="65"/>
      <c r="E62" s="65"/>
      <c r="F62" s="65"/>
      <c r="G62" s="65"/>
      <c r="H62" s="65"/>
      <c r="I62" s="65"/>
      <c r="J62" s="65"/>
      <c r="K62" s="65"/>
      <c r="L62" s="65"/>
      <c r="M62" s="65"/>
      <c r="N62" s="65"/>
      <c r="O62" s="65"/>
      <c r="P62" s="65"/>
      <c r="Q62" s="65"/>
      <c r="R62" s="66"/>
    </row>
    <row r="63" spans="1:18" x14ac:dyDescent="0.25">
      <c r="A63" s="67"/>
      <c r="B63" s="65"/>
      <c r="C63" s="65"/>
      <c r="D63" s="65"/>
      <c r="E63" s="65"/>
      <c r="F63" s="65"/>
      <c r="G63" s="65"/>
      <c r="H63" s="65"/>
      <c r="I63" s="65"/>
      <c r="J63" s="65"/>
      <c r="K63" s="65"/>
      <c r="L63" s="65"/>
      <c r="M63" s="65"/>
      <c r="N63" s="65"/>
      <c r="O63" s="65"/>
      <c r="P63" s="65"/>
      <c r="Q63" s="65"/>
      <c r="R63" s="66"/>
    </row>
    <row r="64" spans="1:18" x14ac:dyDescent="0.25">
      <c r="A64" s="67"/>
      <c r="B64" s="65"/>
      <c r="C64" s="65"/>
      <c r="D64" s="65"/>
      <c r="E64" s="65"/>
      <c r="F64" s="65"/>
      <c r="G64" s="65"/>
      <c r="H64" s="65"/>
      <c r="I64" s="65"/>
      <c r="J64" s="65"/>
      <c r="K64" s="65"/>
      <c r="L64" s="65"/>
      <c r="M64" s="65"/>
      <c r="N64" s="65"/>
      <c r="O64" s="65"/>
      <c r="P64" s="65"/>
      <c r="Q64" s="65"/>
      <c r="R64" s="66"/>
    </row>
    <row r="65" spans="1:18" x14ac:dyDescent="0.25">
      <c r="A65" s="67"/>
      <c r="B65" s="65"/>
      <c r="C65" s="65"/>
      <c r="D65" s="65"/>
      <c r="E65" s="65"/>
      <c r="F65" s="65"/>
      <c r="G65" s="65"/>
      <c r="H65" s="65"/>
      <c r="I65" s="65"/>
      <c r="J65" s="65"/>
      <c r="K65" s="65"/>
      <c r="L65" s="65"/>
      <c r="M65" s="65"/>
      <c r="N65" s="65"/>
      <c r="O65" s="65"/>
      <c r="P65" s="65"/>
      <c r="Q65" s="65"/>
      <c r="R65" s="66"/>
    </row>
    <row r="66" spans="1:18" x14ac:dyDescent="0.25">
      <c r="A66" s="67"/>
      <c r="B66" s="65"/>
      <c r="C66" s="65"/>
      <c r="D66" s="65"/>
      <c r="E66" s="65"/>
      <c r="F66" s="65"/>
      <c r="G66" s="65"/>
      <c r="H66" s="65"/>
      <c r="I66" s="65"/>
      <c r="J66" s="65"/>
      <c r="K66" s="65"/>
      <c r="L66" s="65"/>
      <c r="M66" s="65"/>
      <c r="N66" s="65"/>
      <c r="O66" s="65"/>
      <c r="P66" s="65"/>
      <c r="Q66" s="65"/>
      <c r="R66" s="66"/>
    </row>
    <row r="67" spans="1:18" x14ac:dyDescent="0.25">
      <c r="A67" s="67"/>
      <c r="B67" s="65"/>
      <c r="C67" s="65"/>
      <c r="D67" s="65"/>
      <c r="E67" s="65"/>
      <c r="F67" s="65"/>
      <c r="G67" s="65"/>
      <c r="H67" s="65"/>
      <c r="I67" s="65"/>
      <c r="J67" s="65"/>
      <c r="K67" s="65"/>
      <c r="L67" s="65"/>
      <c r="M67" s="65"/>
      <c r="N67" s="65"/>
      <c r="O67" s="65"/>
      <c r="P67" s="65"/>
      <c r="Q67" s="65"/>
      <c r="R67" s="66"/>
    </row>
    <row r="68" spans="1:18" x14ac:dyDescent="0.25">
      <c r="A68" s="67"/>
      <c r="B68" s="65"/>
      <c r="C68" s="65"/>
      <c r="D68" s="65"/>
      <c r="E68" s="65"/>
      <c r="F68" s="65"/>
      <c r="G68" s="65"/>
      <c r="H68" s="65"/>
      <c r="I68" s="65"/>
      <c r="J68" s="65"/>
      <c r="K68" s="65"/>
      <c r="L68" s="65"/>
      <c r="M68" s="65"/>
      <c r="N68" s="65"/>
      <c r="O68" s="65"/>
      <c r="P68" s="65"/>
      <c r="Q68" s="65"/>
      <c r="R68" s="66"/>
    </row>
    <row r="69" spans="1:18" x14ac:dyDescent="0.25">
      <c r="A69" s="67"/>
      <c r="B69" s="65"/>
      <c r="C69" s="65"/>
      <c r="D69" s="65"/>
      <c r="E69" s="65"/>
      <c r="F69" s="65"/>
      <c r="G69" s="65"/>
      <c r="H69" s="65"/>
      <c r="I69" s="65"/>
      <c r="J69" s="65"/>
      <c r="K69" s="65"/>
      <c r="L69" s="65"/>
      <c r="M69" s="65"/>
      <c r="N69" s="65"/>
      <c r="O69" s="65"/>
      <c r="P69" s="65"/>
      <c r="Q69" s="65"/>
      <c r="R69" s="66"/>
    </row>
    <row r="70" spans="1:18" x14ac:dyDescent="0.25">
      <c r="A70" s="67"/>
      <c r="B70" s="65"/>
      <c r="C70" s="65"/>
      <c r="D70" s="65"/>
      <c r="E70" s="65"/>
      <c r="F70" s="65"/>
      <c r="G70" s="65"/>
      <c r="H70" s="65"/>
      <c r="I70" s="65"/>
      <c r="J70" s="65"/>
      <c r="K70" s="65"/>
      <c r="L70" s="65"/>
      <c r="M70" s="65"/>
      <c r="N70" s="65"/>
      <c r="O70" s="65"/>
      <c r="P70" s="65"/>
      <c r="Q70" s="65"/>
      <c r="R70" s="66"/>
    </row>
    <row r="71" spans="1:18" x14ac:dyDescent="0.25">
      <c r="A71" s="67"/>
      <c r="B71" s="65"/>
      <c r="C71" s="65"/>
      <c r="D71" s="65"/>
      <c r="E71" s="65"/>
      <c r="F71" s="65"/>
      <c r="G71" s="65"/>
      <c r="H71" s="65"/>
      <c r="I71" s="65"/>
      <c r="J71" s="65"/>
      <c r="K71" s="65"/>
      <c r="L71" s="65"/>
      <c r="M71" s="65"/>
      <c r="N71" s="65"/>
      <c r="O71" s="65"/>
      <c r="P71" s="65"/>
      <c r="Q71" s="65"/>
      <c r="R71" s="66"/>
    </row>
    <row r="72" spans="1:18" x14ac:dyDescent="0.25">
      <c r="A72" s="67"/>
      <c r="B72" s="65"/>
      <c r="C72" s="65"/>
      <c r="D72" s="65"/>
      <c r="E72" s="65"/>
      <c r="F72" s="65"/>
      <c r="G72" s="65"/>
      <c r="H72" s="65"/>
      <c r="I72" s="65"/>
      <c r="J72" s="65"/>
      <c r="K72" s="65"/>
      <c r="L72" s="65"/>
      <c r="M72" s="65"/>
      <c r="N72" s="65"/>
      <c r="O72" s="65"/>
      <c r="P72" s="65"/>
      <c r="Q72" s="65"/>
      <c r="R72" s="66"/>
    </row>
    <row r="73" spans="1:18" x14ac:dyDescent="0.25">
      <c r="A73" s="67"/>
      <c r="B73" s="65"/>
      <c r="C73" s="65"/>
      <c r="D73" s="65"/>
      <c r="E73" s="65"/>
      <c r="F73" s="65"/>
      <c r="G73" s="65"/>
      <c r="H73" s="65"/>
      <c r="I73" s="65"/>
      <c r="J73" s="65"/>
      <c r="K73" s="65"/>
      <c r="L73" s="65"/>
      <c r="M73" s="65"/>
      <c r="N73" s="65"/>
      <c r="O73" s="65"/>
      <c r="P73" s="65"/>
      <c r="Q73" s="65"/>
      <c r="R73" s="66"/>
    </row>
    <row r="74" spans="1:18" x14ac:dyDescent="0.25">
      <c r="A74" s="67"/>
      <c r="B74" s="65"/>
      <c r="C74" s="65"/>
      <c r="D74" s="65"/>
      <c r="E74" s="65"/>
      <c r="F74" s="65"/>
      <c r="G74" s="65"/>
      <c r="H74" s="65"/>
      <c r="I74" s="65"/>
      <c r="J74" s="65"/>
      <c r="K74" s="65"/>
      <c r="L74" s="65"/>
      <c r="M74" s="65"/>
      <c r="N74" s="65"/>
      <c r="O74" s="65"/>
      <c r="P74" s="65"/>
      <c r="Q74" s="65"/>
      <c r="R74" s="66"/>
    </row>
    <row r="75" spans="1:18" x14ac:dyDescent="0.25">
      <c r="A75" s="67"/>
      <c r="B75" s="65"/>
      <c r="C75" s="65"/>
      <c r="D75" s="65"/>
      <c r="E75" s="65"/>
      <c r="F75" s="65"/>
      <c r="G75" s="65"/>
      <c r="H75" s="65"/>
      <c r="I75" s="65"/>
      <c r="J75" s="65"/>
      <c r="K75" s="65"/>
      <c r="L75" s="65"/>
      <c r="M75" s="65"/>
      <c r="N75" s="65"/>
      <c r="O75" s="65"/>
      <c r="P75" s="65"/>
      <c r="Q75" s="65"/>
      <c r="R75" s="66"/>
    </row>
    <row r="76" spans="1:18" x14ac:dyDescent="0.25">
      <c r="A76" s="67"/>
      <c r="B76" s="65"/>
      <c r="C76" s="65"/>
      <c r="D76" s="65"/>
      <c r="E76" s="65"/>
      <c r="F76" s="65"/>
      <c r="G76" s="65"/>
      <c r="H76" s="65"/>
      <c r="I76" s="65"/>
      <c r="J76" s="65"/>
      <c r="K76" s="65"/>
      <c r="L76" s="65"/>
      <c r="M76" s="65"/>
      <c r="N76" s="65"/>
      <c r="O76" s="65"/>
      <c r="P76" s="65"/>
      <c r="Q76" s="65"/>
      <c r="R76" s="66"/>
    </row>
    <row r="77" spans="1:18" x14ac:dyDescent="0.25">
      <c r="A77" s="67"/>
      <c r="B77" s="65"/>
      <c r="C77" s="65"/>
      <c r="D77" s="65"/>
      <c r="E77" s="65"/>
      <c r="F77" s="65"/>
      <c r="G77" s="65"/>
      <c r="H77" s="65"/>
      <c r="I77" s="65"/>
      <c r="J77" s="65"/>
      <c r="K77" s="65"/>
      <c r="L77" s="65"/>
      <c r="M77" s="65"/>
      <c r="N77" s="65"/>
      <c r="O77" s="65"/>
      <c r="P77" s="65"/>
      <c r="Q77" s="65"/>
      <c r="R77" s="66"/>
    </row>
    <row r="78" spans="1:18" x14ac:dyDescent="0.25">
      <c r="A78" s="67"/>
      <c r="B78" s="65"/>
      <c r="C78" s="65"/>
      <c r="D78" s="65"/>
      <c r="E78" s="65"/>
      <c r="F78" s="65"/>
      <c r="G78" s="65"/>
      <c r="H78" s="65"/>
      <c r="I78" s="65"/>
      <c r="J78" s="65"/>
      <c r="K78" s="65"/>
      <c r="L78" s="65"/>
      <c r="M78" s="65"/>
      <c r="N78" s="65"/>
      <c r="O78" s="65"/>
      <c r="P78" s="65"/>
      <c r="Q78" s="65"/>
      <c r="R78" s="66"/>
    </row>
    <row r="79" spans="1:18" x14ac:dyDescent="0.25">
      <c r="A79" s="67"/>
      <c r="B79" s="65"/>
      <c r="C79" s="65"/>
      <c r="D79" s="65"/>
      <c r="E79" s="65"/>
      <c r="F79" s="65"/>
      <c r="G79" s="65"/>
      <c r="H79" s="65"/>
      <c r="I79" s="65"/>
      <c r="J79" s="65"/>
      <c r="K79" s="65"/>
      <c r="L79" s="65"/>
      <c r="M79" s="65"/>
      <c r="N79" s="65"/>
      <c r="O79" s="65"/>
      <c r="P79" s="65"/>
      <c r="Q79" s="65"/>
      <c r="R79" s="66"/>
    </row>
    <row r="80" spans="1:18" x14ac:dyDescent="0.25">
      <c r="A80" s="67"/>
      <c r="B80" s="65"/>
      <c r="C80" s="65"/>
      <c r="D80" s="65"/>
      <c r="E80" s="65"/>
      <c r="F80" s="65"/>
      <c r="G80" s="65"/>
      <c r="H80" s="65"/>
      <c r="I80" s="65"/>
      <c r="J80" s="65"/>
      <c r="K80" s="65"/>
      <c r="L80" s="65"/>
      <c r="M80" s="65"/>
      <c r="N80" s="65"/>
      <c r="O80" s="65"/>
      <c r="P80" s="65"/>
      <c r="Q80" s="65"/>
      <c r="R80" s="66"/>
    </row>
    <row r="81" spans="1:18" x14ac:dyDescent="0.25">
      <c r="A81" s="67"/>
      <c r="B81" s="65"/>
      <c r="C81" s="65"/>
      <c r="D81" s="65"/>
      <c r="E81" s="65"/>
      <c r="F81" s="65"/>
      <c r="G81" s="65"/>
      <c r="H81" s="65"/>
      <c r="I81" s="65"/>
      <c r="J81" s="65"/>
      <c r="K81" s="65"/>
      <c r="L81" s="65"/>
      <c r="M81" s="65"/>
      <c r="N81" s="65"/>
      <c r="O81" s="65"/>
      <c r="P81" s="65"/>
      <c r="Q81" s="65"/>
      <c r="R81" s="66"/>
    </row>
    <row r="82" spans="1:18" x14ac:dyDescent="0.25">
      <c r="A82" s="67"/>
      <c r="B82" s="65"/>
      <c r="C82" s="65"/>
      <c r="D82" s="65"/>
      <c r="E82" s="65"/>
      <c r="F82" s="65"/>
      <c r="G82" s="65"/>
      <c r="H82" s="65"/>
      <c r="I82" s="65"/>
      <c r="J82" s="65"/>
      <c r="K82" s="65"/>
      <c r="L82" s="65"/>
      <c r="M82" s="65"/>
      <c r="N82" s="65"/>
      <c r="O82" s="65"/>
      <c r="P82" s="65"/>
      <c r="Q82" s="65"/>
      <c r="R82" s="66"/>
    </row>
    <row r="83" spans="1:18" x14ac:dyDescent="0.25">
      <c r="A83" s="67"/>
      <c r="B83" s="65"/>
      <c r="C83" s="65"/>
      <c r="D83" s="65"/>
      <c r="E83" s="65"/>
      <c r="F83" s="65"/>
      <c r="G83" s="65"/>
      <c r="H83" s="65"/>
      <c r="I83" s="65"/>
      <c r="J83" s="65"/>
      <c r="K83" s="65"/>
      <c r="L83" s="65"/>
      <c r="M83" s="65"/>
      <c r="N83" s="65"/>
      <c r="O83" s="65"/>
      <c r="P83" s="65"/>
      <c r="Q83" s="65"/>
      <c r="R83" s="66"/>
    </row>
    <row r="84" spans="1:18" x14ac:dyDescent="0.25">
      <c r="A84" s="67"/>
      <c r="B84" s="65"/>
      <c r="C84" s="65"/>
      <c r="D84" s="65"/>
      <c r="E84" s="65"/>
      <c r="F84" s="65"/>
      <c r="G84" s="65"/>
      <c r="H84" s="65"/>
      <c r="I84" s="65"/>
      <c r="J84" s="65"/>
      <c r="K84" s="65"/>
      <c r="L84" s="65"/>
      <c r="M84" s="65"/>
      <c r="N84" s="65"/>
      <c r="O84" s="65"/>
      <c r="P84" s="65"/>
      <c r="Q84" s="65"/>
      <c r="R84" s="66"/>
    </row>
    <row r="85" spans="1:18" x14ac:dyDescent="0.25">
      <c r="A85" s="67"/>
      <c r="B85" s="65"/>
      <c r="C85" s="65"/>
      <c r="D85" s="65"/>
      <c r="E85" s="65"/>
      <c r="F85" s="65"/>
      <c r="G85" s="65"/>
      <c r="H85" s="65"/>
      <c r="I85" s="65"/>
      <c r="J85" s="65"/>
      <c r="K85" s="65"/>
      <c r="L85" s="65"/>
      <c r="M85" s="65"/>
      <c r="N85" s="65"/>
      <c r="O85" s="65"/>
      <c r="P85" s="65"/>
      <c r="Q85" s="65"/>
      <c r="R85" s="66"/>
    </row>
    <row r="86" spans="1:18" x14ac:dyDescent="0.25">
      <c r="A86" s="67"/>
      <c r="B86" s="65"/>
      <c r="C86" s="65"/>
      <c r="D86" s="65"/>
      <c r="E86" s="65"/>
      <c r="F86" s="65"/>
      <c r="G86" s="65"/>
      <c r="H86" s="65"/>
      <c r="I86" s="65"/>
      <c r="J86" s="65"/>
      <c r="K86" s="65"/>
      <c r="L86" s="65"/>
      <c r="M86" s="65"/>
      <c r="N86" s="65"/>
      <c r="O86" s="65"/>
      <c r="P86" s="65"/>
      <c r="Q86" s="65"/>
      <c r="R86" s="66"/>
    </row>
    <row r="87" spans="1:18" x14ac:dyDescent="0.25">
      <c r="A87" s="67"/>
      <c r="B87" s="65"/>
      <c r="C87" s="65"/>
      <c r="D87" s="65"/>
      <c r="E87" s="65"/>
      <c r="F87" s="65"/>
      <c r="G87" s="65"/>
      <c r="H87" s="65"/>
      <c r="I87" s="65"/>
      <c r="J87" s="65"/>
      <c r="K87" s="65"/>
      <c r="L87" s="65"/>
      <c r="M87" s="65"/>
      <c r="N87" s="65"/>
      <c r="O87" s="65"/>
      <c r="P87" s="65"/>
      <c r="Q87" s="65"/>
      <c r="R87" s="66"/>
    </row>
    <row r="88" spans="1:18" x14ac:dyDescent="0.25">
      <c r="A88" s="67"/>
      <c r="B88" s="68"/>
      <c r="C88" s="68"/>
      <c r="D88" s="68"/>
      <c r="E88" s="68"/>
      <c r="F88" s="68"/>
      <c r="G88" s="68"/>
      <c r="H88" s="68"/>
      <c r="I88" s="68"/>
      <c r="J88" s="68"/>
      <c r="K88" s="68"/>
      <c r="L88" s="68"/>
      <c r="M88" s="68"/>
      <c r="N88" s="68"/>
      <c r="O88" s="68"/>
      <c r="P88" s="68"/>
      <c r="Q88" s="68"/>
      <c r="R88" s="69"/>
    </row>
    <row r="89" spans="1:18" x14ac:dyDescent="0.25">
      <c r="A89" s="67"/>
      <c r="B89" s="68"/>
      <c r="C89" s="68"/>
      <c r="D89" s="68"/>
      <c r="E89" s="68"/>
      <c r="F89" s="68"/>
      <c r="G89" s="68"/>
      <c r="H89" s="68"/>
      <c r="I89" s="68"/>
      <c r="J89" s="68"/>
      <c r="K89" s="68"/>
      <c r="L89" s="68"/>
      <c r="M89" s="68"/>
      <c r="N89" s="68"/>
      <c r="O89" s="68"/>
      <c r="P89" s="68"/>
      <c r="Q89" s="68"/>
      <c r="R89" s="69"/>
    </row>
    <row r="90" spans="1:18" x14ac:dyDescent="0.25">
      <c r="A90" s="67"/>
      <c r="B90" s="68"/>
      <c r="C90" s="68"/>
      <c r="D90" s="68"/>
      <c r="E90" s="68"/>
      <c r="F90" s="68"/>
      <c r="G90" s="68"/>
      <c r="H90" s="68"/>
      <c r="I90" s="68"/>
      <c r="J90" s="68"/>
      <c r="K90" s="68"/>
      <c r="L90" s="68"/>
      <c r="M90" s="68"/>
      <c r="N90" s="68"/>
      <c r="O90" s="68"/>
      <c r="P90" s="68"/>
      <c r="Q90" s="68"/>
      <c r="R90" s="69"/>
    </row>
    <row r="91" spans="1:18" x14ac:dyDescent="0.25">
      <c r="A91" s="67"/>
      <c r="B91" s="68"/>
      <c r="C91" s="68"/>
      <c r="D91" s="68"/>
      <c r="E91" s="68"/>
      <c r="F91" s="68"/>
      <c r="G91" s="68"/>
      <c r="H91" s="68"/>
      <c r="I91" s="68"/>
      <c r="J91" s="68"/>
      <c r="K91" s="68"/>
      <c r="L91" s="68"/>
      <c r="M91" s="68"/>
      <c r="N91" s="68"/>
      <c r="O91" s="68"/>
      <c r="P91" s="68"/>
      <c r="Q91" s="68"/>
      <c r="R91" s="69"/>
    </row>
    <row r="92" spans="1:18" ht="13" thickBot="1" x14ac:dyDescent="0.3">
      <c r="A92" s="70"/>
      <c r="B92" s="71"/>
      <c r="C92" s="71"/>
      <c r="D92" s="71"/>
      <c r="E92" s="71"/>
      <c r="F92" s="71"/>
      <c r="G92" s="71"/>
      <c r="H92" s="71"/>
      <c r="I92" s="71"/>
      <c r="J92" s="71"/>
      <c r="K92" s="71"/>
      <c r="L92" s="71"/>
      <c r="M92" s="71"/>
      <c r="N92" s="71"/>
      <c r="O92" s="71"/>
      <c r="P92" s="71"/>
      <c r="Q92" s="71"/>
      <c r="R92" s="72"/>
    </row>
  </sheetData>
  <mergeCells count="1">
    <mergeCell ref="C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JA14"/>
  <sheetViews>
    <sheetView zoomScale="112" zoomScaleNormal="112" workbookViewId="0">
      <selection activeCell="B15" sqref="B15"/>
    </sheetView>
  </sheetViews>
  <sheetFormatPr defaultRowHeight="12.5" x14ac:dyDescent="0.25"/>
  <cols>
    <col min="1" max="1" width="39.26953125" customWidth="1"/>
    <col min="2" max="2" width="25.453125" customWidth="1"/>
    <col min="3" max="3" width="21.81640625" customWidth="1"/>
    <col min="4" max="4" width="22.7265625" customWidth="1"/>
    <col min="5" max="5" width="23.26953125" customWidth="1"/>
    <col min="6" max="6" width="19.54296875" customWidth="1"/>
    <col min="7" max="7" width="17.81640625" bestFit="1" customWidth="1"/>
    <col min="8" max="8" width="20.7265625" bestFit="1" customWidth="1"/>
    <col min="9" max="9" width="28.7265625" bestFit="1" customWidth="1"/>
    <col min="10" max="10" width="18.26953125" bestFit="1" customWidth="1"/>
    <col min="11" max="11" width="12.54296875" bestFit="1" customWidth="1"/>
    <col min="12" max="12" width="23.7265625" bestFit="1" customWidth="1"/>
    <col min="13" max="13" width="13.7265625" bestFit="1" customWidth="1"/>
    <col min="14" max="14" width="16.26953125" bestFit="1" customWidth="1"/>
    <col min="15" max="15" width="19.54296875" bestFit="1" customWidth="1"/>
    <col min="16" max="16" width="21.1796875" bestFit="1" customWidth="1"/>
    <col min="17" max="17" width="22.54296875" bestFit="1" customWidth="1"/>
    <col min="18" max="18" width="28.26953125" bestFit="1" customWidth="1"/>
    <col min="19" max="19" width="21.453125" bestFit="1" customWidth="1"/>
    <col min="20" max="20" width="23.7265625" bestFit="1" customWidth="1"/>
    <col min="21" max="21" width="32.453125" bestFit="1" customWidth="1"/>
    <col min="22" max="22" width="28.26953125" bestFit="1" customWidth="1"/>
    <col min="23" max="23" width="21.453125" bestFit="1" customWidth="1"/>
    <col min="24" max="24" width="14.81640625" bestFit="1" customWidth="1"/>
    <col min="25" max="25" width="27.81640625" bestFit="1" customWidth="1"/>
    <col min="26" max="26" width="26.81640625" bestFit="1" customWidth="1"/>
    <col min="27" max="27" width="29.1796875" bestFit="1" customWidth="1"/>
    <col min="28" max="28" width="25.453125" bestFit="1" customWidth="1"/>
    <col min="29" max="29" width="27.7265625" bestFit="1" customWidth="1"/>
    <col min="30" max="30" width="30" bestFit="1" customWidth="1"/>
    <col min="31" max="31" width="18.81640625" bestFit="1" customWidth="1"/>
    <col min="32" max="32" width="27.453125" bestFit="1" customWidth="1"/>
    <col min="33" max="33" width="26.26953125" bestFit="1" customWidth="1"/>
    <col min="34" max="34" width="27.81640625" bestFit="1" customWidth="1"/>
    <col min="35" max="35" width="25.81640625" bestFit="1" customWidth="1"/>
    <col min="36" max="36" width="27.7265625" bestFit="1" customWidth="1"/>
    <col min="37" max="37" width="29" bestFit="1" customWidth="1"/>
    <col min="38" max="38" width="23" bestFit="1" customWidth="1"/>
    <col min="39" max="39" width="26.1796875" bestFit="1" customWidth="1"/>
    <col min="40" max="40" width="25.453125" bestFit="1" customWidth="1"/>
    <col min="41" max="41" width="26.81640625" bestFit="1" customWidth="1"/>
    <col min="42" max="42" width="27.81640625" bestFit="1" customWidth="1"/>
    <col min="43" max="43" width="25.453125" bestFit="1" customWidth="1"/>
    <col min="44" max="44" width="27" bestFit="1" customWidth="1"/>
    <col min="45" max="45" width="27.453125" bestFit="1" customWidth="1"/>
    <col min="46" max="46" width="27" bestFit="1" customWidth="1"/>
    <col min="47" max="47" width="24.26953125" bestFit="1" customWidth="1"/>
    <col min="48" max="48" width="20.54296875" bestFit="1" customWidth="1"/>
    <col min="49" max="49" width="28.453125" bestFit="1" customWidth="1"/>
    <col min="50" max="50" width="24.54296875" bestFit="1" customWidth="1"/>
    <col min="51" max="51" width="23.54296875" bestFit="1" customWidth="1"/>
    <col min="52" max="52" width="28.26953125" bestFit="1" customWidth="1"/>
    <col min="53" max="53" width="25.54296875" bestFit="1" customWidth="1"/>
    <col min="54" max="54" width="23.54296875" bestFit="1" customWidth="1"/>
    <col min="55" max="55" width="27.26953125" bestFit="1" customWidth="1"/>
    <col min="56" max="56" width="26.1796875" bestFit="1" customWidth="1"/>
    <col min="57" max="57" width="25.81640625" bestFit="1" customWidth="1"/>
    <col min="58" max="58" width="30.54296875" bestFit="1" customWidth="1"/>
    <col min="59" max="59" width="26.26953125" bestFit="1" customWidth="1"/>
    <col min="60" max="60" width="24.81640625" bestFit="1" customWidth="1"/>
    <col min="61" max="61" width="26" bestFit="1" customWidth="1"/>
    <col min="62" max="62" width="26.81640625" bestFit="1" customWidth="1"/>
    <col min="63" max="63" width="28.1796875" bestFit="1" customWidth="1"/>
    <col min="64" max="64" width="21" bestFit="1" customWidth="1"/>
    <col min="65" max="65" width="26.26953125" bestFit="1" customWidth="1"/>
    <col min="66" max="66" width="25" bestFit="1" customWidth="1"/>
    <col min="67" max="67" width="23.7265625" bestFit="1" customWidth="1"/>
    <col min="68" max="68" width="29" bestFit="1" customWidth="1"/>
    <col min="69" max="69" width="25.453125" bestFit="1" customWidth="1"/>
    <col min="70" max="70" width="21.81640625" bestFit="1" customWidth="1"/>
    <col min="71" max="71" width="23.26953125" bestFit="1" customWidth="1"/>
    <col min="72" max="72" width="27.26953125" bestFit="1" customWidth="1"/>
    <col min="73" max="73" width="25.1796875" bestFit="1" customWidth="1"/>
    <col min="74" max="74" width="27.81640625" bestFit="1" customWidth="1"/>
    <col min="75" max="75" width="26.54296875" bestFit="1" customWidth="1"/>
    <col min="76" max="76" width="27.7265625" bestFit="1" customWidth="1"/>
    <col min="77" max="77" width="25.81640625" bestFit="1" customWidth="1"/>
    <col min="78" max="78" width="23.1796875" bestFit="1" customWidth="1"/>
    <col min="79" max="79" width="31.54296875" bestFit="1" customWidth="1"/>
    <col min="80" max="80" width="30.81640625" bestFit="1" customWidth="1"/>
    <col min="81" max="81" width="25" bestFit="1" customWidth="1"/>
    <col min="82" max="83" width="25.81640625" bestFit="1" customWidth="1"/>
    <col min="84" max="84" width="24.7265625" bestFit="1" customWidth="1"/>
    <col min="85" max="85" width="27.81640625" bestFit="1" customWidth="1"/>
    <col min="86" max="86" width="26.1796875" bestFit="1" customWidth="1"/>
    <col min="87" max="87" width="16.453125" bestFit="1" customWidth="1"/>
    <col min="88" max="88" width="16.26953125" bestFit="1" customWidth="1"/>
    <col min="89" max="89" width="14.54296875" bestFit="1" customWidth="1"/>
    <col min="90" max="90" width="17.26953125" bestFit="1" customWidth="1"/>
    <col min="91" max="91" width="21.1796875" bestFit="1" customWidth="1"/>
    <col min="92" max="92" width="27.81640625" bestFit="1" customWidth="1"/>
    <col min="93" max="93" width="25.453125" bestFit="1" customWidth="1"/>
    <col min="94" max="94" width="32.7265625" bestFit="1" customWidth="1"/>
    <col min="95" max="95" width="26.26953125" bestFit="1" customWidth="1"/>
    <col min="96" max="96" width="29" bestFit="1" customWidth="1"/>
    <col min="97" max="97" width="26.7265625" bestFit="1" customWidth="1"/>
    <col min="98" max="98" width="30.26953125" bestFit="1" customWidth="1"/>
    <col min="99" max="99" width="26.54296875" bestFit="1" customWidth="1"/>
    <col min="100" max="100" width="28.1796875" bestFit="1" customWidth="1"/>
    <col min="101" max="101" width="24.1796875" bestFit="1" customWidth="1"/>
    <col min="102" max="102" width="29.453125" bestFit="1" customWidth="1"/>
    <col min="103" max="103" width="23" bestFit="1" customWidth="1"/>
    <col min="104" max="104" width="33" bestFit="1" customWidth="1"/>
    <col min="105" max="105" width="24.81640625" bestFit="1" customWidth="1"/>
    <col min="106" max="106" width="29.453125" bestFit="1" customWidth="1"/>
    <col min="107" max="107" width="27.26953125" bestFit="1" customWidth="1"/>
    <col min="108" max="108" width="29.26953125" bestFit="1" customWidth="1"/>
    <col min="109" max="109" width="24.453125" bestFit="1" customWidth="1"/>
    <col min="110" max="110" width="25.453125" bestFit="1" customWidth="1"/>
    <col min="111" max="111" width="21.81640625" bestFit="1" customWidth="1"/>
    <col min="112" max="112" width="26.81640625" bestFit="1" customWidth="1"/>
    <col min="113" max="113" width="27.81640625" bestFit="1" customWidth="1"/>
    <col min="114" max="114" width="24.26953125" bestFit="1" customWidth="1"/>
    <col min="115" max="115" width="30.81640625" bestFit="1" customWidth="1"/>
    <col min="116" max="116" width="25.81640625" bestFit="1" customWidth="1"/>
    <col min="117" max="117" width="23.54296875" bestFit="1" customWidth="1"/>
    <col min="118" max="118" width="28.26953125" bestFit="1" customWidth="1"/>
    <col min="119" max="120" width="29.26953125" bestFit="1" customWidth="1"/>
    <col min="121" max="121" width="26.54296875" bestFit="1" customWidth="1"/>
    <col min="122" max="122" width="23.7265625" bestFit="1" customWidth="1"/>
    <col min="123" max="123" width="25.81640625" bestFit="1" customWidth="1"/>
    <col min="124" max="124" width="22.1796875" bestFit="1" customWidth="1"/>
    <col min="125" max="125" width="27.1796875" bestFit="1" customWidth="1"/>
    <col min="126" max="126" width="27.54296875" bestFit="1" customWidth="1"/>
    <col min="127" max="127" width="26.26953125" bestFit="1" customWidth="1"/>
    <col min="128" max="128" width="30.453125" bestFit="1" customWidth="1"/>
    <col min="129" max="129" width="25.81640625" bestFit="1" customWidth="1"/>
    <col min="130" max="130" width="28" bestFit="1" customWidth="1"/>
    <col min="131" max="131" width="19.1796875" bestFit="1" customWidth="1"/>
    <col min="132" max="132" width="19.81640625" bestFit="1" customWidth="1"/>
    <col min="133" max="133" width="10.81640625" bestFit="1" customWidth="1"/>
    <col min="134" max="134" width="18.7265625" bestFit="1" customWidth="1"/>
    <col min="135" max="135" width="14.54296875" bestFit="1" customWidth="1"/>
    <col min="136" max="136" width="15.26953125" bestFit="1" customWidth="1"/>
    <col min="137" max="137" width="16.453125" bestFit="1" customWidth="1"/>
    <col min="138" max="138" width="13.1796875" bestFit="1" customWidth="1"/>
    <col min="139" max="139" width="25.26953125" bestFit="1" customWidth="1"/>
    <col min="140" max="140" width="18.26953125" bestFit="1" customWidth="1"/>
    <col min="141" max="141" width="13.81640625" bestFit="1" customWidth="1"/>
    <col min="142" max="142" width="13.54296875" bestFit="1" customWidth="1"/>
    <col min="143" max="143" width="15.54296875" bestFit="1" customWidth="1"/>
    <col min="144" max="144" width="15.453125" bestFit="1" customWidth="1"/>
    <col min="145" max="145" width="17.1796875" bestFit="1" customWidth="1"/>
    <col min="146" max="146" width="15.54296875" bestFit="1" customWidth="1"/>
    <col min="147" max="147" width="14.7265625" bestFit="1" customWidth="1"/>
    <col min="148" max="148" width="12.453125" bestFit="1" customWidth="1"/>
    <col min="149" max="149" width="14.81640625" bestFit="1" customWidth="1"/>
    <col min="150" max="150" width="22.1796875" bestFit="1" customWidth="1"/>
    <col min="151" max="152" width="19.54296875" bestFit="1" customWidth="1"/>
    <col min="153" max="153" width="13" bestFit="1" customWidth="1"/>
    <col min="154" max="154" width="14.7265625" bestFit="1" customWidth="1"/>
    <col min="155" max="155" width="19.81640625" bestFit="1" customWidth="1"/>
    <col min="156" max="156" width="22.1796875" bestFit="1" customWidth="1"/>
    <col min="157" max="157" width="13.1796875" bestFit="1" customWidth="1"/>
    <col min="158" max="158" width="19.54296875" bestFit="1" customWidth="1"/>
    <col min="159" max="159" width="15.1796875" bestFit="1" customWidth="1"/>
    <col min="160" max="160" width="13.81640625" bestFit="1" customWidth="1"/>
    <col min="161" max="161" width="11.453125" bestFit="1" customWidth="1"/>
    <col min="162" max="162" width="22.1796875" bestFit="1" customWidth="1"/>
    <col min="163" max="163" width="13.1796875" bestFit="1" customWidth="1"/>
    <col min="164" max="164" width="19.81640625" bestFit="1" customWidth="1"/>
    <col min="165" max="165" width="22.1796875" bestFit="1" customWidth="1"/>
    <col min="166" max="166" width="13" bestFit="1" customWidth="1"/>
    <col min="167" max="167" width="18.1796875" bestFit="1" customWidth="1"/>
    <col min="168" max="168" width="16.1796875" bestFit="1" customWidth="1"/>
    <col min="169" max="169" width="10.81640625" bestFit="1" customWidth="1"/>
    <col min="170" max="170" width="23.7265625" bestFit="1" customWidth="1"/>
    <col min="171" max="171" width="16" bestFit="1" customWidth="1"/>
    <col min="172" max="172" width="18.81640625" bestFit="1" customWidth="1"/>
    <col min="173" max="173" width="16.1796875" bestFit="1" customWidth="1"/>
    <col min="174" max="174" width="16.26953125" bestFit="1" customWidth="1"/>
    <col min="175" max="175" width="14.7265625" bestFit="1" customWidth="1"/>
    <col min="176" max="176" width="19.54296875" bestFit="1" customWidth="1"/>
    <col min="177" max="177" width="18" bestFit="1" customWidth="1"/>
    <col min="178" max="178" width="14.54296875" bestFit="1" customWidth="1"/>
    <col min="179" max="179" width="14.26953125" bestFit="1" customWidth="1"/>
    <col min="180" max="180" width="10.81640625" bestFit="1" customWidth="1"/>
    <col min="181" max="181" width="19.54296875" bestFit="1" customWidth="1"/>
    <col min="182" max="182" width="15.1796875" bestFit="1" customWidth="1"/>
    <col min="183" max="183" width="18.1796875" bestFit="1" customWidth="1"/>
    <col min="184" max="184" width="19.81640625" bestFit="1" customWidth="1"/>
    <col min="185" max="185" width="12.81640625" bestFit="1" customWidth="1"/>
    <col min="186" max="186" width="18.453125" bestFit="1" customWidth="1"/>
    <col min="187" max="187" width="19.54296875" bestFit="1" customWidth="1"/>
    <col min="188" max="188" width="15" bestFit="1" customWidth="1"/>
    <col min="189" max="189" width="14" bestFit="1" customWidth="1"/>
    <col min="190" max="190" width="15.54296875" bestFit="1" customWidth="1"/>
    <col min="191" max="191" width="16.1796875" bestFit="1" customWidth="1"/>
    <col min="192" max="192" width="13.7265625" bestFit="1" customWidth="1"/>
    <col min="193" max="193" width="14.54296875" bestFit="1" customWidth="1"/>
    <col min="194" max="194" width="19.81640625" bestFit="1" customWidth="1"/>
    <col min="195" max="195" width="12.7265625" bestFit="1" customWidth="1"/>
    <col min="196" max="196" width="13.7265625" bestFit="1" customWidth="1"/>
    <col min="197" max="197" width="16.81640625" bestFit="1" customWidth="1"/>
    <col min="198" max="198" width="15.1796875" bestFit="1" customWidth="1"/>
    <col min="199" max="199" width="10.54296875" bestFit="1" customWidth="1"/>
    <col min="200" max="200" width="16" bestFit="1" customWidth="1"/>
    <col min="201" max="201" width="19.81640625" bestFit="1" customWidth="1"/>
    <col min="202" max="202" width="19.54296875" bestFit="1" customWidth="1"/>
    <col min="203" max="204" width="22.1796875" bestFit="1" customWidth="1"/>
    <col min="205" max="205" width="19.54296875" bestFit="1" customWidth="1"/>
    <col min="206" max="206" width="12.7265625" bestFit="1" customWidth="1"/>
    <col min="207" max="207" width="21.453125" bestFit="1" customWidth="1"/>
    <col min="208" max="208" width="21.1796875" bestFit="1" customWidth="1"/>
    <col min="209" max="209" width="18.453125" bestFit="1" customWidth="1"/>
    <col min="210" max="210" width="15.1796875" bestFit="1" customWidth="1"/>
    <col min="211" max="211" width="15" bestFit="1" customWidth="1"/>
    <col min="212" max="212" width="19.54296875" bestFit="1" customWidth="1"/>
    <col min="213" max="214" width="19.81640625" bestFit="1" customWidth="1"/>
    <col min="215" max="215" width="22.1796875" bestFit="1" customWidth="1"/>
    <col min="216" max="216" width="12.26953125" bestFit="1" customWidth="1"/>
    <col min="217" max="217" width="16.26953125" bestFit="1" customWidth="1"/>
    <col min="218" max="218" width="14.81640625" bestFit="1" customWidth="1"/>
    <col min="219" max="219" width="16" bestFit="1" customWidth="1"/>
    <col min="220" max="220" width="27.81640625" bestFit="1" customWidth="1"/>
    <col min="221" max="221" width="15.26953125" bestFit="1" customWidth="1"/>
    <col min="222" max="222" width="14.1796875" bestFit="1" customWidth="1"/>
    <col min="223" max="223" width="19.81640625" bestFit="1" customWidth="1"/>
    <col min="224" max="225" width="19.54296875" bestFit="1" customWidth="1"/>
    <col min="226" max="226" width="10.7265625" bestFit="1" customWidth="1"/>
    <col min="227" max="227" width="15.453125" bestFit="1" customWidth="1"/>
    <col min="228" max="228" width="14.81640625" bestFit="1" customWidth="1"/>
    <col min="229" max="229" width="16.26953125" bestFit="1" customWidth="1"/>
    <col min="230" max="230" width="12" bestFit="1" customWidth="1"/>
    <col min="231" max="232" width="22.1796875" bestFit="1" customWidth="1"/>
    <col min="233" max="233" width="14.81640625" bestFit="1" customWidth="1"/>
    <col min="234" max="234" width="15.1796875" bestFit="1" customWidth="1"/>
    <col min="235" max="235" width="15.453125" bestFit="1" customWidth="1"/>
    <col min="236" max="236" width="16.26953125" bestFit="1" customWidth="1"/>
    <col min="237" max="237" width="17.81640625" bestFit="1" customWidth="1"/>
    <col min="238" max="238" width="19.54296875" bestFit="1" customWidth="1"/>
    <col min="239" max="239" width="13.7265625" bestFit="1" customWidth="1"/>
    <col min="240" max="240" width="21.1796875" bestFit="1" customWidth="1"/>
    <col min="241" max="241" width="23.7265625" bestFit="1" customWidth="1"/>
    <col min="242" max="243" width="20.7265625" bestFit="1" customWidth="1"/>
    <col min="244" max="244" width="14.54296875" bestFit="1" customWidth="1"/>
    <col min="245" max="245" width="15" bestFit="1" customWidth="1"/>
    <col min="246" max="246" width="21.1796875" bestFit="1" customWidth="1"/>
    <col min="247" max="247" width="21.453125" bestFit="1" customWidth="1"/>
    <col min="248" max="248" width="13.54296875" bestFit="1" customWidth="1"/>
    <col min="249" max="249" width="22.1796875" bestFit="1" customWidth="1"/>
    <col min="250" max="250" width="21.453125" bestFit="1" customWidth="1"/>
    <col min="251" max="251" width="11" bestFit="1" customWidth="1"/>
    <col min="252" max="252" width="22.54296875" bestFit="1" customWidth="1"/>
    <col min="253" max="253" width="16.1796875" bestFit="1" customWidth="1"/>
    <col min="254" max="254" width="12.26953125" bestFit="1" customWidth="1"/>
    <col min="255" max="255" width="20.7265625" bestFit="1" customWidth="1"/>
    <col min="256" max="256" width="12.1796875" bestFit="1" customWidth="1"/>
    <col min="257" max="257" width="24.81640625" bestFit="1" customWidth="1"/>
    <col min="258" max="258" width="18.81640625" bestFit="1" customWidth="1"/>
    <col min="259" max="259" width="17.26953125" bestFit="1" customWidth="1"/>
    <col min="260" max="260" width="29.54296875" bestFit="1" customWidth="1"/>
    <col min="261" max="261" width="21.453125" bestFit="1" customWidth="1"/>
  </cols>
  <sheetData>
    <row r="1" spans="1:261" ht="13" x14ac:dyDescent="0.25">
      <c r="A1" s="26" t="s">
        <v>0</v>
      </c>
      <c r="B1" s="2">
        <v>6466</v>
      </c>
      <c r="C1" s="2">
        <v>9122</v>
      </c>
      <c r="D1" s="2">
        <v>704</v>
      </c>
      <c r="E1" s="2">
        <v>1642</v>
      </c>
      <c r="F1" s="2">
        <v>1127</v>
      </c>
      <c r="G1" s="2">
        <v>1012</v>
      </c>
      <c r="H1" s="2">
        <v>979</v>
      </c>
      <c r="I1" s="2">
        <v>4597</v>
      </c>
      <c r="J1" s="2">
        <v>8448</v>
      </c>
      <c r="K1" s="2">
        <v>9879</v>
      </c>
      <c r="L1" s="2">
        <v>8164</v>
      </c>
      <c r="M1" s="2">
        <v>7880</v>
      </c>
      <c r="N1" s="2">
        <v>8521</v>
      </c>
      <c r="O1" s="2">
        <v>574</v>
      </c>
      <c r="P1" s="2">
        <v>3678</v>
      </c>
      <c r="Q1" s="2">
        <v>1024</v>
      </c>
      <c r="R1" s="2">
        <v>6063</v>
      </c>
      <c r="S1" s="2">
        <v>6664</v>
      </c>
      <c r="T1" s="2">
        <v>4660</v>
      </c>
      <c r="U1" s="2">
        <v>4314</v>
      </c>
      <c r="V1" s="2">
        <v>7684</v>
      </c>
      <c r="W1" s="2">
        <v>1408</v>
      </c>
      <c r="X1" s="2">
        <v>8460</v>
      </c>
      <c r="Y1" s="2">
        <v>4403</v>
      </c>
      <c r="Z1" s="2">
        <v>4031</v>
      </c>
      <c r="AA1" s="2">
        <v>8298</v>
      </c>
      <c r="AB1" s="2">
        <v>3412</v>
      </c>
      <c r="AC1" s="2">
        <v>8330</v>
      </c>
      <c r="AD1" s="2">
        <v>7831</v>
      </c>
      <c r="AE1" s="2">
        <v>5850</v>
      </c>
      <c r="AF1" s="2">
        <v>396</v>
      </c>
      <c r="AG1" s="2">
        <v>2919</v>
      </c>
      <c r="AH1" s="2">
        <v>4319</v>
      </c>
      <c r="AI1" s="2">
        <v>7733</v>
      </c>
      <c r="AJ1" s="2">
        <v>9489</v>
      </c>
      <c r="AK1" s="2">
        <v>8084</v>
      </c>
      <c r="AL1" s="2">
        <v>2052</v>
      </c>
      <c r="AM1" s="2">
        <v>4903</v>
      </c>
      <c r="AN1" s="2">
        <v>7429</v>
      </c>
      <c r="AO1" s="2">
        <v>1346</v>
      </c>
      <c r="AP1" s="2">
        <v>1515</v>
      </c>
      <c r="AQ1" s="2">
        <v>3682</v>
      </c>
      <c r="AR1" s="2">
        <v>7262</v>
      </c>
      <c r="AS1" s="2">
        <v>4510</v>
      </c>
      <c r="AT1" s="2">
        <v>537</v>
      </c>
      <c r="AU1" s="2">
        <v>4713</v>
      </c>
      <c r="AV1" s="2">
        <v>9667</v>
      </c>
      <c r="AW1" s="2">
        <v>8181</v>
      </c>
      <c r="AX1" s="2">
        <v>4314</v>
      </c>
      <c r="AY1" s="2">
        <v>4028</v>
      </c>
      <c r="AZ1" s="2">
        <v>9927</v>
      </c>
      <c r="BA1" s="2">
        <v>5007</v>
      </c>
      <c r="BB1" s="2">
        <v>2010</v>
      </c>
      <c r="BC1" s="2">
        <v>2576</v>
      </c>
      <c r="BD1" s="2">
        <v>1119</v>
      </c>
      <c r="BE1" s="2">
        <v>8909</v>
      </c>
      <c r="BF1" s="2">
        <v>3530</v>
      </c>
      <c r="BG1" s="2">
        <v>8576</v>
      </c>
      <c r="BH1" s="2">
        <v>9740</v>
      </c>
      <c r="BI1" s="2">
        <v>524</v>
      </c>
      <c r="BJ1" s="2">
        <v>1594</v>
      </c>
      <c r="BK1" s="2">
        <v>6731</v>
      </c>
      <c r="BL1" s="2">
        <v>4946</v>
      </c>
      <c r="BM1" s="2">
        <v>944</v>
      </c>
      <c r="BN1" s="2">
        <v>8358</v>
      </c>
      <c r="BO1" s="2">
        <v>9142</v>
      </c>
      <c r="BP1" s="2">
        <v>1088</v>
      </c>
      <c r="BQ1" s="2">
        <v>3169</v>
      </c>
      <c r="BR1" s="2">
        <v>9264</v>
      </c>
      <c r="BS1" s="2">
        <v>310</v>
      </c>
      <c r="BT1" s="2">
        <v>3907</v>
      </c>
      <c r="BU1" s="2">
        <v>2309</v>
      </c>
      <c r="BV1" s="2">
        <v>2957</v>
      </c>
      <c r="BW1" s="2">
        <v>3953</v>
      </c>
      <c r="BX1" s="2">
        <v>126</v>
      </c>
      <c r="BY1" s="2">
        <v>4747</v>
      </c>
      <c r="BZ1" s="2">
        <v>2733</v>
      </c>
      <c r="CA1" s="2">
        <v>3677</v>
      </c>
      <c r="CB1" s="2">
        <v>4553</v>
      </c>
      <c r="CC1" s="2">
        <v>9576</v>
      </c>
      <c r="CD1" s="2">
        <v>1518</v>
      </c>
      <c r="CE1" s="2">
        <v>7646</v>
      </c>
      <c r="CF1" s="2">
        <v>5375</v>
      </c>
      <c r="CG1" s="2">
        <v>397</v>
      </c>
      <c r="CH1" s="2">
        <v>3591</v>
      </c>
      <c r="CI1" s="2">
        <v>2306</v>
      </c>
      <c r="CJ1" s="2">
        <v>6770</v>
      </c>
      <c r="CK1" s="2">
        <v>6928</v>
      </c>
      <c r="CL1" s="2">
        <v>2900</v>
      </c>
      <c r="CM1" s="2">
        <v>2189</v>
      </c>
      <c r="CN1" s="2">
        <v>6350</v>
      </c>
      <c r="CO1" s="2">
        <v>3693</v>
      </c>
      <c r="CP1" s="2">
        <v>9294</v>
      </c>
      <c r="CQ1" s="2">
        <v>7205</v>
      </c>
      <c r="CR1" s="2">
        <v>4665</v>
      </c>
      <c r="CS1" s="2">
        <v>6498</v>
      </c>
      <c r="CT1" s="2">
        <v>1483</v>
      </c>
      <c r="CU1" s="2">
        <v>520</v>
      </c>
      <c r="CV1" s="2">
        <v>4835</v>
      </c>
      <c r="CW1" s="2">
        <v>9236</v>
      </c>
      <c r="CX1" s="2">
        <v>1050</v>
      </c>
      <c r="CY1" s="2">
        <v>2835</v>
      </c>
      <c r="CZ1" s="2">
        <v>9527</v>
      </c>
      <c r="DA1" s="2">
        <v>889</v>
      </c>
      <c r="DB1" s="2">
        <v>5917</v>
      </c>
      <c r="DC1" s="2">
        <v>7918</v>
      </c>
      <c r="DD1" s="2">
        <v>640</v>
      </c>
      <c r="DE1" s="2">
        <v>4318</v>
      </c>
      <c r="DF1" s="2">
        <v>1280</v>
      </c>
      <c r="DG1" s="2">
        <v>2784</v>
      </c>
      <c r="DH1" s="2">
        <v>7379</v>
      </c>
      <c r="DI1" s="2">
        <v>2717</v>
      </c>
      <c r="DJ1" s="2">
        <v>8311</v>
      </c>
      <c r="DK1" s="2">
        <v>1909</v>
      </c>
      <c r="DL1" s="2">
        <v>2980</v>
      </c>
      <c r="DM1" s="2">
        <v>2706</v>
      </c>
      <c r="DN1" s="2">
        <v>1886</v>
      </c>
      <c r="DO1" s="2">
        <v>4414</v>
      </c>
      <c r="DP1" s="2">
        <v>6012</v>
      </c>
      <c r="DQ1" s="2">
        <v>7934</v>
      </c>
      <c r="DR1" s="2">
        <v>3327</v>
      </c>
      <c r="DS1" s="2">
        <v>5149</v>
      </c>
      <c r="DT1" s="2">
        <v>2737</v>
      </c>
      <c r="DU1" s="2">
        <v>1279</v>
      </c>
      <c r="DV1" s="2">
        <v>578</v>
      </c>
      <c r="DW1" s="2">
        <v>2310</v>
      </c>
      <c r="DX1" s="2">
        <v>6008</v>
      </c>
      <c r="DY1" s="2">
        <v>7932</v>
      </c>
      <c r="DZ1" s="2">
        <v>4493</v>
      </c>
      <c r="EA1" s="2">
        <v>6516</v>
      </c>
      <c r="EB1" s="2">
        <v>4499</v>
      </c>
      <c r="EC1" s="2">
        <v>8793</v>
      </c>
      <c r="ED1" s="2">
        <v>2875</v>
      </c>
      <c r="EE1" s="2">
        <v>5064</v>
      </c>
      <c r="EF1" s="2">
        <v>4448</v>
      </c>
      <c r="EG1" s="2">
        <v>3954</v>
      </c>
      <c r="EH1" s="2">
        <v>3597</v>
      </c>
      <c r="EI1" s="2">
        <v>7355</v>
      </c>
      <c r="EJ1" s="2">
        <v>461</v>
      </c>
      <c r="EK1" s="2">
        <v>8430</v>
      </c>
      <c r="EL1" s="2">
        <v>5480</v>
      </c>
      <c r="EM1" s="2">
        <v>4515</v>
      </c>
      <c r="EN1" s="2">
        <v>1301</v>
      </c>
      <c r="EO1" s="2">
        <v>3993</v>
      </c>
      <c r="EP1" s="2">
        <v>162</v>
      </c>
      <c r="EQ1" s="2">
        <v>2565</v>
      </c>
      <c r="ER1" s="2">
        <v>6447</v>
      </c>
      <c r="ES1" s="2">
        <v>2327</v>
      </c>
      <c r="ET1" s="2">
        <v>8510</v>
      </c>
      <c r="EU1" s="2">
        <v>671</v>
      </c>
      <c r="EV1" s="2">
        <v>3094</v>
      </c>
      <c r="EW1" s="2">
        <v>1013</v>
      </c>
      <c r="EX1" s="2">
        <v>8833</v>
      </c>
      <c r="EY1" s="2">
        <v>1562</v>
      </c>
      <c r="EZ1" s="2">
        <v>3517</v>
      </c>
      <c r="FA1" s="2">
        <v>2123</v>
      </c>
      <c r="FB1" s="2">
        <v>5457</v>
      </c>
      <c r="FC1" s="2">
        <v>5507</v>
      </c>
      <c r="FD1" s="2">
        <v>3587</v>
      </c>
      <c r="FE1" s="2">
        <v>9939</v>
      </c>
      <c r="FF1" s="2">
        <v>4343</v>
      </c>
      <c r="FG1" s="2">
        <v>4642</v>
      </c>
      <c r="FH1" s="2">
        <v>7430</v>
      </c>
      <c r="FI1" s="2">
        <v>170</v>
      </c>
      <c r="FJ1" s="2">
        <v>4506</v>
      </c>
      <c r="FK1" s="2">
        <v>7575</v>
      </c>
      <c r="FL1" s="2">
        <v>60</v>
      </c>
      <c r="FM1" s="2">
        <v>567</v>
      </c>
      <c r="FN1" s="2">
        <v>8909</v>
      </c>
      <c r="FO1" s="2">
        <v>7789</v>
      </c>
      <c r="FP1" s="2">
        <v>1838</v>
      </c>
      <c r="FQ1" s="2">
        <v>687</v>
      </c>
      <c r="FR1" s="2">
        <v>6412</v>
      </c>
      <c r="FS1" s="2">
        <v>3619</v>
      </c>
      <c r="FT1" s="2">
        <v>8592</v>
      </c>
      <c r="FU1" s="2">
        <v>9471</v>
      </c>
      <c r="FV1" s="2">
        <v>4587</v>
      </c>
      <c r="FW1" s="2">
        <v>9710</v>
      </c>
      <c r="FX1" s="2">
        <v>3457</v>
      </c>
      <c r="FY1" s="2">
        <v>2830</v>
      </c>
      <c r="FZ1" s="2">
        <v>2702</v>
      </c>
      <c r="GA1" s="2">
        <v>5548</v>
      </c>
      <c r="GB1" s="2">
        <v>1646</v>
      </c>
      <c r="GC1" s="2">
        <v>4703</v>
      </c>
      <c r="GD1" s="2">
        <v>815</v>
      </c>
      <c r="GE1" s="2">
        <v>3916</v>
      </c>
      <c r="GF1" s="2">
        <v>5261</v>
      </c>
      <c r="GG1" s="2">
        <v>5826</v>
      </c>
      <c r="GH1" s="2">
        <v>6094</v>
      </c>
      <c r="GI1" s="2">
        <v>3490</v>
      </c>
      <c r="GJ1" s="2">
        <v>2125</v>
      </c>
      <c r="GK1" s="2">
        <v>9126</v>
      </c>
      <c r="GL1" s="2">
        <v>8909</v>
      </c>
      <c r="GM1" s="2">
        <v>6821</v>
      </c>
      <c r="GN1" s="2">
        <v>8618</v>
      </c>
      <c r="GO1" s="2">
        <v>1655</v>
      </c>
      <c r="GP1" s="2">
        <v>1927</v>
      </c>
      <c r="GQ1" s="2">
        <v>928</v>
      </c>
      <c r="GR1" s="2">
        <v>2547</v>
      </c>
      <c r="GS1" s="2">
        <v>6219</v>
      </c>
      <c r="GT1" s="2">
        <v>5738</v>
      </c>
      <c r="GU1" s="2">
        <v>6473</v>
      </c>
      <c r="GV1" s="2">
        <v>9414</v>
      </c>
      <c r="GW1" s="2">
        <v>2972</v>
      </c>
      <c r="GX1" s="2">
        <v>8771</v>
      </c>
      <c r="GY1" s="2">
        <v>2626</v>
      </c>
      <c r="GZ1" s="2">
        <v>8930</v>
      </c>
      <c r="HA1" s="2">
        <v>1250</v>
      </c>
      <c r="HB1" s="2">
        <v>289</v>
      </c>
      <c r="HC1" s="2">
        <v>7344</v>
      </c>
      <c r="HD1" s="2">
        <v>7112</v>
      </c>
      <c r="HE1" s="2">
        <v>3630</v>
      </c>
      <c r="HF1" s="2">
        <v>7406</v>
      </c>
      <c r="HG1" s="2">
        <v>3011</v>
      </c>
      <c r="HH1" s="2">
        <v>6347</v>
      </c>
      <c r="HI1" s="2">
        <v>4012</v>
      </c>
      <c r="HJ1" s="2">
        <v>9868</v>
      </c>
      <c r="HK1" s="2">
        <v>7100</v>
      </c>
      <c r="HL1" s="2">
        <v>9320</v>
      </c>
      <c r="HM1" s="2">
        <v>6242</v>
      </c>
      <c r="HN1" s="2">
        <v>2554</v>
      </c>
      <c r="HO1" s="2">
        <v>2548</v>
      </c>
      <c r="HP1" s="2">
        <v>7483</v>
      </c>
      <c r="HQ1" s="2">
        <v>3391</v>
      </c>
      <c r="HR1" s="2">
        <v>6797</v>
      </c>
      <c r="HS1" s="2">
        <v>9771</v>
      </c>
      <c r="HT1" s="2">
        <v>9019</v>
      </c>
      <c r="HU1" s="2">
        <v>4424</v>
      </c>
      <c r="HV1" s="2">
        <v>7637</v>
      </c>
      <c r="HW1" s="2">
        <v>9038</v>
      </c>
      <c r="HX1" s="2">
        <v>1629</v>
      </c>
      <c r="HY1" s="2">
        <v>6408</v>
      </c>
      <c r="HZ1" s="2">
        <v>8760</v>
      </c>
      <c r="IA1" s="2">
        <v>7249</v>
      </c>
      <c r="IB1" s="2">
        <v>6272</v>
      </c>
      <c r="IC1" s="2">
        <v>2484</v>
      </c>
      <c r="ID1" s="2">
        <v>4827</v>
      </c>
      <c r="IE1" s="2">
        <v>6324</v>
      </c>
      <c r="IF1" s="2">
        <v>5517</v>
      </c>
      <c r="IG1" s="2">
        <v>2393</v>
      </c>
      <c r="IH1" s="2">
        <v>6502</v>
      </c>
      <c r="II1" s="2">
        <v>48</v>
      </c>
      <c r="IJ1" s="2">
        <v>3785</v>
      </c>
      <c r="IK1" s="2">
        <v>5403</v>
      </c>
      <c r="IL1" s="2">
        <v>9830</v>
      </c>
      <c r="IM1" s="2">
        <v>2579</v>
      </c>
      <c r="IN1" s="2">
        <v>8490</v>
      </c>
      <c r="IO1" s="2">
        <v>1944</v>
      </c>
      <c r="IP1" s="2">
        <v>4948</v>
      </c>
      <c r="IQ1" s="2">
        <v>2526</v>
      </c>
      <c r="IR1" s="2">
        <v>1993</v>
      </c>
      <c r="IS1" s="2">
        <v>4488</v>
      </c>
      <c r="IT1" s="2">
        <v>1271</v>
      </c>
      <c r="IU1" s="2">
        <v>7528</v>
      </c>
      <c r="IV1" s="2">
        <v>4135</v>
      </c>
      <c r="IW1" s="2">
        <v>8121</v>
      </c>
      <c r="IX1" s="2">
        <v>5042</v>
      </c>
      <c r="IY1" s="2">
        <v>3778</v>
      </c>
      <c r="IZ1" s="2">
        <v>7648</v>
      </c>
      <c r="JA1" s="2">
        <v>7322</v>
      </c>
    </row>
    <row r="2" spans="1:261" ht="13" x14ac:dyDescent="0.3">
      <c r="A2" s="26" t="s">
        <v>1</v>
      </c>
      <c r="B2" s="3" t="s">
        <v>106</v>
      </c>
      <c r="C2" s="3" t="s">
        <v>107</v>
      </c>
      <c r="D2" s="3" t="s">
        <v>108</v>
      </c>
      <c r="E2" s="3" t="s">
        <v>109</v>
      </c>
      <c r="F2" s="3" t="s">
        <v>110</v>
      </c>
      <c r="G2" s="3" t="s">
        <v>111</v>
      </c>
      <c r="H2" s="3" t="s">
        <v>112</v>
      </c>
      <c r="I2" s="3" t="s">
        <v>113</v>
      </c>
      <c r="J2" s="3" t="s">
        <v>114</v>
      </c>
      <c r="K2" s="3" t="s">
        <v>115</v>
      </c>
      <c r="L2" s="3" t="s">
        <v>116</v>
      </c>
      <c r="M2" s="3" t="s">
        <v>117</v>
      </c>
      <c r="N2" s="3" t="s">
        <v>118</v>
      </c>
      <c r="O2" s="3" t="s">
        <v>119</v>
      </c>
      <c r="P2" s="3" t="s">
        <v>120</v>
      </c>
      <c r="Q2" s="3" t="s">
        <v>121</v>
      </c>
      <c r="R2" s="3" t="s">
        <v>122</v>
      </c>
      <c r="S2" s="3" t="s">
        <v>123</v>
      </c>
      <c r="T2" s="3" t="s">
        <v>124</v>
      </c>
      <c r="U2" s="3" t="s">
        <v>125</v>
      </c>
      <c r="V2" s="3" t="s">
        <v>126</v>
      </c>
      <c r="W2" s="3" t="s">
        <v>127</v>
      </c>
      <c r="X2" s="3" t="s">
        <v>128</v>
      </c>
      <c r="Y2" s="3" t="s">
        <v>129</v>
      </c>
      <c r="Z2" s="3" t="s">
        <v>130</v>
      </c>
      <c r="AA2" s="3" t="s">
        <v>131</v>
      </c>
      <c r="AB2" s="3" t="s">
        <v>132</v>
      </c>
      <c r="AC2" s="3" t="s">
        <v>133</v>
      </c>
      <c r="AD2" s="3" t="s">
        <v>134</v>
      </c>
      <c r="AE2" s="3" t="s">
        <v>135</v>
      </c>
      <c r="AF2" s="3" t="s">
        <v>136</v>
      </c>
      <c r="AG2" s="3" t="s">
        <v>137</v>
      </c>
      <c r="AH2" s="3" t="s">
        <v>138</v>
      </c>
      <c r="AI2" s="3" t="s">
        <v>139</v>
      </c>
      <c r="AJ2" s="3" t="s">
        <v>140</v>
      </c>
      <c r="AK2" s="3" t="s">
        <v>141</v>
      </c>
      <c r="AL2" s="3" t="s">
        <v>142</v>
      </c>
      <c r="AM2" s="3" t="s">
        <v>143</v>
      </c>
      <c r="AN2" s="3" t="s">
        <v>144</v>
      </c>
      <c r="AO2" s="3" t="s">
        <v>145</v>
      </c>
      <c r="AP2" s="3" t="s">
        <v>146</v>
      </c>
      <c r="AQ2" s="3" t="s">
        <v>147</v>
      </c>
      <c r="AR2" s="3" t="s">
        <v>148</v>
      </c>
      <c r="AS2" s="3" t="s">
        <v>149</v>
      </c>
      <c r="AT2" s="3" t="s">
        <v>150</v>
      </c>
      <c r="AU2" s="3" t="s">
        <v>151</v>
      </c>
      <c r="AV2" s="3" t="s">
        <v>152</v>
      </c>
      <c r="AW2" s="3" t="s">
        <v>153</v>
      </c>
      <c r="AX2" s="3" t="s">
        <v>154</v>
      </c>
      <c r="AY2" s="3" t="s">
        <v>155</v>
      </c>
      <c r="AZ2" s="3" t="s">
        <v>156</v>
      </c>
      <c r="BA2" s="3" t="s">
        <v>157</v>
      </c>
      <c r="BB2" s="3" t="s">
        <v>158</v>
      </c>
      <c r="BC2" s="3" t="s">
        <v>159</v>
      </c>
      <c r="BD2" s="3" t="s">
        <v>160</v>
      </c>
      <c r="BE2" s="3" t="s">
        <v>161</v>
      </c>
      <c r="BF2" s="3" t="s">
        <v>162</v>
      </c>
      <c r="BG2" s="3" t="s">
        <v>163</v>
      </c>
      <c r="BH2" s="3" t="s">
        <v>164</v>
      </c>
      <c r="BI2" s="3" t="s">
        <v>165</v>
      </c>
      <c r="BJ2" s="3" t="s">
        <v>166</v>
      </c>
      <c r="BK2" s="3" t="s">
        <v>167</v>
      </c>
      <c r="BL2" s="3" t="s">
        <v>168</v>
      </c>
      <c r="BM2" s="3" t="s">
        <v>169</v>
      </c>
      <c r="BN2" s="3" t="s">
        <v>170</v>
      </c>
      <c r="BO2" s="3" t="s">
        <v>171</v>
      </c>
      <c r="BP2" s="3" t="s">
        <v>172</v>
      </c>
      <c r="BQ2" s="3" t="s">
        <v>173</v>
      </c>
      <c r="BR2" s="3" t="s">
        <v>174</v>
      </c>
      <c r="BS2" s="3" t="s">
        <v>175</v>
      </c>
      <c r="BT2" s="3" t="s">
        <v>176</v>
      </c>
      <c r="BU2" s="3" t="s">
        <v>177</v>
      </c>
      <c r="BV2" s="3" t="s">
        <v>178</v>
      </c>
      <c r="BW2" s="3" t="s">
        <v>179</v>
      </c>
      <c r="BX2" s="3" t="s">
        <v>180</v>
      </c>
      <c r="BY2" s="3" t="s">
        <v>181</v>
      </c>
      <c r="BZ2" s="3" t="s">
        <v>182</v>
      </c>
      <c r="CA2" s="3" t="s">
        <v>183</v>
      </c>
      <c r="CB2" s="3" t="s">
        <v>184</v>
      </c>
      <c r="CC2" s="3" t="s">
        <v>185</v>
      </c>
      <c r="CD2" s="3" t="s">
        <v>186</v>
      </c>
      <c r="CE2" s="3" t="s">
        <v>187</v>
      </c>
      <c r="CF2" s="3" t="s">
        <v>188</v>
      </c>
      <c r="CG2" s="3" t="s">
        <v>189</v>
      </c>
      <c r="CH2" s="3" t="s">
        <v>190</v>
      </c>
      <c r="CI2" s="3" t="s">
        <v>191</v>
      </c>
      <c r="CJ2" s="3" t="s">
        <v>192</v>
      </c>
      <c r="CK2" s="3" t="s">
        <v>193</v>
      </c>
      <c r="CL2" s="3" t="s">
        <v>194</v>
      </c>
      <c r="CM2" s="3" t="s">
        <v>195</v>
      </c>
      <c r="CN2" s="3" t="s">
        <v>196</v>
      </c>
      <c r="CO2" s="3" t="s">
        <v>197</v>
      </c>
      <c r="CP2" s="3" t="s">
        <v>198</v>
      </c>
      <c r="CQ2" s="3" t="s">
        <v>199</v>
      </c>
      <c r="CR2" s="3" t="s">
        <v>200</v>
      </c>
      <c r="CS2" s="3" t="s">
        <v>201</v>
      </c>
      <c r="CT2" s="3" t="s">
        <v>202</v>
      </c>
      <c r="CU2" s="3" t="s">
        <v>203</v>
      </c>
      <c r="CV2" s="3" t="s">
        <v>204</v>
      </c>
      <c r="CW2" s="3" t="s">
        <v>205</v>
      </c>
      <c r="CX2" s="3" t="s">
        <v>206</v>
      </c>
      <c r="CY2" s="3" t="s">
        <v>207</v>
      </c>
      <c r="CZ2" s="3" t="s">
        <v>208</v>
      </c>
      <c r="DA2" s="3" t="s">
        <v>209</v>
      </c>
      <c r="DB2" s="3" t="s">
        <v>210</v>
      </c>
      <c r="DC2" s="3" t="s">
        <v>211</v>
      </c>
      <c r="DD2" s="3" t="s">
        <v>212</v>
      </c>
      <c r="DE2" s="3" t="s">
        <v>213</v>
      </c>
      <c r="DF2" s="3" t="s">
        <v>214</v>
      </c>
      <c r="DG2" s="3" t="s">
        <v>215</v>
      </c>
      <c r="DH2" s="3" t="s">
        <v>216</v>
      </c>
      <c r="DI2" s="3" t="s">
        <v>217</v>
      </c>
      <c r="DJ2" s="3" t="s">
        <v>218</v>
      </c>
      <c r="DK2" s="3" t="s">
        <v>219</v>
      </c>
      <c r="DL2" s="3" t="s">
        <v>220</v>
      </c>
      <c r="DM2" s="3" t="s">
        <v>221</v>
      </c>
      <c r="DN2" s="3" t="s">
        <v>222</v>
      </c>
      <c r="DO2" s="3" t="s">
        <v>223</v>
      </c>
      <c r="DP2" s="3" t="s">
        <v>224</v>
      </c>
      <c r="DQ2" s="3" t="s">
        <v>225</v>
      </c>
      <c r="DR2" s="3" t="s">
        <v>226</v>
      </c>
      <c r="DS2" s="3" t="s">
        <v>227</v>
      </c>
      <c r="DT2" s="3" t="s">
        <v>228</v>
      </c>
      <c r="DU2" s="3" t="s">
        <v>229</v>
      </c>
      <c r="DV2" s="3" t="s">
        <v>230</v>
      </c>
      <c r="DW2" s="3" t="s">
        <v>231</v>
      </c>
      <c r="DX2" s="3" t="s">
        <v>232</v>
      </c>
      <c r="DY2" s="3" t="s">
        <v>233</v>
      </c>
      <c r="DZ2" s="3" t="s">
        <v>234</v>
      </c>
      <c r="EA2" s="3" t="s">
        <v>235</v>
      </c>
      <c r="EB2" s="3" t="s">
        <v>236</v>
      </c>
      <c r="EC2" s="3" t="s">
        <v>237</v>
      </c>
      <c r="ED2" s="3" t="s">
        <v>238</v>
      </c>
      <c r="EE2" s="3" t="s">
        <v>239</v>
      </c>
      <c r="EF2" s="3" t="s">
        <v>240</v>
      </c>
      <c r="EG2" s="3" t="s">
        <v>241</v>
      </c>
      <c r="EH2" s="3" t="s">
        <v>242</v>
      </c>
      <c r="EI2" s="3" t="s">
        <v>243</v>
      </c>
      <c r="EJ2" s="3" t="s">
        <v>244</v>
      </c>
      <c r="EK2" s="3" t="s">
        <v>245</v>
      </c>
      <c r="EL2" s="3" t="s">
        <v>246</v>
      </c>
      <c r="EM2" s="3" t="s">
        <v>247</v>
      </c>
      <c r="EN2" s="3" t="s">
        <v>248</v>
      </c>
      <c r="EO2" s="3" t="s">
        <v>249</v>
      </c>
      <c r="EP2" s="3" t="s">
        <v>250</v>
      </c>
      <c r="EQ2" s="3" t="s">
        <v>251</v>
      </c>
      <c r="ER2" s="3" t="s">
        <v>252</v>
      </c>
      <c r="ES2" s="3" t="s">
        <v>253</v>
      </c>
      <c r="ET2" s="3" t="s">
        <v>254</v>
      </c>
      <c r="EU2" s="3" t="s">
        <v>255</v>
      </c>
      <c r="EV2" s="3" t="s">
        <v>7</v>
      </c>
      <c r="EW2" s="3" t="s">
        <v>8</v>
      </c>
      <c r="EX2" s="3" t="s">
        <v>9</v>
      </c>
      <c r="EY2" s="3" t="s">
        <v>10</v>
      </c>
      <c r="EZ2" s="3" t="s">
        <v>11</v>
      </c>
      <c r="FA2" s="3" t="s">
        <v>12</v>
      </c>
      <c r="FB2" s="3" t="s">
        <v>13</v>
      </c>
      <c r="FC2" s="3" t="s">
        <v>14</v>
      </c>
      <c r="FD2" s="3" t="s">
        <v>285</v>
      </c>
      <c r="FE2" s="3" t="s">
        <v>15</v>
      </c>
      <c r="FF2" s="3" t="s">
        <v>16</v>
      </c>
      <c r="FG2" s="3" t="s">
        <v>17</v>
      </c>
      <c r="FH2" s="3" t="s">
        <v>18</v>
      </c>
      <c r="FI2" s="3" t="s">
        <v>19</v>
      </c>
      <c r="FJ2" s="3" t="s">
        <v>20</v>
      </c>
      <c r="FK2" s="3" t="s">
        <v>21</v>
      </c>
      <c r="FL2" s="3" t="s">
        <v>22</v>
      </c>
      <c r="FM2" s="3" t="s">
        <v>23</v>
      </c>
      <c r="FN2" s="3" t="s">
        <v>24</v>
      </c>
      <c r="FO2" s="3" t="s">
        <v>25</v>
      </c>
      <c r="FP2" s="3" t="s">
        <v>26</v>
      </c>
      <c r="FQ2" s="3" t="s">
        <v>286</v>
      </c>
      <c r="FR2" s="3" t="s">
        <v>27</v>
      </c>
      <c r="FS2" s="3" t="s">
        <v>287</v>
      </c>
      <c r="FT2" s="3" t="s">
        <v>288</v>
      </c>
      <c r="FU2" s="3" t="s">
        <v>28</v>
      </c>
      <c r="FV2" s="3" t="s">
        <v>29</v>
      </c>
      <c r="FW2" s="3" t="s">
        <v>30</v>
      </c>
      <c r="FX2" s="3" t="s">
        <v>31</v>
      </c>
      <c r="FY2" s="3" t="s">
        <v>32</v>
      </c>
      <c r="FZ2" s="3" t="s">
        <v>33</v>
      </c>
      <c r="GA2" s="3" t="s">
        <v>34</v>
      </c>
      <c r="GB2" s="3" t="s">
        <v>35</v>
      </c>
      <c r="GC2" s="3" t="s">
        <v>36</v>
      </c>
      <c r="GD2" s="3" t="s">
        <v>37</v>
      </c>
      <c r="GE2" s="3" t="s">
        <v>290</v>
      </c>
      <c r="GF2" s="3" t="s">
        <v>291</v>
      </c>
      <c r="GG2" s="3" t="s">
        <v>38</v>
      </c>
      <c r="GH2" s="3" t="s">
        <v>39</v>
      </c>
      <c r="GI2" s="3" t="s">
        <v>40</v>
      </c>
      <c r="GJ2" s="3" t="s">
        <v>41</v>
      </c>
      <c r="GK2" s="3" t="s">
        <v>42</v>
      </c>
      <c r="GL2" s="3" t="s">
        <v>43</v>
      </c>
      <c r="GM2" s="3" t="s">
        <v>44</v>
      </c>
      <c r="GN2" s="3" t="s">
        <v>45</v>
      </c>
      <c r="GO2" s="3" t="s">
        <v>46</v>
      </c>
      <c r="GP2" s="3" t="s">
        <v>47</v>
      </c>
      <c r="GQ2" s="3" t="s">
        <v>48</v>
      </c>
      <c r="GR2" s="3" t="s">
        <v>49</v>
      </c>
      <c r="GS2" s="3" t="s">
        <v>50</v>
      </c>
      <c r="GT2" s="3" t="s">
        <v>51</v>
      </c>
      <c r="GU2" s="3" t="s">
        <v>52</v>
      </c>
      <c r="GV2" s="3" t="s">
        <v>53</v>
      </c>
      <c r="GW2" s="3" t="s">
        <v>54</v>
      </c>
      <c r="GX2" s="3" t="s">
        <v>55</v>
      </c>
      <c r="GY2" s="3" t="s">
        <v>56</v>
      </c>
      <c r="GZ2" s="3" t="s">
        <v>57</v>
      </c>
      <c r="HA2" s="3" t="s">
        <v>58</v>
      </c>
      <c r="HB2" s="3" t="s">
        <v>59</v>
      </c>
      <c r="HC2" s="3" t="s">
        <v>60</v>
      </c>
      <c r="HD2" s="3" t="s">
        <v>292</v>
      </c>
      <c r="HE2" s="3" t="s">
        <v>61</v>
      </c>
      <c r="HF2" s="3" t="s">
        <v>62</v>
      </c>
      <c r="HG2" s="3" t="s">
        <v>63</v>
      </c>
      <c r="HH2" s="3" t="s">
        <v>289</v>
      </c>
      <c r="HI2" s="3" t="s">
        <v>293</v>
      </c>
      <c r="HJ2" s="3" t="s">
        <v>64</v>
      </c>
      <c r="HK2" s="3" t="s">
        <v>66</v>
      </c>
      <c r="HL2" s="3" t="s">
        <v>65</v>
      </c>
      <c r="HM2" s="3" t="s">
        <v>67</v>
      </c>
      <c r="HN2" s="3" t="s">
        <v>68</v>
      </c>
      <c r="HO2" s="3" t="s">
        <v>69</v>
      </c>
      <c r="HP2" s="3" t="s">
        <v>70</v>
      </c>
      <c r="HQ2" s="3" t="s">
        <v>71</v>
      </c>
      <c r="HR2" s="3" t="s">
        <v>72</v>
      </c>
      <c r="HS2" s="3" t="s">
        <v>73</v>
      </c>
      <c r="HT2" s="3" t="s">
        <v>74</v>
      </c>
      <c r="HU2" s="3" t="s">
        <v>75</v>
      </c>
      <c r="HV2" s="3" t="s">
        <v>76</v>
      </c>
      <c r="HW2" s="3" t="s">
        <v>77</v>
      </c>
      <c r="HX2" s="3" t="s">
        <v>294</v>
      </c>
      <c r="HY2" s="3" t="s">
        <v>78</v>
      </c>
      <c r="HZ2" s="3" t="s">
        <v>79</v>
      </c>
      <c r="IA2" s="3" t="s">
        <v>80</v>
      </c>
      <c r="IB2" s="3" t="s">
        <v>81</v>
      </c>
      <c r="IC2" s="3" t="s">
        <v>82</v>
      </c>
      <c r="ID2" s="3" t="s">
        <v>83</v>
      </c>
      <c r="IE2" s="3" t="s">
        <v>84</v>
      </c>
      <c r="IF2" s="3" t="s">
        <v>85</v>
      </c>
      <c r="IG2" s="3" t="s">
        <v>86</v>
      </c>
      <c r="IH2" s="3" t="s">
        <v>87</v>
      </c>
      <c r="II2" s="3" t="s">
        <v>88</v>
      </c>
      <c r="IJ2" s="3" t="s">
        <v>89</v>
      </c>
      <c r="IK2" s="3" t="s">
        <v>90</v>
      </c>
      <c r="IL2" s="3" t="s">
        <v>91</v>
      </c>
      <c r="IM2" s="3" t="s">
        <v>92</v>
      </c>
      <c r="IN2" s="3" t="s">
        <v>93</v>
      </c>
      <c r="IO2" s="3" t="s">
        <v>94</v>
      </c>
      <c r="IP2" s="3" t="s">
        <v>95</v>
      </c>
      <c r="IQ2" s="3" t="s">
        <v>96</v>
      </c>
      <c r="IR2" s="3" t="s">
        <v>97</v>
      </c>
      <c r="IS2" s="3" t="s">
        <v>98</v>
      </c>
      <c r="IT2" s="3" t="s">
        <v>99</v>
      </c>
      <c r="IU2" s="3" t="s">
        <v>100</v>
      </c>
      <c r="IV2" s="3" t="s">
        <v>101</v>
      </c>
      <c r="IW2" s="3" t="s">
        <v>102</v>
      </c>
      <c r="IX2" s="3" t="s">
        <v>103</v>
      </c>
      <c r="IY2" s="3" t="s">
        <v>104</v>
      </c>
      <c r="IZ2" s="3" t="s">
        <v>295</v>
      </c>
      <c r="JA2" s="3" t="s">
        <v>105</v>
      </c>
    </row>
    <row r="3" spans="1:261" ht="13" x14ac:dyDescent="0.25">
      <c r="A3" s="26" t="s">
        <v>2</v>
      </c>
      <c r="B3" s="2">
        <v>45</v>
      </c>
      <c r="C3" s="2">
        <v>48</v>
      </c>
      <c r="D3" s="2">
        <v>46</v>
      </c>
      <c r="E3" s="2">
        <v>44</v>
      </c>
      <c r="F3" s="2">
        <v>46</v>
      </c>
      <c r="G3" s="2">
        <v>49</v>
      </c>
      <c r="H3" s="2">
        <v>39</v>
      </c>
      <c r="I3" s="2">
        <v>38</v>
      </c>
      <c r="J3" s="2">
        <v>40</v>
      </c>
      <c r="K3" s="2">
        <v>46</v>
      </c>
      <c r="L3" s="2">
        <v>38</v>
      </c>
      <c r="M3" s="2">
        <v>33</v>
      </c>
      <c r="N3" s="2">
        <v>30</v>
      </c>
      <c r="O3" s="2">
        <v>38</v>
      </c>
      <c r="P3" s="2">
        <v>34</v>
      </c>
      <c r="Q3" s="2">
        <v>55</v>
      </c>
      <c r="R3" s="2">
        <v>36</v>
      </c>
      <c r="S3" s="2">
        <v>52</v>
      </c>
      <c r="T3" s="2">
        <v>45</v>
      </c>
      <c r="U3" s="2">
        <v>41</v>
      </c>
      <c r="V3" s="2">
        <v>38</v>
      </c>
      <c r="W3" s="2">
        <v>36</v>
      </c>
      <c r="X3" s="2">
        <v>42</v>
      </c>
      <c r="Y3" s="2">
        <v>53</v>
      </c>
      <c r="Z3" s="2">
        <v>42</v>
      </c>
      <c r="AA3" s="2">
        <v>39</v>
      </c>
      <c r="AB3" s="2">
        <v>45</v>
      </c>
      <c r="AC3" s="2">
        <v>39</v>
      </c>
      <c r="AD3" s="2">
        <v>45</v>
      </c>
      <c r="AE3" s="2">
        <v>36</v>
      </c>
      <c r="AF3" s="2">
        <v>53</v>
      </c>
      <c r="AG3" s="2">
        <v>47</v>
      </c>
      <c r="AH3" s="2">
        <v>42</v>
      </c>
      <c r="AI3" s="2">
        <v>38</v>
      </c>
      <c r="AJ3" s="2">
        <v>35</v>
      </c>
      <c r="AK3" s="2">
        <v>38</v>
      </c>
      <c r="AL3" s="2">
        <v>39</v>
      </c>
      <c r="AM3" s="2">
        <v>49</v>
      </c>
      <c r="AN3" s="2">
        <v>37</v>
      </c>
      <c r="AO3" s="2">
        <v>36</v>
      </c>
      <c r="AP3" s="2">
        <v>56</v>
      </c>
      <c r="AQ3" s="2">
        <v>37</v>
      </c>
      <c r="AR3" s="2">
        <v>48</v>
      </c>
      <c r="AS3" s="2">
        <v>38</v>
      </c>
      <c r="AT3" s="2">
        <v>39</v>
      </c>
      <c r="AU3" s="2">
        <v>55</v>
      </c>
      <c r="AV3" s="2">
        <v>30</v>
      </c>
      <c r="AW3" s="2">
        <v>39</v>
      </c>
      <c r="AX3" s="2">
        <v>54</v>
      </c>
      <c r="AY3" s="2">
        <v>48</v>
      </c>
      <c r="AZ3" s="2">
        <v>58</v>
      </c>
      <c r="BA3" s="2">
        <v>37</v>
      </c>
      <c r="BB3" s="2">
        <v>49</v>
      </c>
      <c r="BC3" s="2">
        <v>39</v>
      </c>
      <c r="BD3" s="2">
        <v>41</v>
      </c>
      <c r="BE3" s="2">
        <v>36</v>
      </c>
      <c r="BF3" s="2">
        <v>39</v>
      </c>
      <c r="BG3" s="2">
        <v>29</v>
      </c>
      <c r="BH3" s="2">
        <v>50</v>
      </c>
      <c r="BI3" s="2">
        <v>35</v>
      </c>
      <c r="BJ3" s="2">
        <v>36</v>
      </c>
      <c r="BK3" s="2">
        <v>43</v>
      </c>
      <c r="BL3" s="2">
        <v>51</v>
      </c>
      <c r="BM3" s="2">
        <v>48</v>
      </c>
      <c r="BN3" s="2">
        <v>49</v>
      </c>
      <c r="BO3" s="2">
        <v>38</v>
      </c>
      <c r="BP3" s="2">
        <v>43</v>
      </c>
      <c r="BQ3" s="2">
        <v>38</v>
      </c>
      <c r="BR3" s="2">
        <v>43</v>
      </c>
      <c r="BS3" s="2">
        <v>33</v>
      </c>
      <c r="BT3" s="2">
        <v>36</v>
      </c>
      <c r="BU3" s="2">
        <v>48</v>
      </c>
      <c r="BV3" s="2">
        <v>39</v>
      </c>
      <c r="BW3" s="2">
        <v>38</v>
      </c>
      <c r="BX3" s="2">
        <v>40</v>
      </c>
      <c r="BY3" s="2">
        <v>35</v>
      </c>
      <c r="BZ3" s="2">
        <v>35</v>
      </c>
      <c r="CA3" s="2">
        <v>46</v>
      </c>
      <c r="CB3" s="2">
        <v>37</v>
      </c>
      <c r="CC3" s="2">
        <v>54</v>
      </c>
      <c r="CD3" s="2">
        <v>31</v>
      </c>
      <c r="CE3" s="2">
        <v>49</v>
      </c>
      <c r="CF3" s="2">
        <v>45</v>
      </c>
      <c r="CG3" s="2">
        <v>39</v>
      </c>
      <c r="CH3" s="2">
        <v>46</v>
      </c>
      <c r="CI3" s="2">
        <v>39</v>
      </c>
      <c r="CJ3" s="2">
        <v>47</v>
      </c>
      <c r="CK3" s="2">
        <v>30</v>
      </c>
      <c r="CL3" s="2">
        <v>38</v>
      </c>
      <c r="CM3" s="2">
        <v>44</v>
      </c>
      <c r="CN3" s="2">
        <v>45</v>
      </c>
      <c r="CO3" s="2">
        <v>33</v>
      </c>
      <c r="CP3" s="2">
        <v>47</v>
      </c>
      <c r="CQ3" s="2">
        <v>34</v>
      </c>
      <c r="CR3" s="2">
        <v>37</v>
      </c>
      <c r="CS3" s="2">
        <v>50</v>
      </c>
      <c r="CT3" s="2">
        <v>38</v>
      </c>
      <c r="CU3" s="2">
        <v>38</v>
      </c>
      <c r="CV3" s="2">
        <v>41</v>
      </c>
      <c r="CW3" s="2">
        <v>39</v>
      </c>
      <c r="CX3" s="2">
        <v>35</v>
      </c>
      <c r="CY3" s="2">
        <v>36</v>
      </c>
      <c r="CZ3" s="2">
        <v>47</v>
      </c>
      <c r="DA3" s="2">
        <v>55</v>
      </c>
      <c r="DB3" s="2">
        <v>46</v>
      </c>
      <c r="DC3" s="2">
        <v>48</v>
      </c>
      <c r="DD3" s="2">
        <v>34</v>
      </c>
      <c r="DE3" s="2">
        <v>45</v>
      </c>
      <c r="DF3" s="2">
        <v>31</v>
      </c>
      <c r="DG3" s="2">
        <v>38</v>
      </c>
      <c r="DH3" s="2">
        <v>48</v>
      </c>
      <c r="DI3" s="2">
        <v>49</v>
      </c>
      <c r="DJ3" s="2">
        <v>37</v>
      </c>
      <c r="DK3" s="2">
        <v>39</v>
      </c>
      <c r="DL3" s="2">
        <v>38</v>
      </c>
      <c r="DM3" s="2">
        <v>43</v>
      </c>
      <c r="DN3" s="2">
        <v>38</v>
      </c>
      <c r="DO3" s="2">
        <v>30</v>
      </c>
      <c r="DP3" s="2">
        <v>30</v>
      </c>
      <c r="DQ3" s="2">
        <v>36</v>
      </c>
      <c r="DR3" s="2">
        <v>37</v>
      </c>
      <c r="DS3" s="2">
        <v>36</v>
      </c>
      <c r="DT3" s="2">
        <v>42</v>
      </c>
      <c r="DU3" s="2">
        <v>39</v>
      </c>
      <c r="DV3" s="2">
        <v>41</v>
      </c>
      <c r="DW3" s="2">
        <v>43</v>
      </c>
      <c r="DX3" s="2">
        <v>40</v>
      </c>
      <c r="DY3" s="2">
        <v>39</v>
      </c>
      <c r="DZ3" s="2">
        <v>38</v>
      </c>
      <c r="EA3" s="2">
        <v>45</v>
      </c>
      <c r="EB3" s="2">
        <v>42</v>
      </c>
      <c r="EC3" s="2">
        <v>39</v>
      </c>
      <c r="ED3" s="2">
        <v>41</v>
      </c>
      <c r="EE3" s="2">
        <v>33</v>
      </c>
      <c r="EF3" s="2">
        <v>42</v>
      </c>
      <c r="EG3" s="2">
        <v>51</v>
      </c>
      <c r="EH3" s="2">
        <v>49</v>
      </c>
      <c r="EI3" s="2">
        <v>48</v>
      </c>
      <c r="EJ3" s="2">
        <v>45</v>
      </c>
      <c r="EK3" s="2">
        <v>31</v>
      </c>
      <c r="EL3" s="2">
        <v>50</v>
      </c>
      <c r="EM3" s="2">
        <v>44</v>
      </c>
      <c r="EN3" s="2">
        <v>34</v>
      </c>
      <c r="EO3" s="2">
        <v>34</v>
      </c>
      <c r="EP3" s="2">
        <v>47</v>
      </c>
      <c r="EQ3" s="2">
        <v>46</v>
      </c>
      <c r="ER3" s="2">
        <v>34</v>
      </c>
      <c r="ES3" s="2">
        <v>40</v>
      </c>
      <c r="ET3" s="2">
        <v>37</v>
      </c>
      <c r="EU3" s="2">
        <v>44</v>
      </c>
      <c r="EV3" s="2">
        <v>43</v>
      </c>
      <c r="EW3" s="2">
        <v>32</v>
      </c>
      <c r="EX3" s="2">
        <v>39</v>
      </c>
      <c r="EY3" s="2">
        <v>32</v>
      </c>
      <c r="EZ3" s="2">
        <v>39</v>
      </c>
      <c r="FA3" s="2">
        <v>47</v>
      </c>
      <c r="FB3" s="2">
        <v>42</v>
      </c>
      <c r="FC3" s="2">
        <v>36</v>
      </c>
      <c r="FD3" s="2">
        <v>39</v>
      </c>
      <c r="FE3" s="2">
        <v>34</v>
      </c>
      <c r="FF3" s="2">
        <v>35</v>
      </c>
      <c r="FG3" s="2">
        <v>39</v>
      </c>
      <c r="FH3" s="2">
        <v>42</v>
      </c>
      <c r="FI3" s="2">
        <v>38</v>
      </c>
      <c r="FJ3" s="2">
        <v>47</v>
      </c>
      <c r="FK3" s="2">
        <v>48</v>
      </c>
      <c r="FL3" s="2">
        <v>38</v>
      </c>
      <c r="FM3" s="2">
        <v>36</v>
      </c>
      <c r="FN3" s="2">
        <v>45</v>
      </c>
      <c r="FO3" s="2">
        <v>40</v>
      </c>
      <c r="FP3" s="2">
        <v>38</v>
      </c>
      <c r="FQ3" s="2">
        <v>48</v>
      </c>
      <c r="FR3" s="2">
        <v>39</v>
      </c>
      <c r="FS3" s="2">
        <v>40</v>
      </c>
      <c r="FT3" s="2">
        <v>40</v>
      </c>
      <c r="FU3" s="2">
        <v>39</v>
      </c>
      <c r="FV3" s="2">
        <v>37</v>
      </c>
      <c r="FW3" s="2">
        <v>34</v>
      </c>
      <c r="FX3" s="2">
        <v>37</v>
      </c>
      <c r="FY3" s="2">
        <v>39</v>
      </c>
      <c r="FZ3" s="2">
        <v>39</v>
      </c>
      <c r="GA3" s="2">
        <v>40</v>
      </c>
      <c r="GB3" s="2">
        <v>32</v>
      </c>
      <c r="GC3" s="2">
        <v>38</v>
      </c>
      <c r="GD3" s="2">
        <v>47</v>
      </c>
      <c r="GE3" s="2">
        <v>46</v>
      </c>
      <c r="GF3" s="2">
        <v>35</v>
      </c>
      <c r="GG3" s="2">
        <v>34</v>
      </c>
      <c r="GH3" s="2">
        <v>42</v>
      </c>
      <c r="GI3" s="2">
        <v>49</v>
      </c>
      <c r="GJ3" s="2">
        <v>35</v>
      </c>
      <c r="GK3" s="2">
        <v>48</v>
      </c>
      <c r="GL3" s="2">
        <v>38</v>
      </c>
      <c r="GM3" s="2">
        <v>29</v>
      </c>
      <c r="GN3" s="2">
        <v>45</v>
      </c>
      <c r="GO3" s="2">
        <v>37</v>
      </c>
      <c r="GP3" s="2">
        <v>48</v>
      </c>
      <c r="GQ3" s="2">
        <v>43</v>
      </c>
      <c r="GR3" s="2">
        <v>43</v>
      </c>
      <c r="GS3" s="2">
        <v>34</v>
      </c>
      <c r="GT3" s="2">
        <v>37</v>
      </c>
      <c r="GU3" s="2">
        <v>34</v>
      </c>
      <c r="GV3" s="2">
        <v>43</v>
      </c>
      <c r="GW3" s="2">
        <v>40</v>
      </c>
      <c r="GX3" s="2">
        <v>47</v>
      </c>
      <c r="GY3" s="2">
        <v>44</v>
      </c>
      <c r="GZ3" s="2">
        <v>49</v>
      </c>
      <c r="HA3" s="2">
        <v>42</v>
      </c>
      <c r="HB3" s="2">
        <v>35</v>
      </c>
      <c r="HC3" s="2">
        <v>33</v>
      </c>
      <c r="HD3" s="2">
        <v>34</v>
      </c>
      <c r="HE3" s="2">
        <v>37</v>
      </c>
      <c r="HF3" s="2">
        <v>40</v>
      </c>
      <c r="HG3" s="2">
        <v>37</v>
      </c>
      <c r="HH3" s="2">
        <v>38</v>
      </c>
      <c r="HI3" s="2">
        <v>50</v>
      </c>
      <c r="HJ3" s="2">
        <v>49</v>
      </c>
      <c r="HK3" s="2">
        <v>49</v>
      </c>
      <c r="HL3" s="2">
        <v>51</v>
      </c>
      <c r="HM3" s="2">
        <v>39</v>
      </c>
      <c r="HN3" s="2">
        <v>53</v>
      </c>
      <c r="HO3" s="2">
        <v>52</v>
      </c>
      <c r="HP3" s="2">
        <v>56</v>
      </c>
      <c r="HQ3" s="2">
        <v>40</v>
      </c>
      <c r="HR3" s="2">
        <v>42</v>
      </c>
      <c r="HS3" s="2">
        <v>44</v>
      </c>
      <c r="HT3" s="2">
        <v>32</v>
      </c>
      <c r="HU3" s="2">
        <v>39</v>
      </c>
      <c r="HV3" s="2">
        <v>49</v>
      </c>
      <c r="HW3" s="2">
        <v>49</v>
      </c>
      <c r="HX3" s="2">
        <v>34</v>
      </c>
      <c r="HY3" s="2">
        <v>35</v>
      </c>
      <c r="HZ3" s="2">
        <v>44</v>
      </c>
      <c r="IA3" s="2">
        <v>45</v>
      </c>
      <c r="IB3" s="2">
        <v>33</v>
      </c>
      <c r="IC3" s="2">
        <v>35</v>
      </c>
      <c r="ID3" s="2">
        <v>38</v>
      </c>
      <c r="IE3" s="2">
        <v>34</v>
      </c>
      <c r="IF3" s="2">
        <v>44</v>
      </c>
      <c r="IG3" s="2">
        <v>38</v>
      </c>
      <c r="IH3" s="2">
        <v>37</v>
      </c>
      <c r="II3" s="2">
        <v>37</v>
      </c>
      <c r="IJ3" s="2">
        <v>34</v>
      </c>
      <c r="IK3" s="2">
        <v>39</v>
      </c>
      <c r="IL3" s="2">
        <v>35</v>
      </c>
      <c r="IM3" s="2">
        <v>39</v>
      </c>
      <c r="IN3" s="2">
        <v>57</v>
      </c>
      <c r="IO3" s="2">
        <v>45</v>
      </c>
      <c r="IP3" s="2">
        <v>49</v>
      </c>
      <c r="IQ3" s="2">
        <v>33</v>
      </c>
      <c r="IR3" s="2">
        <v>30</v>
      </c>
      <c r="IS3" s="2">
        <v>34</v>
      </c>
      <c r="IT3" s="2">
        <v>36</v>
      </c>
      <c r="IU3" s="2">
        <v>33</v>
      </c>
      <c r="IV3" s="2">
        <v>32</v>
      </c>
      <c r="IW3" s="2">
        <v>29</v>
      </c>
      <c r="IX3" s="2">
        <v>38</v>
      </c>
      <c r="IY3" s="2">
        <v>30</v>
      </c>
      <c r="IZ3" s="2">
        <v>31</v>
      </c>
      <c r="JA3" s="2">
        <v>29</v>
      </c>
    </row>
    <row r="4" spans="1:261" ht="13" x14ac:dyDescent="0.25">
      <c r="A4" s="26" t="s">
        <v>5</v>
      </c>
      <c r="B4" s="2">
        <v>40</v>
      </c>
      <c r="C4" s="2">
        <v>50</v>
      </c>
      <c r="D4" s="2">
        <v>40</v>
      </c>
      <c r="E4" s="2">
        <v>40</v>
      </c>
      <c r="F4" s="2">
        <v>40</v>
      </c>
      <c r="G4" s="2">
        <v>40</v>
      </c>
      <c r="H4" s="2">
        <v>40</v>
      </c>
      <c r="I4" s="2">
        <v>40</v>
      </c>
      <c r="J4" s="2">
        <v>45</v>
      </c>
      <c r="K4" s="2">
        <v>40</v>
      </c>
      <c r="L4" s="2">
        <v>43</v>
      </c>
      <c r="M4" s="2">
        <v>38</v>
      </c>
      <c r="N4" s="2">
        <v>45</v>
      </c>
      <c r="O4" s="2">
        <v>38</v>
      </c>
      <c r="P4" s="2">
        <v>40</v>
      </c>
      <c r="Q4" s="2">
        <v>50</v>
      </c>
      <c r="R4" s="2">
        <v>45</v>
      </c>
      <c r="S4" s="2">
        <v>40</v>
      </c>
      <c r="T4" s="2">
        <v>44</v>
      </c>
      <c r="U4" s="2">
        <v>44</v>
      </c>
      <c r="V4" s="2">
        <v>40</v>
      </c>
      <c r="W4" s="2">
        <v>50</v>
      </c>
      <c r="X4" s="2">
        <v>65</v>
      </c>
      <c r="Y4" s="2">
        <v>45</v>
      </c>
      <c r="Z4" s="2">
        <v>38</v>
      </c>
      <c r="AA4" s="2">
        <v>60</v>
      </c>
      <c r="AB4" s="2">
        <v>40</v>
      </c>
      <c r="AC4" s="2">
        <v>40</v>
      </c>
      <c r="AD4" s="2">
        <v>48</v>
      </c>
      <c r="AE4" s="2">
        <v>40</v>
      </c>
      <c r="AF4" s="2">
        <v>40</v>
      </c>
      <c r="AG4" s="2">
        <v>50</v>
      </c>
      <c r="AH4" s="2">
        <v>75</v>
      </c>
      <c r="AI4" s="2">
        <v>75</v>
      </c>
      <c r="AJ4" s="2">
        <v>40</v>
      </c>
      <c r="AK4" s="2">
        <v>40</v>
      </c>
      <c r="AL4" s="2">
        <v>35</v>
      </c>
      <c r="AM4" s="2">
        <v>40</v>
      </c>
      <c r="AN4" s="2">
        <v>35</v>
      </c>
      <c r="AO4" s="2">
        <v>40</v>
      </c>
      <c r="AP4" s="2">
        <v>54</v>
      </c>
      <c r="AQ4" s="2">
        <v>38</v>
      </c>
      <c r="AR4" s="2">
        <v>45</v>
      </c>
      <c r="AS4" s="2">
        <v>27</v>
      </c>
      <c r="AT4" s="2">
        <v>55</v>
      </c>
      <c r="AU4" s="2">
        <v>40</v>
      </c>
      <c r="AV4" s="2">
        <v>40</v>
      </c>
      <c r="AW4" s="2">
        <v>50</v>
      </c>
      <c r="AX4" s="2">
        <v>40</v>
      </c>
      <c r="AY4" s="2">
        <v>60</v>
      </c>
      <c r="AZ4" s="2">
        <v>57</v>
      </c>
      <c r="BA4" s="2">
        <v>40</v>
      </c>
      <c r="BB4" s="2">
        <v>40</v>
      </c>
      <c r="BC4" s="2">
        <v>50</v>
      </c>
      <c r="BD4" s="2">
        <v>40</v>
      </c>
      <c r="BE4" s="2">
        <v>55</v>
      </c>
      <c r="BF4" s="2">
        <v>50</v>
      </c>
      <c r="BG4" s="2">
        <v>40</v>
      </c>
      <c r="BH4" s="2">
        <v>45</v>
      </c>
      <c r="BI4" s="2">
        <v>40</v>
      </c>
      <c r="BJ4" s="2">
        <v>55</v>
      </c>
      <c r="BK4" s="2">
        <v>40</v>
      </c>
      <c r="BL4" s="2">
        <v>50</v>
      </c>
      <c r="BM4" s="2">
        <v>45</v>
      </c>
      <c r="BN4" s="2">
        <v>40</v>
      </c>
      <c r="BO4" s="2">
        <v>42</v>
      </c>
      <c r="BP4" s="2">
        <v>60</v>
      </c>
      <c r="BQ4" s="2">
        <v>40</v>
      </c>
      <c r="BR4" s="2">
        <v>38</v>
      </c>
      <c r="BS4" s="2">
        <v>48</v>
      </c>
      <c r="BT4" s="2">
        <v>40</v>
      </c>
      <c r="BU4" s="2">
        <v>40</v>
      </c>
      <c r="BV4" s="2">
        <v>45</v>
      </c>
      <c r="BW4" s="2">
        <v>40</v>
      </c>
      <c r="BX4" s="2">
        <v>45</v>
      </c>
      <c r="BY4" s="2">
        <v>42</v>
      </c>
      <c r="BZ4" s="2">
        <v>40</v>
      </c>
      <c r="CA4" s="2">
        <v>50</v>
      </c>
      <c r="CB4" s="2">
        <v>40</v>
      </c>
      <c r="CC4" s="2">
        <v>37</v>
      </c>
      <c r="CD4" s="2">
        <v>50</v>
      </c>
      <c r="CE4" s="2">
        <v>40</v>
      </c>
      <c r="CF4" s="2">
        <v>40</v>
      </c>
      <c r="CG4" s="2">
        <v>30</v>
      </c>
      <c r="CH4" s="2">
        <v>55</v>
      </c>
      <c r="CI4" s="2">
        <v>40</v>
      </c>
      <c r="CJ4" s="2">
        <v>35</v>
      </c>
      <c r="CK4" s="2">
        <v>50</v>
      </c>
      <c r="CL4" s="2">
        <v>44</v>
      </c>
      <c r="CM4" s="2">
        <v>61</v>
      </c>
      <c r="CN4" s="2">
        <v>40</v>
      </c>
      <c r="CO4" s="2">
        <v>45</v>
      </c>
      <c r="CP4" s="2">
        <v>40</v>
      </c>
      <c r="CQ4" s="2">
        <v>30</v>
      </c>
      <c r="CR4" s="2">
        <v>48</v>
      </c>
      <c r="CS4" s="2">
        <v>40</v>
      </c>
      <c r="CT4" s="2">
        <v>46</v>
      </c>
      <c r="CU4" s="2">
        <v>48</v>
      </c>
      <c r="CV4" s="2">
        <v>40</v>
      </c>
      <c r="CW4" s="2">
        <v>40</v>
      </c>
      <c r="CX4" s="2">
        <v>60</v>
      </c>
      <c r="CY4" s="2">
        <v>40</v>
      </c>
      <c r="CZ4" s="2">
        <v>40</v>
      </c>
      <c r="DA4" s="2">
        <v>40</v>
      </c>
      <c r="DB4" s="2">
        <v>40</v>
      </c>
      <c r="DC4" s="2">
        <v>40</v>
      </c>
      <c r="DD4" s="2">
        <v>45</v>
      </c>
      <c r="DE4" s="2">
        <v>52</v>
      </c>
      <c r="DF4" s="2">
        <v>45</v>
      </c>
      <c r="DG4" s="2">
        <v>48</v>
      </c>
      <c r="DH4" s="2">
        <v>45</v>
      </c>
      <c r="DI4" s="2">
        <v>40</v>
      </c>
      <c r="DJ4" s="2">
        <v>40</v>
      </c>
      <c r="DK4" s="2">
        <v>40</v>
      </c>
      <c r="DL4" s="2">
        <v>50</v>
      </c>
      <c r="DM4" s="2">
        <v>48</v>
      </c>
      <c r="DN4" s="2">
        <v>40</v>
      </c>
      <c r="DO4" s="2">
        <v>40</v>
      </c>
      <c r="DP4" s="2">
        <v>40</v>
      </c>
      <c r="DQ4" s="2">
        <v>40</v>
      </c>
      <c r="DR4" s="2">
        <v>40</v>
      </c>
      <c r="DS4" s="2">
        <v>45</v>
      </c>
      <c r="DT4" s="2">
        <v>40</v>
      </c>
      <c r="DU4" s="2">
        <v>40</v>
      </c>
      <c r="DV4" s="2">
        <v>55</v>
      </c>
      <c r="DW4" s="2">
        <v>45</v>
      </c>
      <c r="DX4" s="2">
        <v>40</v>
      </c>
      <c r="DY4" s="2">
        <v>50</v>
      </c>
      <c r="DZ4" s="2">
        <v>40</v>
      </c>
      <c r="EA4" s="2">
        <v>65</v>
      </c>
      <c r="EB4" s="2">
        <v>45</v>
      </c>
      <c r="EC4" s="2">
        <v>50</v>
      </c>
      <c r="ED4" s="2">
        <v>40</v>
      </c>
      <c r="EE4" s="2">
        <v>40</v>
      </c>
      <c r="EF4" s="2">
        <v>45</v>
      </c>
      <c r="EG4" s="2">
        <v>40</v>
      </c>
      <c r="EH4" s="2">
        <v>40</v>
      </c>
      <c r="EI4" s="2">
        <v>40</v>
      </c>
      <c r="EJ4" s="2">
        <v>40</v>
      </c>
      <c r="EK4" s="2">
        <v>40</v>
      </c>
      <c r="EL4" s="2">
        <v>40</v>
      </c>
      <c r="EM4" s="2">
        <v>40</v>
      </c>
      <c r="EN4" s="2">
        <v>40</v>
      </c>
      <c r="EO4" s="2">
        <v>45</v>
      </c>
      <c r="EP4" s="2">
        <v>40</v>
      </c>
      <c r="EQ4" s="2">
        <v>50</v>
      </c>
      <c r="ER4" s="2">
        <v>50</v>
      </c>
      <c r="ES4" s="2">
        <v>40</v>
      </c>
      <c r="ET4" s="2">
        <v>60</v>
      </c>
      <c r="EU4" s="2">
        <v>40</v>
      </c>
      <c r="EV4" s="2">
        <v>45</v>
      </c>
      <c r="EW4" s="2">
        <v>40</v>
      </c>
      <c r="EX4" s="2">
        <v>40</v>
      </c>
      <c r="EY4" s="2">
        <v>40</v>
      </c>
      <c r="EZ4" s="2">
        <v>64</v>
      </c>
      <c r="FA4" s="2">
        <v>40</v>
      </c>
      <c r="FB4" s="2">
        <v>50</v>
      </c>
      <c r="FC4" s="2">
        <v>40</v>
      </c>
      <c r="FD4" s="2">
        <v>40</v>
      </c>
      <c r="FE4" s="2">
        <v>40</v>
      </c>
      <c r="FF4" s="2">
        <v>48</v>
      </c>
      <c r="FG4" s="2">
        <v>40</v>
      </c>
      <c r="FH4" s="2">
        <v>50</v>
      </c>
      <c r="FI4" s="2">
        <v>35</v>
      </c>
      <c r="FJ4" s="2">
        <v>35</v>
      </c>
      <c r="FK4" s="2">
        <v>45</v>
      </c>
      <c r="FL4" s="2">
        <v>40</v>
      </c>
      <c r="FM4" s="2">
        <v>55</v>
      </c>
      <c r="FN4" s="2">
        <v>48</v>
      </c>
      <c r="FO4" s="2">
        <v>40</v>
      </c>
      <c r="FP4" s="2">
        <v>40</v>
      </c>
      <c r="FQ4" s="2">
        <v>40</v>
      </c>
      <c r="FR4" s="2">
        <v>40</v>
      </c>
      <c r="FS4" s="2">
        <v>60</v>
      </c>
      <c r="FT4" s="2">
        <v>60</v>
      </c>
      <c r="FU4" s="2">
        <v>47</v>
      </c>
      <c r="FV4" s="2">
        <v>40</v>
      </c>
      <c r="FW4" s="2">
        <v>40</v>
      </c>
      <c r="FX4" s="2">
        <v>40</v>
      </c>
      <c r="FY4" s="2">
        <v>50</v>
      </c>
      <c r="FZ4" s="2">
        <v>40</v>
      </c>
      <c r="GA4" s="2">
        <v>50</v>
      </c>
      <c r="GB4" s="2">
        <v>50</v>
      </c>
      <c r="GC4" s="2">
        <v>40</v>
      </c>
      <c r="GD4" s="2">
        <v>50</v>
      </c>
      <c r="GE4" s="2">
        <v>50</v>
      </c>
      <c r="GF4" s="2">
        <v>42</v>
      </c>
      <c r="GG4" s="2">
        <v>50</v>
      </c>
      <c r="GH4" s="2">
        <v>40</v>
      </c>
      <c r="GI4" s="2">
        <v>40</v>
      </c>
      <c r="GJ4" s="2">
        <v>40</v>
      </c>
      <c r="GK4" s="2">
        <v>49</v>
      </c>
      <c r="GL4" s="2">
        <v>40</v>
      </c>
      <c r="GM4" s="2">
        <v>50</v>
      </c>
      <c r="GN4" s="2">
        <v>40</v>
      </c>
      <c r="GO4" s="2">
        <v>40</v>
      </c>
      <c r="GP4" s="2">
        <v>40</v>
      </c>
      <c r="GQ4" s="2">
        <v>40</v>
      </c>
      <c r="GR4" s="2">
        <v>48</v>
      </c>
      <c r="GS4" s="2">
        <v>40</v>
      </c>
      <c r="GT4" s="2">
        <v>40</v>
      </c>
      <c r="GU4" s="2">
        <v>40</v>
      </c>
      <c r="GV4" s="2">
        <v>40</v>
      </c>
      <c r="GW4" s="2">
        <v>45</v>
      </c>
      <c r="GX4" s="2">
        <v>45</v>
      </c>
      <c r="GY4" s="2">
        <v>45</v>
      </c>
      <c r="GZ4" s="2">
        <v>46</v>
      </c>
      <c r="HA4" s="2">
        <v>45</v>
      </c>
      <c r="HB4" s="2">
        <v>55</v>
      </c>
      <c r="HC4" s="2">
        <v>40</v>
      </c>
      <c r="HD4" s="2">
        <v>40</v>
      </c>
      <c r="HE4" s="2">
        <v>45</v>
      </c>
      <c r="HF4" s="2">
        <v>40</v>
      </c>
      <c r="HG4" s="2">
        <v>45</v>
      </c>
      <c r="HH4" s="2">
        <v>45</v>
      </c>
      <c r="HI4" s="2">
        <v>55</v>
      </c>
      <c r="HJ4" s="2">
        <v>40</v>
      </c>
      <c r="HK4" s="2">
        <v>40</v>
      </c>
      <c r="HL4" s="2">
        <v>40</v>
      </c>
      <c r="HM4" s="2">
        <v>55</v>
      </c>
      <c r="HN4" s="2">
        <v>45</v>
      </c>
      <c r="HO4" s="2">
        <v>50</v>
      </c>
      <c r="HP4" s="2">
        <v>50</v>
      </c>
      <c r="HQ4" s="2">
        <v>40</v>
      </c>
      <c r="HR4" s="2">
        <v>55</v>
      </c>
      <c r="HS4" s="2">
        <v>32</v>
      </c>
      <c r="HT4" s="2">
        <v>40</v>
      </c>
      <c r="HU4" s="2">
        <v>40</v>
      </c>
      <c r="HV4" s="2">
        <v>40</v>
      </c>
      <c r="HW4" s="2">
        <v>40</v>
      </c>
      <c r="HX4" s="2">
        <v>40</v>
      </c>
      <c r="HY4" s="2">
        <v>56</v>
      </c>
      <c r="HZ4" s="2">
        <v>35</v>
      </c>
      <c r="IA4" s="2">
        <v>50</v>
      </c>
      <c r="IB4" s="2">
        <v>45</v>
      </c>
      <c r="IC4" s="2">
        <v>40</v>
      </c>
      <c r="ID4" s="2">
        <v>30</v>
      </c>
      <c r="IE4" s="2">
        <v>50</v>
      </c>
      <c r="IF4" s="2">
        <v>50</v>
      </c>
      <c r="IG4" s="2">
        <v>50</v>
      </c>
      <c r="IH4" s="2">
        <v>60</v>
      </c>
      <c r="II4" s="2">
        <v>40</v>
      </c>
      <c r="IJ4" s="2">
        <v>50</v>
      </c>
      <c r="IK4" s="2">
        <v>40</v>
      </c>
      <c r="IL4" s="2">
        <v>36</v>
      </c>
      <c r="IM4" s="2">
        <v>40</v>
      </c>
      <c r="IN4" s="2">
        <v>40</v>
      </c>
      <c r="IO4" s="2">
        <v>40</v>
      </c>
      <c r="IP4" s="2">
        <v>48</v>
      </c>
      <c r="IQ4" s="2">
        <v>40</v>
      </c>
      <c r="IR4" s="2">
        <v>40</v>
      </c>
      <c r="IS4" s="2">
        <v>50</v>
      </c>
      <c r="IT4" s="2">
        <v>45</v>
      </c>
      <c r="IU4" s="2">
        <v>38</v>
      </c>
      <c r="IV4" s="2">
        <v>40</v>
      </c>
      <c r="IW4" s="2">
        <v>44</v>
      </c>
      <c r="IX4" s="2">
        <v>40</v>
      </c>
      <c r="IY4" s="2">
        <v>40</v>
      </c>
      <c r="IZ4" s="2">
        <v>40</v>
      </c>
      <c r="JA4" s="2">
        <v>55</v>
      </c>
    </row>
    <row r="5" spans="1:261" ht="13" x14ac:dyDescent="0.25">
      <c r="A5" s="26" t="s">
        <v>3</v>
      </c>
      <c r="B5" s="2">
        <v>11</v>
      </c>
      <c r="C5" s="2">
        <v>11</v>
      </c>
      <c r="D5" s="2">
        <v>11</v>
      </c>
      <c r="E5" s="2">
        <v>13</v>
      </c>
      <c r="F5" s="2">
        <v>14</v>
      </c>
      <c r="G5" s="2">
        <v>14</v>
      </c>
      <c r="H5" s="2">
        <v>13</v>
      </c>
      <c r="I5" s="2">
        <v>8</v>
      </c>
      <c r="J5" s="2">
        <v>13</v>
      </c>
      <c r="K5" s="2">
        <v>16</v>
      </c>
      <c r="L5" s="2">
        <v>8</v>
      </c>
      <c r="M5" s="2">
        <v>9</v>
      </c>
      <c r="N5" s="2">
        <v>4</v>
      </c>
      <c r="O5" s="2">
        <v>7</v>
      </c>
      <c r="P5" s="2">
        <v>9</v>
      </c>
      <c r="Q5" s="2">
        <v>17</v>
      </c>
      <c r="R5" s="2">
        <v>6</v>
      </c>
      <c r="S5" s="2">
        <v>19</v>
      </c>
      <c r="T5" s="2">
        <v>15</v>
      </c>
      <c r="U5" s="2">
        <v>13</v>
      </c>
      <c r="V5" s="2">
        <v>9</v>
      </c>
      <c r="W5" s="2">
        <v>10</v>
      </c>
      <c r="X5" s="2">
        <v>14</v>
      </c>
      <c r="Y5" s="2">
        <v>17</v>
      </c>
      <c r="Z5" s="2">
        <v>12</v>
      </c>
      <c r="AA5" s="2">
        <v>8</v>
      </c>
      <c r="AB5" s="2">
        <v>16</v>
      </c>
      <c r="AC5" s="2">
        <v>11</v>
      </c>
      <c r="AD5" s="2">
        <v>9</v>
      </c>
      <c r="AE5" s="2">
        <v>8</v>
      </c>
      <c r="AF5" s="2">
        <v>17</v>
      </c>
      <c r="AG5" s="2">
        <v>15</v>
      </c>
      <c r="AH5" s="2">
        <v>12</v>
      </c>
      <c r="AI5" s="2">
        <v>8</v>
      </c>
      <c r="AJ5" s="2">
        <v>8</v>
      </c>
      <c r="AK5" s="2">
        <v>9</v>
      </c>
      <c r="AL5" s="2">
        <v>7</v>
      </c>
      <c r="AM5" s="2">
        <v>11</v>
      </c>
      <c r="AN5" s="2">
        <v>9</v>
      </c>
      <c r="AO5" s="2">
        <v>11</v>
      </c>
      <c r="AP5" s="2">
        <v>21</v>
      </c>
      <c r="AQ5" s="2">
        <v>10</v>
      </c>
      <c r="AR5" s="2">
        <v>16</v>
      </c>
      <c r="AS5" s="2">
        <v>12</v>
      </c>
      <c r="AT5" s="2">
        <v>12</v>
      </c>
      <c r="AU5" s="2">
        <v>19</v>
      </c>
      <c r="AV5" s="2">
        <v>7</v>
      </c>
      <c r="AW5" s="2">
        <v>11</v>
      </c>
      <c r="AX5" s="2">
        <v>16</v>
      </c>
      <c r="AY5" s="2">
        <v>14</v>
      </c>
      <c r="AZ5" s="2">
        <v>22</v>
      </c>
      <c r="BA5" s="2">
        <v>10</v>
      </c>
      <c r="BB5" s="2">
        <v>13</v>
      </c>
      <c r="BC5" s="2">
        <v>11</v>
      </c>
      <c r="BD5" s="2">
        <v>11</v>
      </c>
      <c r="BE5" s="2">
        <v>8</v>
      </c>
      <c r="BF5" s="2">
        <v>9</v>
      </c>
      <c r="BG5" s="2">
        <v>12</v>
      </c>
      <c r="BH5" s="2">
        <v>15</v>
      </c>
      <c r="BI5" s="2">
        <v>10</v>
      </c>
      <c r="BJ5" s="2">
        <v>10</v>
      </c>
      <c r="BK5" s="2">
        <v>12</v>
      </c>
      <c r="BL5" s="2">
        <v>18</v>
      </c>
      <c r="BM5" s="2">
        <v>17</v>
      </c>
      <c r="BN5" s="2">
        <v>15</v>
      </c>
      <c r="BO5" s="2">
        <v>10</v>
      </c>
      <c r="BP5" s="2">
        <v>12</v>
      </c>
      <c r="BQ5" s="2">
        <v>12</v>
      </c>
      <c r="BR5" s="2">
        <v>15</v>
      </c>
      <c r="BS5" s="2">
        <v>8</v>
      </c>
      <c r="BT5" s="2">
        <v>8</v>
      </c>
      <c r="BU5" s="2">
        <v>12</v>
      </c>
      <c r="BV5" s="2">
        <v>10</v>
      </c>
      <c r="BW5" s="2">
        <v>10</v>
      </c>
      <c r="BX5" s="2">
        <v>11</v>
      </c>
      <c r="BY5" s="2">
        <v>6</v>
      </c>
      <c r="BZ5" s="2">
        <v>8</v>
      </c>
      <c r="CA5" s="2">
        <v>17</v>
      </c>
      <c r="CB5" s="2">
        <v>8</v>
      </c>
      <c r="CC5" s="2">
        <v>14</v>
      </c>
      <c r="CD5" s="2">
        <v>5</v>
      </c>
      <c r="CE5" s="2">
        <v>17</v>
      </c>
      <c r="CF5" s="2">
        <v>15</v>
      </c>
      <c r="CG5" s="2">
        <v>9</v>
      </c>
      <c r="CH5" s="2">
        <v>15</v>
      </c>
      <c r="CI5" s="2">
        <v>9</v>
      </c>
      <c r="CJ5" s="2">
        <v>14</v>
      </c>
      <c r="CK5" s="2">
        <v>4</v>
      </c>
      <c r="CL5" s="2">
        <v>8</v>
      </c>
      <c r="CM5" s="2">
        <v>13</v>
      </c>
      <c r="CN5" s="2">
        <v>12</v>
      </c>
      <c r="CO5" s="2">
        <v>5</v>
      </c>
      <c r="CP5" s="2">
        <v>16</v>
      </c>
      <c r="CQ5" s="2">
        <v>8</v>
      </c>
      <c r="CR5" s="2">
        <v>9</v>
      </c>
      <c r="CS5" s="2">
        <v>14</v>
      </c>
      <c r="CT5" s="2">
        <v>5</v>
      </c>
      <c r="CU5" s="2">
        <v>12</v>
      </c>
      <c r="CV5" s="2">
        <v>12</v>
      </c>
      <c r="CW5" s="2">
        <v>10</v>
      </c>
      <c r="CX5" s="2">
        <v>6</v>
      </c>
      <c r="CY5" s="2">
        <v>6</v>
      </c>
      <c r="CZ5" s="2">
        <v>17</v>
      </c>
      <c r="DA5" s="2">
        <v>18</v>
      </c>
      <c r="DB5" s="2">
        <v>16</v>
      </c>
      <c r="DC5" s="2">
        <v>15</v>
      </c>
      <c r="DD5" s="2">
        <v>7</v>
      </c>
      <c r="DE5" s="2">
        <v>11</v>
      </c>
      <c r="DF5" s="2">
        <v>6</v>
      </c>
      <c r="DG5" s="2">
        <v>13</v>
      </c>
      <c r="DH5" s="2">
        <v>16</v>
      </c>
      <c r="DI5" s="2">
        <v>17</v>
      </c>
      <c r="DJ5" s="2">
        <v>13</v>
      </c>
      <c r="DK5" s="2">
        <v>11</v>
      </c>
      <c r="DL5" s="2">
        <v>5</v>
      </c>
      <c r="DM5" s="2">
        <v>15</v>
      </c>
      <c r="DN5" s="2">
        <v>10</v>
      </c>
      <c r="DO5" s="2">
        <v>11</v>
      </c>
      <c r="DP5" s="2">
        <v>11</v>
      </c>
      <c r="DQ5" s="2">
        <v>15</v>
      </c>
      <c r="DR5" s="2">
        <v>9</v>
      </c>
      <c r="DS5" s="2">
        <v>19</v>
      </c>
      <c r="DT5" s="2">
        <v>15</v>
      </c>
      <c r="DU5" s="2">
        <v>9</v>
      </c>
      <c r="DV5" s="2">
        <v>9</v>
      </c>
      <c r="DW5" s="2">
        <v>12</v>
      </c>
      <c r="DX5" s="2">
        <v>10</v>
      </c>
      <c r="DY5" s="2">
        <v>11</v>
      </c>
      <c r="DZ5" s="2">
        <v>9</v>
      </c>
      <c r="EA5" s="2">
        <v>11</v>
      </c>
      <c r="EB5" s="2">
        <v>10</v>
      </c>
      <c r="EC5" s="2">
        <v>10</v>
      </c>
      <c r="ED5" s="2">
        <v>10</v>
      </c>
      <c r="EE5" s="2">
        <v>6</v>
      </c>
      <c r="EF5" s="2">
        <v>12</v>
      </c>
      <c r="EG5" s="2">
        <v>16</v>
      </c>
      <c r="EH5" s="2">
        <v>15</v>
      </c>
      <c r="EI5" s="2">
        <v>16</v>
      </c>
      <c r="EJ5" s="2">
        <v>15</v>
      </c>
      <c r="EK5" s="2">
        <v>4</v>
      </c>
      <c r="EL5" s="2">
        <v>19</v>
      </c>
      <c r="EM5" s="2">
        <v>11</v>
      </c>
      <c r="EN5" s="2">
        <v>7</v>
      </c>
      <c r="EO5" s="2">
        <v>8</v>
      </c>
      <c r="EP5" s="2">
        <v>17</v>
      </c>
      <c r="EQ5" s="2">
        <v>19</v>
      </c>
      <c r="ER5" s="2">
        <v>6</v>
      </c>
      <c r="ES5" s="2">
        <v>9</v>
      </c>
      <c r="ET5" s="2">
        <v>13</v>
      </c>
      <c r="EU5" s="2">
        <v>11</v>
      </c>
      <c r="EV5" s="2">
        <v>13</v>
      </c>
      <c r="EW5" s="2">
        <v>4</v>
      </c>
      <c r="EX5" s="2">
        <v>9</v>
      </c>
      <c r="EY5" s="2">
        <v>5</v>
      </c>
      <c r="EZ5" s="2">
        <v>11</v>
      </c>
      <c r="FA5" s="2">
        <v>19</v>
      </c>
      <c r="FB5" s="2">
        <v>8</v>
      </c>
      <c r="FC5" s="2">
        <v>9</v>
      </c>
      <c r="FD5" s="2">
        <v>10</v>
      </c>
      <c r="FE5" s="2">
        <v>9</v>
      </c>
      <c r="FF5" s="2">
        <v>8</v>
      </c>
      <c r="FG5" s="2">
        <v>9</v>
      </c>
      <c r="FH5" s="2">
        <v>11</v>
      </c>
      <c r="FI5" s="2">
        <v>7</v>
      </c>
      <c r="FJ5" s="2">
        <v>16</v>
      </c>
      <c r="FK5" s="2">
        <v>14</v>
      </c>
      <c r="FL5" s="2">
        <v>4</v>
      </c>
      <c r="FM5" s="2">
        <v>11</v>
      </c>
      <c r="FN5" s="2">
        <v>16</v>
      </c>
      <c r="FO5" s="2">
        <v>7</v>
      </c>
      <c r="FP5" s="2">
        <v>7</v>
      </c>
      <c r="FQ5" s="2">
        <v>17</v>
      </c>
      <c r="FR5" s="2">
        <v>9</v>
      </c>
      <c r="FS5" s="2">
        <v>11</v>
      </c>
      <c r="FT5" s="2">
        <v>9</v>
      </c>
      <c r="FU5" s="2">
        <v>13</v>
      </c>
      <c r="FV5" s="2">
        <v>13</v>
      </c>
      <c r="FW5" s="2">
        <v>6</v>
      </c>
      <c r="FX5" s="2">
        <v>11</v>
      </c>
      <c r="FY5" s="2">
        <v>9</v>
      </c>
      <c r="FZ5" s="2">
        <v>10</v>
      </c>
      <c r="GA5" s="2">
        <v>10</v>
      </c>
      <c r="GB5" s="2">
        <v>6</v>
      </c>
      <c r="GC5" s="2">
        <v>11</v>
      </c>
      <c r="GD5" s="2">
        <v>18</v>
      </c>
      <c r="GE5" s="2">
        <v>14</v>
      </c>
      <c r="GF5" s="2">
        <v>6</v>
      </c>
      <c r="GG5" s="2">
        <v>7</v>
      </c>
      <c r="GH5" s="2">
        <v>14</v>
      </c>
      <c r="GI5" s="2">
        <v>16</v>
      </c>
      <c r="GJ5" s="2">
        <v>8</v>
      </c>
      <c r="GK5" s="2">
        <v>19</v>
      </c>
      <c r="GL5" s="2">
        <v>7</v>
      </c>
      <c r="GM5" s="2">
        <v>1</v>
      </c>
      <c r="GN5" s="2">
        <v>16</v>
      </c>
      <c r="GO5" s="2">
        <v>8</v>
      </c>
      <c r="GP5" s="2">
        <v>15</v>
      </c>
      <c r="GQ5" s="2">
        <v>14</v>
      </c>
      <c r="GR5" s="2">
        <v>13</v>
      </c>
      <c r="GS5" s="2">
        <v>7</v>
      </c>
      <c r="GT5" s="2">
        <v>5</v>
      </c>
      <c r="GU5" s="2">
        <v>9</v>
      </c>
      <c r="GV5" s="2">
        <v>12</v>
      </c>
      <c r="GW5" s="2">
        <v>10</v>
      </c>
      <c r="GX5" s="2">
        <v>19</v>
      </c>
      <c r="GY5" s="2">
        <v>14</v>
      </c>
      <c r="GZ5" s="2">
        <v>18</v>
      </c>
      <c r="HA5" s="2">
        <v>14</v>
      </c>
      <c r="HB5" s="2">
        <v>10</v>
      </c>
      <c r="HC5" s="2">
        <v>6</v>
      </c>
      <c r="HD5" s="2">
        <v>8</v>
      </c>
      <c r="HE5" s="2">
        <v>9</v>
      </c>
      <c r="HF5" s="2">
        <v>6</v>
      </c>
      <c r="HG5" s="2">
        <v>7</v>
      </c>
      <c r="HH5" s="2">
        <v>8</v>
      </c>
      <c r="HI5" s="2">
        <v>14</v>
      </c>
      <c r="HJ5" s="2">
        <v>13</v>
      </c>
      <c r="HK5" s="2">
        <v>16</v>
      </c>
      <c r="HL5" s="2">
        <v>17</v>
      </c>
      <c r="HM5" s="2">
        <v>11</v>
      </c>
      <c r="HN5" s="2">
        <v>17</v>
      </c>
      <c r="HO5" s="2">
        <v>20</v>
      </c>
      <c r="HP5" s="2">
        <v>23</v>
      </c>
      <c r="HQ5" s="2">
        <v>10</v>
      </c>
      <c r="HR5" s="2">
        <v>13</v>
      </c>
      <c r="HS5" s="2">
        <v>13</v>
      </c>
      <c r="HT5" s="2">
        <v>4</v>
      </c>
      <c r="HU5" s="2">
        <v>9</v>
      </c>
      <c r="HV5" s="2">
        <v>19</v>
      </c>
      <c r="HW5" s="2">
        <v>18</v>
      </c>
      <c r="HX5" s="2">
        <v>7</v>
      </c>
      <c r="HY5" s="2">
        <v>7</v>
      </c>
      <c r="HZ5" s="2">
        <v>12</v>
      </c>
      <c r="IA5" s="2">
        <v>14</v>
      </c>
      <c r="IB5" s="2">
        <v>8</v>
      </c>
      <c r="IC5" s="2">
        <v>9</v>
      </c>
      <c r="ID5" s="2">
        <v>10</v>
      </c>
      <c r="IE5" s="2">
        <v>6</v>
      </c>
      <c r="IF5" s="2">
        <v>12</v>
      </c>
      <c r="IG5" s="2">
        <v>9</v>
      </c>
      <c r="IH5" s="2">
        <v>10</v>
      </c>
      <c r="II5" s="2">
        <v>9</v>
      </c>
      <c r="IJ5" s="2">
        <v>8</v>
      </c>
      <c r="IK5" s="2">
        <v>12</v>
      </c>
      <c r="IL5" s="2">
        <v>7</v>
      </c>
      <c r="IM5" s="2">
        <v>10</v>
      </c>
      <c r="IN5" s="2">
        <v>20</v>
      </c>
      <c r="IO5" s="2">
        <v>16</v>
      </c>
      <c r="IP5" s="2">
        <v>19</v>
      </c>
      <c r="IQ5" s="2">
        <v>14</v>
      </c>
      <c r="IR5" s="2">
        <v>10</v>
      </c>
      <c r="IS5" s="2">
        <v>16</v>
      </c>
      <c r="IT5" s="2">
        <v>19</v>
      </c>
      <c r="IU5" s="2">
        <v>8</v>
      </c>
      <c r="IV5" s="2">
        <v>14</v>
      </c>
      <c r="IW5" s="2">
        <v>10</v>
      </c>
      <c r="IX5" s="2">
        <v>18</v>
      </c>
      <c r="IY5" s="2">
        <v>12</v>
      </c>
      <c r="IZ5" s="2">
        <v>14</v>
      </c>
      <c r="JA5" s="2">
        <v>11</v>
      </c>
    </row>
    <row r="6" spans="1:261" ht="13.5" x14ac:dyDescent="0.25">
      <c r="A6" s="27" t="s">
        <v>4</v>
      </c>
      <c r="B6" s="2">
        <v>2</v>
      </c>
      <c r="C6" s="2">
        <v>6</v>
      </c>
      <c r="D6" s="2">
        <v>9</v>
      </c>
      <c r="E6" s="2">
        <v>7</v>
      </c>
      <c r="F6" s="2">
        <v>5</v>
      </c>
      <c r="G6" s="2">
        <v>2</v>
      </c>
      <c r="H6" s="2">
        <v>0</v>
      </c>
      <c r="I6" s="4">
        <v>5</v>
      </c>
      <c r="J6" s="2">
        <v>1</v>
      </c>
      <c r="K6" s="2">
        <v>16</v>
      </c>
      <c r="L6" s="2">
        <v>7</v>
      </c>
      <c r="M6" s="2">
        <v>6</v>
      </c>
      <c r="N6" s="2">
        <v>3</v>
      </c>
      <c r="O6" s="2">
        <v>2</v>
      </c>
      <c r="P6" s="2">
        <v>9</v>
      </c>
      <c r="Q6" s="2">
        <v>2</v>
      </c>
      <c r="R6" s="2">
        <v>5</v>
      </c>
      <c r="S6" s="2">
        <v>10</v>
      </c>
      <c r="T6" s="2">
        <v>12</v>
      </c>
      <c r="U6" s="2">
        <v>6</v>
      </c>
      <c r="V6" s="2">
        <v>1</v>
      </c>
      <c r="W6" s="2">
        <v>4</v>
      </c>
      <c r="X6" s="2">
        <v>3</v>
      </c>
      <c r="Y6" s="2">
        <v>8</v>
      </c>
      <c r="Z6" s="2">
        <v>7</v>
      </c>
      <c r="AA6" s="2">
        <v>5</v>
      </c>
      <c r="AB6" s="2">
        <v>5</v>
      </c>
      <c r="AC6" s="2">
        <v>1</v>
      </c>
      <c r="AD6" s="2">
        <v>4</v>
      </c>
      <c r="AE6" s="2">
        <v>5</v>
      </c>
      <c r="AF6" s="2">
        <v>2</v>
      </c>
      <c r="AG6" s="2">
        <v>4</v>
      </c>
      <c r="AH6" s="2">
        <v>2</v>
      </c>
      <c r="AI6" s="2">
        <v>4</v>
      </c>
      <c r="AJ6" s="2">
        <v>5</v>
      </c>
      <c r="AK6" s="2">
        <v>8</v>
      </c>
      <c r="AL6" s="2">
        <v>5</v>
      </c>
      <c r="AM6" s="2">
        <v>10</v>
      </c>
      <c r="AN6" s="2">
        <v>2</v>
      </c>
      <c r="AO6" s="2">
        <v>7</v>
      </c>
      <c r="AP6" s="2">
        <v>11</v>
      </c>
      <c r="AQ6" s="2">
        <v>9</v>
      </c>
      <c r="AR6" s="2">
        <v>4</v>
      </c>
      <c r="AS6" s="2">
        <v>15</v>
      </c>
      <c r="AT6" s="2">
        <v>12</v>
      </c>
      <c r="AU6" s="2">
        <v>17</v>
      </c>
      <c r="AV6" s="2">
        <v>5</v>
      </c>
      <c r="AW6" s="2">
        <v>5</v>
      </c>
      <c r="AX6" s="2">
        <v>5</v>
      </c>
      <c r="AY6" s="2">
        <v>2</v>
      </c>
      <c r="AZ6" s="2">
        <v>14</v>
      </c>
      <c r="BA6" s="2">
        <v>10</v>
      </c>
      <c r="BB6" s="2">
        <v>9</v>
      </c>
      <c r="BC6" s="2">
        <v>8</v>
      </c>
      <c r="BD6" s="2">
        <v>1</v>
      </c>
      <c r="BE6" s="2">
        <v>5</v>
      </c>
      <c r="BF6" s="2">
        <v>3</v>
      </c>
      <c r="BG6" s="2">
        <v>7</v>
      </c>
      <c r="BH6" s="2">
        <v>4</v>
      </c>
      <c r="BI6" s="2">
        <v>9</v>
      </c>
      <c r="BJ6" s="2">
        <v>7</v>
      </c>
      <c r="BK6" s="2">
        <v>12</v>
      </c>
      <c r="BL6" s="2">
        <v>13</v>
      </c>
      <c r="BM6" s="2">
        <v>2</v>
      </c>
      <c r="BN6" s="2">
        <v>15</v>
      </c>
      <c r="BO6" s="2">
        <v>10</v>
      </c>
      <c r="BP6" s="2">
        <v>0</v>
      </c>
      <c r="BQ6" s="2">
        <v>1</v>
      </c>
      <c r="BR6" s="2">
        <v>15</v>
      </c>
      <c r="BS6" s="2">
        <v>2</v>
      </c>
      <c r="BT6" s="2">
        <v>13</v>
      </c>
      <c r="BU6" s="2">
        <v>7</v>
      </c>
      <c r="BV6" s="2">
        <v>3</v>
      </c>
      <c r="BW6" s="2">
        <v>2</v>
      </c>
      <c r="BX6" s="2">
        <v>4</v>
      </c>
      <c r="BY6" s="2">
        <v>4</v>
      </c>
      <c r="BZ6" s="2">
        <v>5</v>
      </c>
      <c r="CA6" s="2">
        <v>15</v>
      </c>
      <c r="CB6" s="2">
        <v>2</v>
      </c>
      <c r="CC6" s="2">
        <v>1</v>
      </c>
      <c r="CD6" s="2">
        <v>4</v>
      </c>
      <c r="CE6" s="2">
        <v>5</v>
      </c>
      <c r="CF6" s="2">
        <v>3</v>
      </c>
      <c r="CG6" s="2">
        <v>8</v>
      </c>
      <c r="CH6" s="2">
        <v>3</v>
      </c>
      <c r="CI6" s="2">
        <v>5</v>
      </c>
      <c r="CJ6" s="2">
        <v>6</v>
      </c>
      <c r="CK6" s="2">
        <v>2</v>
      </c>
      <c r="CL6" s="2">
        <v>1</v>
      </c>
      <c r="CM6" s="2">
        <v>3</v>
      </c>
      <c r="CN6" s="2">
        <v>9</v>
      </c>
      <c r="CO6" s="2">
        <v>4</v>
      </c>
      <c r="CP6" s="2">
        <v>3</v>
      </c>
      <c r="CQ6" s="2">
        <v>7</v>
      </c>
      <c r="CR6" s="2">
        <v>7</v>
      </c>
      <c r="CS6" s="2">
        <v>11</v>
      </c>
      <c r="CT6" s="2">
        <v>4</v>
      </c>
      <c r="CU6" s="2">
        <v>9</v>
      </c>
      <c r="CV6" s="2">
        <v>9</v>
      </c>
      <c r="CW6" s="2">
        <v>7</v>
      </c>
      <c r="CX6" s="2">
        <v>2</v>
      </c>
      <c r="CY6" s="2">
        <v>5</v>
      </c>
      <c r="CZ6" s="2">
        <v>15</v>
      </c>
      <c r="DA6" s="2">
        <v>0</v>
      </c>
      <c r="DB6" s="2">
        <v>1</v>
      </c>
      <c r="DC6" s="2">
        <v>2</v>
      </c>
      <c r="DD6" s="2">
        <v>8</v>
      </c>
      <c r="DE6" s="2">
        <v>6</v>
      </c>
      <c r="DF6" s="2">
        <v>6</v>
      </c>
      <c r="DG6" s="2">
        <v>2</v>
      </c>
      <c r="DH6" s="2">
        <v>0</v>
      </c>
      <c r="DI6" s="2">
        <v>16</v>
      </c>
      <c r="DJ6" s="2">
        <v>0</v>
      </c>
      <c r="DK6" s="2">
        <v>10</v>
      </c>
      <c r="DL6" s="2">
        <v>3</v>
      </c>
      <c r="DM6" s="2">
        <v>3</v>
      </c>
      <c r="DN6" s="2">
        <v>1</v>
      </c>
      <c r="DO6" s="2">
        <v>10</v>
      </c>
      <c r="DP6" s="2">
        <v>7</v>
      </c>
      <c r="DQ6" s="2">
        <v>15</v>
      </c>
      <c r="DR6" s="2">
        <v>4</v>
      </c>
      <c r="DS6" s="2">
        <v>19</v>
      </c>
      <c r="DT6" s="2">
        <v>11</v>
      </c>
      <c r="DU6" s="2">
        <v>5</v>
      </c>
      <c r="DV6" s="2">
        <v>4</v>
      </c>
      <c r="DW6" s="2">
        <v>1</v>
      </c>
      <c r="DX6" s="2">
        <v>2</v>
      </c>
      <c r="DY6" s="2">
        <v>7</v>
      </c>
      <c r="DZ6" s="2">
        <v>6</v>
      </c>
      <c r="EA6" s="2">
        <v>10</v>
      </c>
      <c r="EB6" s="2">
        <v>3</v>
      </c>
      <c r="EC6" s="2">
        <v>1</v>
      </c>
      <c r="ED6" s="2">
        <v>4</v>
      </c>
      <c r="EE6" s="2">
        <v>0</v>
      </c>
      <c r="EF6" s="2">
        <v>5</v>
      </c>
      <c r="EG6" s="2">
        <v>5</v>
      </c>
      <c r="EH6" s="2">
        <v>3</v>
      </c>
      <c r="EI6" s="2">
        <v>7</v>
      </c>
      <c r="EJ6" s="2">
        <v>13</v>
      </c>
      <c r="EK6" s="2">
        <v>2</v>
      </c>
      <c r="EL6" s="2">
        <v>12</v>
      </c>
      <c r="EM6" s="2">
        <v>5</v>
      </c>
      <c r="EN6" s="2">
        <v>2</v>
      </c>
      <c r="EO6" s="2">
        <v>5</v>
      </c>
      <c r="EP6" s="2">
        <v>16</v>
      </c>
      <c r="EQ6" s="2">
        <v>10</v>
      </c>
      <c r="ER6" s="2">
        <v>5</v>
      </c>
      <c r="ES6" s="2">
        <v>6</v>
      </c>
      <c r="ET6" s="2">
        <v>6</v>
      </c>
      <c r="EU6" s="2">
        <v>8</v>
      </c>
      <c r="EV6" s="2">
        <v>9</v>
      </c>
      <c r="EW6" s="2">
        <v>3</v>
      </c>
      <c r="EX6" s="2">
        <v>5</v>
      </c>
      <c r="EY6" s="2">
        <v>4</v>
      </c>
      <c r="EZ6" s="2">
        <v>1</v>
      </c>
      <c r="FA6" s="2">
        <v>12</v>
      </c>
      <c r="FB6" s="2">
        <v>0</v>
      </c>
      <c r="FC6" s="2">
        <v>4</v>
      </c>
      <c r="FD6" s="2">
        <v>9</v>
      </c>
      <c r="FE6" s="2">
        <v>1</v>
      </c>
      <c r="FF6" s="2">
        <v>6</v>
      </c>
      <c r="FG6" s="2">
        <v>3</v>
      </c>
      <c r="FH6" s="2">
        <v>10</v>
      </c>
      <c r="FI6" s="2">
        <v>5</v>
      </c>
      <c r="FJ6" s="2">
        <v>15</v>
      </c>
      <c r="FK6" s="2">
        <v>3</v>
      </c>
      <c r="FL6" s="2">
        <v>4</v>
      </c>
      <c r="FM6" s="2">
        <v>10</v>
      </c>
      <c r="FN6" s="2">
        <v>15</v>
      </c>
      <c r="FO6" s="2">
        <v>4</v>
      </c>
      <c r="FP6" s="2">
        <v>10</v>
      </c>
      <c r="FQ6" s="2">
        <v>8</v>
      </c>
      <c r="FR6" s="2">
        <v>9</v>
      </c>
      <c r="FS6" s="2">
        <v>6</v>
      </c>
      <c r="FT6" s="2">
        <v>7</v>
      </c>
      <c r="FU6" s="2">
        <v>2</v>
      </c>
      <c r="FV6" s="2">
        <v>1</v>
      </c>
      <c r="FW6" s="2">
        <v>5</v>
      </c>
      <c r="FX6" s="2">
        <v>6</v>
      </c>
      <c r="FY6" s="2">
        <v>8</v>
      </c>
      <c r="FZ6" s="2">
        <v>7</v>
      </c>
      <c r="GA6" s="2">
        <v>10</v>
      </c>
      <c r="GB6" s="2">
        <v>2</v>
      </c>
      <c r="GC6" s="2">
        <v>8</v>
      </c>
      <c r="GD6" s="2">
        <v>2</v>
      </c>
      <c r="GE6" s="2">
        <v>4</v>
      </c>
      <c r="GF6" s="2">
        <v>2</v>
      </c>
      <c r="GG6" s="2">
        <v>3</v>
      </c>
      <c r="GH6" s="2">
        <v>11</v>
      </c>
      <c r="GI6" s="2">
        <v>14</v>
      </c>
      <c r="GJ6" s="2">
        <v>7</v>
      </c>
      <c r="GK6" s="2">
        <v>18</v>
      </c>
      <c r="GL6" s="2">
        <v>4</v>
      </c>
      <c r="GM6" s="2">
        <v>1</v>
      </c>
      <c r="GN6" s="2">
        <v>2</v>
      </c>
      <c r="GO6" s="2">
        <v>8</v>
      </c>
      <c r="GP6" s="2">
        <v>5</v>
      </c>
      <c r="GQ6" s="2">
        <v>13</v>
      </c>
      <c r="GR6" s="2">
        <v>5</v>
      </c>
      <c r="GS6" s="2">
        <v>2</v>
      </c>
      <c r="GT6" s="2">
        <v>4</v>
      </c>
      <c r="GU6" s="2">
        <v>2</v>
      </c>
      <c r="GV6" s="2">
        <v>11</v>
      </c>
      <c r="GW6" s="2">
        <v>3</v>
      </c>
      <c r="GX6" s="2">
        <v>4</v>
      </c>
      <c r="GY6" s="2">
        <v>13</v>
      </c>
      <c r="GZ6" s="2">
        <v>15</v>
      </c>
      <c r="HA6" s="2">
        <v>1</v>
      </c>
      <c r="HB6" s="2">
        <v>5</v>
      </c>
      <c r="HC6" s="2">
        <v>8</v>
      </c>
      <c r="HD6" s="2">
        <v>2</v>
      </c>
      <c r="HE6" s="2">
        <v>9</v>
      </c>
      <c r="HF6" s="2">
        <v>1</v>
      </c>
      <c r="HG6" s="2">
        <v>1</v>
      </c>
      <c r="HH6" s="2">
        <v>7</v>
      </c>
      <c r="HI6" s="2">
        <v>4</v>
      </c>
      <c r="HJ6" s="2">
        <v>9</v>
      </c>
      <c r="HK6" s="2">
        <v>6</v>
      </c>
      <c r="HL6" s="2">
        <v>2</v>
      </c>
      <c r="HM6" s="2">
        <v>9</v>
      </c>
      <c r="HN6" s="2">
        <v>15</v>
      </c>
      <c r="HO6" s="2">
        <v>3</v>
      </c>
      <c r="HP6" s="2">
        <v>13</v>
      </c>
      <c r="HQ6" s="2">
        <v>7</v>
      </c>
      <c r="HR6" s="2">
        <v>9</v>
      </c>
      <c r="HS6" s="2">
        <v>3</v>
      </c>
      <c r="HT6" s="2">
        <v>3</v>
      </c>
      <c r="HU6" s="2">
        <v>8</v>
      </c>
      <c r="HV6" s="2">
        <v>0</v>
      </c>
      <c r="HW6" s="2">
        <v>2</v>
      </c>
      <c r="HX6" s="2">
        <v>1</v>
      </c>
      <c r="HY6" s="2">
        <v>5</v>
      </c>
      <c r="HZ6" s="2">
        <v>12</v>
      </c>
      <c r="IA6" s="2">
        <v>8</v>
      </c>
      <c r="IB6" s="2">
        <v>2</v>
      </c>
      <c r="IC6" s="2">
        <v>7</v>
      </c>
      <c r="ID6" s="2">
        <v>1</v>
      </c>
      <c r="IE6" s="2">
        <v>3</v>
      </c>
      <c r="IF6" s="2">
        <v>12</v>
      </c>
      <c r="IG6" s="2">
        <v>6</v>
      </c>
      <c r="IH6" s="2">
        <v>2</v>
      </c>
      <c r="II6" s="2">
        <v>4</v>
      </c>
      <c r="IJ6" s="2">
        <v>7</v>
      </c>
      <c r="IK6" s="2">
        <v>11</v>
      </c>
      <c r="IL6" s="2">
        <v>2</v>
      </c>
      <c r="IM6" s="2">
        <v>9</v>
      </c>
      <c r="IN6" s="2">
        <v>3</v>
      </c>
      <c r="IO6" s="2">
        <v>8</v>
      </c>
      <c r="IP6" s="2">
        <v>15</v>
      </c>
      <c r="IQ6" s="2">
        <v>12</v>
      </c>
      <c r="IR6" s="2">
        <v>1</v>
      </c>
      <c r="IS6" s="2">
        <v>12</v>
      </c>
      <c r="IT6" s="2">
        <v>12</v>
      </c>
      <c r="IU6" s="2">
        <v>7</v>
      </c>
      <c r="IV6" s="2">
        <v>12</v>
      </c>
      <c r="IW6" s="2">
        <v>6</v>
      </c>
      <c r="IX6" s="2">
        <v>13</v>
      </c>
      <c r="IY6" s="2">
        <v>2</v>
      </c>
      <c r="IZ6" s="2">
        <v>8</v>
      </c>
      <c r="JA6" s="2">
        <v>4</v>
      </c>
    </row>
    <row r="7" spans="1:261" ht="13" x14ac:dyDescent="0.25">
      <c r="A7" s="26" t="s">
        <v>6</v>
      </c>
      <c r="B7" s="2">
        <v>54000</v>
      </c>
      <c r="C7" s="2">
        <v>60000</v>
      </c>
      <c r="D7" s="2">
        <v>389000</v>
      </c>
      <c r="E7" s="2">
        <v>306000</v>
      </c>
      <c r="F7" s="2">
        <v>215000</v>
      </c>
      <c r="G7" s="2">
        <v>18000</v>
      </c>
      <c r="H7" s="2">
        <v>59500</v>
      </c>
      <c r="I7" s="2">
        <v>43000</v>
      </c>
      <c r="J7" s="2">
        <v>100000</v>
      </c>
      <c r="K7" s="2">
        <v>58000</v>
      </c>
      <c r="L7" s="2">
        <v>62000</v>
      </c>
      <c r="M7" s="2">
        <v>112000</v>
      </c>
      <c r="N7" s="2">
        <v>37000</v>
      </c>
      <c r="O7" s="2">
        <v>25000</v>
      </c>
      <c r="P7" s="2">
        <v>90000</v>
      </c>
      <c r="Q7" s="2">
        <v>290000</v>
      </c>
      <c r="R7" s="2">
        <v>57000</v>
      </c>
      <c r="S7" s="2">
        <v>45000</v>
      </c>
      <c r="T7" s="2">
        <v>50000</v>
      </c>
      <c r="U7" s="2">
        <v>30000</v>
      </c>
      <c r="V7" s="2">
        <v>20000</v>
      </c>
      <c r="W7" s="2">
        <v>40000</v>
      </c>
      <c r="X7" s="2">
        <v>45000</v>
      </c>
      <c r="Y7" s="2">
        <v>250000</v>
      </c>
      <c r="Z7" s="2">
        <v>130000</v>
      </c>
      <c r="AA7" s="2">
        <v>35000</v>
      </c>
      <c r="AB7" s="2">
        <v>50000</v>
      </c>
      <c r="AC7" s="2">
        <v>35000</v>
      </c>
      <c r="AD7" s="2">
        <v>40000</v>
      </c>
      <c r="AE7" s="2">
        <v>35000</v>
      </c>
      <c r="AF7" s="2">
        <v>25000</v>
      </c>
      <c r="AG7" s="2">
        <v>30000</v>
      </c>
      <c r="AH7" s="2">
        <v>35000</v>
      </c>
      <c r="AI7" s="2">
        <v>35000</v>
      </c>
      <c r="AJ7" s="2">
        <v>45000</v>
      </c>
      <c r="AK7" s="2">
        <v>50000</v>
      </c>
      <c r="AL7" s="2">
        <v>56000</v>
      </c>
      <c r="AM7" s="2">
        <v>55000</v>
      </c>
      <c r="AN7" s="2">
        <v>24500</v>
      </c>
      <c r="AO7" s="2">
        <v>25000</v>
      </c>
      <c r="AP7" s="2">
        <v>25000</v>
      </c>
      <c r="AQ7" s="2">
        <v>24000</v>
      </c>
      <c r="AR7" s="2">
        <v>28500</v>
      </c>
      <c r="AS7" s="2">
        <v>35000</v>
      </c>
      <c r="AT7" s="2">
        <v>24500</v>
      </c>
      <c r="AU7" s="2">
        <v>34000</v>
      </c>
      <c r="AV7" s="2">
        <v>20000</v>
      </c>
      <c r="AW7" s="2">
        <v>35000</v>
      </c>
      <c r="AX7" s="2">
        <v>55000</v>
      </c>
      <c r="AY7" s="2">
        <v>45000</v>
      </c>
      <c r="AZ7" s="2">
        <v>45000</v>
      </c>
      <c r="BA7" s="2">
        <v>55000</v>
      </c>
      <c r="BB7" s="2">
        <v>44000</v>
      </c>
      <c r="BC7" s="2">
        <v>45000</v>
      </c>
      <c r="BD7" s="2">
        <v>36000</v>
      </c>
      <c r="BE7" s="2">
        <v>36000</v>
      </c>
      <c r="BF7" s="2">
        <v>36000</v>
      </c>
      <c r="BG7" s="2">
        <v>22000</v>
      </c>
      <c r="BH7" s="2">
        <v>56000</v>
      </c>
      <c r="BI7" s="2">
        <v>34000</v>
      </c>
      <c r="BJ7" s="2">
        <v>33000</v>
      </c>
      <c r="BK7" s="2">
        <v>45000</v>
      </c>
      <c r="BL7" s="2">
        <v>45000</v>
      </c>
      <c r="BM7" s="2">
        <v>44000</v>
      </c>
      <c r="BN7" s="2">
        <v>18000</v>
      </c>
      <c r="BO7" s="2">
        <v>56000</v>
      </c>
      <c r="BP7" s="2">
        <v>60000</v>
      </c>
      <c r="BQ7" s="2">
        <v>33000</v>
      </c>
      <c r="BR7" s="2">
        <v>25000</v>
      </c>
      <c r="BS7" s="2">
        <v>27500</v>
      </c>
      <c r="BT7" s="2">
        <v>27500</v>
      </c>
      <c r="BU7" s="2">
        <v>35000</v>
      </c>
      <c r="BV7" s="2">
        <v>35000</v>
      </c>
      <c r="BW7" s="2">
        <v>22000</v>
      </c>
      <c r="BX7" s="2">
        <v>29000</v>
      </c>
      <c r="BY7" s="2">
        <v>35000</v>
      </c>
      <c r="BZ7" s="2">
        <v>34500</v>
      </c>
      <c r="CA7" s="2">
        <v>60000</v>
      </c>
      <c r="CB7" s="2">
        <v>18000</v>
      </c>
      <c r="CC7" s="2">
        <v>18000</v>
      </c>
      <c r="CD7" s="2">
        <v>180000</v>
      </c>
      <c r="CE7" s="2">
        <v>45000</v>
      </c>
      <c r="CF7" s="2">
        <v>18000</v>
      </c>
      <c r="CG7" s="2">
        <v>55000</v>
      </c>
      <c r="CH7" s="2">
        <v>55000</v>
      </c>
      <c r="CI7" s="2">
        <v>20000</v>
      </c>
      <c r="CJ7" s="2">
        <v>20000</v>
      </c>
      <c r="CK7" s="2">
        <v>25000</v>
      </c>
      <c r="CL7" s="2">
        <v>44500</v>
      </c>
      <c r="CM7" s="2">
        <v>46000</v>
      </c>
      <c r="CN7" s="2">
        <v>250000</v>
      </c>
      <c r="CO7" s="2">
        <v>35000</v>
      </c>
      <c r="CP7" s="2">
        <v>37000</v>
      </c>
      <c r="CQ7" s="2">
        <v>78000</v>
      </c>
      <c r="CR7" s="2">
        <v>80000</v>
      </c>
      <c r="CS7" s="2">
        <v>67000</v>
      </c>
      <c r="CT7" s="2">
        <v>20000</v>
      </c>
      <c r="CU7" s="2">
        <v>45000</v>
      </c>
      <c r="CV7" s="2">
        <v>55000</v>
      </c>
      <c r="CW7" s="2">
        <v>89000</v>
      </c>
      <c r="CX7" s="2">
        <v>60000</v>
      </c>
      <c r="CY7" s="2">
        <v>20000</v>
      </c>
      <c r="CZ7" s="2">
        <v>23000</v>
      </c>
      <c r="DA7" s="2">
        <v>22000</v>
      </c>
      <c r="DB7" s="2">
        <v>56000</v>
      </c>
      <c r="DC7" s="2">
        <v>18000</v>
      </c>
      <c r="DD7" s="2">
        <v>18000</v>
      </c>
      <c r="DE7" s="2">
        <v>67000</v>
      </c>
      <c r="DF7" s="2">
        <v>78000</v>
      </c>
      <c r="DG7" s="2">
        <v>18000</v>
      </c>
      <c r="DH7" s="2">
        <v>18000</v>
      </c>
      <c r="DI7" s="2">
        <v>18000</v>
      </c>
      <c r="DJ7" s="2">
        <v>20500</v>
      </c>
      <c r="DK7" s="2">
        <v>22000</v>
      </c>
      <c r="DL7" s="2">
        <v>22000</v>
      </c>
      <c r="DM7" s="2">
        <v>17500</v>
      </c>
      <c r="DN7" s="2">
        <v>17500</v>
      </c>
      <c r="DO7" s="2">
        <v>18000</v>
      </c>
      <c r="DP7" s="2">
        <v>18000</v>
      </c>
      <c r="DQ7" s="2">
        <v>18000</v>
      </c>
      <c r="DR7" s="2">
        <v>25000</v>
      </c>
      <c r="DS7" s="2">
        <v>22000</v>
      </c>
      <c r="DT7" s="2">
        <v>23000</v>
      </c>
      <c r="DU7" s="2">
        <v>17500</v>
      </c>
      <c r="DV7" s="2">
        <v>50000</v>
      </c>
      <c r="DW7" s="2">
        <v>17500</v>
      </c>
      <c r="DX7" s="2">
        <v>18000</v>
      </c>
      <c r="DY7" s="2">
        <v>18000</v>
      </c>
      <c r="DZ7" s="2">
        <v>17500</v>
      </c>
      <c r="EA7" s="2">
        <v>20000</v>
      </c>
      <c r="EB7" s="2">
        <v>20000</v>
      </c>
      <c r="EC7" s="2">
        <v>22000</v>
      </c>
      <c r="ED7" s="2">
        <v>22000</v>
      </c>
      <c r="EE7" s="2">
        <v>17500</v>
      </c>
      <c r="EF7" s="2">
        <v>17000</v>
      </c>
      <c r="EG7" s="2">
        <v>16500</v>
      </c>
      <c r="EH7" s="2">
        <v>16500</v>
      </c>
      <c r="EI7" s="2">
        <v>18000</v>
      </c>
      <c r="EJ7" s="2">
        <v>18000</v>
      </c>
      <c r="EK7" s="2">
        <v>16500</v>
      </c>
      <c r="EL7" s="2">
        <v>16500</v>
      </c>
      <c r="EM7" s="2">
        <v>22000</v>
      </c>
      <c r="EN7" s="2">
        <v>22000</v>
      </c>
      <c r="EO7" s="2">
        <v>22000</v>
      </c>
      <c r="EP7" s="2">
        <v>17500</v>
      </c>
      <c r="EQ7" s="2">
        <v>17500</v>
      </c>
      <c r="ER7" s="2">
        <v>17500</v>
      </c>
      <c r="ES7" s="2">
        <v>18000</v>
      </c>
      <c r="ET7" s="2">
        <v>18000</v>
      </c>
      <c r="EU7" s="2">
        <v>18000</v>
      </c>
      <c r="EV7" s="2">
        <v>18000</v>
      </c>
      <c r="EW7" s="2">
        <v>18000</v>
      </c>
      <c r="EX7" s="2">
        <v>20000</v>
      </c>
      <c r="EY7" s="2">
        <v>20000</v>
      </c>
      <c r="EZ7" s="2">
        <v>17500</v>
      </c>
      <c r="FA7" s="2">
        <v>50000</v>
      </c>
      <c r="FB7" s="2">
        <v>22000</v>
      </c>
      <c r="FC7" s="2">
        <v>25000</v>
      </c>
      <c r="FD7" s="2">
        <v>20000</v>
      </c>
      <c r="FE7" s="2">
        <v>20000</v>
      </c>
      <c r="FF7" s="2">
        <v>23000</v>
      </c>
      <c r="FG7" s="2">
        <v>19000</v>
      </c>
      <c r="FH7" s="2">
        <v>19000</v>
      </c>
      <c r="FI7" s="2">
        <v>16500</v>
      </c>
      <c r="FJ7" s="2">
        <v>16500</v>
      </c>
      <c r="FK7" s="2">
        <v>20000</v>
      </c>
      <c r="FL7" s="2">
        <v>18000</v>
      </c>
      <c r="FM7" s="2">
        <v>18000</v>
      </c>
      <c r="FN7" s="2">
        <v>23000</v>
      </c>
      <c r="FO7" s="2">
        <v>25000</v>
      </c>
      <c r="FP7" s="2">
        <v>80000</v>
      </c>
      <c r="FQ7" s="2">
        <v>18000</v>
      </c>
      <c r="FR7" s="2">
        <v>16500</v>
      </c>
      <c r="FS7" s="2">
        <v>16500</v>
      </c>
      <c r="FT7" s="2">
        <v>16500</v>
      </c>
      <c r="FU7" s="2">
        <v>16500</v>
      </c>
      <c r="FV7" s="2">
        <v>17000</v>
      </c>
      <c r="FW7" s="2">
        <v>16500</v>
      </c>
      <c r="FX7" s="2">
        <v>16500</v>
      </c>
      <c r="FY7" s="2">
        <v>17000</v>
      </c>
      <c r="FZ7" s="2">
        <v>20000</v>
      </c>
      <c r="GA7" s="2">
        <v>20000</v>
      </c>
      <c r="GB7" s="2">
        <v>16500</v>
      </c>
      <c r="GC7" s="2">
        <v>16500</v>
      </c>
      <c r="GD7" s="2">
        <v>15000</v>
      </c>
      <c r="GE7" s="2">
        <v>16000</v>
      </c>
      <c r="GF7" s="2">
        <v>15000</v>
      </c>
      <c r="GG7" s="2">
        <v>15500</v>
      </c>
      <c r="GH7" s="2">
        <v>15000</v>
      </c>
      <c r="GI7" s="2">
        <v>15000</v>
      </c>
      <c r="GJ7" s="2">
        <v>16000</v>
      </c>
      <c r="GK7" s="2">
        <v>17500</v>
      </c>
      <c r="GL7" s="2">
        <v>17500</v>
      </c>
      <c r="GM7" s="2">
        <v>17500</v>
      </c>
      <c r="GN7" s="2">
        <v>15000</v>
      </c>
      <c r="GO7" s="2">
        <v>15000</v>
      </c>
      <c r="GP7" s="2">
        <v>15000</v>
      </c>
      <c r="GQ7" s="2">
        <v>15000</v>
      </c>
      <c r="GR7" s="2">
        <v>20000</v>
      </c>
      <c r="GS7" s="2">
        <v>23000</v>
      </c>
      <c r="GT7" s="2">
        <v>23000</v>
      </c>
      <c r="GU7" s="2">
        <v>22000</v>
      </c>
      <c r="GV7" s="2">
        <v>24000</v>
      </c>
      <c r="GW7" s="2">
        <v>24000</v>
      </c>
      <c r="GX7" s="2">
        <v>23000</v>
      </c>
      <c r="GY7" s="2">
        <v>24000</v>
      </c>
      <c r="GZ7" s="2">
        <v>34000</v>
      </c>
      <c r="HA7" s="2">
        <v>24000</v>
      </c>
      <c r="HB7" s="2">
        <v>21000</v>
      </c>
      <c r="HC7" s="2">
        <v>15000</v>
      </c>
      <c r="HD7" s="2">
        <v>23000</v>
      </c>
      <c r="HE7" s="2">
        <v>23000</v>
      </c>
      <c r="HF7" s="2">
        <v>22000</v>
      </c>
      <c r="HG7" s="2">
        <v>22000</v>
      </c>
      <c r="HH7" s="2">
        <v>15000</v>
      </c>
      <c r="HI7" s="2">
        <v>16500</v>
      </c>
      <c r="HJ7" s="2">
        <v>16500</v>
      </c>
      <c r="HK7" s="2">
        <v>17000</v>
      </c>
      <c r="HL7" s="2">
        <v>17000</v>
      </c>
      <c r="HM7" s="2">
        <v>17500</v>
      </c>
      <c r="HN7" s="2">
        <v>18000</v>
      </c>
      <c r="HO7" s="2">
        <v>18000</v>
      </c>
      <c r="HP7" s="2">
        <v>16500</v>
      </c>
      <c r="HQ7" s="2">
        <v>20000</v>
      </c>
      <c r="HR7" s="2">
        <v>19000</v>
      </c>
      <c r="HS7" s="2">
        <v>15500</v>
      </c>
      <c r="HT7" s="2">
        <v>16000</v>
      </c>
      <c r="HU7" s="2">
        <v>15000</v>
      </c>
      <c r="HV7" s="2">
        <v>15000</v>
      </c>
      <c r="HW7" s="2">
        <v>20000</v>
      </c>
      <c r="HX7" s="2">
        <v>20000</v>
      </c>
      <c r="HY7" s="2">
        <v>18500</v>
      </c>
      <c r="HZ7" s="2">
        <v>18500</v>
      </c>
      <c r="IA7" s="2">
        <v>17500</v>
      </c>
      <c r="IB7" s="2">
        <v>15000</v>
      </c>
      <c r="IC7" s="2">
        <v>15000</v>
      </c>
      <c r="ID7" s="2">
        <v>16500</v>
      </c>
      <c r="IE7" s="2">
        <v>16000</v>
      </c>
      <c r="IF7" s="2">
        <v>16000</v>
      </c>
      <c r="IG7" s="2">
        <v>35000</v>
      </c>
      <c r="IH7" s="2">
        <v>45000</v>
      </c>
      <c r="II7" s="2">
        <v>56000</v>
      </c>
      <c r="IJ7" s="2">
        <v>55000</v>
      </c>
      <c r="IK7" s="2">
        <v>34500</v>
      </c>
      <c r="IL7" s="2">
        <v>35000</v>
      </c>
      <c r="IM7" s="2">
        <v>35000</v>
      </c>
      <c r="IN7" s="2">
        <v>25000</v>
      </c>
      <c r="IO7" s="2">
        <v>25000</v>
      </c>
      <c r="IP7" s="2">
        <v>25000</v>
      </c>
      <c r="IQ7" s="2">
        <v>60000</v>
      </c>
      <c r="IR7" s="2">
        <v>40000</v>
      </c>
      <c r="IS7" s="2">
        <v>70000</v>
      </c>
      <c r="IT7" s="2">
        <v>55000</v>
      </c>
      <c r="IU7" s="2">
        <v>80000</v>
      </c>
      <c r="IV7" s="2">
        <v>80000</v>
      </c>
      <c r="IW7" s="2">
        <v>50000</v>
      </c>
      <c r="IX7" s="2">
        <v>122000</v>
      </c>
      <c r="IY7" s="2">
        <v>90000</v>
      </c>
      <c r="IZ7" s="2">
        <v>90000</v>
      </c>
      <c r="JA7" s="2">
        <v>100000</v>
      </c>
    </row>
    <row r="8" spans="1:261" ht="13" x14ac:dyDescent="0.3">
      <c r="A8" s="26" t="s">
        <v>296</v>
      </c>
      <c r="B8" s="5" t="s">
        <v>256</v>
      </c>
      <c r="C8" s="5" t="s">
        <v>257</v>
      </c>
      <c r="D8" s="5" t="s">
        <v>267</v>
      </c>
      <c r="E8" s="5" t="s">
        <v>258</v>
      </c>
      <c r="F8" s="5" t="s">
        <v>259</v>
      </c>
      <c r="G8" s="5" t="s">
        <v>260</v>
      </c>
      <c r="H8" s="5" t="s">
        <v>257</v>
      </c>
      <c r="I8" s="5" t="s">
        <v>256</v>
      </c>
      <c r="J8" s="5" t="s">
        <v>261</v>
      </c>
      <c r="K8" s="5" t="s">
        <v>262</v>
      </c>
      <c r="L8" s="5" t="s">
        <v>263</v>
      </c>
      <c r="M8" s="5" t="s">
        <v>261</v>
      </c>
      <c r="N8" s="5" t="s">
        <v>264</v>
      </c>
      <c r="O8" s="5" t="s">
        <v>265</v>
      </c>
      <c r="P8" s="5" t="s">
        <v>266</v>
      </c>
      <c r="Q8" s="5" t="s">
        <v>258</v>
      </c>
      <c r="R8" s="5" t="s">
        <v>257</v>
      </c>
      <c r="S8" s="5" t="s">
        <v>268</v>
      </c>
      <c r="T8" s="5" t="s">
        <v>263</v>
      </c>
      <c r="U8" s="5" t="s">
        <v>269</v>
      </c>
      <c r="V8" s="5" t="s">
        <v>270</v>
      </c>
      <c r="W8" s="5" t="s">
        <v>268</v>
      </c>
      <c r="X8" s="5" t="s">
        <v>271</v>
      </c>
      <c r="Y8" s="5" t="s">
        <v>258</v>
      </c>
      <c r="Z8" s="5" t="s">
        <v>272</v>
      </c>
      <c r="AA8" s="5" t="s">
        <v>264</v>
      </c>
      <c r="AB8" s="5" t="s">
        <v>257</v>
      </c>
      <c r="AC8" s="5" t="s">
        <v>260</v>
      </c>
      <c r="AD8" s="5" t="s">
        <v>263</v>
      </c>
      <c r="AE8" s="5" t="s">
        <v>264</v>
      </c>
      <c r="AF8" s="5" t="s">
        <v>270</v>
      </c>
      <c r="AG8" s="5" t="s">
        <v>269</v>
      </c>
      <c r="AH8" s="5" t="s">
        <v>269</v>
      </c>
      <c r="AI8" s="5" t="s">
        <v>264</v>
      </c>
      <c r="AJ8" s="5" t="s">
        <v>268</v>
      </c>
      <c r="AK8" s="5" t="s">
        <v>271</v>
      </c>
      <c r="AL8" s="5" t="s">
        <v>257</v>
      </c>
      <c r="AM8" s="5" t="s">
        <v>266</v>
      </c>
      <c r="AN8" s="5" t="s">
        <v>260</v>
      </c>
      <c r="AO8" s="5" t="s">
        <v>260</v>
      </c>
      <c r="AP8" s="5" t="s">
        <v>260</v>
      </c>
      <c r="AQ8" s="5" t="s">
        <v>273</v>
      </c>
      <c r="AR8" s="5" t="s">
        <v>275</v>
      </c>
      <c r="AS8" s="5" t="s">
        <v>269</v>
      </c>
      <c r="AT8" s="5" t="s">
        <v>265</v>
      </c>
      <c r="AU8" s="5" t="s">
        <v>269</v>
      </c>
      <c r="AV8" s="5" t="s">
        <v>270</v>
      </c>
      <c r="AW8" s="5" t="s">
        <v>276</v>
      </c>
      <c r="AX8" s="5" t="s">
        <v>257</v>
      </c>
      <c r="AY8" s="5" t="s">
        <v>269</v>
      </c>
      <c r="AZ8" s="5" t="s">
        <v>263</v>
      </c>
      <c r="BA8" s="5" t="s">
        <v>262</v>
      </c>
      <c r="BB8" s="5" t="s">
        <v>268</v>
      </c>
      <c r="BC8" s="5" t="s">
        <v>264</v>
      </c>
      <c r="BD8" s="5" t="s">
        <v>269</v>
      </c>
      <c r="BE8" s="5" t="s">
        <v>260</v>
      </c>
      <c r="BF8" s="5" t="s">
        <v>270</v>
      </c>
      <c r="BG8" s="5" t="s">
        <v>273</v>
      </c>
      <c r="BH8" s="5" t="s">
        <v>262</v>
      </c>
      <c r="BI8" s="5" t="s">
        <v>266</v>
      </c>
      <c r="BJ8" s="5" t="s">
        <v>264</v>
      </c>
      <c r="BK8" s="5" t="s">
        <v>257</v>
      </c>
      <c r="BL8" s="5" t="s">
        <v>257</v>
      </c>
      <c r="BM8" s="5" t="s">
        <v>268</v>
      </c>
      <c r="BN8" s="5" t="s">
        <v>277</v>
      </c>
      <c r="BO8" s="5" t="s">
        <v>262</v>
      </c>
      <c r="BP8" s="5" t="s">
        <v>256</v>
      </c>
      <c r="BQ8" s="5" t="s">
        <v>269</v>
      </c>
      <c r="BR8" s="5" t="s">
        <v>260</v>
      </c>
      <c r="BS8" s="5" t="s">
        <v>264</v>
      </c>
      <c r="BT8" s="5" t="s">
        <v>275</v>
      </c>
      <c r="BU8" s="5" t="s">
        <v>276</v>
      </c>
      <c r="BV8" s="5" t="s">
        <v>269</v>
      </c>
      <c r="BW8" s="5" t="s">
        <v>278</v>
      </c>
      <c r="BX8" s="5" t="s">
        <v>265</v>
      </c>
      <c r="BY8" s="5" t="s">
        <v>266</v>
      </c>
      <c r="BZ8" s="5" t="s">
        <v>264</v>
      </c>
      <c r="CA8" s="5" t="s">
        <v>261</v>
      </c>
      <c r="CB8" s="5" t="s">
        <v>277</v>
      </c>
      <c r="CC8" s="5" t="s">
        <v>277</v>
      </c>
      <c r="CD8" s="5" t="s">
        <v>272</v>
      </c>
      <c r="CE8" s="5" t="s">
        <v>257</v>
      </c>
      <c r="CF8" s="5" t="s">
        <v>273</v>
      </c>
      <c r="CG8" s="5" t="s">
        <v>262</v>
      </c>
      <c r="CH8" s="5" t="s">
        <v>262</v>
      </c>
      <c r="CI8" s="5" t="s">
        <v>270</v>
      </c>
      <c r="CJ8" s="5" t="s">
        <v>277</v>
      </c>
      <c r="CK8" s="5" t="s">
        <v>278</v>
      </c>
      <c r="CL8" s="5" t="s">
        <v>271</v>
      </c>
      <c r="CM8" s="5" t="s">
        <v>266</v>
      </c>
      <c r="CN8" s="5" t="s">
        <v>258</v>
      </c>
      <c r="CO8" s="5" t="s">
        <v>263</v>
      </c>
      <c r="CP8" s="5" t="s">
        <v>278</v>
      </c>
      <c r="CQ8" s="5" t="s">
        <v>279</v>
      </c>
      <c r="CR8" s="5" t="s">
        <v>256</v>
      </c>
      <c r="CS8" s="5" t="s">
        <v>280</v>
      </c>
      <c r="CT8" s="5" t="s">
        <v>277</v>
      </c>
      <c r="CU8" s="5" t="s">
        <v>266</v>
      </c>
      <c r="CV8" s="5" t="s">
        <v>257</v>
      </c>
      <c r="CW8" s="5" t="s">
        <v>261</v>
      </c>
      <c r="CX8" s="5" t="s">
        <v>272</v>
      </c>
      <c r="CY8" s="5" t="s">
        <v>275</v>
      </c>
      <c r="CZ8" s="5" t="s">
        <v>276</v>
      </c>
      <c r="DA8" s="5" t="s">
        <v>270</v>
      </c>
      <c r="DB8" s="5" t="s">
        <v>262</v>
      </c>
      <c r="DC8" s="5" t="s">
        <v>277</v>
      </c>
      <c r="DD8" s="5" t="s">
        <v>273</v>
      </c>
      <c r="DE8" s="5" t="s">
        <v>271</v>
      </c>
      <c r="DF8" s="5" t="s">
        <v>256</v>
      </c>
      <c r="DG8" s="5" t="s">
        <v>260</v>
      </c>
      <c r="DH8" s="5" t="s">
        <v>277</v>
      </c>
      <c r="DI8" s="5" t="s">
        <v>277</v>
      </c>
      <c r="DJ8" s="5" t="s">
        <v>273</v>
      </c>
      <c r="DK8" s="5" t="s">
        <v>278</v>
      </c>
      <c r="DL8" s="5" t="s">
        <v>265</v>
      </c>
      <c r="DM8" s="5" t="s">
        <v>277</v>
      </c>
      <c r="DN8" s="5" t="s">
        <v>270</v>
      </c>
      <c r="DO8" s="5" t="s">
        <v>276</v>
      </c>
      <c r="DP8" s="5" t="s">
        <v>276</v>
      </c>
      <c r="DQ8" s="5" t="s">
        <v>273</v>
      </c>
      <c r="DR8" s="5" t="s">
        <v>260</v>
      </c>
      <c r="DS8" s="5" t="s">
        <v>269</v>
      </c>
      <c r="DT8" s="5" t="s">
        <v>264</v>
      </c>
      <c r="DU8" s="5" t="s">
        <v>273</v>
      </c>
      <c r="DV8" s="5" t="s">
        <v>257</v>
      </c>
      <c r="DW8" s="5" t="s">
        <v>277</v>
      </c>
      <c r="DX8" s="5" t="s">
        <v>270</v>
      </c>
      <c r="DY8" s="5" t="s">
        <v>275</v>
      </c>
      <c r="DZ8" s="5" t="s">
        <v>277</v>
      </c>
      <c r="EA8" s="5" t="s">
        <v>273</v>
      </c>
      <c r="EB8" s="5" t="s">
        <v>276</v>
      </c>
      <c r="EC8" s="5" t="s">
        <v>278</v>
      </c>
      <c r="ED8" s="5" t="s">
        <v>260</v>
      </c>
      <c r="EE8" s="5" t="s">
        <v>277</v>
      </c>
      <c r="EF8" s="5" t="s">
        <v>273</v>
      </c>
      <c r="EG8" s="5" t="s">
        <v>277</v>
      </c>
      <c r="EH8" s="5" t="s">
        <v>277</v>
      </c>
      <c r="EI8" s="5" t="s">
        <v>260</v>
      </c>
      <c r="EJ8" s="5" t="s">
        <v>277</v>
      </c>
      <c r="EK8" s="5" t="s">
        <v>273</v>
      </c>
      <c r="EL8" s="5" t="s">
        <v>273</v>
      </c>
      <c r="EM8" s="5" t="s">
        <v>270</v>
      </c>
      <c r="EN8" s="5" t="s">
        <v>270</v>
      </c>
      <c r="EO8" s="5" t="s">
        <v>270</v>
      </c>
      <c r="EP8" s="5" t="s">
        <v>277</v>
      </c>
      <c r="EQ8" s="5" t="s">
        <v>273</v>
      </c>
      <c r="ER8" s="5" t="s">
        <v>273</v>
      </c>
      <c r="ES8" s="5" t="s">
        <v>278</v>
      </c>
      <c r="ET8" s="5" t="s">
        <v>275</v>
      </c>
      <c r="EU8" s="5" t="s">
        <v>265</v>
      </c>
      <c r="EV8" s="5" t="s">
        <v>265</v>
      </c>
      <c r="EW8" s="5" t="s">
        <v>278</v>
      </c>
      <c r="EX8" s="5" t="s">
        <v>260</v>
      </c>
      <c r="EY8" s="5" t="s">
        <v>276</v>
      </c>
      <c r="EZ8" s="5" t="s">
        <v>275</v>
      </c>
      <c r="FA8" s="5" t="s">
        <v>269</v>
      </c>
      <c r="FB8" s="5" t="s">
        <v>265</v>
      </c>
      <c r="FC8" s="5" t="s">
        <v>278</v>
      </c>
      <c r="FD8" s="5" t="s">
        <v>277</v>
      </c>
      <c r="FE8" s="5" t="s">
        <v>278</v>
      </c>
      <c r="FF8" s="5" t="s">
        <v>275</v>
      </c>
      <c r="FG8" s="5" t="s">
        <v>270</v>
      </c>
      <c r="FH8" s="5" t="s">
        <v>276</v>
      </c>
      <c r="FI8" s="5" t="s">
        <v>275</v>
      </c>
      <c r="FJ8" s="5" t="s">
        <v>278</v>
      </c>
      <c r="FK8" s="5" t="s">
        <v>264</v>
      </c>
      <c r="FL8" s="5" t="s">
        <v>283</v>
      </c>
      <c r="FM8" s="5" t="s">
        <v>278</v>
      </c>
      <c r="FN8" s="5" t="s">
        <v>263</v>
      </c>
      <c r="FO8" s="5" t="s">
        <v>260</v>
      </c>
      <c r="FP8" s="5" t="s">
        <v>280</v>
      </c>
      <c r="FQ8" s="5" t="s">
        <v>283</v>
      </c>
      <c r="FR8" s="5" t="s">
        <v>269</v>
      </c>
      <c r="FS8" s="5" t="s">
        <v>264</v>
      </c>
      <c r="FT8" s="5" t="s">
        <v>265</v>
      </c>
      <c r="FU8" s="5" t="s">
        <v>270</v>
      </c>
      <c r="FV8" s="5" t="s">
        <v>277</v>
      </c>
      <c r="FW8" s="5" t="s">
        <v>278</v>
      </c>
      <c r="FX8" s="5" t="s">
        <v>278</v>
      </c>
      <c r="FY8" s="5" t="s">
        <v>265</v>
      </c>
      <c r="FZ8" s="5" t="s">
        <v>260</v>
      </c>
      <c r="GA8" s="5" t="s">
        <v>283</v>
      </c>
      <c r="GB8" s="5" t="s">
        <v>276</v>
      </c>
      <c r="GC8" s="5" t="s">
        <v>278</v>
      </c>
      <c r="GD8" s="5" t="s">
        <v>283</v>
      </c>
      <c r="GE8" s="5" t="s">
        <v>265</v>
      </c>
      <c r="GF8" s="5" t="s">
        <v>284</v>
      </c>
      <c r="GG8" s="5" t="s">
        <v>284</v>
      </c>
      <c r="GH8" s="5" t="s">
        <v>284</v>
      </c>
      <c r="GI8" s="5" t="s">
        <v>283</v>
      </c>
      <c r="GJ8" s="5" t="s">
        <v>264</v>
      </c>
      <c r="GK8" s="5" t="s">
        <v>277</v>
      </c>
      <c r="GL8" s="5" t="s">
        <v>276</v>
      </c>
      <c r="GM8" s="5" t="s">
        <v>278</v>
      </c>
      <c r="GN8" s="5" t="s">
        <v>274</v>
      </c>
      <c r="GO8" s="5" t="s">
        <v>274</v>
      </c>
      <c r="GP8" s="5" t="s">
        <v>274</v>
      </c>
      <c r="GQ8" s="5" t="s">
        <v>274</v>
      </c>
      <c r="GR8" s="5" t="s">
        <v>260</v>
      </c>
      <c r="GS8" s="5" t="s">
        <v>276</v>
      </c>
      <c r="GT8" s="5" t="s">
        <v>265</v>
      </c>
      <c r="GU8" s="5" t="s">
        <v>275</v>
      </c>
      <c r="GV8" s="5" t="s">
        <v>275</v>
      </c>
      <c r="GW8" s="5" t="s">
        <v>265</v>
      </c>
      <c r="GX8" s="5" t="s">
        <v>278</v>
      </c>
      <c r="GY8" s="5" t="s">
        <v>268</v>
      </c>
      <c r="GZ8" s="5" t="s">
        <v>266</v>
      </c>
      <c r="HA8" s="5" t="s">
        <v>269</v>
      </c>
      <c r="HB8" s="5" t="s">
        <v>270</v>
      </c>
      <c r="HC8" s="5" t="s">
        <v>284</v>
      </c>
      <c r="HD8" s="5" t="s">
        <v>265</v>
      </c>
      <c r="HE8" s="5" t="s">
        <v>276</v>
      </c>
      <c r="HF8" s="5" t="s">
        <v>276</v>
      </c>
      <c r="HG8" s="5" t="s">
        <v>275</v>
      </c>
      <c r="HH8" s="5" t="s">
        <v>273</v>
      </c>
      <c r="HI8" s="5" t="s">
        <v>269</v>
      </c>
      <c r="HJ8" s="5" t="s">
        <v>278</v>
      </c>
      <c r="HK8" s="5" t="s">
        <v>273</v>
      </c>
      <c r="HL8" s="5" t="s">
        <v>264</v>
      </c>
      <c r="HM8" s="5" t="s">
        <v>278</v>
      </c>
      <c r="HN8" s="5" t="s">
        <v>274</v>
      </c>
      <c r="HO8" s="5" t="s">
        <v>276</v>
      </c>
      <c r="HP8" s="5" t="s">
        <v>265</v>
      </c>
      <c r="HQ8" s="5" t="s">
        <v>265</v>
      </c>
      <c r="HR8" s="5" t="s">
        <v>270</v>
      </c>
      <c r="HS8" s="5" t="s">
        <v>270</v>
      </c>
      <c r="HT8" s="5" t="s">
        <v>278</v>
      </c>
      <c r="HU8" s="5" t="s">
        <v>283</v>
      </c>
      <c r="HV8" s="5" t="s">
        <v>274</v>
      </c>
      <c r="HW8" s="5" t="s">
        <v>275</v>
      </c>
      <c r="HX8" s="5" t="s">
        <v>275</v>
      </c>
      <c r="HY8" s="5" t="s">
        <v>274</v>
      </c>
      <c r="HZ8" s="5" t="s">
        <v>278</v>
      </c>
      <c r="IA8" s="5" t="s">
        <v>269</v>
      </c>
      <c r="IB8" s="5" t="s">
        <v>284</v>
      </c>
      <c r="IC8" s="5" t="s">
        <v>274</v>
      </c>
      <c r="ID8" s="5" t="s">
        <v>265</v>
      </c>
      <c r="IE8" s="5" t="s">
        <v>270</v>
      </c>
      <c r="IF8" s="5" t="s">
        <v>273</v>
      </c>
      <c r="IG8" s="5" t="s">
        <v>263</v>
      </c>
      <c r="IH8" s="5" t="s">
        <v>257</v>
      </c>
      <c r="II8" s="5" t="s">
        <v>257</v>
      </c>
      <c r="IJ8" s="5" t="s">
        <v>262</v>
      </c>
      <c r="IK8" s="5" t="s">
        <v>271</v>
      </c>
      <c r="IL8" s="5" t="s">
        <v>266</v>
      </c>
      <c r="IM8" s="5" t="s">
        <v>268</v>
      </c>
      <c r="IN8" s="5" t="s">
        <v>264</v>
      </c>
      <c r="IO8" s="5" t="s">
        <v>275</v>
      </c>
      <c r="IP8" s="5" t="s">
        <v>268</v>
      </c>
      <c r="IQ8" s="5" t="s">
        <v>282</v>
      </c>
      <c r="IR8" s="5" t="s">
        <v>266</v>
      </c>
      <c r="IS8" s="5" t="s">
        <v>282</v>
      </c>
      <c r="IT8" s="5" t="s">
        <v>262</v>
      </c>
      <c r="IU8" s="5" t="s">
        <v>257</v>
      </c>
      <c r="IV8" s="5" t="s">
        <v>282</v>
      </c>
      <c r="IW8" s="5" t="s">
        <v>281</v>
      </c>
      <c r="IX8" s="5" t="s">
        <v>280</v>
      </c>
      <c r="IY8" s="5" t="s">
        <v>261</v>
      </c>
      <c r="IZ8" s="5" t="s">
        <v>261</v>
      </c>
      <c r="JA8" s="5" t="s">
        <v>262</v>
      </c>
    </row>
    <row r="12" spans="1:261" x14ac:dyDescent="0.25">
      <c r="A12" s="28"/>
    </row>
    <row r="13" spans="1:261" x14ac:dyDescent="0.25">
      <c r="A13" s="28" t="s">
        <v>453</v>
      </c>
      <c r="B13">
        <f>HLOOKUP(E2,B2:G4,2,FALSE)</f>
        <v>44</v>
      </c>
    </row>
    <row r="14" spans="1:261" x14ac:dyDescent="0.25">
      <c r="A14" s="28" t="s">
        <v>454</v>
      </c>
      <c r="B14">
        <f>HLOOKUP(P2,B2:AM4,2,FALSE)</f>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K261"/>
  <sheetViews>
    <sheetView topLeftCell="G1" workbookViewId="0">
      <selection activeCell="K8" sqref="K8"/>
    </sheetView>
  </sheetViews>
  <sheetFormatPr defaultRowHeight="12.5" x14ac:dyDescent="0.25"/>
  <cols>
    <col min="1" max="1" width="16.453125" bestFit="1" customWidth="1"/>
    <col min="2" max="2" width="34" bestFit="1" customWidth="1"/>
    <col min="3" max="3" width="5.54296875" bestFit="1" customWidth="1"/>
    <col min="4" max="4" width="38.26953125" bestFit="1" customWidth="1"/>
    <col min="5" max="5" width="30" bestFit="1" customWidth="1"/>
    <col min="6" max="6" width="31.81640625" bestFit="1" customWidth="1"/>
    <col min="7" max="7" width="27" bestFit="1" customWidth="1"/>
    <col min="8" max="8" width="31.1796875" customWidth="1"/>
    <col min="9" max="9" width="21.81640625" customWidth="1"/>
    <col min="10" max="10" width="47.81640625" bestFit="1" customWidth="1"/>
  </cols>
  <sheetData>
    <row r="1" spans="1:11" x14ac:dyDescent="0.25">
      <c r="A1" s="4" t="s">
        <v>0</v>
      </c>
      <c r="B1" s="4" t="s">
        <v>1</v>
      </c>
      <c r="C1" s="2" t="s">
        <v>2</v>
      </c>
      <c r="D1" s="2" t="s">
        <v>5</v>
      </c>
      <c r="E1" s="2" t="s">
        <v>3</v>
      </c>
      <c r="F1" s="2" t="s">
        <v>4</v>
      </c>
      <c r="G1" s="2" t="s">
        <v>6</v>
      </c>
      <c r="H1" s="2" t="s">
        <v>296</v>
      </c>
    </row>
    <row r="2" spans="1:11" x14ac:dyDescent="0.25">
      <c r="A2" s="2">
        <v>6466</v>
      </c>
      <c r="B2" s="2" t="s">
        <v>106</v>
      </c>
      <c r="C2" s="2">
        <v>45</v>
      </c>
      <c r="D2" s="2">
        <v>40</v>
      </c>
      <c r="E2" s="2">
        <v>11</v>
      </c>
      <c r="F2" s="2">
        <v>2</v>
      </c>
      <c r="G2" s="2">
        <v>54000</v>
      </c>
      <c r="H2" s="2" t="s">
        <v>256</v>
      </c>
    </row>
    <row r="3" spans="1:11" x14ac:dyDescent="0.25">
      <c r="A3" s="2">
        <v>9122</v>
      </c>
      <c r="B3" s="2" t="s">
        <v>107</v>
      </c>
      <c r="C3" s="2">
        <v>48</v>
      </c>
      <c r="D3" s="2">
        <v>50</v>
      </c>
      <c r="E3" s="2">
        <v>11</v>
      </c>
      <c r="F3" s="2">
        <v>6</v>
      </c>
      <c r="G3" s="2">
        <v>60000</v>
      </c>
      <c r="H3" s="2" t="s">
        <v>257</v>
      </c>
      <c r="J3" s="29" t="s">
        <v>300</v>
      </c>
    </row>
    <row r="4" spans="1:11" x14ac:dyDescent="0.25">
      <c r="A4" s="2">
        <v>704</v>
      </c>
      <c r="B4" s="2" t="s">
        <v>108</v>
      </c>
      <c r="C4" s="2">
        <v>46</v>
      </c>
      <c r="D4" s="2">
        <v>40</v>
      </c>
      <c r="E4" s="2">
        <v>11</v>
      </c>
      <c r="F4" s="2">
        <v>9</v>
      </c>
      <c r="G4" s="2">
        <v>389000</v>
      </c>
      <c r="H4" s="2" t="s">
        <v>267</v>
      </c>
      <c r="J4" s="30"/>
    </row>
    <row r="5" spans="1:11" x14ac:dyDescent="0.25">
      <c r="A5" s="2">
        <v>1642</v>
      </c>
      <c r="B5" s="2" t="s">
        <v>109</v>
      </c>
      <c r="C5" s="2">
        <v>44</v>
      </c>
      <c r="D5" s="2">
        <v>40</v>
      </c>
      <c r="E5" s="2">
        <v>13</v>
      </c>
      <c r="F5" s="2">
        <v>7</v>
      </c>
      <c r="G5" s="2">
        <v>306000</v>
      </c>
      <c r="H5" s="2" t="s">
        <v>258</v>
      </c>
      <c r="J5" s="29" t="s">
        <v>297</v>
      </c>
      <c r="K5">
        <f>VLOOKUP(J5,B2:G261,6,TRUE)</f>
        <v>18000</v>
      </c>
    </row>
    <row r="6" spans="1:11" x14ac:dyDescent="0.25">
      <c r="A6" s="2">
        <v>1127</v>
      </c>
      <c r="B6" s="2" t="s">
        <v>110</v>
      </c>
      <c r="C6" s="2">
        <v>46</v>
      </c>
      <c r="D6" s="2">
        <v>40</v>
      </c>
      <c r="E6" s="2">
        <v>14</v>
      </c>
      <c r="F6" s="2">
        <v>5</v>
      </c>
      <c r="G6" s="2">
        <v>215000</v>
      </c>
      <c r="H6" s="2" t="s">
        <v>259</v>
      </c>
      <c r="J6" s="29" t="s">
        <v>298</v>
      </c>
      <c r="K6">
        <f>VLOOKUP(J6,$B$30:$G$33,6,TRUE)</f>
        <v>35000</v>
      </c>
    </row>
    <row r="7" spans="1:11" x14ac:dyDescent="0.25">
      <c r="A7" s="2">
        <v>1012</v>
      </c>
      <c r="B7" s="2" t="s">
        <v>111</v>
      </c>
      <c r="C7" s="2">
        <v>49</v>
      </c>
      <c r="D7" s="2">
        <v>40</v>
      </c>
      <c r="E7" s="2">
        <v>14</v>
      </c>
      <c r="F7" s="2">
        <v>2</v>
      </c>
      <c r="G7" s="2">
        <v>18000</v>
      </c>
      <c r="H7" s="2" t="s">
        <v>260</v>
      </c>
      <c r="J7" s="29" t="s">
        <v>299</v>
      </c>
      <c r="K7">
        <f>VLOOKUP(J7,B40:G46,6,TRUE)</f>
        <v>24500</v>
      </c>
    </row>
    <row r="8" spans="1:11" x14ac:dyDescent="0.25">
      <c r="A8" s="2">
        <v>979</v>
      </c>
      <c r="B8" s="2" t="s">
        <v>112</v>
      </c>
      <c r="C8" s="2">
        <v>39</v>
      </c>
      <c r="D8" s="2">
        <v>40</v>
      </c>
      <c r="E8" s="2">
        <v>13</v>
      </c>
      <c r="F8" s="2">
        <v>0</v>
      </c>
      <c r="G8" s="2">
        <v>59500</v>
      </c>
      <c r="H8" s="2" t="s">
        <v>257</v>
      </c>
      <c r="J8" s="30"/>
    </row>
    <row r="9" spans="1:11" x14ac:dyDescent="0.25">
      <c r="A9" s="2">
        <v>4597</v>
      </c>
      <c r="B9" s="2" t="s">
        <v>113</v>
      </c>
      <c r="C9" s="2">
        <v>38</v>
      </c>
      <c r="D9" s="2">
        <v>40</v>
      </c>
      <c r="E9" s="2">
        <v>8</v>
      </c>
      <c r="F9" s="2">
        <v>5</v>
      </c>
      <c r="G9" s="2">
        <v>43000</v>
      </c>
      <c r="H9" s="2" t="s">
        <v>256</v>
      </c>
    </row>
    <row r="10" spans="1:11" x14ac:dyDescent="0.25">
      <c r="A10" s="2">
        <v>8448</v>
      </c>
      <c r="B10" s="2" t="s">
        <v>114</v>
      </c>
      <c r="C10" s="2">
        <v>40</v>
      </c>
      <c r="D10" s="2">
        <v>45</v>
      </c>
      <c r="E10" s="2">
        <v>13</v>
      </c>
      <c r="F10" s="2">
        <v>1</v>
      </c>
      <c r="G10" s="2">
        <v>100000</v>
      </c>
      <c r="H10" s="2" t="s">
        <v>261</v>
      </c>
    </row>
    <row r="11" spans="1:11" x14ac:dyDescent="0.25">
      <c r="A11" s="2">
        <v>9879</v>
      </c>
      <c r="B11" s="2" t="s">
        <v>115</v>
      </c>
      <c r="C11" s="2">
        <v>46</v>
      </c>
      <c r="D11" s="2">
        <v>40</v>
      </c>
      <c r="E11" s="2">
        <v>16</v>
      </c>
      <c r="F11" s="2">
        <v>16</v>
      </c>
      <c r="G11" s="2">
        <v>58000</v>
      </c>
      <c r="H11" s="2" t="s">
        <v>262</v>
      </c>
    </row>
    <row r="12" spans="1:11" x14ac:dyDescent="0.25">
      <c r="A12" s="2">
        <v>8164</v>
      </c>
      <c r="B12" s="2" t="s">
        <v>116</v>
      </c>
      <c r="C12" s="2">
        <v>38</v>
      </c>
      <c r="D12" s="2">
        <v>43</v>
      </c>
      <c r="E12" s="2">
        <v>8</v>
      </c>
      <c r="F12" s="2">
        <v>7</v>
      </c>
      <c r="G12" s="2">
        <v>62000</v>
      </c>
      <c r="H12" s="2" t="s">
        <v>263</v>
      </c>
    </row>
    <row r="13" spans="1:11" x14ac:dyDescent="0.25">
      <c r="A13" s="2">
        <v>7880</v>
      </c>
      <c r="B13" s="2" t="s">
        <v>117</v>
      </c>
      <c r="C13" s="2">
        <v>33</v>
      </c>
      <c r="D13" s="2">
        <v>38</v>
      </c>
      <c r="E13" s="2">
        <v>9</v>
      </c>
      <c r="F13" s="2">
        <v>6</v>
      </c>
      <c r="G13" s="2">
        <v>112000</v>
      </c>
      <c r="H13" s="2" t="s">
        <v>261</v>
      </c>
    </row>
    <row r="14" spans="1:11" x14ac:dyDescent="0.25">
      <c r="A14" s="2">
        <v>8521</v>
      </c>
      <c r="B14" s="2" t="s">
        <v>118</v>
      </c>
      <c r="C14" s="2">
        <v>30</v>
      </c>
      <c r="D14" s="2">
        <v>45</v>
      </c>
      <c r="E14" s="2">
        <v>4</v>
      </c>
      <c r="F14" s="2">
        <v>3</v>
      </c>
      <c r="G14" s="2">
        <v>37000</v>
      </c>
      <c r="H14" s="2" t="s">
        <v>264</v>
      </c>
    </row>
    <row r="15" spans="1:11" x14ac:dyDescent="0.25">
      <c r="A15" s="2">
        <v>574</v>
      </c>
      <c r="B15" s="2" t="s">
        <v>119</v>
      </c>
      <c r="C15" s="2">
        <v>38</v>
      </c>
      <c r="D15" s="2">
        <v>38</v>
      </c>
      <c r="E15" s="2">
        <v>7</v>
      </c>
      <c r="F15" s="2">
        <v>2</v>
      </c>
      <c r="G15" s="2">
        <v>25000</v>
      </c>
      <c r="H15" s="2" t="s">
        <v>265</v>
      </c>
    </row>
    <row r="16" spans="1:11" x14ac:dyDescent="0.25">
      <c r="A16" s="2">
        <v>3678</v>
      </c>
      <c r="B16" s="2" t="s">
        <v>120</v>
      </c>
      <c r="C16" s="2">
        <v>34</v>
      </c>
      <c r="D16" s="2">
        <v>40</v>
      </c>
      <c r="E16" s="2">
        <v>9</v>
      </c>
      <c r="F16" s="2">
        <v>9</v>
      </c>
      <c r="G16" s="2">
        <v>90000</v>
      </c>
      <c r="H16" s="2" t="s">
        <v>266</v>
      </c>
    </row>
    <row r="17" spans="1:8" x14ac:dyDescent="0.25">
      <c r="A17" s="2">
        <v>1024</v>
      </c>
      <c r="B17" s="2" t="s">
        <v>121</v>
      </c>
      <c r="C17" s="2">
        <v>55</v>
      </c>
      <c r="D17" s="2">
        <v>50</v>
      </c>
      <c r="E17" s="2">
        <v>17</v>
      </c>
      <c r="F17" s="2">
        <v>2</v>
      </c>
      <c r="G17" s="2">
        <v>290000</v>
      </c>
      <c r="H17" s="2" t="s">
        <v>258</v>
      </c>
    </row>
    <row r="18" spans="1:8" x14ac:dyDescent="0.25">
      <c r="A18" s="2">
        <v>6063</v>
      </c>
      <c r="B18" s="2" t="s">
        <v>122</v>
      </c>
      <c r="C18" s="2">
        <v>36</v>
      </c>
      <c r="D18" s="2">
        <v>45</v>
      </c>
      <c r="E18" s="2">
        <v>6</v>
      </c>
      <c r="F18" s="2">
        <v>5</v>
      </c>
      <c r="G18" s="2">
        <v>57000</v>
      </c>
      <c r="H18" s="2" t="s">
        <v>257</v>
      </c>
    </row>
    <row r="19" spans="1:8" x14ac:dyDescent="0.25">
      <c r="A19" s="2">
        <v>6664</v>
      </c>
      <c r="B19" s="2" t="s">
        <v>123</v>
      </c>
      <c r="C19" s="2">
        <v>52</v>
      </c>
      <c r="D19" s="2">
        <v>40</v>
      </c>
      <c r="E19" s="2">
        <v>19</v>
      </c>
      <c r="F19" s="2">
        <v>10</v>
      </c>
      <c r="G19" s="2">
        <v>45000</v>
      </c>
      <c r="H19" s="2" t="s">
        <v>268</v>
      </c>
    </row>
    <row r="20" spans="1:8" x14ac:dyDescent="0.25">
      <c r="A20" s="2">
        <v>4660</v>
      </c>
      <c r="B20" s="2" t="s">
        <v>124</v>
      </c>
      <c r="C20" s="2">
        <v>45</v>
      </c>
      <c r="D20" s="2">
        <v>44</v>
      </c>
      <c r="E20" s="2">
        <v>15</v>
      </c>
      <c r="F20" s="2">
        <v>12</v>
      </c>
      <c r="G20" s="2">
        <v>50000</v>
      </c>
      <c r="H20" s="2" t="s">
        <v>263</v>
      </c>
    </row>
    <row r="21" spans="1:8" x14ac:dyDescent="0.25">
      <c r="A21" s="2">
        <v>4314</v>
      </c>
      <c r="B21" s="2" t="s">
        <v>125</v>
      </c>
      <c r="C21" s="2">
        <v>41</v>
      </c>
      <c r="D21" s="2">
        <v>44</v>
      </c>
      <c r="E21" s="2">
        <v>13</v>
      </c>
      <c r="F21" s="2">
        <v>6</v>
      </c>
      <c r="G21" s="2">
        <v>30000</v>
      </c>
      <c r="H21" s="2" t="s">
        <v>269</v>
      </c>
    </row>
    <row r="22" spans="1:8" x14ac:dyDescent="0.25">
      <c r="A22" s="2">
        <v>7684</v>
      </c>
      <c r="B22" s="2" t="s">
        <v>126</v>
      </c>
      <c r="C22" s="2">
        <v>38</v>
      </c>
      <c r="D22" s="2">
        <v>40</v>
      </c>
      <c r="E22" s="2">
        <v>9</v>
      </c>
      <c r="F22" s="2">
        <v>1</v>
      </c>
      <c r="G22" s="2">
        <v>20000</v>
      </c>
      <c r="H22" s="2" t="s">
        <v>270</v>
      </c>
    </row>
    <row r="23" spans="1:8" x14ac:dyDescent="0.25">
      <c r="A23" s="2">
        <v>1408</v>
      </c>
      <c r="B23" s="2" t="s">
        <v>127</v>
      </c>
      <c r="C23" s="2">
        <v>36</v>
      </c>
      <c r="D23" s="2">
        <v>50</v>
      </c>
      <c r="E23" s="2">
        <v>10</v>
      </c>
      <c r="F23" s="2">
        <v>4</v>
      </c>
      <c r="G23" s="2">
        <v>40000</v>
      </c>
      <c r="H23" s="2" t="s">
        <v>268</v>
      </c>
    </row>
    <row r="24" spans="1:8" x14ac:dyDescent="0.25">
      <c r="A24" s="2">
        <v>8460</v>
      </c>
      <c r="B24" s="2" t="s">
        <v>128</v>
      </c>
      <c r="C24" s="2">
        <v>42</v>
      </c>
      <c r="D24" s="2">
        <v>65</v>
      </c>
      <c r="E24" s="2">
        <v>14</v>
      </c>
      <c r="F24" s="2">
        <v>3</v>
      </c>
      <c r="G24" s="2">
        <v>45000</v>
      </c>
      <c r="H24" s="2" t="s">
        <v>271</v>
      </c>
    </row>
    <row r="25" spans="1:8" x14ac:dyDescent="0.25">
      <c r="A25" s="2">
        <v>4403</v>
      </c>
      <c r="B25" s="2" t="s">
        <v>129</v>
      </c>
      <c r="C25" s="2">
        <v>53</v>
      </c>
      <c r="D25" s="2">
        <v>45</v>
      </c>
      <c r="E25" s="2">
        <v>17</v>
      </c>
      <c r="F25" s="2">
        <v>8</v>
      </c>
      <c r="G25" s="2">
        <v>250000</v>
      </c>
      <c r="H25" s="2" t="s">
        <v>258</v>
      </c>
    </row>
    <row r="26" spans="1:8" x14ac:dyDescent="0.25">
      <c r="A26" s="2">
        <v>4031</v>
      </c>
      <c r="B26" s="2" t="s">
        <v>130</v>
      </c>
      <c r="C26" s="2">
        <v>42</v>
      </c>
      <c r="D26" s="2">
        <v>38</v>
      </c>
      <c r="E26" s="2">
        <v>12</v>
      </c>
      <c r="F26" s="2">
        <v>7</v>
      </c>
      <c r="G26" s="2">
        <v>130000</v>
      </c>
      <c r="H26" s="2" t="s">
        <v>272</v>
      </c>
    </row>
    <row r="27" spans="1:8" x14ac:dyDescent="0.25">
      <c r="A27" s="2">
        <v>8298</v>
      </c>
      <c r="B27" s="2" t="s">
        <v>131</v>
      </c>
      <c r="C27" s="2">
        <v>39</v>
      </c>
      <c r="D27" s="2">
        <v>60</v>
      </c>
      <c r="E27" s="2">
        <v>8</v>
      </c>
      <c r="F27" s="2">
        <v>5</v>
      </c>
      <c r="G27" s="2">
        <v>35000</v>
      </c>
      <c r="H27" s="2" t="s">
        <v>264</v>
      </c>
    </row>
    <row r="28" spans="1:8" x14ac:dyDescent="0.25">
      <c r="A28" s="2">
        <v>3412</v>
      </c>
      <c r="B28" s="2" t="s">
        <v>132</v>
      </c>
      <c r="C28" s="2">
        <v>45</v>
      </c>
      <c r="D28" s="2">
        <v>40</v>
      </c>
      <c r="E28" s="2">
        <v>16</v>
      </c>
      <c r="F28" s="2">
        <v>5</v>
      </c>
      <c r="G28" s="2">
        <v>50000</v>
      </c>
      <c r="H28" s="2" t="s">
        <v>257</v>
      </c>
    </row>
    <row r="29" spans="1:8" x14ac:dyDescent="0.25">
      <c r="A29" s="2">
        <v>8330</v>
      </c>
      <c r="B29" s="2" t="s">
        <v>133</v>
      </c>
      <c r="C29" s="2">
        <v>39</v>
      </c>
      <c r="D29" s="2">
        <v>40</v>
      </c>
      <c r="E29" s="2">
        <v>11</v>
      </c>
      <c r="F29" s="2">
        <v>1</v>
      </c>
      <c r="G29" s="2">
        <v>35000</v>
      </c>
      <c r="H29" s="2" t="s">
        <v>260</v>
      </c>
    </row>
    <row r="30" spans="1:8" x14ac:dyDescent="0.25">
      <c r="A30" s="2">
        <v>7831</v>
      </c>
      <c r="B30" s="2" t="s">
        <v>134</v>
      </c>
      <c r="C30" s="2">
        <v>45</v>
      </c>
      <c r="D30" s="2">
        <v>48</v>
      </c>
      <c r="E30" s="2">
        <v>9</v>
      </c>
      <c r="F30" s="2">
        <v>4</v>
      </c>
      <c r="G30" s="2">
        <v>35000</v>
      </c>
      <c r="H30" s="2" t="s">
        <v>263</v>
      </c>
    </row>
    <row r="31" spans="1:8" x14ac:dyDescent="0.25">
      <c r="A31" s="2">
        <v>5850</v>
      </c>
      <c r="B31" s="2" t="s">
        <v>135</v>
      </c>
      <c r="C31" s="2">
        <v>36</v>
      </c>
      <c r="D31" s="2">
        <v>40</v>
      </c>
      <c r="E31" s="2">
        <v>8</v>
      </c>
      <c r="F31" s="2">
        <v>5</v>
      </c>
      <c r="G31" s="2">
        <v>35000</v>
      </c>
      <c r="H31" s="2" t="s">
        <v>264</v>
      </c>
    </row>
    <row r="32" spans="1:8" x14ac:dyDescent="0.25">
      <c r="A32" s="2">
        <v>396</v>
      </c>
      <c r="B32" s="2" t="s">
        <v>136</v>
      </c>
      <c r="C32" s="2">
        <v>53</v>
      </c>
      <c r="D32" s="2">
        <v>40</v>
      </c>
      <c r="E32" s="2">
        <v>17</v>
      </c>
      <c r="F32" s="2">
        <v>2</v>
      </c>
      <c r="G32" s="2">
        <v>25000</v>
      </c>
      <c r="H32" s="2" t="s">
        <v>270</v>
      </c>
    </row>
    <row r="33" spans="1:8" x14ac:dyDescent="0.25">
      <c r="A33" s="2">
        <v>2919</v>
      </c>
      <c r="B33" s="2" t="s">
        <v>137</v>
      </c>
      <c r="C33" s="2">
        <v>47</v>
      </c>
      <c r="D33" s="2">
        <v>50</v>
      </c>
      <c r="E33" s="2">
        <v>15</v>
      </c>
      <c r="F33" s="2">
        <v>4</v>
      </c>
      <c r="G33" s="2">
        <v>30000</v>
      </c>
      <c r="H33" s="2" t="s">
        <v>269</v>
      </c>
    </row>
    <row r="34" spans="1:8" x14ac:dyDescent="0.25">
      <c r="A34" s="2">
        <v>4319</v>
      </c>
      <c r="B34" s="2" t="s">
        <v>138</v>
      </c>
      <c r="C34" s="2">
        <v>42</v>
      </c>
      <c r="D34" s="2">
        <v>75</v>
      </c>
      <c r="E34" s="2">
        <v>12</v>
      </c>
      <c r="F34" s="2">
        <v>2</v>
      </c>
      <c r="G34" s="2">
        <v>35000</v>
      </c>
      <c r="H34" s="2" t="s">
        <v>269</v>
      </c>
    </row>
    <row r="35" spans="1:8" x14ac:dyDescent="0.25">
      <c r="A35" s="2">
        <v>7733</v>
      </c>
      <c r="B35" s="2" t="s">
        <v>139</v>
      </c>
      <c r="C35" s="2">
        <v>38</v>
      </c>
      <c r="D35" s="2">
        <v>75</v>
      </c>
      <c r="E35" s="2">
        <v>8</v>
      </c>
      <c r="F35" s="2">
        <v>4</v>
      </c>
      <c r="G35" s="2">
        <v>35000</v>
      </c>
      <c r="H35" s="2" t="s">
        <v>264</v>
      </c>
    </row>
    <row r="36" spans="1:8" x14ac:dyDescent="0.25">
      <c r="A36" s="2">
        <v>9489</v>
      </c>
      <c r="B36" s="2" t="s">
        <v>140</v>
      </c>
      <c r="C36" s="2">
        <v>35</v>
      </c>
      <c r="D36" s="2">
        <v>40</v>
      </c>
      <c r="E36" s="2">
        <v>8</v>
      </c>
      <c r="F36" s="2">
        <v>5</v>
      </c>
      <c r="G36" s="2">
        <v>45000</v>
      </c>
      <c r="H36" s="2" t="s">
        <v>268</v>
      </c>
    </row>
    <row r="37" spans="1:8" x14ac:dyDescent="0.25">
      <c r="A37" s="2">
        <v>8084</v>
      </c>
      <c r="B37" s="2" t="s">
        <v>141</v>
      </c>
      <c r="C37" s="2">
        <v>38</v>
      </c>
      <c r="D37" s="2">
        <v>40</v>
      </c>
      <c r="E37" s="2">
        <v>9</v>
      </c>
      <c r="F37" s="2">
        <v>8</v>
      </c>
      <c r="G37" s="2">
        <v>50000</v>
      </c>
      <c r="H37" s="2" t="s">
        <v>271</v>
      </c>
    </row>
    <row r="38" spans="1:8" x14ac:dyDescent="0.25">
      <c r="A38" s="2">
        <v>2052</v>
      </c>
      <c r="B38" s="2" t="s">
        <v>142</v>
      </c>
      <c r="C38" s="2">
        <v>39</v>
      </c>
      <c r="D38" s="2">
        <v>35</v>
      </c>
      <c r="E38" s="2">
        <v>7</v>
      </c>
      <c r="F38" s="2">
        <v>5</v>
      </c>
      <c r="G38" s="2">
        <v>56000</v>
      </c>
      <c r="H38" s="2" t="s">
        <v>257</v>
      </c>
    </row>
    <row r="39" spans="1:8" x14ac:dyDescent="0.25">
      <c r="A39" s="2">
        <v>4903</v>
      </c>
      <c r="B39" s="2" t="s">
        <v>143</v>
      </c>
      <c r="C39" s="2">
        <v>49</v>
      </c>
      <c r="D39" s="2">
        <v>40</v>
      </c>
      <c r="E39" s="2">
        <v>11</v>
      </c>
      <c r="F39" s="2">
        <v>10</v>
      </c>
      <c r="G39" s="2">
        <v>55000</v>
      </c>
      <c r="H39" s="2" t="s">
        <v>266</v>
      </c>
    </row>
    <row r="40" spans="1:8" x14ac:dyDescent="0.25">
      <c r="A40" s="2">
        <v>7429</v>
      </c>
      <c r="B40" s="2" t="s">
        <v>144</v>
      </c>
      <c r="C40" s="2">
        <v>37</v>
      </c>
      <c r="D40" s="2">
        <v>35</v>
      </c>
      <c r="E40" s="2">
        <v>9</v>
      </c>
      <c r="F40" s="2">
        <v>2</v>
      </c>
      <c r="G40" s="2">
        <v>24500</v>
      </c>
      <c r="H40" s="4" t="s">
        <v>260</v>
      </c>
    </row>
    <row r="41" spans="1:8" x14ac:dyDescent="0.25">
      <c r="A41" s="2">
        <v>1346</v>
      </c>
      <c r="B41" s="2" t="s">
        <v>145</v>
      </c>
      <c r="C41" s="2">
        <v>36</v>
      </c>
      <c r="D41" s="2">
        <v>40</v>
      </c>
      <c r="E41" s="2">
        <v>11</v>
      </c>
      <c r="F41" s="2">
        <v>7</v>
      </c>
      <c r="G41" s="2">
        <v>25000</v>
      </c>
      <c r="H41" s="4" t="s">
        <v>260</v>
      </c>
    </row>
    <row r="42" spans="1:8" x14ac:dyDescent="0.25">
      <c r="A42" s="2">
        <v>1515</v>
      </c>
      <c r="B42" s="2" t="s">
        <v>146</v>
      </c>
      <c r="C42" s="2">
        <v>56</v>
      </c>
      <c r="D42" s="2">
        <v>54</v>
      </c>
      <c r="E42" s="2">
        <v>21</v>
      </c>
      <c r="F42" s="2">
        <v>11</v>
      </c>
      <c r="G42" s="2">
        <v>25000</v>
      </c>
      <c r="H42" s="2" t="s">
        <v>260</v>
      </c>
    </row>
    <row r="43" spans="1:8" x14ac:dyDescent="0.25">
      <c r="A43" s="2">
        <v>3682</v>
      </c>
      <c r="B43" s="2" t="s">
        <v>147</v>
      </c>
      <c r="C43" s="2">
        <v>37</v>
      </c>
      <c r="D43" s="2">
        <v>38</v>
      </c>
      <c r="E43" s="2">
        <v>10</v>
      </c>
      <c r="F43" s="2">
        <v>9</v>
      </c>
      <c r="G43" s="2">
        <v>24000</v>
      </c>
      <c r="H43" s="2" t="s">
        <v>273</v>
      </c>
    </row>
    <row r="44" spans="1:8" x14ac:dyDescent="0.25">
      <c r="A44" s="2">
        <v>7262</v>
      </c>
      <c r="B44" s="2" t="s">
        <v>148</v>
      </c>
      <c r="C44" s="2">
        <v>48</v>
      </c>
      <c r="D44" s="2">
        <v>45</v>
      </c>
      <c r="E44" s="2">
        <v>16</v>
      </c>
      <c r="F44" s="2">
        <v>4</v>
      </c>
      <c r="G44" s="2">
        <v>28500</v>
      </c>
      <c r="H44" s="2" t="s">
        <v>275</v>
      </c>
    </row>
    <row r="45" spans="1:8" x14ac:dyDescent="0.25">
      <c r="A45" s="2">
        <v>4510</v>
      </c>
      <c r="B45" s="2" t="s">
        <v>149</v>
      </c>
      <c r="C45" s="2">
        <v>38</v>
      </c>
      <c r="D45" s="2">
        <v>27</v>
      </c>
      <c r="E45" s="2">
        <v>12</v>
      </c>
      <c r="F45" s="2">
        <v>15</v>
      </c>
      <c r="G45" s="2">
        <v>35000</v>
      </c>
      <c r="H45" s="2" t="s">
        <v>269</v>
      </c>
    </row>
    <row r="46" spans="1:8" x14ac:dyDescent="0.25">
      <c r="A46" s="2">
        <v>537</v>
      </c>
      <c r="B46" s="2" t="s">
        <v>150</v>
      </c>
      <c r="C46" s="2">
        <v>39</v>
      </c>
      <c r="D46" s="2">
        <v>55</v>
      </c>
      <c r="E46" s="2">
        <v>12</v>
      </c>
      <c r="F46" s="2">
        <v>12</v>
      </c>
      <c r="G46" s="2">
        <v>24500</v>
      </c>
      <c r="H46" s="2" t="s">
        <v>265</v>
      </c>
    </row>
    <row r="47" spans="1:8" x14ac:dyDescent="0.25">
      <c r="A47" s="2">
        <v>4713</v>
      </c>
      <c r="B47" s="2" t="s">
        <v>151</v>
      </c>
      <c r="C47" s="2">
        <v>55</v>
      </c>
      <c r="D47" s="2">
        <v>40</v>
      </c>
      <c r="E47" s="2">
        <v>19</v>
      </c>
      <c r="F47" s="2">
        <v>17</v>
      </c>
      <c r="G47" s="2">
        <v>34000</v>
      </c>
      <c r="H47" s="2" t="s">
        <v>269</v>
      </c>
    </row>
    <row r="48" spans="1:8" x14ac:dyDescent="0.25">
      <c r="A48" s="2">
        <v>9667</v>
      </c>
      <c r="B48" s="2" t="s">
        <v>152</v>
      </c>
      <c r="C48" s="2">
        <v>30</v>
      </c>
      <c r="D48" s="2">
        <v>40</v>
      </c>
      <c r="E48" s="2">
        <v>7</v>
      </c>
      <c r="F48" s="2">
        <v>5</v>
      </c>
      <c r="G48" s="2">
        <v>20000</v>
      </c>
      <c r="H48" s="2" t="s">
        <v>270</v>
      </c>
    </row>
    <row r="49" spans="1:8" x14ac:dyDescent="0.25">
      <c r="A49" s="2">
        <v>8181</v>
      </c>
      <c r="B49" s="2" t="s">
        <v>153</v>
      </c>
      <c r="C49" s="2">
        <v>39</v>
      </c>
      <c r="D49" s="2">
        <v>50</v>
      </c>
      <c r="E49" s="2">
        <v>11</v>
      </c>
      <c r="F49" s="2">
        <v>5</v>
      </c>
      <c r="G49" s="2">
        <v>35000</v>
      </c>
      <c r="H49" s="2" t="s">
        <v>276</v>
      </c>
    </row>
    <row r="50" spans="1:8" x14ac:dyDescent="0.25">
      <c r="A50" s="2">
        <v>4314</v>
      </c>
      <c r="B50" s="2" t="s">
        <v>154</v>
      </c>
      <c r="C50" s="2">
        <v>54</v>
      </c>
      <c r="D50" s="2">
        <v>40</v>
      </c>
      <c r="E50" s="2">
        <v>16</v>
      </c>
      <c r="F50" s="2">
        <v>5</v>
      </c>
      <c r="G50" s="2">
        <v>55000</v>
      </c>
      <c r="H50" s="2" t="s">
        <v>257</v>
      </c>
    </row>
    <row r="51" spans="1:8" x14ac:dyDescent="0.25">
      <c r="A51" s="2">
        <v>4028</v>
      </c>
      <c r="B51" s="2" t="s">
        <v>155</v>
      </c>
      <c r="C51" s="2">
        <v>48</v>
      </c>
      <c r="D51" s="2">
        <v>60</v>
      </c>
      <c r="E51" s="2">
        <v>14</v>
      </c>
      <c r="F51" s="2">
        <v>2</v>
      </c>
      <c r="G51" s="2">
        <v>45000</v>
      </c>
      <c r="H51" s="2" t="s">
        <v>269</v>
      </c>
    </row>
    <row r="52" spans="1:8" x14ac:dyDescent="0.25">
      <c r="A52" s="2">
        <v>9927</v>
      </c>
      <c r="B52" s="2" t="s">
        <v>156</v>
      </c>
      <c r="C52" s="2">
        <v>58</v>
      </c>
      <c r="D52" s="2">
        <v>57</v>
      </c>
      <c r="E52" s="2">
        <v>22</v>
      </c>
      <c r="F52" s="2">
        <v>14</v>
      </c>
      <c r="G52" s="2">
        <v>45000</v>
      </c>
      <c r="H52" s="2" t="s">
        <v>263</v>
      </c>
    </row>
    <row r="53" spans="1:8" x14ac:dyDescent="0.25">
      <c r="A53" s="2">
        <v>5007</v>
      </c>
      <c r="B53" s="2" t="s">
        <v>157</v>
      </c>
      <c r="C53" s="2">
        <v>37</v>
      </c>
      <c r="D53" s="2">
        <v>40</v>
      </c>
      <c r="E53" s="2">
        <v>10</v>
      </c>
      <c r="F53" s="2">
        <v>10</v>
      </c>
      <c r="G53" s="2">
        <v>55000</v>
      </c>
      <c r="H53" s="2" t="s">
        <v>262</v>
      </c>
    </row>
    <row r="54" spans="1:8" x14ac:dyDescent="0.25">
      <c r="A54" s="2">
        <v>2010</v>
      </c>
      <c r="B54" s="2" t="s">
        <v>158</v>
      </c>
      <c r="C54" s="2">
        <v>49</v>
      </c>
      <c r="D54" s="2">
        <v>40</v>
      </c>
      <c r="E54" s="2">
        <v>13</v>
      </c>
      <c r="F54" s="2">
        <v>9</v>
      </c>
      <c r="G54" s="2">
        <v>44000</v>
      </c>
      <c r="H54" s="2" t="s">
        <v>268</v>
      </c>
    </row>
    <row r="55" spans="1:8" x14ac:dyDescent="0.25">
      <c r="A55" s="2">
        <v>2576</v>
      </c>
      <c r="B55" s="2" t="s">
        <v>159</v>
      </c>
      <c r="C55" s="2">
        <v>39</v>
      </c>
      <c r="D55" s="2">
        <v>50</v>
      </c>
      <c r="E55" s="2">
        <v>11</v>
      </c>
      <c r="F55" s="2">
        <v>8</v>
      </c>
      <c r="G55" s="2">
        <v>45000</v>
      </c>
      <c r="H55" s="2" t="s">
        <v>264</v>
      </c>
    </row>
    <row r="56" spans="1:8" x14ac:dyDescent="0.25">
      <c r="A56" s="2">
        <v>1119</v>
      </c>
      <c r="B56" s="2" t="s">
        <v>160</v>
      </c>
      <c r="C56" s="2">
        <v>41</v>
      </c>
      <c r="D56" s="2">
        <v>40</v>
      </c>
      <c r="E56" s="2">
        <v>11</v>
      </c>
      <c r="F56" s="2">
        <v>1</v>
      </c>
      <c r="G56" s="2">
        <v>36000</v>
      </c>
      <c r="H56" s="2" t="s">
        <v>269</v>
      </c>
    </row>
    <row r="57" spans="1:8" x14ac:dyDescent="0.25">
      <c r="A57" s="2">
        <v>8909</v>
      </c>
      <c r="B57" s="2" t="s">
        <v>161</v>
      </c>
      <c r="C57" s="2">
        <v>36</v>
      </c>
      <c r="D57" s="2">
        <v>55</v>
      </c>
      <c r="E57" s="2">
        <v>8</v>
      </c>
      <c r="F57" s="2">
        <v>5</v>
      </c>
      <c r="G57" s="2">
        <v>36000</v>
      </c>
      <c r="H57" s="2" t="s">
        <v>260</v>
      </c>
    </row>
    <row r="58" spans="1:8" x14ac:dyDescent="0.25">
      <c r="A58" s="2">
        <v>3530</v>
      </c>
      <c r="B58" s="2" t="s">
        <v>162</v>
      </c>
      <c r="C58" s="2">
        <v>39</v>
      </c>
      <c r="D58" s="2">
        <v>50</v>
      </c>
      <c r="E58" s="2">
        <v>9</v>
      </c>
      <c r="F58" s="2">
        <v>3</v>
      </c>
      <c r="G58" s="2">
        <v>36000</v>
      </c>
      <c r="H58" s="2" t="s">
        <v>270</v>
      </c>
    </row>
    <row r="59" spans="1:8" x14ac:dyDescent="0.25">
      <c r="A59" s="2">
        <v>8576</v>
      </c>
      <c r="B59" s="2" t="s">
        <v>163</v>
      </c>
      <c r="C59" s="2">
        <v>29</v>
      </c>
      <c r="D59" s="2">
        <v>40</v>
      </c>
      <c r="E59" s="2">
        <v>12</v>
      </c>
      <c r="F59" s="2">
        <v>7</v>
      </c>
      <c r="G59" s="2">
        <v>22000</v>
      </c>
      <c r="H59" s="2" t="s">
        <v>273</v>
      </c>
    </row>
    <row r="60" spans="1:8" x14ac:dyDescent="0.25">
      <c r="A60" s="2">
        <v>9740</v>
      </c>
      <c r="B60" s="2" t="s">
        <v>164</v>
      </c>
      <c r="C60" s="2">
        <v>50</v>
      </c>
      <c r="D60" s="2">
        <v>45</v>
      </c>
      <c r="E60" s="2">
        <v>15</v>
      </c>
      <c r="F60" s="2">
        <v>4</v>
      </c>
      <c r="G60" s="2">
        <v>56000</v>
      </c>
      <c r="H60" s="2" t="s">
        <v>262</v>
      </c>
    </row>
    <row r="61" spans="1:8" x14ac:dyDescent="0.25">
      <c r="A61" s="2">
        <v>524</v>
      </c>
      <c r="B61" s="2" t="s">
        <v>165</v>
      </c>
      <c r="C61" s="2">
        <v>35</v>
      </c>
      <c r="D61" s="2">
        <v>40</v>
      </c>
      <c r="E61" s="2">
        <v>10</v>
      </c>
      <c r="F61" s="2">
        <v>9</v>
      </c>
      <c r="G61" s="2">
        <v>34000</v>
      </c>
      <c r="H61" s="2" t="s">
        <v>266</v>
      </c>
    </row>
    <row r="62" spans="1:8" x14ac:dyDescent="0.25">
      <c r="A62" s="2">
        <v>1594</v>
      </c>
      <c r="B62" s="2" t="s">
        <v>166</v>
      </c>
      <c r="C62" s="2">
        <v>36</v>
      </c>
      <c r="D62" s="2">
        <v>55</v>
      </c>
      <c r="E62" s="2">
        <v>10</v>
      </c>
      <c r="F62" s="2">
        <v>7</v>
      </c>
      <c r="G62" s="2">
        <v>33000</v>
      </c>
      <c r="H62" s="2" t="s">
        <v>264</v>
      </c>
    </row>
    <row r="63" spans="1:8" x14ac:dyDescent="0.25">
      <c r="A63" s="2">
        <v>6731</v>
      </c>
      <c r="B63" s="2" t="s">
        <v>167</v>
      </c>
      <c r="C63" s="2">
        <v>43</v>
      </c>
      <c r="D63" s="2">
        <v>40</v>
      </c>
      <c r="E63" s="2">
        <v>12</v>
      </c>
      <c r="F63" s="2">
        <v>12</v>
      </c>
      <c r="G63" s="2">
        <v>45000</v>
      </c>
      <c r="H63" s="2" t="s">
        <v>257</v>
      </c>
    </row>
    <row r="64" spans="1:8" x14ac:dyDescent="0.25">
      <c r="A64" s="2">
        <v>4946</v>
      </c>
      <c r="B64" s="2" t="s">
        <v>168</v>
      </c>
      <c r="C64" s="2">
        <v>51</v>
      </c>
      <c r="D64" s="2">
        <v>50</v>
      </c>
      <c r="E64" s="2">
        <v>18</v>
      </c>
      <c r="F64" s="2">
        <v>13</v>
      </c>
      <c r="G64" s="2">
        <v>45000</v>
      </c>
      <c r="H64" s="2" t="s">
        <v>257</v>
      </c>
    </row>
    <row r="65" spans="1:8" x14ac:dyDescent="0.25">
      <c r="A65" s="2">
        <v>944</v>
      </c>
      <c r="B65" s="2" t="s">
        <v>169</v>
      </c>
      <c r="C65" s="2">
        <v>48</v>
      </c>
      <c r="D65" s="2">
        <v>45</v>
      </c>
      <c r="E65" s="2">
        <v>17</v>
      </c>
      <c r="F65" s="2">
        <v>2</v>
      </c>
      <c r="G65" s="2">
        <v>44000</v>
      </c>
      <c r="H65" s="2" t="s">
        <v>268</v>
      </c>
    </row>
    <row r="66" spans="1:8" x14ac:dyDescent="0.25">
      <c r="A66" s="2">
        <v>8358</v>
      </c>
      <c r="B66" s="2" t="s">
        <v>170</v>
      </c>
      <c r="C66" s="2">
        <v>49</v>
      </c>
      <c r="D66" s="2">
        <v>40</v>
      </c>
      <c r="E66" s="2">
        <v>15</v>
      </c>
      <c r="F66" s="2">
        <v>15</v>
      </c>
      <c r="G66" s="2">
        <v>18000</v>
      </c>
      <c r="H66" s="2" t="s">
        <v>277</v>
      </c>
    </row>
    <row r="67" spans="1:8" x14ac:dyDescent="0.25">
      <c r="A67" s="2">
        <v>9142</v>
      </c>
      <c r="B67" s="2" t="s">
        <v>171</v>
      </c>
      <c r="C67" s="2">
        <v>38</v>
      </c>
      <c r="D67" s="2">
        <v>42</v>
      </c>
      <c r="E67" s="2">
        <v>10</v>
      </c>
      <c r="F67" s="2">
        <v>10</v>
      </c>
      <c r="G67" s="2">
        <v>56000</v>
      </c>
      <c r="H67" s="2" t="s">
        <v>262</v>
      </c>
    </row>
    <row r="68" spans="1:8" x14ac:dyDescent="0.25">
      <c r="A68" s="2">
        <v>1088</v>
      </c>
      <c r="B68" s="2" t="s">
        <v>172</v>
      </c>
      <c r="C68" s="2">
        <v>43</v>
      </c>
      <c r="D68" s="2">
        <v>60</v>
      </c>
      <c r="E68" s="2">
        <v>12</v>
      </c>
      <c r="F68" s="2">
        <v>0</v>
      </c>
      <c r="G68" s="2">
        <v>60000</v>
      </c>
      <c r="H68" s="2" t="s">
        <v>256</v>
      </c>
    </row>
    <row r="69" spans="1:8" x14ac:dyDescent="0.25">
      <c r="A69" s="2">
        <v>3169</v>
      </c>
      <c r="B69" s="2" t="s">
        <v>173</v>
      </c>
      <c r="C69" s="2">
        <v>38</v>
      </c>
      <c r="D69" s="2">
        <v>40</v>
      </c>
      <c r="E69" s="2">
        <v>12</v>
      </c>
      <c r="F69" s="2">
        <v>1</v>
      </c>
      <c r="G69" s="2">
        <v>33000</v>
      </c>
      <c r="H69" s="2" t="s">
        <v>269</v>
      </c>
    </row>
    <row r="70" spans="1:8" x14ac:dyDescent="0.25">
      <c r="A70" s="2">
        <v>9264</v>
      </c>
      <c r="B70" s="2" t="s">
        <v>174</v>
      </c>
      <c r="C70" s="2">
        <v>43</v>
      </c>
      <c r="D70" s="2">
        <v>38</v>
      </c>
      <c r="E70" s="2">
        <v>15</v>
      </c>
      <c r="F70" s="2">
        <v>15</v>
      </c>
      <c r="G70" s="2">
        <v>25000</v>
      </c>
      <c r="H70" s="2" t="s">
        <v>260</v>
      </c>
    </row>
    <row r="71" spans="1:8" x14ac:dyDescent="0.25">
      <c r="A71" s="2">
        <v>310</v>
      </c>
      <c r="B71" s="2" t="s">
        <v>175</v>
      </c>
      <c r="C71" s="2">
        <v>33</v>
      </c>
      <c r="D71" s="2">
        <v>48</v>
      </c>
      <c r="E71" s="2">
        <v>8</v>
      </c>
      <c r="F71" s="2">
        <v>2</v>
      </c>
      <c r="G71" s="2">
        <v>27500</v>
      </c>
      <c r="H71" s="2" t="s">
        <v>264</v>
      </c>
    </row>
    <row r="72" spans="1:8" x14ac:dyDescent="0.25">
      <c r="A72" s="2">
        <v>3907</v>
      </c>
      <c r="B72" s="2" t="s">
        <v>176</v>
      </c>
      <c r="C72" s="2">
        <v>36</v>
      </c>
      <c r="D72" s="2">
        <v>40</v>
      </c>
      <c r="E72" s="2">
        <v>8</v>
      </c>
      <c r="F72" s="2">
        <v>13</v>
      </c>
      <c r="G72" s="2">
        <v>27500</v>
      </c>
      <c r="H72" s="2" t="s">
        <v>275</v>
      </c>
    </row>
    <row r="73" spans="1:8" x14ac:dyDescent="0.25">
      <c r="A73" s="2">
        <v>2309</v>
      </c>
      <c r="B73" s="2" t="s">
        <v>177</v>
      </c>
      <c r="C73" s="2">
        <v>48</v>
      </c>
      <c r="D73" s="2">
        <v>40</v>
      </c>
      <c r="E73" s="2">
        <v>12</v>
      </c>
      <c r="F73" s="2">
        <v>7</v>
      </c>
      <c r="G73" s="2">
        <v>35000</v>
      </c>
      <c r="H73" s="2" t="s">
        <v>276</v>
      </c>
    </row>
    <row r="74" spans="1:8" x14ac:dyDescent="0.25">
      <c r="A74" s="2">
        <v>2957</v>
      </c>
      <c r="B74" s="2" t="s">
        <v>178</v>
      </c>
      <c r="C74" s="2">
        <v>39</v>
      </c>
      <c r="D74" s="2">
        <v>45</v>
      </c>
      <c r="E74" s="2">
        <v>10</v>
      </c>
      <c r="F74" s="2">
        <v>3</v>
      </c>
      <c r="G74" s="2">
        <v>35000</v>
      </c>
      <c r="H74" s="2" t="s">
        <v>269</v>
      </c>
    </row>
    <row r="75" spans="1:8" x14ac:dyDescent="0.25">
      <c r="A75" s="2">
        <v>3953</v>
      </c>
      <c r="B75" s="2" t="s">
        <v>179</v>
      </c>
      <c r="C75" s="2">
        <v>38</v>
      </c>
      <c r="D75" s="2">
        <v>40</v>
      </c>
      <c r="E75" s="2">
        <v>10</v>
      </c>
      <c r="F75" s="2">
        <v>2</v>
      </c>
      <c r="G75" s="2">
        <v>22000</v>
      </c>
      <c r="H75" s="2" t="s">
        <v>278</v>
      </c>
    </row>
    <row r="76" spans="1:8" x14ac:dyDescent="0.25">
      <c r="A76" s="2">
        <v>126</v>
      </c>
      <c r="B76" s="2" t="s">
        <v>180</v>
      </c>
      <c r="C76" s="2">
        <v>40</v>
      </c>
      <c r="D76" s="2">
        <v>45</v>
      </c>
      <c r="E76" s="2">
        <v>11</v>
      </c>
      <c r="F76" s="2">
        <v>4</v>
      </c>
      <c r="G76" s="2">
        <v>29000</v>
      </c>
      <c r="H76" s="2" t="s">
        <v>265</v>
      </c>
    </row>
    <row r="77" spans="1:8" x14ac:dyDescent="0.25">
      <c r="A77" s="2">
        <v>4747</v>
      </c>
      <c r="B77" s="2" t="s">
        <v>181</v>
      </c>
      <c r="C77" s="2">
        <v>35</v>
      </c>
      <c r="D77" s="2">
        <v>42</v>
      </c>
      <c r="E77" s="2">
        <v>6</v>
      </c>
      <c r="F77" s="2">
        <v>4</v>
      </c>
      <c r="G77" s="2">
        <v>35000</v>
      </c>
      <c r="H77" s="2" t="s">
        <v>266</v>
      </c>
    </row>
    <row r="78" spans="1:8" x14ac:dyDescent="0.25">
      <c r="A78" s="2">
        <v>2733</v>
      </c>
      <c r="B78" s="2" t="s">
        <v>182</v>
      </c>
      <c r="C78" s="2">
        <v>35</v>
      </c>
      <c r="D78" s="2">
        <v>40</v>
      </c>
      <c r="E78" s="2">
        <v>8</v>
      </c>
      <c r="F78" s="2">
        <v>5</v>
      </c>
      <c r="G78" s="2">
        <v>34500</v>
      </c>
      <c r="H78" s="2" t="s">
        <v>264</v>
      </c>
    </row>
    <row r="79" spans="1:8" x14ac:dyDescent="0.25">
      <c r="A79" s="2">
        <v>3677</v>
      </c>
      <c r="B79" s="2" t="s">
        <v>183</v>
      </c>
      <c r="C79" s="2">
        <v>46</v>
      </c>
      <c r="D79" s="2">
        <v>50</v>
      </c>
      <c r="E79" s="2">
        <v>17</v>
      </c>
      <c r="F79" s="2">
        <v>15</v>
      </c>
      <c r="G79" s="2">
        <v>60000</v>
      </c>
      <c r="H79" s="2" t="s">
        <v>261</v>
      </c>
    </row>
    <row r="80" spans="1:8" x14ac:dyDescent="0.25">
      <c r="A80" s="2">
        <v>4553</v>
      </c>
      <c r="B80" s="2" t="s">
        <v>184</v>
      </c>
      <c r="C80" s="2">
        <v>37</v>
      </c>
      <c r="D80" s="2">
        <v>40</v>
      </c>
      <c r="E80" s="2">
        <v>8</v>
      </c>
      <c r="F80" s="2">
        <v>2</v>
      </c>
      <c r="G80" s="2">
        <v>18000</v>
      </c>
      <c r="H80" s="2" t="s">
        <v>277</v>
      </c>
    </row>
    <row r="81" spans="1:8" x14ac:dyDescent="0.25">
      <c r="A81" s="2">
        <v>9576</v>
      </c>
      <c r="B81" s="2" t="s">
        <v>185</v>
      </c>
      <c r="C81" s="2">
        <v>54</v>
      </c>
      <c r="D81" s="2">
        <v>37</v>
      </c>
      <c r="E81" s="2">
        <v>14</v>
      </c>
      <c r="F81" s="2">
        <v>1</v>
      </c>
      <c r="G81" s="2">
        <v>18000</v>
      </c>
      <c r="H81" s="2" t="s">
        <v>277</v>
      </c>
    </row>
    <row r="82" spans="1:8" x14ac:dyDescent="0.25">
      <c r="A82" s="2">
        <v>1518</v>
      </c>
      <c r="B82" s="2" t="s">
        <v>186</v>
      </c>
      <c r="C82" s="2">
        <v>31</v>
      </c>
      <c r="D82" s="2">
        <v>50</v>
      </c>
      <c r="E82" s="2">
        <v>5</v>
      </c>
      <c r="F82" s="2">
        <v>4</v>
      </c>
      <c r="G82" s="2">
        <v>180000</v>
      </c>
      <c r="H82" s="2" t="s">
        <v>272</v>
      </c>
    </row>
    <row r="83" spans="1:8" x14ac:dyDescent="0.25">
      <c r="A83" s="2">
        <v>7646</v>
      </c>
      <c r="B83" s="2" t="s">
        <v>187</v>
      </c>
      <c r="C83" s="2">
        <v>49</v>
      </c>
      <c r="D83" s="2">
        <v>40</v>
      </c>
      <c r="E83" s="2">
        <v>17</v>
      </c>
      <c r="F83" s="2">
        <v>5</v>
      </c>
      <c r="G83" s="2">
        <v>45000</v>
      </c>
      <c r="H83" s="2" t="s">
        <v>257</v>
      </c>
    </row>
    <row r="84" spans="1:8" x14ac:dyDescent="0.25">
      <c r="A84" s="2">
        <v>5375</v>
      </c>
      <c r="B84" s="2" t="s">
        <v>188</v>
      </c>
      <c r="C84" s="2">
        <v>45</v>
      </c>
      <c r="D84" s="2">
        <v>40</v>
      </c>
      <c r="E84" s="2">
        <v>15</v>
      </c>
      <c r="F84" s="2">
        <v>3</v>
      </c>
      <c r="G84" s="2">
        <v>18000</v>
      </c>
      <c r="H84" s="2" t="s">
        <v>273</v>
      </c>
    </row>
    <row r="85" spans="1:8" x14ac:dyDescent="0.25">
      <c r="A85" s="2">
        <v>397</v>
      </c>
      <c r="B85" s="2" t="s">
        <v>189</v>
      </c>
      <c r="C85" s="2">
        <v>39</v>
      </c>
      <c r="D85" s="2">
        <v>30</v>
      </c>
      <c r="E85" s="2">
        <v>9</v>
      </c>
      <c r="F85" s="2">
        <v>8</v>
      </c>
      <c r="G85" s="2">
        <v>55000</v>
      </c>
      <c r="H85" s="2" t="s">
        <v>262</v>
      </c>
    </row>
    <row r="86" spans="1:8" x14ac:dyDescent="0.25">
      <c r="A86" s="2">
        <v>3591</v>
      </c>
      <c r="B86" s="2" t="s">
        <v>190</v>
      </c>
      <c r="C86" s="2">
        <v>46</v>
      </c>
      <c r="D86" s="2">
        <v>55</v>
      </c>
      <c r="E86" s="2">
        <v>15</v>
      </c>
      <c r="F86" s="2">
        <v>3</v>
      </c>
      <c r="G86" s="2">
        <v>55000</v>
      </c>
      <c r="H86" s="2" t="s">
        <v>262</v>
      </c>
    </row>
    <row r="87" spans="1:8" x14ac:dyDescent="0.25">
      <c r="A87" s="2">
        <v>2306</v>
      </c>
      <c r="B87" s="2" t="s">
        <v>191</v>
      </c>
      <c r="C87" s="2">
        <v>39</v>
      </c>
      <c r="D87" s="2">
        <v>40</v>
      </c>
      <c r="E87" s="2">
        <v>9</v>
      </c>
      <c r="F87" s="2">
        <v>5</v>
      </c>
      <c r="G87" s="2">
        <v>20000</v>
      </c>
      <c r="H87" s="2" t="s">
        <v>270</v>
      </c>
    </row>
    <row r="88" spans="1:8" x14ac:dyDescent="0.25">
      <c r="A88" s="2">
        <v>6770</v>
      </c>
      <c r="B88" s="2" t="s">
        <v>192</v>
      </c>
      <c r="C88" s="2">
        <v>47</v>
      </c>
      <c r="D88" s="2">
        <v>35</v>
      </c>
      <c r="E88" s="2">
        <v>14</v>
      </c>
      <c r="F88" s="2">
        <v>6</v>
      </c>
      <c r="G88" s="2">
        <v>20000</v>
      </c>
      <c r="H88" s="2" t="s">
        <v>277</v>
      </c>
    </row>
    <row r="89" spans="1:8" x14ac:dyDescent="0.25">
      <c r="A89" s="2">
        <v>6928</v>
      </c>
      <c r="B89" s="2" t="s">
        <v>193</v>
      </c>
      <c r="C89" s="2">
        <v>30</v>
      </c>
      <c r="D89" s="2">
        <v>50</v>
      </c>
      <c r="E89" s="2">
        <v>4</v>
      </c>
      <c r="F89" s="2">
        <v>2</v>
      </c>
      <c r="G89" s="2">
        <v>25000</v>
      </c>
      <c r="H89" s="2" t="s">
        <v>278</v>
      </c>
    </row>
    <row r="90" spans="1:8" x14ac:dyDescent="0.25">
      <c r="A90" s="2">
        <v>2900</v>
      </c>
      <c r="B90" s="2" t="s">
        <v>194</v>
      </c>
      <c r="C90" s="2">
        <v>38</v>
      </c>
      <c r="D90" s="2">
        <v>44</v>
      </c>
      <c r="E90" s="2">
        <v>8</v>
      </c>
      <c r="F90" s="2">
        <v>1</v>
      </c>
      <c r="G90" s="2">
        <v>44500</v>
      </c>
      <c r="H90" s="2" t="s">
        <v>271</v>
      </c>
    </row>
    <row r="91" spans="1:8" x14ac:dyDescent="0.25">
      <c r="A91" s="2">
        <v>2189</v>
      </c>
      <c r="B91" s="2" t="s">
        <v>195</v>
      </c>
      <c r="C91" s="2">
        <v>44</v>
      </c>
      <c r="D91" s="2">
        <v>61</v>
      </c>
      <c r="E91" s="2">
        <v>13</v>
      </c>
      <c r="F91" s="2">
        <v>3</v>
      </c>
      <c r="G91" s="2">
        <v>46000</v>
      </c>
      <c r="H91" s="2" t="s">
        <v>266</v>
      </c>
    </row>
    <row r="92" spans="1:8" x14ac:dyDescent="0.25">
      <c r="A92" s="2">
        <v>6350</v>
      </c>
      <c r="B92" s="2" t="s">
        <v>196</v>
      </c>
      <c r="C92" s="2">
        <v>45</v>
      </c>
      <c r="D92" s="2">
        <v>40</v>
      </c>
      <c r="E92" s="2">
        <v>12</v>
      </c>
      <c r="F92" s="2">
        <v>9</v>
      </c>
      <c r="G92" s="2">
        <v>250000</v>
      </c>
      <c r="H92" s="2" t="s">
        <v>258</v>
      </c>
    </row>
    <row r="93" spans="1:8" x14ac:dyDescent="0.25">
      <c r="A93" s="2">
        <v>3693</v>
      </c>
      <c r="B93" s="2" t="s">
        <v>197</v>
      </c>
      <c r="C93" s="2">
        <v>33</v>
      </c>
      <c r="D93" s="2">
        <v>45</v>
      </c>
      <c r="E93" s="2">
        <v>5</v>
      </c>
      <c r="F93" s="2">
        <v>4</v>
      </c>
      <c r="G93" s="2">
        <v>35000</v>
      </c>
      <c r="H93" s="2" t="s">
        <v>263</v>
      </c>
    </row>
    <row r="94" spans="1:8" x14ac:dyDescent="0.25">
      <c r="A94" s="2">
        <v>9294</v>
      </c>
      <c r="B94" s="2" t="s">
        <v>198</v>
      </c>
      <c r="C94" s="2">
        <v>47</v>
      </c>
      <c r="D94" s="2">
        <v>40</v>
      </c>
      <c r="E94" s="2">
        <v>16</v>
      </c>
      <c r="F94" s="2">
        <v>3</v>
      </c>
      <c r="G94" s="2">
        <v>37000</v>
      </c>
      <c r="H94" s="2" t="s">
        <v>278</v>
      </c>
    </row>
    <row r="95" spans="1:8" x14ac:dyDescent="0.25">
      <c r="A95" s="2">
        <v>7205</v>
      </c>
      <c r="B95" s="2" t="s">
        <v>199</v>
      </c>
      <c r="C95" s="2">
        <v>34</v>
      </c>
      <c r="D95" s="2">
        <v>30</v>
      </c>
      <c r="E95" s="2">
        <v>8</v>
      </c>
      <c r="F95" s="2">
        <v>7</v>
      </c>
      <c r="G95" s="2">
        <v>78000</v>
      </c>
      <c r="H95" s="2" t="s">
        <v>279</v>
      </c>
    </row>
    <row r="96" spans="1:8" x14ac:dyDescent="0.25">
      <c r="A96" s="2">
        <v>4665</v>
      </c>
      <c r="B96" s="2" t="s">
        <v>200</v>
      </c>
      <c r="C96" s="2">
        <v>37</v>
      </c>
      <c r="D96" s="2">
        <v>48</v>
      </c>
      <c r="E96" s="2">
        <v>9</v>
      </c>
      <c r="F96" s="2">
        <v>7</v>
      </c>
      <c r="G96" s="2">
        <v>80000</v>
      </c>
      <c r="H96" s="2" t="s">
        <v>256</v>
      </c>
    </row>
    <row r="97" spans="1:8" x14ac:dyDescent="0.25">
      <c r="A97" s="2">
        <v>6498</v>
      </c>
      <c r="B97" s="2" t="s">
        <v>201</v>
      </c>
      <c r="C97" s="2">
        <v>50</v>
      </c>
      <c r="D97" s="2">
        <v>40</v>
      </c>
      <c r="E97" s="2">
        <v>14</v>
      </c>
      <c r="F97" s="2">
        <v>11</v>
      </c>
      <c r="G97" s="2">
        <v>67000</v>
      </c>
      <c r="H97" s="2" t="s">
        <v>280</v>
      </c>
    </row>
    <row r="98" spans="1:8" x14ac:dyDescent="0.25">
      <c r="A98" s="2">
        <v>1483</v>
      </c>
      <c r="B98" s="2" t="s">
        <v>202</v>
      </c>
      <c r="C98" s="2">
        <v>38</v>
      </c>
      <c r="D98" s="2">
        <v>46</v>
      </c>
      <c r="E98" s="2">
        <v>5</v>
      </c>
      <c r="F98" s="2">
        <v>4</v>
      </c>
      <c r="G98" s="2">
        <v>20000</v>
      </c>
      <c r="H98" s="2" t="s">
        <v>277</v>
      </c>
    </row>
    <row r="99" spans="1:8" x14ac:dyDescent="0.25">
      <c r="A99" s="2">
        <v>520</v>
      </c>
      <c r="B99" s="2" t="s">
        <v>203</v>
      </c>
      <c r="C99" s="2">
        <v>38</v>
      </c>
      <c r="D99" s="2">
        <v>48</v>
      </c>
      <c r="E99" s="2">
        <v>12</v>
      </c>
      <c r="F99" s="2">
        <v>9</v>
      </c>
      <c r="G99" s="2">
        <v>45000</v>
      </c>
      <c r="H99" s="2" t="s">
        <v>266</v>
      </c>
    </row>
    <row r="100" spans="1:8" x14ac:dyDescent="0.25">
      <c r="A100" s="2">
        <v>4835</v>
      </c>
      <c r="B100" s="2" t="s">
        <v>204</v>
      </c>
      <c r="C100" s="2">
        <v>41</v>
      </c>
      <c r="D100" s="2">
        <v>40</v>
      </c>
      <c r="E100" s="2">
        <v>12</v>
      </c>
      <c r="F100" s="2">
        <v>9</v>
      </c>
      <c r="G100" s="2">
        <v>55000</v>
      </c>
      <c r="H100" s="2" t="s">
        <v>257</v>
      </c>
    </row>
    <row r="101" spans="1:8" x14ac:dyDescent="0.25">
      <c r="A101" s="2">
        <v>9236</v>
      </c>
      <c r="B101" s="2" t="s">
        <v>205</v>
      </c>
      <c r="C101" s="2">
        <v>39</v>
      </c>
      <c r="D101" s="2">
        <v>40</v>
      </c>
      <c r="E101" s="2">
        <v>10</v>
      </c>
      <c r="F101" s="2">
        <v>7</v>
      </c>
      <c r="G101" s="2">
        <v>89000</v>
      </c>
      <c r="H101" s="2" t="s">
        <v>261</v>
      </c>
    </row>
    <row r="102" spans="1:8" x14ac:dyDescent="0.25">
      <c r="A102" s="2">
        <v>1050</v>
      </c>
      <c r="B102" s="2" t="s">
        <v>206</v>
      </c>
      <c r="C102" s="2">
        <v>35</v>
      </c>
      <c r="D102" s="2">
        <v>60</v>
      </c>
      <c r="E102" s="2">
        <v>6</v>
      </c>
      <c r="F102" s="2">
        <v>2</v>
      </c>
      <c r="G102" s="2">
        <v>60000</v>
      </c>
      <c r="H102" s="2" t="s">
        <v>272</v>
      </c>
    </row>
    <row r="103" spans="1:8" x14ac:dyDescent="0.25">
      <c r="A103" s="2">
        <v>2835</v>
      </c>
      <c r="B103" s="2" t="s">
        <v>207</v>
      </c>
      <c r="C103" s="2">
        <v>36</v>
      </c>
      <c r="D103" s="2">
        <v>40</v>
      </c>
      <c r="E103" s="2">
        <v>6</v>
      </c>
      <c r="F103" s="2">
        <v>5</v>
      </c>
      <c r="G103" s="2">
        <v>20000</v>
      </c>
      <c r="H103" s="2" t="s">
        <v>275</v>
      </c>
    </row>
    <row r="104" spans="1:8" x14ac:dyDescent="0.25">
      <c r="A104" s="2">
        <v>9527</v>
      </c>
      <c r="B104" s="2" t="s">
        <v>208</v>
      </c>
      <c r="C104" s="2">
        <v>47</v>
      </c>
      <c r="D104" s="2">
        <v>40</v>
      </c>
      <c r="E104" s="2">
        <v>17</v>
      </c>
      <c r="F104" s="2">
        <v>15</v>
      </c>
      <c r="G104" s="2">
        <v>23000</v>
      </c>
      <c r="H104" s="2" t="s">
        <v>276</v>
      </c>
    </row>
    <row r="105" spans="1:8" x14ac:dyDescent="0.25">
      <c r="A105" s="2">
        <v>889</v>
      </c>
      <c r="B105" s="2" t="s">
        <v>209</v>
      </c>
      <c r="C105" s="2">
        <v>55</v>
      </c>
      <c r="D105" s="2">
        <v>40</v>
      </c>
      <c r="E105" s="2">
        <v>18</v>
      </c>
      <c r="F105" s="2">
        <v>0</v>
      </c>
      <c r="G105" s="2">
        <v>22000</v>
      </c>
      <c r="H105" s="2" t="s">
        <v>270</v>
      </c>
    </row>
    <row r="106" spans="1:8" x14ac:dyDescent="0.25">
      <c r="A106" s="2">
        <v>5917</v>
      </c>
      <c r="B106" s="2" t="s">
        <v>210</v>
      </c>
      <c r="C106" s="2">
        <v>46</v>
      </c>
      <c r="D106" s="2">
        <v>40</v>
      </c>
      <c r="E106" s="2">
        <v>16</v>
      </c>
      <c r="F106" s="2">
        <v>1</v>
      </c>
      <c r="G106" s="2">
        <v>56000</v>
      </c>
      <c r="H106" s="2" t="s">
        <v>262</v>
      </c>
    </row>
    <row r="107" spans="1:8" x14ac:dyDescent="0.25">
      <c r="A107" s="2">
        <v>7918</v>
      </c>
      <c r="B107" s="2" t="s">
        <v>211</v>
      </c>
      <c r="C107" s="2">
        <v>48</v>
      </c>
      <c r="D107" s="2">
        <v>40</v>
      </c>
      <c r="E107" s="2">
        <v>15</v>
      </c>
      <c r="F107" s="2">
        <v>2</v>
      </c>
      <c r="G107" s="2">
        <v>18000</v>
      </c>
      <c r="H107" s="2" t="s">
        <v>277</v>
      </c>
    </row>
    <row r="108" spans="1:8" x14ac:dyDescent="0.25">
      <c r="A108" s="2">
        <v>640</v>
      </c>
      <c r="B108" s="2" t="s">
        <v>212</v>
      </c>
      <c r="C108" s="2">
        <v>34</v>
      </c>
      <c r="D108" s="2">
        <v>45</v>
      </c>
      <c r="E108" s="2">
        <v>7</v>
      </c>
      <c r="F108" s="2">
        <v>8</v>
      </c>
      <c r="G108" s="2">
        <v>18000</v>
      </c>
      <c r="H108" s="2" t="s">
        <v>273</v>
      </c>
    </row>
    <row r="109" spans="1:8" x14ac:dyDescent="0.25">
      <c r="A109" s="2">
        <v>4318</v>
      </c>
      <c r="B109" s="2" t="s">
        <v>213</v>
      </c>
      <c r="C109" s="2">
        <v>45</v>
      </c>
      <c r="D109" s="2">
        <v>52</v>
      </c>
      <c r="E109" s="2">
        <v>11</v>
      </c>
      <c r="F109" s="2">
        <v>6</v>
      </c>
      <c r="G109" s="2">
        <v>67000</v>
      </c>
      <c r="H109" s="2" t="s">
        <v>271</v>
      </c>
    </row>
    <row r="110" spans="1:8" x14ac:dyDescent="0.25">
      <c r="A110" s="2">
        <v>1280</v>
      </c>
      <c r="B110" s="2" t="s">
        <v>214</v>
      </c>
      <c r="C110" s="2">
        <v>31</v>
      </c>
      <c r="D110" s="2">
        <v>45</v>
      </c>
      <c r="E110" s="2">
        <v>6</v>
      </c>
      <c r="F110" s="2">
        <v>6</v>
      </c>
      <c r="G110" s="2">
        <v>78000</v>
      </c>
      <c r="H110" s="2" t="s">
        <v>256</v>
      </c>
    </row>
    <row r="111" spans="1:8" x14ac:dyDescent="0.25">
      <c r="A111" s="2">
        <v>2784</v>
      </c>
      <c r="B111" s="2" t="s">
        <v>215</v>
      </c>
      <c r="C111" s="2">
        <v>38</v>
      </c>
      <c r="D111" s="2">
        <v>48</v>
      </c>
      <c r="E111" s="2">
        <v>13</v>
      </c>
      <c r="F111" s="2">
        <v>2</v>
      </c>
      <c r="G111" s="2">
        <v>18000</v>
      </c>
      <c r="H111" s="2" t="s">
        <v>260</v>
      </c>
    </row>
    <row r="112" spans="1:8" x14ac:dyDescent="0.25">
      <c r="A112" s="2">
        <v>7379</v>
      </c>
      <c r="B112" s="2" t="s">
        <v>216</v>
      </c>
      <c r="C112" s="2">
        <v>48</v>
      </c>
      <c r="D112" s="2">
        <v>45</v>
      </c>
      <c r="E112" s="2">
        <v>16</v>
      </c>
      <c r="F112" s="2">
        <v>0</v>
      </c>
      <c r="G112" s="2">
        <v>18000</v>
      </c>
      <c r="H112" s="2" t="s">
        <v>277</v>
      </c>
    </row>
    <row r="113" spans="1:8" x14ac:dyDescent="0.25">
      <c r="A113" s="2">
        <v>2717</v>
      </c>
      <c r="B113" s="2" t="s">
        <v>217</v>
      </c>
      <c r="C113" s="2">
        <v>49</v>
      </c>
      <c r="D113" s="2">
        <v>40</v>
      </c>
      <c r="E113" s="2">
        <v>17</v>
      </c>
      <c r="F113" s="2">
        <v>16</v>
      </c>
      <c r="G113" s="2">
        <v>18000</v>
      </c>
      <c r="H113" s="2" t="s">
        <v>277</v>
      </c>
    </row>
    <row r="114" spans="1:8" x14ac:dyDescent="0.25">
      <c r="A114" s="2">
        <v>8311</v>
      </c>
      <c r="B114" s="2" t="s">
        <v>218</v>
      </c>
      <c r="C114" s="2">
        <v>37</v>
      </c>
      <c r="D114" s="2">
        <v>40</v>
      </c>
      <c r="E114" s="2">
        <v>13</v>
      </c>
      <c r="F114" s="2">
        <v>0</v>
      </c>
      <c r="G114" s="2">
        <v>20500</v>
      </c>
      <c r="H114" s="2" t="s">
        <v>273</v>
      </c>
    </row>
    <row r="115" spans="1:8" x14ac:dyDescent="0.25">
      <c r="A115" s="2">
        <v>1909</v>
      </c>
      <c r="B115" s="2" t="s">
        <v>219</v>
      </c>
      <c r="C115" s="2">
        <v>39</v>
      </c>
      <c r="D115" s="2">
        <v>40</v>
      </c>
      <c r="E115" s="2">
        <v>11</v>
      </c>
      <c r="F115" s="2">
        <v>10</v>
      </c>
      <c r="G115" s="2">
        <v>22000</v>
      </c>
      <c r="H115" s="2" t="s">
        <v>278</v>
      </c>
    </row>
    <row r="116" spans="1:8" x14ac:dyDescent="0.25">
      <c r="A116" s="2">
        <v>2980</v>
      </c>
      <c r="B116" s="2" t="s">
        <v>220</v>
      </c>
      <c r="C116" s="2">
        <v>38</v>
      </c>
      <c r="D116" s="2">
        <v>50</v>
      </c>
      <c r="E116" s="2">
        <v>5</v>
      </c>
      <c r="F116" s="2">
        <v>3</v>
      </c>
      <c r="G116" s="2">
        <v>22000</v>
      </c>
      <c r="H116" s="2" t="s">
        <v>265</v>
      </c>
    </row>
    <row r="117" spans="1:8" x14ac:dyDescent="0.25">
      <c r="A117" s="2">
        <v>2706</v>
      </c>
      <c r="B117" s="2" t="s">
        <v>221</v>
      </c>
      <c r="C117" s="2">
        <v>43</v>
      </c>
      <c r="D117" s="2">
        <v>48</v>
      </c>
      <c r="E117" s="2">
        <v>15</v>
      </c>
      <c r="F117" s="2">
        <v>3</v>
      </c>
      <c r="G117" s="2">
        <v>17500</v>
      </c>
      <c r="H117" s="2" t="s">
        <v>277</v>
      </c>
    </row>
    <row r="118" spans="1:8" x14ac:dyDescent="0.25">
      <c r="A118" s="2">
        <v>1886</v>
      </c>
      <c r="B118" s="2" t="s">
        <v>222</v>
      </c>
      <c r="C118" s="2">
        <v>38</v>
      </c>
      <c r="D118" s="2">
        <v>40</v>
      </c>
      <c r="E118" s="2">
        <v>10</v>
      </c>
      <c r="F118" s="2">
        <v>1</v>
      </c>
      <c r="G118" s="2">
        <v>17500</v>
      </c>
      <c r="H118" s="2" t="s">
        <v>270</v>
      </c>
    </row>
    <row r="119" spans="1:8" x14ac:dyDescent="0.25">
      <c r="A119" s="2">
        <v>4414</v>
      </c>
      <c r="B119" s="2" t="s">
        <v>223</v>
      </c>
      <c r="C119" s="2">
        <v>30</v>
      </c>
      <c r="D119" s="2">
        <v>40</v>
      </c>
      <c r="E119" s="2">
        <v>11</v>
      </c>
      <c r="F119" s="2">
        <v>10</v>
      </c>
      <c r="G119" s="2">
        <v>18000</v>
      </c>
      <c r="H119" s="2" t="s">
        <v>276</v>
      </c>
    </row>
    <row r="120" spans="1:8" x14ac:dyDescent="0.25">
      <c r="A120" s="2">
        <v>6012</v>
      </c>
      <c r="B120" s="2" t="s">
        <v>224</v>
      </c>
      <c r="C120" s="2">
        <v>30</v>
      </c>
      <c r="D120" s="2">
        <v>40</v>
      </c>
      <c r="E120" s="2">
        <v>11</v>
      </c>
      <c r="F120" s="2">
        <v>7</v>
      </c>
      <c r="G120" s="2">
        <v>18000</v>
      </c>
      <c r="H120" s="2" t="s">
        <v>276</v>
      </c>
    </row>
    <row r="121" spans="1:8" x14ac:dyDescent="0.25">
      <c r="A121" s="2">
        <v>7934</v>
      </c>
      <c r="B121" s="2" t="s">
        <v>225</v>
      </c>
      <c r="C121" s="2">
        <v>36</v>
      </c>
      <c r="D121" s="2">
        <v>40</v>
      </c>
      <c r="E121" s="2">
        <v>15</v>
      </c>
      <c r="F121" s="2">
        <v>15</v>
      </c>
      <c r="G121" s="2">
        <v>18000</v>
      </c>
      <c r="H121" s="2" t="s">
        <v>273</v>
      </c>
    </row>
    <row r="122" spans="1:8" x14ac:dyDescent="0.25">
      <c r="A122" s="2">
        <v>3327</v>
      </c>
      <c r="B122" s="2" t="s">
        <v>226</v>
      </c>
      <c r="C122" s="2">
        <v>37</v>
      </c>
      <c r="D122" s="2">
        <v>40</v>
      </c>
      <c r="E122" s="2">
        <v>9</v>
      </c>
      <c r="F122" s="2">
        <v>4</v>
      </c>
      <c r="G122" s="2">
        <v>25000</v>
      </c>
      <c r="H122" s="2" t="s">
        <v>260</v>
      </c>
    </row>
    <row r="123" spans="1:8" x14ac:dyDescent="0.25">
      <c r="A123" s="2">
        <v>5149</v>
      </c>
      <c r="B123" s="2" t="s">
        <v>227</v>
      </c>
      <c r="C123" s="2">
        <v>36</v>
      </c>
      <c r="D123" s="2">
        <v>45</v>
      </c>
      <c r="E123" s="2">
        <v>19</v>
      </c>
      <c r="F123" s="2">
        <v>19</v>
      </c>
      <c r="G123" s="2">
        <v>22000</v>
      </c>
      <c r="H123" s="2" t="s">
        <v>269</v>
      </c>
    </row>
    <row r="124" spans="1:8" x14ac:dyDescent="0.25">
      <c r="A124" s="2">
        <v>2737</v>
      </c>
      <c r="B124" s="2" t="s">
        <v>228</v>
      </c>
      <c r="C124" s="2">
        <v>42</v>
      </c>
      <c r="D124" s="2">
        <v>40</v>
      </c>
      <c r="E124" s="2">
        <v>15</v>
      </c>
      <c r="F124" s="2">
        <v>11</v>
      </c>
      <c r="G124" s="2">
        <v>23000</v>
      </c>
      <c r="H124" s="2" t="s">
        <v>264</v>
      </c>
    </row>
    <row r="125" spans="1:8" x14ac:dyDescent="0.25">
      <c r="A125" s="2">
        <v>1279</v>
      </c>
      <c r="B125" s="2" t="s">
        <v>229</v>
      </c>
      <c r="C125" s="2">
        <v>39</v>
      </c>
      <c r="D125" s="2">
        <v>40</v>
      </c>
      <c r="E125" s="2">
        <v>9</v>
      </c>
      <c r="F125" s="2">
        <v>5</v>
      </c>
      <c r="G125" s="2">
        <v>17500</v>
      </c>
      <c r="H125" s="2" t="s">
        <v>273</v>
      </c>
    </row>
    <row r="126" spans="1:8" x14ac:dyDescent="0.25">
      <c r="A126" s="2">
        <v>578</v>
      </c>
      <c r="B126" s="2" t="s">
        <v>230</v>
      </c>
      <c r="C126" s="2">
        <v>41</v>
      </c>
      <c r="D126" s="2">
        <v>55</v>
      </c>
      <c r="E126" s="2">
        <v>9</v>
      </c>
      <c r="F126" s="2">
        <v>4</v>
      </c>
      <c r="G126" s="2">
        <v>50000</v>
      </c>
      <c r="H126" s="2" t="s">
        <v>257</v>
      </c>
    </row>
    <row r="127" spans="1:8" x14ac:dyDescent="0.25">
      <c r="A127" s="2">
        <v>2310</v>
      </c>
      <c r="B127" s="2" t="s">
        <v>231</v>
      </c>
      <c r="C127" s="2">
        <v>43</v>
      </c>
      <c r="D127" s="2">
        <v>45</v>
      </c>
      <c r="E127" s="2">
        <v>12</v>
      </c>
      <c r="F127" s="2">
        <v>1</v>
      </c>
      <c r="G127" s="2">
        <v>17500</v>
      </c>
      <c r="H127" s="2" t="s">
        <v>277</v>
      </c>
    </row>
    <row r="128" spans="1:8" x14ac:dyDescent="0.25">
      <c r="A128" s="2">
        <v>6008</v>
      </c>
      <c r="B128" s="2" t="s">
        <v>232</v>
      </c>
      <c r="C128" s="2">
        <v>40</v>
      </c>
      <c r="D128" s="2">
        <v>40</v>
      </c>
      <c r="E128" s="2">
        <v>10</v>
      </c>
      <c r="F128" s="2">
        <v>2</v>
      </c>
      <c r="G128" s="2">
        <v>18000</v>
      </c>
      <c r="H128" s="2" t="s">
        <v>270</v>
      </c>
    </row>
    <row r="129" spans="1:8" x14ac:dyDescent="0.25">
      <c r="A129" s="2">
        <v>7932</v>
      </c>
      <c r="B129" s="2" t="s">
        <v>233</v>
      </c>
      <c r="C129" s="2">
        <v>39</v>
      </c>
      <c r="D129" s="2">
        <v>50</v>
      </c>
      <c r="E129" s="2">
        <v>11</v>
      </c>
      <c r="F129" s="2">
        <v>7</v>
      </c>
      <c r="G129" s="2">
        <v>18000</v>
      </c>
      <c r="H129" s="2" t="s">
        <v>275</v>
      </c>
    </row>
    <row r="130" spans="1:8" x14ac:dyDescent="0.25">
      <c r="A130" s="2">
        <v>4493</v>
      </c>
      <c r="B130" s="2" t="s">
        <v>234</v>
      </c>
      <c r="C130" s="2">
        <v>38</v>
      </c>
      <c r="D130" s="2">
        <v>40</v>
      </c>
      <c r="E130" s="2">
        <v>9</v>
      </c>
      <c r="F130" s="2">
        <v>6</v>
      </c>
      <c r="G130" s="2">
        <v>17500</v>
      </c>
      <c r="H130" s="2" t="s">
        <v>277</v>
      </c>
    </row>
    <row r="131" spans="1:8" x14ac:dyDescent="0.25">
      <c r="A131" s="2">
        <v>6516</v>
      </c>
      <c r="B131" s="2" t="s">
        <v>235</v>
      </c>
      <c r="C131" s="2">
        <v>45</v>
      </c>
      <c r="D131" s="2">
        <v>65</v>
      </c>
      <c r="E131" s="2">
        <v>11</v>
      </c>
      <c r="F131" s="2">
        <v>10</v>
      </c>
      <c r="G131" s="2">
        <v>20000</v>
      </c>
      <c r="H131" s="2" t="s">
        <v>273</v>
      </c>
    </row>
    <row r="132" spans="1:8" x14ac:dyDescent="0.25">
      <c r="A132" s="2">
        <v>4499</v>
      </c>
      <c r="B132" s="2" t="s">
        <v>236</v>
      </c>
      <c r="C132" s="2">
        <v>42</v>
      </c>
      <c r="D132" s="2">
        <v>45</v>
      </c>
      <c r="E132" s="2">
        <v>10</v>
      </c>
      <c r="F132" s="2">
        <v>3</v>
      </c>
      <c r="G132" s="2">
        <v>20000</v>
      </c>
      <c r="H132" s="2" t="s">
        <v>276</v>
      </c>
    </row>
    <row r="133" spans="1:8" x14ac:dyDescent="0.25">
      <c r="A133" s="2">
        <v>8793</v>
      </c>
      <c r="B133" s="2" t="s">
        <v>237</v>
      </c>
      <c r="C133" s="2">
        <v>39</v>
      </c>
      <c r="D133" s="2">
        <v>50</v>
      </c>
      <c r="E133" s="2">
        <v>10</v>
      </c>
      <c r="F133" s="2">
        <v>1</v>
      </c>
      <c r="G133" s="2">
        <v>22000</v>
      </c>
      <c r="H133" s="2" t="s">
        <v>278</v>
      </c>
    </row>
    <row r="134" spans="1:8" x14ac:dyDescent="0.25">
      <c r="A134" s="2">
        <v>2875</v>
      </c>
      <c r="B134" s="2" t="s">
        <v>238</v>
      </c>
      <c r="C134" s="2">
        <v>41</v>
      </c>
      <c r="D134" s="2">
        <v>40</v>
      </c>
      <c r="E134" s="2">
        <v>10</v>
      </c>
      <c r="F134" s="2">
        <v>4</v>
      </c>
      <c r="G134" s="2">
        <v>22000</v>
      </c>
      <c r="H134" s="2" t="s">
        <v>260</v>
      </c>
    </row>
    <row r="135" spans="1:8" x14ac:dyDescent="0.25">
      <c r="A135" s="2">
        <v>5064</v>
      </c>
      <c r="B135" s="2" t="s">
        <v>239</v>
      </c>
      <c r="C135" s="2">
        <v>33</v>
      </c>
      <c r="D135" s="2">
        <v>40</v>
      </c>
      <c r="E135" s="2">
        <v>6</v>
      </c>
      <c r="F135" s="2">
        <v>0</v>
      </c>
      <c r="G135" s="2">
        <v>17500</v>
      </c>
      <c r="H135" s="2" t="s">
        <v>277</v>
      </c>
    </row>
    <row r="136" spans="1:8" x14ac:dyDescent="0.25">
      <c r="A136" s="2">
        <v>4448</v>
      </c>
      <c r="B136" s="2" t="s">
        <v>240</v>
      </c>
      <c r="C136" s="2">
        <v>42</v>
      </c>
      <c r="D136" s="2">
        <v>45</v>
      </c>
      <c r="E136" s="2">
        <v>12</v>
      </c>
      <c r="F136" s="2">
        <v>5</v>
      </c>
      <c r="G136" s="2">
        <v>17000</v>
      </c>
      <c r="H136" s="2" t="s">
        <v>273</v>
      </c>
    </row>
    <row r="137" spans="1:8" x14ac:dyDescent="0.25">
      <c r="A137" s="2">
        <v>3954</v>
      </c>
      <c r="B137" s="2" t="s">
        <v>241</v>
      </c>
      <c r="C137" s="2">
        <v>51</v>
      </c>
      <c r="D137" s="2">
        <v>40</v>
      </c>
      <c r="E137" s="2">
        <v>16</v>
      </c>
      <c r="F137" s="2">
        <v>5</v>
      </c>
      <c r="G137" s="2">
        <v>16500</v>
      </c>
      <c r="H137" s="2" t="s">
        <v>277</v>
      </c>
    </row>
    <row r="138" spans="1:8" x14ac:dyDescent="0.25">
      <c r="A138" s="2">
        <v>3597</v>
      </c>
      <c r="B138" s="2" t="s">
        <v>242</v>
      </c>
      <c r="C138" s="2">
        <v>49</v>
      </c>
      <c r="D138" s="2">
        <v>40</v>
      </c>
      <c r="E138" s="2">
        <v>15</v>
      </c>
      <c r="F138" s="2">
        <v>3</v>
      </c>
      <c r="G138" s="2">
        <v>16500</v>
      </c>
      <c r="H138" s="2" t="s">
        <v>277</v>
      </c>
    </row>
    <row r="139" spans="1:8" x14ac:dyDescent="0.25">
      <c r="A139" s="2">
        <v>7355</v>
      </c>
      <c r="B139" s="2" t="s">
        <v>243</v>
      </c>
      <c r="C139" s="2">
        <v>48</v>
      </c>
      <c r="D139" s="2">
        <v>40</v>
      </c>
      <c r="E139" s="2">
        <v>16</v>
      </c>
      <c r="F139" s="2">
        <v>7</v>
      </c>
      <c r="G139" s="2">
        <v>18000</v>
      </c>
      <c r="H139" s="2" t="s">
        <v>260</v>
      </c>
    </row>
    <row r="140" spans="1:8" x14ac:dyDescent="0.25">
      <c r="A140" s="2">
        <v>461</v>
      </c>
      <c r="B140" s="2" t="s">
        <v>244</v>
      </c>
      <c r="C140" s="2">
        <v>45</v>
      </c>
      <c r="D140" s="2">
        <v>40</v>
      </c>
      <c r="E140" s="2">
        <v>15</v>
      </c>
      <c r="F140" s="2">
        <v>13</v>
      </c>
      <c r="G140" s="2">
        <v>18000</v>
      </c>
      <c r="H140" s="2" t="s">
        <v>277</v>
      </c>
    </row>
    <row r="141" spans="1:8" x14ac:dyDescent="0.25">
      <c r="A141" s="2">
        <v>8430</v>
      </c>
      <c r="B141" s="2" t="s">
        <v>245</v>
      </c>
      <c r="C141" s="2">
        <v>31</v>
      </c>
      <c r="D141" s="2">
        <v>40</v>
      </c>
      <c r="E141" s="2">
        <v>4</v>
      </c>
      <c r="F141" s="2">
        <v>2</v>
      </c>
      <c r="G141" s="2">
        <v>16500</v>
      </c>
      <c r="H141" s="2" t="s">
        <v>273</v>
      </c>
    </row>
    <row r="142" spans="1:8" x14ac:dyDescent="0.25">
      <c r="A142" s="2">
        <v>5480</v>
      </c>
      <c r="B142" s="2" t="s">
        <v>246</v>
      </c>
      <c r="C142" s="2">
        <v>50</v>
      </c>
      <c r="D142" s="2">
        <v>40</v>
      </c>
      <c r="E142" s="2">
        <v>19</v>
      </c>
      <c r="F142" s="2">
        <v>12</v>
      </c>
      <c r="G142" s="2">
        <v>16500</v>
      </c>
      <c r="H142" s="2" t="s">
        <v>273</v>
      </c>
    </row>
    <row r="143" spans="1:8" x14ac:dyDescent="0.25">
      <c r="A143" s="2">
        <v>4515</v>
      </c>
      <c r="B143" s="2" t="s">
        <v>247</v>
      </c>
      <c r="C143" s="2">
        <v>44</v>
      </c>
      <c r="D143" s="2">
        <v>40</v>
      </c>
      <c r="E143" s="2">
        <v>11</v>
      </c>
      <c r="F143" s="2">
        <v>5</v>
      </c>
      <c r="G143" s="2">
        <v>22000</v>
      </c>
      <c r="H143" s="2" t="s">
        <v>270</v>
      </c>
    </row>
    <row r="144" spans="1:8" x14ac:dyDescent="0.25">
      <c r="A144" s="2">
        <v>1301</v>
      </c>
      <c r="B144" s="2" t="s">
        <v>248</v>
      </c>
      <c r="C144" s="2">
        <v>34</v>
      </c>
      <c r="D144" s="2">
        <v>40</v>
      </c>
      <c r="E144" s="2">
        <v>7</v>
      </c>
      <c r="F144" s="2">
        <v>2</v>
      </c>
      <c r="G144" s="2">
        <v>22000</v>
      </c>
      <c r="H144" s="2" t="s">
        <v>270</v>
      </c>
    </row>
    <row r="145" spans="1:8" x14ac:dyDescent="0.25">
      <c r="A145" s="2">
        <v>3993</v>
      </c>
      <c r="B145" s="2" t="s">
        <v>249</v>
      </c>
      <c r="C145" s="2">
        <v>34</v>
      </c>
      <c r="D145" s="2">
        <v>45</v>
      </c>
      <c r="E145" s="2">
        <v>8</v>
      </c>
      <c r="F145" s="2">
        <v>5</v>
      </c>
      <c r="G145" s="2">
        <v>22000</v>
      </c>
      <c r="H145" s="2" t="s">
        <v>270</v>
      </c>
    </row>
    <row r="146" spans="1:8" x14ac:dyDescent="0.25">
      <c r="A146" s="2">
        <v>162</v>
      </c>
      <c r="B146" s="2" t="s">
        <v>250</v>
      </c>
      <c r="C146" s="2">
        <v>47</v>
      </c>
      <c r="D146" s="2">
        <v>40</v>
      </c>
      <c r="E146" s="2">
        <v>17</v>
      </c>
      <c r="F146" s="2">
        <v>16</v>
      </c>
      <c r="G146" s="2">
        <v>17500</v>
      </c>
      <c r="H146" s="2" t="s">
        <v>277</v>
      </c>
    </row>
    <row r="147" spans="1:8" x14ac:dyDescent="0.25">
      <c r="A147" s="2">
        <v>2565</v>
      </c>
      <c r="B147" s="2" t="s">
        <v>251</v>
      </c>
      <c r="C147" s="2">
        <v>46</v>
      </c>
      <c r="D147" s="2">
        <v>50</v>
      </c>
      <c r="E147" s="2">
        <v>19</v>
      </c>
      <c r="F147" s="2">
        <v>10</v>
      </c>
      <c r="G147" s="2">
        <v>17500</v>
      </c>
      <c r="H147" s="2" t="s">
        <v>273</v>
      </c>
    </row>
    <row r="148" spans="1:8" x14ac:dyDescent="0.25">
      <c r="A148" s="2">
        <v>6447</v>
      </c>
      <c r="B148" s="2" t="s">
        <v>252</v>
      </c>
      <c r="C148" s="2">
        <v>34</v>
      </c>
      <c r="D148" s="2">
        <v>50</v>
      </c>
      <c r="E148" s="2">
        <v>6</v>
      </c>
      <c r="F148" s="2">
        <v>5</v>
      </c>
      <c r="G148" s="2">
        <v>17500</v>
      </c>
      <c r="H148" s="2" t="s">
        <v>273</v>
      </c>
    </row>
    <row r="149" spans="1:8" x14ac:dyDescent="0.25">
      <c r="A149" s="2">
        <v>2327</v>
      </c>
      <c r="B149" s="2" t="s">
        <v>253</v>
      </c>
      <c r="C149" s="2">
        <v>40</v>
      </c>
      <c r="D149" s="2">
        <v>40</v>
      </c>
      <c r="E149" s="2">
        <v>9</v>
      </c>
      <c r="F149" s="2">
        <v>6</v>
      </c>
      <c r="G149" s="2">
        <v>18000</v>
      </c>
      <c r="H149" s="2" t="s">
        <v>278</v>
      </c>
    </row>
    <row r="150" spans="1:8" x14ac:dyDescent="0.25">
      <c r="A150" s="2">
        <v>8510</v>
      </c>
      <c r="B150" s="2" t="s">
        <v>254</v>
      </c>
      <c r="C150" s="2">
        <v>37</v>
      </c>
      <c r="D150" s="2">
        <v>60</v>
      </c>
      <c r="E150" s="2">
        <v>13</v>
      </c>
      <c r="F150" s="2">
        <v>6</v>
      </c>
      <c r="G150" s="2">
        <v>18000</v>
      </c>
      <c r="H150" s="2" t="s">
        <v>275</v>
      </c>
    </row>
    <row r="151" spans="1:8" x14ac:dyDescent="0.25">
      <c r="A151" s="2">
        <v>671</v>
      </c>
      <c r="B151" s="2" t="s">
        <v>255</v>
      </c>
      <c r="C151" s="2">
        <v>44</v>
      </c>
      <c r="D151" s="2">
        <v>40</v>
      </c>
      <c r="E151" s="2">
        <v>11</v>
      </c>
      <c r="F151" s="2">
        <v>8</v>
      </c>
      <c r="G151" s="2">
        <v>18000</v>
      </c>
      <c r="H151" s="2" t="s">
        <v>265</v>
      </c>
    </row>
    <row r="152" spans="1:8" x14ac:dyDescent="0.25">
      <c r="A152" s="2">
        <v>3094</v>
      </c>
      <c r="B152" s="2" t="s">
        <v>7</v>
      </c>
      <c r="C152" s="2">
        <v>43</v>
      </c>
      <c r="D152" s="2">
        <v>45</v>
      </c>
      <c r="E152" s="2">
        <v>13</v>
      </c>
      <c r="F152" s="2">
        <v>9</v>
      </c>
      <c r="G152" s="2">
        <v>18000</v>
      </c>
      <c r="H152" s="2" t="s">
        <v>265</v>
      </c>
    </row>
    <row r="153" spans="1:8" x14ac:dyDescent="0.25">
      <c r="A153" s="2">
        <v>1013</v>
      </c>
      <c r="B153" s="2" t="s">
        <v>8</v>
      </c>
      <c r="C153" s="2">
        <v>32</v>
      </c>
      <c r="D153" s="2">
        <v>40</v>
      </c>
      <c r="E153" s="2">
        <v>4</v>
      </c>
      <c r="F153" s="2">
        <v>3</v>
      </c>
      <c r="G153" s="2">
        <v>18000</v>
      </c>
      <c r="H153" s="2" t="s">
        <v>278</v>
      </c>
    </row>
    <row r="154" spans="1:8" x14ac:dyDescent="0.25">
      <c r="A154" s="2">
        <v>8833</v>
      </c>
      <c r="B154" s="2" t="s">
        <v>9</v>
      </c>
      <c r="C154" s="2">
        <v>39</v>
      </c>
      <c r="D154" s="2">
        <v>40</v>
      </c>
      <c r="E154" s="2">
        <v>9</v>
      </c>
      <c r="F154" s="2">
        <v>5</v>
      </c>
      <c r="G154" s="2">
        <v>20000</v>
      </c>
      <c r="H154" s="2" t="s">
        <v>260</v>
      </c>
    </row>
    <row r="155" spans="1:8" x14ac:dyDescent="0.25">
      <c r="A155" s="2">
        <v>1562</v>
      </c>
      <c r="B155" s="2" t="s">
        <v>10</v>
      </c>
      <c r="C155" s="2">
        <v>32</v>
      </c>
      <c r="D155" s="2">
        <v>40</v>
      </c>
      <c r="E155" s="2">
        <v>5</v>
      </c>
      <c r="F155" s="2">
        <v>4</v>
      </c>
      <c r="G155" s="2">
        <v>20000</v>
      </c>
      <c r="H155" s="2" t="s">
        <v>276</v>
      </c>
    </row>
    <row r="156" spans="1:8" x14ac:dyDescent="0.25">
      <c r="A156" s="2">
        <v>3517</v>
      </c>
      <c r="B156" s="2" t="s">
        <v>11</v>
      </c>
      <c r="C156" s="2">
        <v>39</v>
      </c>
      <c r="D156" s="2">
        <v>64</v>
      </c>
      <c r="E156" s="2">
        <v>11</v>
      </c>
      <c r="F156" s="2">
        <v>1</v>
      </c>
      <c r="G156" s="2">
        <v>17500</v>
      </c>
      <c r="H156" s="2" t="s">
        <v>275</v>
      </c>
    </row>
    <row r="157" spans="1:8" x14ac:dyDescent="0.25">
      <c r="A157" s="2">
        <v>2123</v>
      </c>
      <c r="B157" s="2" t="s">
        <v>12</v>
      </c>
      <c r="C157" s="2">
        <v>47</v>
      </c>
      <c r="D157" s="2">
        <v>40</v>
      </c>
      <c r="E157" s="2">
        <v>19</v>
      </c>
      <c r="F157" s="2">
        <v>12</v>
      </c>
      <c r="G157" s="2">
        <v>50000</v>
      </c>
      <c r="H157" s="2" t="s">
        <v>269</v>
      </c>
    </row>
    <row r="158" spans="1:8" x14ac:dyDescent="0.25">
      <c r="A158" s="2">
        <v>5457</v>
      </c>
      <c r="B158" s="2" t="s">
        <v>13</v>
      </c>
      <c r="C158" s="2">
        <v>42</v>
      </c>
      <c r="D158" s="2">
        <v>50</v>
      </c>
      <c r="E158" s="2">
        <v>8</v>
      </c>
      <c r="F158" s="2">
        <v>0</v>
      </c>
      <c r="G158" s="2">
        <v>22000</v>
      </c>
      <c r="H158" s="2" t="s">
        <v>265</v>
      </c>
    </row>
    <row r="159" spans="1:8" x14ac:dyDescent="0.25">
      <c r="A159" s="2">
        <v>5507</v>
      </c>
      <c r="B159" s="2" t="s">
        <v>14</v>
      </c>
      <c r="C159" s="2">
        <v>36</v>
      </c>
      <c r="D159" s="2">
        <v>40</v>
      </c>
      <c r="E159" s="2">
        <v>9</v>
      </c>
      <c r="F159" s="2">
        <v>4</v>
      </c>
      <c r="G159" s="2">
        <v>25000</v>
      </c>
      <c r="H159" s="2" t="s">
        <v>278</v>
      </c>
    </row>
    <row r="160" spans="1:8" x14ac:dyDescent="0.25">
      <c r="A160" s="2">
        <v>3587</v>
      </c>
      <c r="B160" s="2" t="s">
        <v>285</v>
      </c>
      <c r="C160" s="2">
        <v>39</v>
      </c>
      <c r="D160" s="2">
        <v>40</v>
      </c>
      <c r="E160" s="2">
        <v>10</v>
      </c>
      <c r="F160" s="2">
        <v>9</v>
      </c>
      <c r="G160" s="2">
        <v>20000</v>
      </c>
      <c r="H160" s="2" t="s">
        <v>277</v>
      </c>
    </row>
    <row r="161" spans="1:8" x14ac:dyDescent="0.25">
      <c r="A161" s="2">
        <v>9939</v>
      </c>
      <c r="B161" s="2" t="s">
        <v>15</v>
      </c>
      <c r="C161" s="2">
        <v>34</v>
      </c>
      <c r="D161" s="2">
        <v>40</v>
      </c>
      <c r="E161" s="2">
        <v>9</v>
      </c>
      <c r="F161" s="2">
        <v>1</v>
      </c>
      <c r="G161" s="2">
        <v>20000</v>
      </c>
      <c r="H161" s="2" t="s">
        <v>278</v>
      </c>
    </row>
    <row r="162" spans="1:8" x14ac:dyDescent="0.25">
      <c r="A162" s="2">
        <v>4343</v>
      </c>
      <c r="B162" s="2" t="s">
        <v>16</v>
      </c>
      <c r="C162" s="2">
        <v>35</v>
      </c>
      <c r="D162" s="2">
        <v>48</v>
      </c>
      <c r="E162" s="2">
        <v>8</v>
      </c>
      <c r="F162" s="2">
        <v>6</v>
      </c>
      <c r="G162" s="2">
        <v>23000</v>
      </c>
      <c r="H162" s="2" t="s">
        <v>275</v>
      </c>
    </row>
    <row r="163" spans="1:8" x14ac:dyDescent="0.25">
      <c r="A163" s="2">
        <v>4642</v>
      </c>
      <c r="B163" s="2" t="s">
        <v>17</v>
      </c>
      <c r="C163" s="2">
        <v>39</v>
      </c>
      <c r="D163" s="2">
        <v>40</v>
      </c>
      <c r="E163" s="2">
        <v>9</v>
      </c>
      <c r="F163" s="2">
        <v>3</v>
      </c>
      <c r="G163" s="2">
        <v>19000</v>
      </c>
      <c r="H163" s="2" t="s">
        <v>270</v>
      </c>
    </row>
    <row r="164" spans="1:8" x14ac:dyDescent="0.25">
      <c r="A164" s="2">
        <v>7430</v>
      </c>
      <c r="B164" s="2" t="s">
        <v>18</v>
      </c>
      <c r="C164" s="2">
        <v>42</v>
      </c>
      <c r="D164" s="2">
        <v>50</v>
      </c>
      <c r="E164" s="2">
        <v>11</v>
      </c>
      <c r="F164" s="2">
        <v>10</v>
      </c>
      <c r="G164" s="2">
        <v>19000</v>
      </c>
      <c r="H164" s="2" t="s">
        <v>276</v>
      </c>
    </row>
    <row r="165" spans="1:8" x14ac:dyDescent="0.25">
      <c r="A165" s="2">
        <v>170</v>
      </c>
      <c r="B165" s="2" t="s">
        <v>19</v>
      </c>
      <c r="C165" s="2">
        <v>38</v>
      </c>
      <c r="D165" s="2">
        <v>35</v>
      </c>
      <c r="E165" s="2">
        <v>7</v>
      </c>
      <c r="F165" s="2">
        <v>5</v>
      </c>
      <c r="G165" s="2">
        <v>16500</v>
      </c>
      <c r="H165" s="2" t="s">
        <v>275</v>
      </c>
    </row>
    <row r="166" spans="1:8" x14ac:dyDescent="0.25">
      <c r="A166" s="2">
        <v>4506</v>
      </c>
      <c r="B166" s="2" t="s">
        <v>20</v>
      </c>
      <c r="C166" s="2">
        <v>47</v>
      </c>
      <c r="D166" s="2">
        <v>35</v>
      </c>
      <c r="E166" s="2">
        <v>16</v>
      </c>
      <c r="F166" s="2">
        <v>15</v>
      </c>
      <c r="G166" s="2">
        <v>16500</v>
      </c>
      <c r="H166" s="2" t="s">
        <v>278</v>
      </c>
    </row>
    <row r="167" spans="1:8" x14ac:dyDescent="0.25">
      <c r="A167" s="2">
        <v>7575</v>
      </c>
      <c r="B167" s="2" t="s">
        <v>21</v>
      </c>
      <c r="C167" s="2">
        <v>48</v>
      </c>
      <c r="D167" s="2">
        <v>45</v>
      </c>
      <c r="E167" s="2">
        <v>14</v>
      </c>
      <c r="F167" s="2">
        <v>3</v>
      </c>
      <c r="G167" s="2">
        <v>20000</v>
      </c>
      <c r="H167" s="2" t="s">
        <v>264</v>
      </c>
    </row>
    <row r="168" spans="1:8" x14ac:dyDescent="0.25">
      <c r="A168" s="2">
        <v>60</v>
      </c>
      <c r="B168" s="2" t="s">
        <v>22</v>
      </c>
      <c r="C168" s="2">
        <v>38</v>
      </c>
      <c r="D168" s="2">
        <v>40</v>
      </c>
      <c r="E168" s="2">
        <v>4</v>
      </c>
      <c r="F168" s="2">
        <v>4</v>
      </c>
      <c r="G168" s="2">
        <v>18000</v>
      </c>
      <c r="H168" s="2" t="s">
        <v>283</v>
      </c>
    </row>
    <row r="169" spans="1:8" x14ac:dyDescent="0.25">
      <c r="A169" s="2">
        <v>567</v>
      </c>
      <c r="B169" s="2" t="s">
        <v>23</v>
      </c>
      <c r="C169" s="2">
        <v>36</v>
      </c>
      <c r="D169" s="2">
        <v>55</v>
      </c>
      <c r="E169" s="2">
        <v>11</v>
      </c>
      <c r="F169" s="2">
        <v>10</v>
      </c>
      <c r="G169" s="2">
        <v>18000</v>
      </c>
      <c r="H169" s="2" t="s">
        <v>278</v>
      </c>
    </row>
    <row r="170" spans="1:8" x14ac:dyDescent="0.25">
      <c r="A170" s="2">
        <v>8909</v>
      </c>
      <c r="B170" s="2" t="s">
        <v>24</v>
      </c>
      <c r="C170" s="2">
        <v>45</v>
      </c>
      <c r="D170" s="2">
        <v>48</v>
      </c>
      <c r="E170" s="2">
        <v>16</v>
      </c>
      <c r="F170" s="2">
        <v>15</v>
      </c>
      <c r="G170" s="2">
        <v>23000</v>
      </c>
      <c r="H170" s="2" t="s">
        <v>263</v>
      </c>
    </row>
    <row r="171" spans="1:8" x14ac:dyDescent="0.25">
      <c r="A171" s="2">
        <v>7789</v>
      </c>
      <c r="B171" s="2" t="s">
        <v>25</v>
      </c>
      <c r="C171" s="2">
        <v>40</v>
      </c>
      <c r="D171" s="2">
        <v>40</v>
      </c>
      <c r="E171" s="2">
        <v>7</v>
      </c>
      <c r="F171" s="2">
        <v>4</v>
      </c>
      <c r="G171" s="2">
        <v>25000</v>
      </c>
      <c r="H171" s="2" t="s">
        <v>260</v>
      </c>
    </row>
    <row r="172" spans="1:8" x14ac:dyDescent="0.25">
      <c r="A172" s="2">
        <v>1838</v>
      </c>
      <c r="B172" s="2" t="s">
        <v>26</v>
      </c>
      <c r="C172" s="2">
        <v>38</v>
      </c>
      <c r="D172" s="2">
        <v>40</v>
      </c>
      <c r="E172" s="2">
        <v>7</v>
      </c>
      <c r="F172" s="2">
        <v>10</v>
      </c>
      <c r="G172" s="2">
        <v>80000</v>
      </c>
      <c r="H172" s="2" t="s">
        <v>280</v>
      </c>
    </row>
    <row r="173" spans="1:8" x14ac:dyDescent="0.25">
      <c r="A173" s="2">
        <v>687</v>
      </c>
      <c r="B173" s="2" t="s">
        <v>286</v>
      </c>
      <c r="C173" s="2">
        <v>48</v>
      </c>
      <c r="D173" s="2">
        <v>40</v>
      </c>
      <c r="E173" s="2">
        <v>17</v>
      </c>
      <c r="F173" s="2">
        <v>8</v>
      </c>
      <c r="G173" s="2">
        <v>18000</v>
      </c>
      <c r="H173" s="2" t="s">
        <v>283</v>
      </c>
    </row>
    <row r="174" spans="1:8" x14ac:dyDescent="0.25">
      <c r="A174" s="2">
        <v>6412</v>
      </c>
      <c r="B174" s="2" t="s">
        <v>27</v>
      </c>
      <c r="C174" s="2">
        <v>39</v>
      </c>
      <c r="D174" s="2">
        <v>40</v>
      </c>
      <c r="E174" s="2">
        <v>9</v>
      </c>
      <c r="F174" s="2">
        <v>9</v>
      </c>
      <c r="G174" s="2">
        <v>16500</v>
      </c>
      <c r="H174" s="2" t="s">
        <v>269</v>
      </c>
    </row>
    <row r="175" spans="1:8" x14ac:dyDescent="0.25">
      <c r="A175" s="2">
        <v>3619</v>
      </c>
      <c r="B175" s="2" t="s">
        <v>287</v>
      </c>
      <c r="C175" s="2">
        <v>40</v>
      </c>
      <c r="D175" s="2">
        <v>60</v>
      </c>
      <c r="E175" s="2">
        <v>11</v>
      </c>
      <c r="F175" s="2">
        <v>6</v>
      </c>
      <c r="G175" s="2">
        <v>16500</v>
      </c>
      <c r="H175" s="2" t="s">
        <v>264</v>
      </c>
    </row>
    <row r="176" spans="1:8" x14ac:dyDescent="0.25">
      <c r="A176" s="2">
        <v>8592</v>
      </c>
      <c r="B176" s="2" t="s">
        <v>288</v>
      </c>
      <c r="C176" s="2">
        <v>40</v>
      </c>
      <c r="D176" s="2">
        <v>60</v>
      </c>
      <c r="E176" s="2">
        <v>9</v>
      </c>
      <c r="F176" s="2">
        <v>7</v>
      </c>
      <c r="G176" s="2">
        <v>16500</v>
      </c>
      <c r="H176" s="2" t="s">
        <v>265</v>
      </c>
    </row>
    <row r="177" spans="1:8" x14ac:dyDescent="0.25">
      <c r="A177" s="2">
        <v>9471</v>
      </c>
      <c r="B177" s="2" t="s">
        <v>28</v>
      </c>
      <c r="C177" s="2">
        <v>39</v>
      </c>
      <c r="D177" s="2">
        <v>47</v>
      </c>
      <c r="E177" s="2">
        <v>13</v>
      </c>
      <c r="F177" s="2">
        <v>2</v>
      </c>
      <c r="G177" s="2">
        <v>16500</v>
      </c>
      <c r="H177" s="2" t="s">
        <v>270</v>
      </c>
    </row>
    <row r="178" spans="1:8" x14ac:dyDescent="0.25">
      <c r="A178" s="2">
        <v>4587</v>
      </c>
      <c r="B178" s="2" t="s">
        <v>29</v>
      </c>
      <c r="C178" s="2">
        <v>37</v>
      </c>
      <c r="D178" s="2">
        <v>40</v>
      </c>
      <c r="E178" s="2">
        <v>13</v>
      </c>
      <c r="F178" s="2">
        <v>1</v>
      </c>
      <c r="G178" s="2">
        <v>17000</v>
      </c>
      <c r="H178" s="2" t="s">
        <v>277</v>
      </c>
    </row>
    <row r="179" spans="1:8" x14ac:dyDescent="0.25">
      <c r="A179" s="2">
        <v>9710</v>
      </c>
      <c r="B179" s="2" t="s">
        <v>30</v>
      </c>
      <c r="C179" s="2">
        <v>34</v>
      </c>
      <c r="D179" s="2">
        <v>40</v>
      </c>
      <c r="E179" s="2">
        <v>6</v>
      </c>
      <c r="F179" s="2">
        <v>5</v>
      </c>
      <c r="G179" s="2">
        <v>16500</v>
      </c>
      <c r="H179" s="2" t="s">
        <v>278</v>
      </c>
    </row>
    <row r="180" spans="1:8" x14ac:dyDescent="0.25">
      <c r="A180" s="2">
        <v>3457</v>
      </c>
      <c r="B180" s="2" t="s">
        <v>31</v>
      </c>
      <c r="C180" s="2">
        <v>37</v>
      </c>
      <c r="D180" s="2">
        <v>40</v>
      </c>
      <c r="E180" s="2">
        <v>11</v>
      </c>
      <c r="F180" s="2">
        <v>6</v>
      </c>
      <c r="G180" s="2">
        <v>16500</v>
      </c>
      <c r="H180" s="2" t="s">
        <v>278</v>
      </c>
    </row>
    <row r="181" spans="1:8" x14ac:dyDescent="0.25">
      <c r="A181" s="2">
        <v>2830</v>
      </c>
      <c r="B181" s="2" t="s">
        <v>32</v>
      </c>
      <c r="C181" s="2">
        <v>39</v>
      </c>
      <c r="D181" s="2">
        <v>50</v>
      </c>
      <c r="E181" s="2">
        <v>9</v>
      </c>
      <c r="F181" s="2">
        <v>8</v>
      </c>
      <c r="G181" s="2">
        <v>17000</v>
      </c>
      <c r="H181" s="2" t="s">
        <v>265</v>
      </c>
    </row>
    <row r="182" spans="1:8" x14ac:dyDescent="0.25">
      <c r="A182" s="2">
        <v>2702</v>
      </c>
      <c r="B182" s="2" t="s">
        <v>33</v>
      </c>
      <c r="C182" s="2">
        <v>39</v>
      </c>
      <c r="D182" s="2">
        <v>40</v>
      </c>
      <c r="E182" s="2">
        <v>10</v>
      </c>
      <c r="F182" s="2">
        <v>7</v>
      </c>
      <c r="G182" s="2">
        <v>20000</v>
      </c>
      <c r="H182" s="2" t="s">
        <v>260</v>
      </c>
    </row>
    <row r="183" spans="1:8" x14ac:dyDescent="0.25">
      <c r="A183" s="2">
        <v>5548</v>
      </c>
      <c r="B183" s="2" t="s">
        <v>34</v>
      </c>
      <c r="C183" s="2">
        <v>40</v>
      </c>
      <c r="D183" s="2">
        <v>50</v>
      </c>
      <c r="E183" s="2">
        <v>10</v>
      </c>
      <c r="F183" s="2">
        <v>10</v>
      </c>
      <c r="G183" s="2">
        <v>20000</v>
      </c>
      <c r="H183" s="2" t="s">
        <v>283</v>
      </c>
    </row>
    <row r="184" spans="1:8" x14ac:dyDescent="0.25">
      <c r="A184" s="2">
        <v>1646</v>
      </c>
      <c r="B184" s="2" t="s">
        <v>35</v>
      </c>
      <c r="C184" s="2">
        <v>32</v>
      </c>
      <c r="D184" s="2">
        <v>50</v>
      </c>
      <c r="E184" s="2">
        <v>6</v>
      </c>
      <c r="F184" s="2">
        <v>2</v>
      </c>
      <c r="G184" s="2">
        <v>16500</v>
      </c>
      <c r="H184" s="2" t="s">
        <v>276</v>
      </c>
    </row>
    <row r="185" spans="1:8" x14ac:dyDescent="0.25">
      <c r="A185" s="2">
        <v>4703</v>
      </c>
      <c r="B185" s="2" t="s">
        <v>36</v>
      </c>
      <c r="C185" s="2">
        <v>38</v>
      </c>
      <c r="D185" s="2">
        <v>40</v>
      </c>
      <c r="E185" s="2">
        <v>11</v>
      </c>
      <c r="F185" s="2">
        <v>8</v>
      </c>
      <c r="G185" s="2">
        <v>16500</v>
      </c>
      <c r="H185" s="2" t="s">
        <v>278</v>
      </c>
    </row>
    <row r="186" spans="1:8" x14ac:dyDescent="0.25">
      <c r="A186" s="2">
        <v>815</v>
      </c>
      <c r="B186" s="2" t="s">
        <v>37</v>
      </c>
      <c r="C186" s="2">
        <v>47</v>
      </c>
      <c r="D186" s="2">
        <v>50</v>
      </c>
      <c r="E186" s="2">
        <v>18</v>
      </c>
      <c r="F186" s="2">
        <v>2</v>
      </c>
      <c r="G186" s="2">
        <v>15000</v>
      </c>
      <c r="H186" s="2" t="s">
        <v>283</v>
      </c>
    </row>
    <row r="187" spans="1:8" x14ac:dyDescent="0.25">
      <c r="A187" s="2">
        <v>3916</v>
      </c>
      <c r="B187" s="2" t="s">
        <v>290</v>
      </c>
      <c r="C187" s="2">
        <v>46</v>
      </c>
      <c r="D187" s="2">
        <v>50</v>
      </c>
      <c r="E187" s="2">
        <v>14</v>
      </c>
      <c r="F187" s="2">
        <v>4</v>
      </c>
      <c r="G187" s="2">
        <v>16000</v>
      </c>
      <c r="H187" s="2" t="s">
        <v>265</v>
      </c>
    </row>
    <row r="188" spans="1:8" x14ac:dyDescent="0.25">
      <c r="A188" s="2">
        <v>5261</v>
      </c>
      <c r="B188" s="2" t="s">
        <v>291</v>
      </c>
      <c r="C188" s="2">
        <v>35</v>
      </c>
      <c r="D188" s="2">
        <v>42</v>
      </c>
      <c r="E188" s="2">
        <v>6</v>
      </c>
      <c r="F188" s="2">
        <v>2</v>
      </c>
      <c r="G188" s="2">
        <v>15000</v>
      </c>
      <c r="H188" s="2" t="s">
        <v>284</v>
      </c>
    </row>
    <row r="189" spans="1:8" x14ac:dyDescent="0.25">
      <c r="A189" s="2">
        <v>5826</v>
      </c>
      <c r="B189" s="2" t="s">
        <v>38</v>
      </c>
      <c r="C189" s="2">
        <v>34</v>
      </c>
      <c r="D189" s="2">
        <v>50</v>
      </c>
      <c r="E189" s="2">
        <v>7</v>
      </c>
      <c r="F189" s="2">
        <v>3</v>
      </c>
      <c r="G189" s="2">
        <v>15500</v>
      </c>
      <c r="H189" s="2" t="s">
        <v>284</v>
      </c>
    </row>
    <row r="190" spans="1:8" x14ac:dyDescent="0.25">
      <c r="A190" s="2">
        <v>6094</v>
      </c>
      <c r="B190" s="2" t="s">
        <v>39</v>
      </c>
      <c r="C190" s="2">
        <v>42</v>
      </c>
      <c r="D190" s="2">
        <v>40</v>
      </c>
      <c r="E190" s="2">
        <v>14</v>
      </c>
      <c r="F190" s="2">
        <v>11</v>
      </c>
      <c r="G190" s="2">
        <v>15000</v>
      </c>
      <c r="H190" s="2" t="s">
        <v>284</v>
      </c>
    </row>
    <row r="191" spans="1:8" x14ac:dyDescent="0.25">
      <c r="A191" s="2">
        <v>3490</v>
      </c>
      <c r="B191" s="2" t="s">
        <v>40</v>
      </c>
      <c r="C191" s="2">
        <v>49</v>
      </c>
      <c r="D191" s="2">
        <v>40</v>
      </c>
      <c r="E191" s="2">
        <v>16</v>
      </c>
      <c r="F191" s="2">
        <v>14</v>
      </c>
      <c r="G191" s="2">
        <v>15000</v>
      </c>
      <c r="H191" s="2" t="s">
        <v>283</v>
      </c>
    </row>
    <row r="192" spans="1:8" x14ac:dyDescent="0.25">
      <c r="A192" s="2">
        <v>2125</v>
      </c>
      <c r="B192" s="2" t="s">
        <v>41</v>
      </c>
      <c r="C192" s="2">
        <v>35</v>
      </c>
      <c r="D192" s="2">
        <v>40</v>
      </c>
      <c r="E192" s="2">
        <v>8</v>
      </c>
      <c r="F192" s="2">
        <v>7</v>
      </c>
      <c r="G192" s="2">
        <v>16000</v>
      </c>
      <c r="H192" s="2" t="s">
        <v>264</v>
      </c>
    </row>
    <row r="193" spans="1:8" x14ac:dyDescent="0.25">
      <c r="A193" s="2">
        <v>9126</v>
      </c>
      <c r="B193" s="2" t="s">
        <v>42</v>
      </c>
      <c r="C193" s="2">
        <v>48</v>
      </c>
      <c r="D193" s="2">
        <v>49</v>
      </c>
      <c r="E193" s="2">
        <v>19</v>
      </c>
      <c r="F193" s="2">
        <v>18</v>
      </c>
      <c r="G193" s="2">
        <v>17500</v>
      </c>
      <c r="H193" s="2" t="s">
        <v>277</v>
      </c>
    </row>
    <row r="194" spans="1:8" x14ac:dyDescent="0.25">
      <c r="A194" s="2">
        <v>8909</v>
      </c>
      <c r="B194" s="2" t="s">
        <v>43</v>
      </c>
      <c r="C194" s="2">
        <v>38</v>
      </c>
      <c r="D194" s="2">
        <v>40</v>
      </c>
      <c r="E194" s="2">
        <v>7</v>
      </c>
      <c r="F194" s="2">
        <v>4</v>
      </c>
      <c r="G194" s="2">
        <v>17500</v>
      </c>
      <c r="H194" s="2" t="s">
        <v>276</v>
      </c>
    </row>
    <row r="195" spans="1:8" x14ac:dyDescent="0.25">
      <c r="A195" s="2">
        <v>6821</v>
      </c>
      <c r="B195" s="2" t="s">
        <v>44</v>
      </c>
      <c r="C195" s="2">
        <v>29</v>
      </c>
      <c r="D195" s="2">
        <v>50</v>
      </c>
      <c r="E195" s="2">
        <v>1</v>
      </c>
      <c r="F195" s="2">
        <v>1</v>
      </c>
      <c r="G195" s="2">
        <v>17500</v>
      </c>
      <c r="H195" s="2" t="s">
        <v>278</v>
      </c>
    </row>
    <row r="196" spans="1:8" x14ac:dyDescent="0.25">
      <c r="A196" s="2">
        <v>8618</v>
      </c>
      <c r="B196" s="2" t="s">
        <v>45</v>
      </c>
      <c r="C196" s="2">
        <v>45</v>
      </c>
      <c r="D196" s="2">
        <v>40</v>
      </c>
      <c r="E196" s="2">
        <v>16</v>
      </c>
      <c r="F196" s="2">
        <v>2</v>
      </c>
      <c r="G196" s="2">
        <v>15000</v>
      </c>
      <c r="H196" s="2" t="s">
        <v>274</v>
      </c>
    </row>
    <row r="197" spans="1:8" x14ac:dyDescent="0.25">
      <c r="A197" s="2">
        <v>1655</v>
      </c>
      <c r="B197" s="2" t="s">
        <v>46</v>
      </c>
      <c r="C197" s="2">
        <v>37</v>
      </c>
      <c r="D197" s="2">
        <v>40</v>
      </c>
      <c r="E197" s="2">
        <v>8</v>
      </c>
      <c r="F197" s="2">
        <v>8</v>
      </c>
      <c r="G197" s="2">
        <v>15000</v>
      </c>
      <c r="H197" s="2" t="s">
        <v>274</v>
      </c>
    </row>
    <row r="198" spans="1:8" x14ac:dyDescent="0.25">
      <c r="A198" s="2">
        <v>1927</v>
      </c>
      <c r="B198" s="2" t="s">
        <v>47</v>
      </c>
      <c r="C198" s="2">
        <v>48</v>
      </c>
      <c r="D198" s="2">
        <v>40</v>
      </c>
      <c r="E198" s="2">
        <v>15</v>
      </c>
      <c r="F198" s="2">
        <v>5</v>
      </c>
      <c r="G198" s="2">
        <v>15000</v>
      </c>
      <c r="H198" s="2" t="s">
        <v>274</v>
      </c>
    </row>
    <row r="199" spans="1:8" x14ac:dyDescent="0.25">
      <c r="A199" s="2">
        <v>928</v>
      </c>
      <c r="B199" s="2" t="s">
        <v>48</v>
      </c>
      <c r="C199" s="2">
        <v>43</v>
      </c>
      <c r="D199" s="2">
        <v>40</v>
      </c>
      <c r="E199" s="2">
        <v>14</v>
      </c>
      <c r="F199" s="2">
        <v>13</v>
      </c>
      <c r="G199" s="2">
        <v>15000</v>
      </c>
      <c r="H199" s="2" t="s">
        <v>274</v>
      </c>
    </row>
    <row r="200" spans="1:8" x14ac:dyDescent="0.25">
      <c r="A200" s="2">
        <v>2547</v>
      </c>
      <c r="B200" s="2" t="s">
        <v>49</v>
      </c>
      <c r="C200" s="2">
        <v>43</v>
      </c>
      <c r="D200" s="2">
        <v>48</v>
      </c>
      <c r="E200" s="2">
        <v>13</v>
      </c>
      <c r="F200" s="2">
        <v>5</v>
      </c>
      <c r="G200" s="2">
        <v>20000</v>
      </c>
      <c r="H200" s="2" t="s">
        <v>260</v>
      </c>
    </row>
    <row r="201" spans="1:8" x14ac:dyDescent="0.25">
      <c r="A201" s="2">
        <v>6219</v>
      </c>
      <c r="B201" s="2" t="s">
        <v>50</v>
      </c>
      <c r="C201" s="2">
        <v>34</v>
      </c>
      <c r="D201" s="2">
        <v>40</v>
      </c>
      <c r="E201" s="2">
        <v>7</v>
      </c>
      <c r="F201" s="2">
        <v>2</v>
      </c>
      <c r="G201" s="2">
        <v>23000</v>
      </c>
      <c r="H201" s="2" t="s">
        <v>276</v>
      </c>
    </row>
    <row r="202" spans="1:8" x14ac:dyDescent="0.25">
      <c r="A202" s="2">
        <v>5738</v>
      </c>
      <c r="B202" s="2" t="s">
        <v>51</v>
      </c>
      <c r="C202" s="2">
        <v>37</v>
      </c>
      <c r="D202" s="2">
        <v>40</v>
      </c>
      <c r="E202" s="2">
        <v>5</v>
      </c>
      <c r="F202" s="2">
        <v>4</v>
      </c>
      <c r="G202" s="2">
        <v>23000</v>
      </c>
      <c r="H202" s="2" t="s">
        <v>265</v>
      </c>
    </row>
    <row r="203" spans="1:8" x14ac:dyDescent="0.25">
      <c r="A203" s="2">
        <v>6473</v>
      </c>
      <c r="B203" s="2" t="s">
        <v>52</v>
      </c>
      <c r="C203" s="2">
        <v>34</v>
      </c>
      <c r="D203" s="2">
        <v>40</v>
      </c>
      <c r="E203" s="2">
        <v>9</v>
      </c>
      <c r="F203" s="2">
        <v>2</v>
      </c>
      <c r="G203" s="2">
        <v>22000</v>
      </c>
      <c r="H203" s="2" t="s">
        <v>275</v>
      </c>
    </row>
    <row r="204" spans="1:8" x14ac:dyDescent="0.25">
      <c r="A204" s="2">
        <v>9414</v>
      </c>
      <c r="B204" s="2" t="s">
        <v>53</v>
      </c>
      <c r="C204" s="2">
        <v>43</v>
      </c>
      <c r="D204" s="2">
        <v>40</v>
      </c>
      <c r="E204" s="2">
        <v>12</v>
      </c>
      <c r="F204" s="2">
        <v>11</v>
      </c>
      <c r="G204" s="2">
        <v>24000</v>
      </c>
      <c r="H204" s="2" t="s">
        <v>275</v>
      </c>
    </row>
    <row r="205" spans="1:8" x14ac:dyDescent="0.25">
      <c r="A205" s="2">
        <v>2972</v>
      </c>
      <c r="B205" s="2" t="s">
        <v>54</v>
      </c>
      <c r="C205" s="2">
        <v>40</v>
      </c>
      <c r="D205" s="2">
        <v>45</v>
      </c>
      <c r="E205" s="2">
        <v>10</v>
      </c>
      <c r="F205" s="2">
        <v>3</v>
      </c>
      <c r="G205" s="2">
        <v>24000</v>
      </c>
      <c r="H205" s="2" t="s">
        <v>265</v>
      </c>
    </row>
    <row r="206" spans="1:8" x14ac:dyDescent="0.25">
      <c r="A206" s="2">
        <v>8771</v>
      </c>
      <c r="B206" s="2" t="s">
        <v>55</v>
      </c>
      <c r="C206" s="2">
        <v>47</v>
      </c>
      <c r="D206" s="2">
        <v>45</v>
      </c>
      <c r="E206" s="2">
        <v>19</v>
      </c>
      <c r="F206" s="2">
        <v>4</v>
      </c>
      <c r="G206" s="2">
        <v>23000</v>
      </c>
      <c r="H206" s="2" t="s">
        <v>278</v>
      </c>
    </row>
    <row r="207" spans="1:8" x14ac:dyDescent="0.25">
      <c r="A207" s="2">
        <v>2626</v>
      </c>
      <c r="B207" s="2" t="s">
        <v>56</v>
      </c>
      <c r="C207" s="2">
        <v>44</v>
      </c>
      <c r="D207" s="2">
        <v>45</v>
      </c>
      <c r="E207" s="2">
        <v>14</v>
      </c>
      <c r="F207" s="2">
        <v>13</v>
      </c>
      <c r="G207" s="2">
        <v>24000</v>
      </c>
      <c r="H207" s="2" t="s">
        <v>268</v>
      </c>
    </row>
    <row r="208" spans="1:8" x14ac:dyDescent="0.25">
      <c r="A208" s="2">
        <v>8930</v>
      </c>
      <c r="B208" s="2" t="s">
        <v>57</v>
      </c>
      <c r="C208" s="2">
        <v>49</v>
      </c>
      <c r="D208" s="2">
        <v>46</v>
      </c>
      <c r="E208" s="2">
        <v>18</v>
      </c>
      <c r="F208" s="2">
        <v>15</v>
      </c>
      <c r="G208" s="2">
        <v>34000</v>
      </c>
      <c r="H208" s="2" t="s">
        <v>266</v>
      </c>
    </row>
    <row r="209" spans="1:8" x14ac:dyDescent="0.25">
      <c r="A209" s="2">
        <v>1250</v>
      </c>
      <c r="B209" s="2" t="s">
        <v>58</v>
      </c>
      <c r="C209" s="2">
        <v>42</v>
      </c>
      <c r="D209" s="2">
        <v>45</v>
      </c>
      <c r="E209" s="2">
        <v>14</v>
      </c>
      <c r="F209" s="2">
        <v>1</v>
      </c>
      <c r="G209" s="2">
        <v>24000</v>
      </c>
      <c r="H209" s="2" t="s">
        <v>269</v>
      </c>
    </row>
    <row r="210" spans="1:8" x14ac:dyDescent="0.25">
      <c r="A210" s="2">
        <v>289</v>
      </c>
      <c r="B210" s="2" t="s">
        <v>59</v>
      </c>
      <c r="C210" s="2">
        <v>35</v>
      </c>
      <c r="D210" s="2">
        <v>55</v>
      </c>
      <c r="E210" s="2">
        <v>10</v>
      </c>
      <c r="F210" s="2">
        <v>5</v>
      </c>
      <c r="G210" s="2">
        <v>21000</v>
      </c>
      <c r="H210" s="2" t="s">
        <v>270</v>
      </c>
    </row>
    <row r="211" spans="1:8" x14ac:dyDescent="0.25">
      <c r="A211" s="2">
        <v>7344</v>
      </c>
      <c r="B211" s="2" t="s">
        <v>60</v>
      </c>
      <c r="C211" s="2">
        <v>33</v>
      </c>
      <c r="D211" s="2">
        <v>40</v>
      </c>
      <c r="E211" s="2">
        <v>6</v>
      </c>
      <c r="F211" s="2">
        <v>8</v>
      </c>
      <c r="G211" s="2">
        <v>15000</v>
      </c>
      <c r="H211" s="2" t="s">
        <v>284</v>
      </c>
    </row>
    <row r="212" spans="1:8" x14ac:dyDescent="0.25">
      <c r="A212" s="2">
        <v>7112</v>
      </c>
      <c r="B212" s="2" t="s">
        <v>292</v>
      </c>
      <c r="C212" s="2">
        <v>34</v>
      </c>
      <c r="D212" s="2">
        <v>40</v>
      </c>
      <c r="E212" s="2">
        <v>8</v>
      </c>
      <c r="F212" s="2">
        <v>2</v>
      </c>
      <c r="G212" s="2">
        <v>23000</v>
      </c>
      <c r="H212" s="2" t="s">
        <v>265</v>
      </c>
    </row>
    <row r="213" spans="1:8" x14ac:dyDescent="0.25">
      <c r="A213" s="2">
        <v>3630</v>
      </c>
      <c r="B213" s="2" t="s">
        <v>61</v>
      </c>
      <c r="C213" s="2">
        <v>37</v>
      </c>
      <c r="D213" s="2">
        <v>45</v>
      </c>
      <c r="E213" s="2">
        <v>9</v>
      </c>
      <c r="F213" s="2">
        <v>9</v>
      </c>
      <c r="G213" s="2">
        <v>23000</v>
      </c>
      <c r="H213" s="2" t="s">
        <v>276</v>
      </c>
    </row>
    <row r="214" spans="1:8" x14ac:dyDescent="0.25">
      <c r="A214" s="2">
        <v>7406</v>
      </c>
      <c r="B214" s="2" t="s">
        <v>62</v>
      </c>
      <c r="C214" s="2">
        <v>40</v>
      </c>
      <c r="D214" s="2">
        <v>40</v>
      </c>
      <c r="E214" s="2">
        <v>6</v>
      </c>
      <c r="F214" s="2">
        <v>1</v>
      </c>
      <c r="G214" s="2">
        <v>22000</v>
      </c>
      <c r="H214" s="2" t="s">
        <v>276</v>
      </c>
    </row>
    <row r="215" spans="1:8" x14ac:dyDescent="0.25">
      <c r="A215" s="2">
        <v>3011</v>
      </c>
      <c r="B215" s="2" t="s">
        <v>63</v>
      </c>
      <c r="C215" s="2">
        <v>37</v>
      </c>
      <c r="D215" s="2">
        <v>45</v>
      </c>
      <c r="E215" s="2">
        <v>7</v>
      </c>
      <c r="F215" s="2">
        <v>1</v>
      </c>
      <c r="G215" s="2">
        <v>22000</v>
      </c>
      <c r="H215" s="2" t="s">
        <v>275</v>
      </c>
    </row>
    <row r="216" spans="1:8" x14ac:dyDescent="0.25">
      <c r="A216" s="2">
        <v>6347</v>
      </c>
      <c r="B216" s="2" t="s">
        <v>289</v>
      </c>
      <c r="C216" s="2">
        <v>38</v>
      </c>
      <c r="D216" s="2">
        <v>45</v>
      </c>
      <c r="E216" s="2">
        <v>8</v>
      </c>
      <c r="F216" s="2">
        <v>7</v>
      </c>
      <c r="G216" s="2">
        <v>15000</v>
      </c>
      <c r="H216" s="2" t="s">
        <v>273</v>
      </c>
    </row>
    <row r="217" spans="1:8" x14ac:dyDescent="0.25">
      <c r="A217" s="2">
        <v>4012</v>
      </c>
      <c r="B217" s="2" t="s">
        <v>293</v>
      </c>
      <c r="C217" s="2">
        <v>50</v>
      </c>
      <c r="D217" s="2">
        <v>55</v>
      </c>
      <c r="E217" s="2">
        <v>14</v>
      </c>
      <c r="F217" s="2">
        <v>4</v>
      </c>
      <c r="G217" s="2">
        <v>16500</v>
      </c>
      <c r="H217" s="2" t="s">
        <v>269</v>
      </c>
    </row>
    <row r="218" spans="1:8" x14ac:dyDescent="0.25">
      <c r="A218" s="2">
        <v>9868</v>
      </c>
      <c r="B218" s="2" t="s">
        <v>64</v>
      </c>
      <c r="C218" s="2">
        <v>49</v>
      </c>
      <c r="D218" s="2">
        <v>40</v>
      </c>
      <c r="E218" s="2">
        <v>13</v>
      </c>
      <c r="F218" s="2">
        <v>9</v>
      </c>
      <c r="G218" s="2">
        <v>16500</v>
      </c>
      <c r="H218" s="2" t="s">
        <v>278</v>
      </c>
    </row>
    <row r="219" spans="1:8" x14ac:dyDescent="0.25">
      <c r="A219" s="2">
        <v>7100</v>
      </c>
      <c r="B219" s="2" t="s">
        <v>66</v>
      </c>
      <c r="C219" s="2">
        <v>49</v>
      </c>
      <c r="D219" s="2">
        <v>40</v>
      </c>
      <c r="E219" s="2">
        <v>16</v>
      </c>
      <c r="F219" s="2">
        <v>6</v>
      </c>
      <c r="G219" s="2">
        <v>17000</v>
      </c>
      <c r="H219" s="2" t="s">
        <v>273</v>
      </c>
    </row>
    <row r="220" spans="1:8" x14ac:dyDescent="0.25">
      <c r="A220" s="2">
        <v>9320</v>
      </c>
      <c r="B220" s="2" t="s">
        <v>65</v>
      </c>
      <c r="C220" s="2">
        <v>51</v>
      </c>
      <c r="D220" s="2">
        <v>40</v>
      </c>
      <c r="E220" s="2">
        <v>17</v>
      </c>
      <c r="F220" s="2">
        <v>2</v>
      </c>
      <c r="G220" s="2">
        <v>17000</v>
      </c>
      <c r="H220" s="2" t="s">
        <v>264</v>
      </c>
    </row>
    <row r="221" spans="1:8" x14ac:dyDescent="0.25">
      <c r="A221" s="2">
        <v>6242</v>
      </c>
      <c r="B221" s="2" t="s">
        <v>67</v>
      </c>
      <c r="C221" s="2">
        <v>39</v>
      </c>
      <c r="D221" s="2">
        <v>55</v>
      </c>
      <c r="E221" s="2">
        <v>11</v>
      </c>
      <c r="F221" s="2">
        <v>9</v>
      </c>
      <c r="G221" s="2">
        <v>17500</v>
      </c>
      <c r="H221" s="2" t="s">
        <v>278</v>
      </c>
    </row>
    <row r="222" spans="1:8" x14ac:dyDescent="0.25">
      <c r="A222" s="2">
        <v>2554</v>
      </c>
      <c r="B222" s="2" t="s">
        <v>68</v>
      </c>
      <c r="C222" s="2">
        <v>53</v>
      </c>
      <c r="D222" s="2">
        <v>45</v>
      </c>
      <c r="E222" s="2">
        <v>17</v>
      </c>
      <c r="F222" s="2">
        <v>15</v>
      </c>
      <c r="G222" s="2">
        <v>18000</v>
      </c>
      <c r="H222" s="2" t="s">
        <v>274</v>
      </c>
    </row>
    <row r="223" spans="1:8" x14ac:dyDescent="0.25">
      <c r="A223" s="2">
        <v>2548</v>
      </c>
      <c r="B223" s="2" t="s">
        <v>69</v>
      </c>
      <c r="C223" s="2">
        <v>52</v>
      </c>
      <c r="D223" s="2">
        <v>50</v>
      </c>
      <c r="E223" s="2">
        <v>20</v>
      </c>
      <c r="F223" s="2">
        <v>3</v>
      </c>
      <c r="G223" s="2">
        <v>18000</v>
      </c>
      <c r="H223" s="2" t="s">
        <v>276</v>
      </c>
    </row>
    <row r="224" spans="1:8" x14ac:dyDescent="0.25">
      <c r="A224" s="2">
        <v>7483</v>
      </c>
      <c r="B224" s="2" t="s">
        <v>70</v>
      </c>
      <c r="C224" s="2">
        <v>56</v>
      </c>
      <c r="D224" s="2">
        <v>50</v>
      </c>
      <c r="E224" s="2">
        <v>23</v>
      </c>
      <c r="F224" s="2">
        <v>13</v>
      </c>
      <c r="G224" s="2">
        <v>16500</v>
      </c>
      <c r="H224" s="2" t="s">
        <v>265</v>
      </c>
    </row>
    <row r="225" spans="1:8" x14ac:dyDescent="0.25">
      <c r="A225" s="2">
        <v>3391</v>
      </c>
      <c r="B225" s="2" t="s">
        <v>71</v>
      </c>
      <c r="C225" s="2">
        <v>40</v>
      </c>
      <c r="D225" s="2">
        <v>40</v>
      </c>
      <c r="E225" s="2">
        <v>10</v>
      </c>
      <c r="F225" s="2">
        <v>7</v>
      </c>
      <c r="G225" s="2">
        <v>20000</v>
      </c>
      <c r="H225" s="2" t="s">
        <v>265</v>
      </c>
    </row>
    <row r="226" spans="1:8" x14ac:dyDescent="0.25">
      <c r="A226" s="2">
        <v>6797</v>
      </c>
      <c r="B226" s="2" t="s">
        <v>72</v>
      </c>
      <c r="C226" s="2">
        <v>42</v>
      </c>
      <c r="D226" s="2">
        <v>55</v>
      </c>
      <c r="E226" s="2">
        <v>13</v>
      </c>
      <c r="F226" s="2">
        <v>9</v>
      </c>
      <c r="G226" s="2">
        <v>19000</v>
      </c>
      <c r="H226" s="2" t="s">
        <v>270</v>
      </c>
    </row>
    <row r="227" spans="1:8" x14ac:dyDescent="0.25">
      <c r="A227" s="2">
        <v>9771</v>
      </c>
      <c r="B227" s="2" t="s">
        <v>73</v>
      </c>
      <c r="C227" s="2">
        <v>44</v>
      </c>
      <c r="D227" s="2">
        <v>32</v>
      </c>
      <c r="E227" s="2">
        <v>13</v>
      </c>
      <c r="F227" s="2">
        <v>3</v>
      </c>
      <c r="G227" s="2">
        <v>15500</v>
      </c>
      <c r="H227" s="2" t="s">
        <v>270</v>
      </c>
    </row>
    <row r="228" spans="1:8" x14ac:dyDescent="0.25">
      <c r="A228" s="2">
        <v>9019</v>
      </c>
      <c r="B228" s="2" t="s">
        <v>74</v>
      </c>
      <c r="C228" s="2">
        <v>32</v>
      </c>
      <c r="D228" s="2">
        <v>40</v>
      </c>
      <c r="E228" s="2">
        <v>4</v>
      </c>
      <c r="F228" s="2">
        <v>3</v>
      </c>
      <c r="G228" s="2">
        <v>16000</v>
      </c>
      <c r="H228" s="2" t="s">
        <v>278</v>
      </c>
    </row>
    <row r="229" spans="1:8" x14ac:dyDescent="0.25">
      <c r="A229" s="2">
        <v>4424</v>
      </c>
      <c r="B229" s="2" t="s">
        <v>75</v>
      </c>
      <c r="C229" s="2">
        <v>39</v>
      </c>
      <c r="D229" s="2">
        <v>40</v>
      </c>
      <c r="E229" s="2">
        <v>9</v>
      </c>
      <c r="F229" s="2">
        <v>8</v>
      </c>
      <c r="G229" s="2">
        <v>15000</v>
      </c>
      <c r="H229" s="2" t="s">
        <v>283</v>
      </c>
    </row>
    <row r="230" spans="1:8" x14ac:dyDescent="0.25">
      <c r="A230" s="2">
        <v>7637</v>
      </c>
      <c r="B230" s="2" t="s">
        <v>76</v>
      </c>
      <c r="C230" s="2">
        <v>49</v>
      </c>
      <c r="D230" s="2">
        <v>40</v>
      </c>
      <c r="E230" s="2">
        <v>19</v>
      </c>
      <c r="F230" s="2">
        <v>0</v>
      </c>
      <c r="G230" s="2">
        <v>15000</v>
      </c>
      <c r="H230" s="2" t="s">
        <v>274</v>
      </c>
    </row>
    <row r="231" spans="1:8" x14ac:dyDescent="0.25">
      <c r="A231" s="2">
        <v>9038</v>
      </c>
      <c r="B231" s="2" t="s">
        <v>77</v>
      </c>
      <c r="C231" s="2">
        <v>49</v>
      </c>
      <c r="D231" s="2">
        <v>40</v>
      </c>
      <c r="E231" s="2">
        <v>18</v>
      </c>
      <c r="F231" s="2">
        <v>2</v>
      </c>
      <c r="G231" s="2">
        <v>20000</v>
      </c>
      <c r="H231" s="2" t="s">
        <v>275</v>
      </c>
    </row>
    <row r="232" spans="1:8" x14ac:dyDescent="0.25">
      <c r="A232" s="2">
        <v>1629</v>
      </c>
      <c r="B232" s="2" t="s">
        <v>294</v>
      </c>
      <c r="C232" s="2">
        <v>34</v>
      </c>
      <c r="D232" s="2">
        <v>40</v>
      </c>
      <c r="E232" s="2">
        <v>7</v>
      </c>
      <c r="F232" s="2">
        <v>1</v>
      </c>
      <c r="G232" s="2">
        <v>20000</v>
      </c>
      <c r="H232" s="2" t="s">
        <v>275</v>
      </c>
    </row>
    <row r="233" spans="1:8" x14ac:dyDescent="0.25">
      <c r="A233" s="2">
        <v>6408</v>
      </c>
      <c r="B233" s="2" t="s">
        <v>78</v>
      </c>
      <c r="C233" s="2">
        <v>35</v>
      </c>
      <c r="D233" s="2">
        <v>56</v>
      </c>
      <c r="E233" s="2">
        <v>7</v>
      </c>
      <c r="F233" s="2">
        <v>5</v>
      </c>
      <c r="G233" s="2">
        <v>18500</v>
      </c>
      <c r="H233" s="2" t="s">
        <v>274</v>
      </c>
    </row>
    <row r="234" spans="1:8" x14ac:dyDescent="0.25">
      <c r="A234" s="2">
        <v>8760</v>
      </c>
      <c r="B234" s="2" t="s">
        <v>79</v>
      </c>
      <c r="C234" s="2">
        <v>44</v>
      </c>
      <c r="D234" s="2">
        <v>35</v>
      </c>
      <c r="E234" s="2">
        <v>12</v>
      </c>
      <c r="F234" s="2">
        <v>12</v>
      </c>
      <c r="G234" s="2">
        <v>18500</v>
      </c>
      <c r="H234" s="2" t="s">
        <v>278</v>
      </c>
    </row>
    <row r="235" spans="1:8" x14ac:dyDescent="0.25">
      <c r="A235" s="2">
        <v>7249</v>
      </c>
      <c r="B235" s="2" t="s">
        <v>80</v>
      </c>
      <c r="C235" s="2">
        <v>45</v>
      </c>
      <c r="D235" s="2">
        <v>50</v>
      </c>
      <c r="E235" s="2">
        <v>14</v>
      </c>
      <c r="F235" s="2">
        <v>8</v>
      </c>
      <c r="G235" s="2">
        <v>17500</v>
      </c>
      <c r="H235" s="2" t="s">
        <v>269</v>
      </c>
    </row>
    <row r="236" spans="1:8" x14ac:dyDescent="0.25">
      <c r="A236" s="2">
        <v>6272</v>
      </c>
      <c r="B236" s="2" t="s">
        <v>81</v>
      </c>
      <c r="C236" s="2">
        <v>33</v>
      </c>
      <c r="D236" s="2">
        <v>45</v>
      </c>
      <c r="E236" s="2">
        <v>8</v>
      </c>
      <c r="F236" s="2">
        <v>2</v>
      </c>
      <c r="G236" s="2">
        <v>15000</v>
      </c>
      <c r="H236" s="2" t="s">
        <v>284</v>
      </c>
    </row>
    <row r="237" spans="1:8" x14ac:dyDescent="0.25">
      <c r="A237" s="2">
        <v>2484</v>
      </c>
      <c r="B237" s="2" t="s">
        <v>82</v>
      </c>
      <c r="C237" s="2">
        <v>35</v>
      </c>
      <c r="D237" s="2">
        <v>40</v>
      </c>
      <c r="E237" s="2">
        <v>9</v>
      </c>
      <c r="F237" s="2">
        <v>7</v>
      </c>
      <c r="G237" s="2">
        <v>15000</v>
      </c>
      <c r="H237" s="2" t="s">
        <v>274</v>
      </c>
    </row>
    <row r="238" spans="1:8" x14ac:dyDescent="0.25">
      <c r="A238" s="2">
        <v>4827</v>
      </c>
      <c r="B238" s="2" t="s">
        <v>83</v>
      </c>
      <c r="C238" s="2">
        <v>38</v>
      </c>
      <c r="D238" s="2">
        <v>30</v>
      </c>
      <c r="E238" s="2">
        <v>10</v>
      </c>
      <c r="F238" s="2">
        <v>1</v>
      </c>
      <c r="G238" s="2">
        <v>16500</v>
      </c>
      <c r="H238" s="2" t="s">
        <v>265</v>
      </c>
    </row>
    <row r="239" spans="1:8" x14ac:dyDescent="0.25">
      <c r="A239" s="2">
        <v>6324</v>
      </c>
      <c r="B239" s="2" t="s">
        <v>84</v>
      </c>
      <c r="C239" s="2">
        <v>34</v>
      </c>
      <c r="D239" s="2">
        <v>50</v>
      </c>
      <c r="E239" s="2">
        <v>6</v>
      </c>
      <c r="F239" s="2">
        <v>3</v>
      </c>
      <c r="G239" s="2">
        <v>16000</v>
      </c>
      <c r="H239" s="2" t="s">
        <v>270</v>
      </c>
    </row>
    <row r="240" spans="1:8" x14ac:dyDescent="0.25">
      <c r="A240" s="2">
        <v>5517</v>
      </c>
      <c r="B240" s="2" t="s">
        <v>85</v>
      </c>
      <c r="C240" s="2">
        <v>44</v>
      </c>
      <c r="D240" s="2">
        <v>50</v>
      </c>
      <c r="E240" s="2">
        <v>12</v>
      </c>
      <c r="F240" s="2">
        <v>12</v>
      </c>
      <c r="G240" s="2">
        <v>16000</v>
      </c>
      <c r="H240" s="2" t="s">
        <v>273</v>
      </c>
    </row>
    <row r="241" spans="1:8" x14ac:dyDescent="0.25">
      <c r="A241" s="2">
        <v>2393</v>
      </c>
      <c r="B241" s="2" t="s">
        <v>86</v>
      </c>
      <c r="C241" s="2">
        <v>38</v>
      </c>
      <c r="D241" s="2">
        <v>50</v>
      </c>
      <c r="E241" s="2">
        <v>9</v>
      </c>
      <c r="F241" s="2">
        <v>6</v>
      </c>
      <c r="G241" s="2">
        <v>35000</v>
      </c>
      <c r="H241" s="2" t="s">
        <v>263</v>
      </c>
    </row>
    <row r="242" spans="1:8" x14ac:dyDescent="0.25">
      <c r="A242" s="2">
        <v>6502</v>
      </c>
      <c r="B242" s="2" t="s">
        <v>87</v>
      </c>
      <c r="C242" s="2">
        <v>37</v>
      </c>
      <c r="D242" s="2">
        <v>60</v>
      </c>
      <c r="E242" s="2">
        <v>10</v>
      </c>
      <c r="F242" s="2">
        <v>2</v>
      </c>
      <c r="G242" s="2">
        <v>45000</v>
      </c>
      <c r="H242" s="2" t="s">
        <v>257</v>
      </c>
    </row>
    <row r="243" spans="1:8" x14ac:dyDescent="0.25">
      <c r="A243" s="2">
        <v>48</v>
      </c>
      <c r="B243" s="2" t="s">
        <v>88</v>
      </c>
      <c r="C243" s="2">
        <v>37</v>
      </c>
      <c r="D243" s="2">
        <v>40</v>
      </c>
      <c r="E243" s="2">
        <v>9</v>
      </c>
      <c r="F243" s="2">
        <v>4</v>
      </c>
      <c r="G243" s="2">
        <v>56000</v>
      </c>
      <c r="H243" s="2" t="s">
        <v>257</v>
      </c>
    </row>
    <row r="244" spans="1:8" x14ac:dyDescent="0.25">
      <c r="A244" s="2">
        <v>3785</v>
      </c>
      <c r="B244" s="2" t="s">
        <v>89</v>
      </c>
      <c r="C244" s="2">
        <v>34</v>
      </c>
      <c r="D244" s="2">
        <v>50</v>
      </c>
      <c r="E244" s="2">
        <v>8</v>
      </c>
      <c r="F244" s="2">
        <v>7</v>
      </c>
      <c r="G244" s="2">
        <v>55000</v>
      </c>
      <c r="H244" s="2" t="s">
        <v>262</v>
      </c>
    </row>
    <row r="245" spans="1:8" x14ac:dyDescent="0.25">
      <c r="A245" s="2">
        <v>5403</v>
      </c>
      <c r="B245" s="2" t="s">
        <v>90</v>
      </c>
      <c r="C245" s="2">
        <v>39</v>
      </c>
      <c r="D245" s="2">
        <v>40</v>
      </c>
      <c r="E245" s="2">
        <v>12</v>
      </c>
      <c r="F245" s="2">
        <v>11</v>
      </c>
      <c r="G245" s="2">
        <v>34500</v>
      </c>
      <c r="H245" s="2" t="s">
        <v>271</v>
      </c>
    </row>
    <row r="246" spans="1:8" x14ac:dyDescent="0.25">
      <c r="A246" s="2">
        <v>9830</v>
      </c>
      <c r="B246" s="2" t="s">
        <v>91</v>
      </c>
      <c r="C246" s="2">
        <v>35</v>
      </c>
      <c r="D246" s="2">
        <v>36</v>
      </c>
      <c r="E246" s="2">
        <v>7</v>
      </c>
      <c r="F246" s="2">
        <v>2</v>
      </c>
      <c r="G246" s="2">
        <v>35000</v>
      </c>
      <c r="H246" s="2" t="s">
        <v>266</v>
      </c>
    </row>
    <row r="247" spans="1:8" x14ac:dyDescent="0.25">
      <c r="A247" s="2">
        <v>2579</v>
      </c>
      <c r="B247" s="2" t="s">
        <v>92</v>
      </c>
      <c r="C247" s="2">
        <v>39</v>
      </c>
      <c r="D247" s="2">
        <v>40</v>
      </c>
      <c r="E247" s="2">
        <v>10</v>
      </c>
      <c r="F247" s="2">
        <v>9</v>
      </c>
      <c r="G247" s="2">
        <v>35000</v>
      </c>
      <c r="H247" s="2" t="s">
        <v>268</v>
      </c>
    </row>
    <row r="248" spans="1:8" x14ac:dyDescent="0.25">
      <c r="A248" s="2">
        <v>8490</v>
      </c>
      <c r="B248" s="2" t="s">
        <v>93</v>
      </c>
      <c r="C248" s="2">
        <v>57</v>
      </c>
      <c r="D248" s="2">
        <v>40</v>
      </c>
      <c r="E248" s="2">
        <v>20</v>
      </c>
      <c r="F248" s="2">
        <v>3</v>
      </c>
      <c r="G248" s="2">
        <v>25000</v>
      </c>
      <c r="H248" s="2" t="s">
        <v>264</v>
      </c>
    </row>
    <row r="249" spans="1:8" x14ac:dyDescent="0.25">
      <c r="A249" s="2">
        <v>1944</v>
      </c>
      <c r="B249" s="2" t="s">
        <v>94</v>
      </c>
      <c r="C249" s="2">
        <v>45</v>
      </c>
      <c r="D249" s="2">
        <v>40</v>
      </c>
      <c r="E249" s="2">
        <v>16</v>
      </c>
      <c r="F249" s="2">
        <v>8</v>
      </c>
      <c r="G249" s="2">
        <v>25000</v>
      </c>
      <c r="H249" s="2" t="s">
        <v>275</v>
      </c>
    </row>
    <row r="250" spans="1:8" x14ac:dyDescent="0.25">
      <c r="A250" s="2">
        <v>4948</v>
      </c>
      <c r="B250" s="2" t="s">
        <v>95</v>
      </c>
      <c r="C250" s="2">
        <v>49</v>
      </c>
      <c r="D250" s="2">
        <v>48</v>
      </c>
      <c r="E250" s="2">
        <v>19</v>
      </c>
      <c r="F250" s="2">
        <v>15</v>
      </c>
      <c r="G250" s="2">
        <v>25000</v>
      </c>
      <c r="H250" s="2" t="s">
        <v>268</v>
      </c>
    </row>
    <row r="251" spans="1:8" x14ac:dyDescent="0.25">
      <c r="A251" s="2">
        <v>2526</v>
      </c>
      <c r="B251" s="2" t="s">
        <v>96</v>
      </c>
      <c r="C251" s="2">
        <v>33</v>
      </c>
      <c r="D251" s="2">
        <v>40</v>
      </c>
      <c r="E251" s="2">
        <v>14</v>
      </c>
      <c r="F251" s="2">
        <v>12</v>
      </c>
      <c r="G251" s="2">
        <v>60000</v>
      </c>
      <c r="H251" s="2" t="s">
        <v>282</v>
      </c>
    </row>
    <row r="252" spans="1:8" x14ac:dyDescent="0.25">
      <c r="A252" s="2">
        <v>1993</v>
      </c>
      <c r="B252" s="2" t="s">
        <v>97</v>
      </c>
      <c r="C252" s="2">
        <v>30</v>
      </c>
      <c r="D252" s="2">
        <v>40</v>
      </c>
      <c r="E252" s="2">
        <v>10</v>
      </c>
      <c r="F252" s="2">
        <v>1</v>
      </c>
      <c r="G252" s="2">
        <v>40000</v>
      </c>
      <c r="H252" s="2" t="s">
        <v>266</v>
      </c>
    </row>
    <row r="253" spans="1:8" x14ac:dyDescent="0.25">
      <c r="A253" s="2">
        <v>4488</v>
      </c>
      <c r="B253" s="2" t="s">
        <v>98</v>
      </c>
      <c r="C253" s="2">
        <v>34</v>
      </c>
      <c r="D253" s="2">
        <v>50</v>
      </c>
      <c r="E253" s="2">
        <v>16</v>
      </c>
      <c r="F253" s="2">
        <v>12</v>
      </c>
      <c r="G253" s="2">
        <v>70000</v>
      </c>
      <c r="H253" s="2" t="s">
        <v>282</v>
      </c>
    </row>
    <row r="254" spans="1:8" x14ac:dyDescent="0.25">
      <c r="A254" s="2">
        <v>1271</v>
      </c>
      <c r="B254" s="2" t="s">
        <v>99</v>
      </c>
      <c r="C254" s="2">
        <v>36</v>
      </c>
      <c r="D254" s="2">
        <v>45</v>
      </c>
      <c r="E254" s="2">
        <v>19</v>
      </c>
      <c r="F254" s="2">
        <v>12</v>
      </c>
      <c r="G254" s="2">
        <v>55000</v>
      </c>
      <c r="H254" s="2" t="s">
        <v>262</v>
      </c>
    </row>
    <row r="255" spans="1:8" x14ac:dyDescent="0.25">
      <c r="A255" s="2">
        <v>7528</v>
      </c>
      <c r="B255" s="2" t="s">
        <v>100</v>
      </c>
      <c r="C255" s="2">
        <v>33</v>
      </c>
      <c r="D255" s="2">
        <v>38</v>
      </c>
      <c r="E255" s="2">
        <v>8</v>
      </c>
      <c r="F255" s="2">
        <v>7</v>
      </c>
      <c r="G255" s="2">
        <v>80000</v>
      </c>
      <c r="H255" s="2" t="s">
        <v>257</v>
      </c>
    </row>
    <row r="256" spans="1:8" x14ac:dyDescent="0.25">
      <c r="A256" s="2">
        <v>4135</v>
      </c>
      <c r="B256" s="2" t="s">
        <v>101</v>
      </c>
      <c r="C256" s="2">
        <v>32</v>
      </c>
      <c r="D256" s="2">
        <v>40</v>
      </c>
      <c r="E256" s="2">
        <v>14</v>
      </c>
      <c r="F256" s="2">
        <v>12</v>
      </c>
      <c r="G256" s="2">
        <v>80000</v>
      </c>
      <c r="H256" s="2" t="s">
        <v>282</v>
      </c>
    </row>
    <row r="257" spans="1:8" x14ac:dyDescent="0.25">
      <c r="A257" s="2">
        <v>8121</v>
      </c>
      <c r="B257" s="2" t="s">
        <v>102</v>
      </c>
      <c r="C257" s="2">
        <v>29</v>
      </c>
      <c r="D257" s="2">
        <v>44</v>
      </c>
      <c r="E257" s="2">
        <v>10</v>
      </c>
      <c r="F257" s="2">
        <v>6</v>
      </c>
      <c r="G257" s="2">
        <v>50000</v>
      </c>
      <c r="H257" s="2" t="s">
        <v>281</v>
      </c>
    </row>
    <row r="258" spans="1:8" x14ac:dyDescent="0.25">
      <c r="A258" s="2">
        <v>5042</v>
      </c>
      <c r="B258" s="2" t="s">
        <v>103</v>
      </c>
      <c r="C258" s="2">
        <v>38</v>
      </c>
      <c r="D258" s="2">
        <v>40</v>
      </c>
      <c r="E258" s="2">
        <v>18</v>
      </c>
      <c r="F258" s="2">
        <v>13</v>
      </c>
      <c r="G258" s="2">
        <v>122000</v>
      </c>
      <c r="H258" s="2" t="s">
        <v>280</v>
      </c>
    </row>
    <row r="259" spans="1:8" x14ac:dyDescent="0.25">
      <c r="A259" s="2">
        <v>3778</v>
      </c>
      <c r="B259" s="2" t="s">
        <v>104</v>
      </c>
      <c r="C259" s="2">
        <v>30</v>
      </c>
      <c r="D259" s="2">
        <v>40</v>
      </c>
      <c r="E259" s="2">
        <v>12</v>
      </c>
      <c r="F259" s="2">
        <v>2</v>
      </c>
      <c r="G259" s="2">
        <v>90000</v>
      </c>
      <c r="H259" s="2" t="s">
        <v>261</v>
      </c>
    </row>
    <row r="260" spans="1:8" x14ac:dyDescent="0.25">
      <c r="A260" s="2">
        <v>7648</v>
      </c>
      <c r="B260" s="2" t="s">
        <v>295</v>
      </c>
      <c r="C260" s="2">
        <v>31</v>
      </c>
      <c r="D260" s="2">
        <v>40</v>
      </c>
      <c r="E260" s="2">
        <v>14</v>
      </c>
      <c r="F260" s="2">
        <v>8</v>
      </c>
      <c r="G260" s="2">
        <v>90000</v>
      </c>
      <c r="H260" s="2" t="s">
        <v>261</v>
      </c>
    </row>
    <row r="261" spans="1:8" x14ac:dyDescent="0.25">
      <c r="A261" s="2">
        <v>7322</v>
      </c>
      <c r="B261" s="2" t="s">
        <v>105</v>
      </c>
      <c r="C261" s="2">
        <v>29</v>
      </c>
      <c r="D261" s="2">
        <v>55</v>
      </c>
      <c r="E261" s="2">
        <v>11</v>
      </c>
      <c r="F261" s="2">
        <v>4</v>
      </c>
      <c r="G261" s="2">
        <v>100000</v>
      </c>
      <c r="H261" s="2" t="s">
        <v>262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H293"/>
  <sheetViews>
    <sheetView topLeftCell="A261" workbookViewId="0">
      <selection activeCell="E272" sqref="E272"/>
    </sheetView>
  </sheetViews>
  <sheetFormatPr defaultRowHeight="12.5" x14ac:dyDescent="0.25"/>
  <cols>
    <col min="1" max="1" width="19" customWidth="1"/>
    <col min="2" max="2" width="33" bestFit="1" customWidth="1"/>
    <col min="4" max="4" width="35.54296875" bestFit="1" customWidth="1"/>
    <col min="5" max="5" width="27.81640625" bestFit="1" customWidth="1"/>
    <col min="6" max="6" width="32.1796875" bestFit="1" customWidth="1"/>
    <col min="7" max="7" width="25.81640625" bestFit="1" customWidth="1"/>
    <col min="8" max="8" width="26.1796875" customWidth="1"/>
  </cols>
  <sheetData>
    <row r="1" spans="1:8" ht="13.5" x14ac:dyDescent="0.3">
      <c r="A1" s="31" t="s">
        <v>0</v>
      </c>
      <c r="B1" s="31" t="s">
        <v>1</v>
      </c>
      <c r="C1" s="31" t="s">
        <v>2</v>
      </c>
      <c r="D1" s="31" t="s">
        <v>5</v>
      </c>
      <c r="E1" s="31" t="s">
        <v>3</v>
      </c>
      <c r="F1" s="32" t="s">
        <v>4</v>
      </c>
      <c r="G1" s="31" t="s">
        <v>6</v>
      </c>
      <c r="H1" s="33" t="s">
        <v>296</v>
      </c>
    </row>
    <row r="2" spans="1:8" ht="13" x14ac:dyDescent="0.3">
      <c r="A2" s="2">
        <v>6466</v>
      </c>
      <c r="B2" s="3" t="s">
        <v>106</v>
      </c>
      <c r="C2" s="2">
        <v>45</v>
      </c>
      <c r="D2" s="2">
        <v>40</v>
      </c>
      <c r="E2" s="2">
        <v>11</v>
      </c>
      <c r="F2" s="2">
        <v>2</v>
      </c>
      <c r="G2" s="2">
        <v>54000</v>
      </c>
      <c r="H2" s="5" t="s">
        <v>256</v>
      </c>
    </row>
    <row r="3" spans="1:8" ht="13" x14ac:dyDescent="0.3">
      <c r="A3" s="2">
        <v>9122</v>
      </c>
      <c r="B3" s="3" t="s">
        <v>107</v>
      </c>
      <c r="C3" s="2">
        <v>48</v>
      </c>
      <c r="D3" s="2">
        <v>50</v>
      </c>
      <c r="E3" s="2">
        <v>11</v>
      </c>
      <c r="F3" s="2">
        <v>6</v>
      </c>
      <c r="G3" s="2">
        <v>60000</v>
      </c>
      <c r="H3" s="5" t="s">
        <v>257</v>
      </c>
    </row>
    <row r="4" spans="1:8" ht="13" x14ac:dyDescent="0.3">
      <c r="A4" s="2">
        <v>704</v>
      </c>
      <c r="B4" s="3" t="s">
        <v>108</v>
      </c>
      <c r="C4" s="2">
        <v>46</v>
      </c>
      <c r="D4" s="2">
        <v>40</v>
      </c>
      <c r="E4" s="2">
        <v>11</v>
      </c>
      <c r="F4" s="2">
        <v>9</v>
      </c>
      <c r="G4" s="2">
        <v>389000</v>
      </c>
      <c r="H4" s="5" t="s">
        <v>267</v>
      </c>
    </row>
    <row r="5" spans="1:8" ht="13" x14ac:dyDescent="0.3">
      <c r="A5" s="2">
        <v>1642</v>
      </c>
      <c r="B5" s="3" t="s">
        <v>109</v>
      </c>
      <c r="C5" s="2">
        <v>44</v>
      </c>
      <c r="D5" s="2">
        <v>40</v>
      </c>
      <c r="E5" s="2">
        <v>13</v>
      </c>
      <c r="F5" s="2">
        <v>7</v>
      </c>
      <c r="G5" s="2">
        <v>306000</v>
      </c>
      <c r="H5" s="5" t="s">
        <v>258</v>
      </c>
    </row>
    <row r="6" spans="1:8" ht="13" x14ac:dyDescent="0.3">
      <c r="A6" s="2">
        <v>1127</v>
      </c>
      <c r="B6" s="3" t="s">
        <v>110</v>
      </c>
      <c r="C6" s="2">
        <v>46</v>
      </c>
      <c r="D6" s="2">
        <v>40</v>
      </c>
      <c r="E6" s="2">
        <v>14</v>
      </c>
      <c r="F6" s="2">
        <v>5</v>
      </c>
      <c r="G6" s="2">
        <v>215000</v>
      </c>
      <c r="H6" s="5" t="s">
        <v>259</v>
      </c>
    </row>
    <row r="7" spans="1:8" ht="13" x14ac:dyDescent="0.3">
      <c r="A7" s="2">
        <v>1012</v>
      </c>
      <c r="B7" s="3" t="s">
        <v>111</v>
      </c>
      <c r="C7" s="2">
        <v>49</v>
      </c>
      <c r="D7" s="2">
        <v>40</v>
      </c>
      <c r="E7" s="2">
        <v>14</v>
      </c>
      <c r="F7" s="2">
        <v>2</v>
      </c>
      <c r="G7" s="2">
        <v>18000</v>
      </c>
      <c r="H7" s="5" t="s">
        <v>260</v>
      </c>
    </row>
    <row r="8" spans="1:8" ht="13" x14ac:dyDescent="0.3">
      <c r="A8" s="2">
        <v>979</v>
      </c>
      <c r="B8" s="3" t="s">
        <v>112</v>
      </c>
      <c r="C8" s="2">
        <v>39</v>
      </c>
      <c r="D8" s="2">
        <v>40</v>
      </c>
      <c r="E8" s="2">
        <v>13</v>
      </c>
      <c r="F8" s="2">
        <v>0</v>
      </c>
      <c r="G8" s="2">
        <v>59500</v>
      </c>
      <c r="H8" s="5" t="s">
        <v>257</v>
      </c>
    </row>
    <row r="9" spans="1:8" ht="13" x14ac:dyDescent="0.3">
      <c r="A9" s="2">
        <v>4597</v>
      </c>
      <c r="B9" s="3" t="s">
        <v>113</v>
      </c>
      <c r="C9" s="2">
        <v>38</v>
      </c>
      <c r="D9" s="2">
        <v>40</v>
      </c>
      <c r="E9" s="2">
        <v>8</v>
      </c>
      <c r="F9" s="4">
        <v>5</v>
      </c>
      <c r="G9" s="2">
        <v>43000</v>
      </c>
      <c r="H9" s="5" t="s">
        <v>256</v>
      </c>
    </row>
    <row r="10" spans="1:8" ht="13" x14ac:dyDescent="0.3">
      <c r="A10" s="2">
        <v>8448</v>
      </c>
      <c r="B10" s="3" t="s">
        <v>114</v>
      </c>
      <c r="C10" s="2">
        <v>40</v>
      </c>
      <c r="D10" s="2">
        <v>45</v>
      </c>
      <c r="E10" s="2">
        <v>13</v>
      </c>
      <c r="F10" s="2">
        <v>1</v>
      </c>
      <c r="G10" s="2">
        <v>100000</v>
      </c>
      <c r="H10" s="5" t="s">
        <v>261</v>
      </c>
    </row>
    <row r="11" spans="1:8" ht="13" x14ac:dyDescent="0.3">
      <c r="A11" s="2">
        <v>9879</v>
      </c>
      <c r="B11" s="3" t="s">
        <v>115</v>
      </c>
      <c r="C11" s="2">
        <v>46</v>
      </c>
      <c r="D11" s="2">
        <v>40</v>
      </c>
      <c r="E11" s="2">
        <v>16</v>
      </c>
      <c r="F11" s="2">
        <v>16</v>
      </c>
      <c r="G11" s="2">
        <v>58000</v>
      </c>
      <c r="H11" s="5" t="s">
        <v>262</v>
      </c>
    </row>
    <row r="12" spans="1:8" ht="13" x14ac:dyDescent="0.3">
      <c r="A12" s="2">
        <v>8164</v>
      </c>
      <c r="B12" s="3" t="s">
        <v>116</v>
      </c>
      <c r="C12" s="2">
        <v>38</v>
      </c>
      <c r="D12" s="2">
        <v>43</v>
      </c>
      <c r="E12" s="2">
        <v>8</v>
      </c>
      <c r="F12" s="2">
        <v>7</v>
      </c>
      <c r="G12" s="2">
        <v>62000</v>
      </c>
      <c r="H12" s="5" t="s">
        <v>263</v>
      </c>
    </row>
    <row r="13" spans="1:8" ht="13" x14ac:dyDescent="0.3">
      <c r="A13" s="2">
        <v>7880</v>
      </c>
      <c r="B13" s="3" t="s">
        <v>117</v>
      </c>
      <c r="C13" s="2">
        <v>33</v>
      </c>
      <c r="D13" s="2">
        <v>38</v>
      </c>
      <c r="E13" s="2">
        <v>9</v>
      </c>
      <c r="F13" s="2">
        <v>6</v>
      </c>
      <c r="G13" s="2">
        <v>112000</v>
      </c>
      <c r="H13" s="5" t="s">
        <v>261</v>
      </c>
    </row>
    <row r="14" spans="1:8" ht="13" x14ac:dyDescent="0.3">
      <c r="A14" s="2">
        <v>8521</v>
      </c>
      <c r="B14" s="3" t="s">
        <v>118</v>
      </c>
      <c r="C14" s="2">
        <v>30</v>
      </c>
      <c r="D14" s="2">
        <v>45</v>
      </c>
      <c r="E14" s="2">
        <v>4</v>
      </c>
      <c r="F14" s="2">
        <v>3</v>
      </c>
      <c r="G14" s="2">
        <v>37000</v>
      </c>
      <c r="H14" s="5" t="s">
        <v>264</v>
      </c>
    </row>
    <row r="15" spans="1:8" ht="13" x14ac:dyDescent="0.3">
      <c r="A15" s="2">
        <v>574</v>
      </c>
      <c r="B15" s="3" t="s">
        <v>119</v>
      </c>
      <c r="C15" s="2">
        <v>38</v>
      </c>
      <c r="D15" s="2">
        <v>38</v>
      </c>
      <c r="E15" s="2">
        <v>7</v>
      </c>
      <c r="F15" s="2">
        <v>2</v>
      </c>
      <c r="G15" s="2">
        <v>25000</v>
      </c>
      <c r="H15" s="5" t="s">
        <v>265</v>
      </c>
    </row>
    <row r="16" spans="1:8" ht="13" x14ac:dyDescent="0.3">
      <c r="A16" s="2">
        <v>3678</v>
      </c>
      <c r="B16" s="3" t="s">
        <v>120</v>
      </c>
      <c r="C16" s="2">
        <v>34</v>
      </c>
      <c r="D16" s="2">
        <v>40</v>
      </c>
      <c r="E16" s="2">
        <v>9</v>
      </c>
      <c r="F16" s="2">
        <v>9</v>
      </c>
      <c r="G16" s="2">
        <v>90000</v>
      </c>
      <c r="H16" s="5" t="s">
        <v>266</v>
      </c>
    </row>
    <row r="17" spans="1:8" ht="13" x14ac:dyDescent="0.3">
      <c r="A17" s="2">
        <v>1024</v>
      </c>
      <c r="B17" s="3" t="s">
        <v>121</v>
      </c>
      <c r="C17" s="2">
        <v>55</v>
      </c>
      <c r="D17" s="2">
        <v>50</v>
      </c>
      <c r="E17" s="2">
        <v>17</v>
      </c>
      <c r="F17" s="2">
        <v>2</v>
      </c>
      <c r="G17" s="2">
        <v>290000</v>
      </c>
      <c r="H17" s="5" t="s">
        <v>258</v>
      </c>
    </row>
    <row r="18" spans="1:8" ht="13" x14ac:dyDescent="0.3">
      <c r="A18" s="2">
        <v>6063</v>
      </c>
      <c r="B18" s="3" t="s">
        <v>122</v>
      </c>
      <c r="C18" s="2">
        <v>36</v>
      </c>
      <c r="D18" s="2">
        <v>45</v>
      </c>
      <c r="E18" s="2">
        <v>6</v>
      </c>
      <c r="F18" s="2">
        <v>5</v>
      </c>
      <c r="G18" s="2">
        <v>57000</v>
      </c>
      <c r="H18" s="5" t="s">
        <v>257</v>
      </c>
    </row>
    <row r="19" spans="1:8" ht="13" x14ac:dyDescent="0.3">
      <c r="A19" s="2">
        <v>6664</v>
      </c>
      <c r="B19" s="3" t="s">
        <v>123</v>
      </c>
      <c r="C19" s="2">
        <v>52</v>
      </c>
      <c r="D19" s="2">
        <v>40</v>
      </c>
      <c r="E19" s="2">
        <v>19</v>
      </c>
      <c r="F19" s="2">
        <v>10</v>
      </c>
      <c r="G19" s="2">
        <v>45000</v>
      </c>
      <c r="H19" s="5" t="s">
        <v>268</v>
      </c>
    </row>
    <row r="20" spans="1:8" ht="13" x14ac:dyDescent="0.3">
      <c r="A20" s="2">
        <v>4660</v>
      </c>
      <c r="B20" s="3" t="s">
        <v>124</v>
      </c>
      <c r="C20" s="2">
        <v>45</v>
      </c>
      <c r="D20" s="2">
        <v>44</v>
      </c>
      <c r="E20" s="2">
        <v>15</v>
      </c>
      <c r="F20" s="2">
        <v>12</v>
      </c>
      <c r="G20" s="2">
        <v>50000</v>
      </c>
      <c r="H20" s="5" t="s">
        <v>263</v>
      </c>
    </row>
    <row r="21" spans="1:8" ht="13" x14ac:dyDescent="0.3">
      <c r="A21" s="2">
        <v>4314</v>
      </c>
      <c r="B21" s="3" t="s">
        <v>125</v>
      </c>
      <c r="C21" s="2">
        <v>41</v>
      </c>
      <c r="D21" s="2">
        <v>44</v>
      </c>
      <c r="E21" s="2">
        <v>13</v>
      </c>
      <c r="F21" s="2">
        <v>6</v>
      </c>
      <c r="G21" s="2">
        <v>30000</v>
      </c>
      <c r="H21" s="5" t="s">
        <v>269</v>
      </c>
    </row>
    <row r="22" spans="1:8" ht="13" x14ac:dyDescent="0.3">
      <c r="A22" s="2">
        <v>7684</v>
      </c>
      <c r="B22" s="3" t="s">
        <v>126</v>
      </c>
      <c r="C22" s="2">
        <v>38</v>
      </c>
      <c r="D22" s="2">
        <v>40</v>
      </c>
      <c r="E22" s="2">
        <v>9</v>
      </c>
      <c r="F22" s="2">
        <v>1</v>
      </c>
      <c r="G22" s="2">
        <v>20000</v>
      </c>
      <c r="H22" s="5" t="s">
        <v>270</v>
      </c>
    </row>
    <row r="23" spans="1:8" ht="13" x14ac:dyDescent="0.3">
      <c r="A23" s="2">
        <v>1408</v>
      </c>
      <c r="B23" s="3" t="s">
        <v>127</v>
      </c>
      <c r="C23" s="2">
        <v>36</v>
      </c>
      <c r="D23" s="2">
        <v>50</v>
      </c>
      <c r="E23" s="2">
        <v>10</v>
      </c>
      <c r="F23" s="2">
        <v>4</v>
      </c>
      <c r="G23" s="2">
        <v>40000</v>
      </c>
      <c r="H23" s="5" t="s">
        <v>268</v>
      </c>
    </row>
    <row r="24" spans="1:8" ht="13" x14ac:dyDescent="0.3">
      <c r="A24" s="2">
        <v>8460</v>
      </c>
      <c r="B24" s="3" t="s">
        <v>128</v>
      </c>
      <c r="C24" s="2">
        <v>42</v>
      </c>
      <c r="D24" s="2">
        <v>65</v>
      </c>
      <c r="E24" s="2">
        <v>14</v>
      </c>
      <c r="F24" s="2">
        <v>3</v>
      </c>
      <c r="G24" s="2">
        <v>45000</v>
      </c>
      <c r="H24" s="5" t="s">
        <v>271</v>
      </c>
    </row>
    <row r="25" spans="1:8" ht="13" x14ac:dyDescent="0.3">
      <c r="A25" s="2">
        <v>4403</v>
      </c>
      <c r="B25" s="3" t="s">
        <v>129</v>
      </c>
      <c r="C25" s="2">
        <v>53</v>
      </c>
      <c r="D25" s="2">
        <v>45</v>
      </c>
      <c r="E25" s="2">
        <v>17</v>
      </c>
      <c r="F25" s="2">
        <v>8</v>
      </c>
      <c r="G25" s="2">
        <v>250000</v>
      </c>
      <c r="H25" s="5" t="s">
        <v>258</v>
      </c>
    </row>
    <row r="26" spans="1:8" ht="13" x14ac:dyDescent="0.3">
      <c r="A26" s="2">
        <v>4031</v>
      </c>
      <c r="B26" s="3" t="s">
        <v>130</v>
      </c>
      <c r="C26" s="2">
        <v>42</v>
      </c>
      <c r="D26" s="2">
        <v>38</v>
      </c>
      <c r="E26" s="2">
        <v>12</v>
      </c>
      <c r="F26" s="2">
        <v>7</v>
      </c>
      <c r="G26" s="2">
        <v>130000</v>
      </c>
      <c r="H26" s="5" t="s">
        <v>272</v>
      </c>
    </row>
    <row r="27" spans="1:8" ht="13" x14ac:dyDescent="0.3">
      <c r="A27" s="2">
        <v>8298</v>
      </c>
      <c r="B27" s="3" t="s">
        <v>131</v>
      </c>
      <c r="C27" s="2">
        <v>39</v>
      </c>
      <c r="D27" s="2">
        <v>60</v>
      </c>
      <c r="E27" s="2">
        <v>8</v>
      </c>
      <c r="F27" s="2">
        <v>5</v>
      </c>
      <c r="G27" s="2">
        <v>35000</v>
      </c>
      <c r="H27" s="5" t="s">
        <v>264</v>
      </c>
    </row>
    <row r="28" spans="1:8" ht="13" x14ac:dyDescent="0.3">
      <c r="A28" s="2">
        <v>3412</v>
      </c>
      <c r="B28" s="3" t="s">
        <v>132</v>
      </c>
      <c r="C28" s="2">
        <v>45</v>
      </c>
      <c r="D28" s="2">
        <v>40</v>
      </c>
      <c r="E28" s="2">
        <v>16</v>
      </c>
      <c r="F28" s="2">
        <v>5</v>
      </c>
      <c r="G28" s="2">
        <v>50000</v>
      </c>
      <c r="H28" s="5" t="s">
        <v>257</v>
      </c>
    </row>
    <row r="29" spans="1:8" ht="13" x14ac:dyDescent="0.3">
      <c r="A29" s="2">
        <v>8330</v>
      </c>
      <c r="B29" s="3" t="s">
        <v>133</v>
      </c>
      <c r="C29" s="2">
        <v>39</v>
      </c>
      <c r="D29" s="2">
        <v>40</v>
      </c>
      <c r="E29" s="2">
        <v>11</v>
      </c>
      <c r="F29" s="2">
        <v>1</v>
      </c>
      <c r="G29" s="2">
        <v>35000</v>
      </c>
      <c r="H29" s="5" t="s">
        <v>260</v>
      </c>
    </row>
    <row r="30" spans="1:8" ht="13" x14ac:dyDescent="0.3">
      <c r="A30" s="2">
        <v>7831</v>
      </c>
      <c r="B30" s="3" t="s">
        <v>134</v>
      </c>
      <c r="C30" s="2">
        <v>45</v>
      </c>
      <c r="D30" s="2">
        <v>48</v>
      </c>
      <c r="E30" s="2">
        <v>9</v>
      </c>
      <c r="F30" s="2">
        <v>4</v>
      </c>
      <c r="G30" s="2">
        <v>40000</v>
      </c>
      <c r="H30" s="5" t="s">
        <v>263</v>
      </c>
    </row>
    <row r="31" spans="1:8" ht="13" x14ac:dyDescent="0.3">
      <c r="A31" s="2">
        <v>5850</v>
      </c>
      <c r="B31" s="3" t="s">
        <v>135</v>
      </c>
      <c r="C31" s="2">
        <v>36</v>
      </c>
      <c r="D31" s="2">
        <v>40</v>
      </c>
      <c r="E31" s="2">
        <v>8</v>
      </c>
      <c r="F31" s="2">
        <v>5</v>
      </c>
      <c r="G31" s="2">
        <v>35000</v>
      </c>
      <c r="H31" s="5" t="s">
        <v>264</v>
      </c>
    </row>
    <row r="32" spans="1:8" ht="13" x14ac:dyDescent="0.3">
      <c r="A32" s="2">
        <v>396</v>
      </c>
      <c r="B32" s="3" t="s">
        <v>136</v>
      </c>
      <c r="C32" s="2">
        <v>53</v>
      </c>
      <c r="D32" s="2">
        <v>40</v>
      </c>
      <c r="E32" s="2">
        <v>17</v>
      </c>
      <c r="F32" s="2">
        <v>2</v>
      </c>
      <c r="G32" s="2">
        <v>25000</v>
      </c>
      <c r="H32" s="5" t="s">
        <v>270</v>
      </c>
    </row>
    <row r="33" spans="1:8" ht="13" x14ac:dyDescent="0.3">
      <c r="A33" s="2">
        <v>2919</v>
      </c>
      <c r="B33" s="3" t="s">
        <v>137</v>
      </c>
      <c r="C33" s="2">
        <v>47</v>
      </c>
      <c r="D33" s="2">
        <v>50</v>
      </c>
      <c r="E33" s="2">
        <v>15</v>
      </c>
      <c r="F33" s="2">
        <v>4</v>
      </c>
      <c r="G33" s="2">
        <v>30000</v>
      </c>
      <c r="H33" s="5" t="s">
        <v>269</v>
      </c>
    </row>
    <row r="34" spans="1:8" ht="13" x14ac:dyDescent="0.3">
      <c r="A34" s="2">
        <v>4319</v>
      </c>
      <c r="B34" s="3" t="s">
        <v>138</v>
      </c>
      <c r="C34" s="2">
        <v>42</v>
      </c>
      <c r="D34" s="2">
        <v>75</v>
      </c>
      <c r="E34" s="2">
        <v>12</v>
      </c>
      <c r="F34" s="2">
        <v>2</v>
      </c>
      <c r="G34" s="2">
        <v>35000</v>
      </c>
      <c r="H34" s="5" t="s">
        <v>269</v>
      </c>
    </row>
    <row r="35" spans="1:8" ht="13" x14ac:dyDescent="0.3">
      <c r="A35" s="2">
        <v>7733</v>
      </c>
      <c r="B35" s="3" t="s">
        <v>139</v>
      </c>
      <c r="C35" s="2">
        <v>38</v>
      </c>
      <c r="D35" s="2">
        <v>75</v>
      </c>
      <c r="E35" s="2">
        <v>8</v>
      </c>
      <c r="F35" s="2">
        <v>4</v>
      </c>
      <c r="G35" s="2">
        <v>35000</v>
      </c>
      <c r="H35" s="5" t="s">
        <v>264</v>
      </c>
    </row>
    <row r="36" spans="1:8" ht="13" x14ac:dyDescent="0.3">
      <c r="A36" s="2">
        <v>9489</v>
      </c>
      <c r="B36" s="3" t="s">
        <v>140</v>
      </c>
      <c r="C36" s="2">
        <v>35</v>
      </c>
      <c r="D36" s="2">
        <v>40</v>
      </c>
      <c r="E36" s="2">
        <v>8</v>
      </c>
      <c r="F36" s="2">
        <v>5</v>
      </c>
      <c r="G36" s="2">
        <v>45000</v>
      </c>
      <c r="H36" s="5" t="s">
        <v>268</v>
      </c>
    </row>
    <row r="37" spans="1:8" ht="13" x14ac:dyDescent="0.3">
      <c r="A37" s="2">
        <v>8084</v>
      </c>
      <c r="B37" s="3" t="s">
        <v>141</v>
      </c>
      <c r="C37" s="2">
        <v>38</v>
      </c>
      <c r="D37" s="2">
        <v>40</v>
      </c>
      <c r="E37" s="2">
        <v>9</v>
      </c>
      <c r="F37" s="2">
        <v>8</v>
      </c>
      <c r="G37" s="2">
        <v>50000</v>
      </c>
      <c r="H37" s="5" t="s">
        <v>271</v>
      </c>
    </row>
    <row r="38" spans="1:8" ht="13" x14ac:dyDescent="0.3">
      <c r="A38" s="2">
        <v>2052</v>
      </c>
      <c r="B38" s="3" t="s">
        <v>142</v>
      </c>
      <c r="C38" s="2">
        <v>39</v>
      </c>
      <c r="D38" s="2">
        <v>35</v>
      </c>
      <c r="E38" s="2">
        <v>7</v>
      </c>
      <c r="F38" s="2">
        <v>5</v>
      </c>
      <c r="G38" s="2">
        <v>56000</v>
      </c>
      <c r="H38" s="5" t="s">
        <v>257</v>
      </c>
    </row>
    <row r="39" spans="1:8" ht="13" x14ac:dyDescent="0.3">
      <c r="A39" s="2">
        <v>4903</v>
      </c>
      <c r="B39" s="3" t="s">
        <v>143</v>
      </c>
      <c r="C39" s="2">
        <v>49</v>
      </c>
      <c r="D39" s="2">
        <v>40</v>
      </c>
      <c r="E39" s="2">
        <v>11</v>
      </c>
      <c r="F39" s="2">
        <v>10</v>
      </c>
      <c r="G39" s="2">
        <v>55000</v>
      </c>
      <c r="H39" s="5" t="s">
        <v>266</v>
      </c>
    </row>
    <row r="40" spans="1:8" ht="13" x14ac:dyDescent="0.3">
      <c r="A40" s="2">
        <v>7429</v>
      </c>
      <c r="B40" s="3" t="s">
        <v>144</v>
      </c>
      <c r="C40" s="2">
        <v>37</v>
      </c>
      <c r="D40" s="2">
        <v>35</v>
      </c>
      <c r="E40" s="2">
        <v>9</v>
      </c>
      <c r="F40" s="2">
        <v>2</v>
      </c>
      <c r="G40" s="2">
        <v>24500</v>
      </c>
      <c r="H40" s="5" t="s">
        <v>260</v>
      </c>
    </row>
    <row r="41" spans="1:8" ht="13" x14ac:dyDescent="0.3">
      <c r="A41" s="2">
        <v>1346</v>
      </c>
      <c r="B41" s="3" t="s">
        <v>145</v>
      </c>
      <c r="C41" s="2">
        <v>36</v>
      </c>
      <c r="D41" s="2">
        <v>40</v>
      </c>
      <c r="E41" s="2">
        <v>11</v>
      </c>
      <c r="F41" s="2">
        <v>7</v>
      </c>
      <c r="G41" s="2">
        <v>25000</v>
      </c>
      <c r="H41" s="5" t="s">
        <v>260</v>
      </c>
    </row>
    <row r="42" spans="1:8" ht="13" x14ac:dyDescent="0.3">
      <c r="A42" s="2">
        <v>1515</v>
      </c>
      <c r="B42" s="3" t="s">
        <v>146</v>
      </c>
      <c r="C42" s="2">
        <v>56</v>
      </c>
      <c r="D42" s="2">
        <v>54</v>
      </c>
      <c r="E42" s="2">
        <v>21</v>
      </c>
      <c r="F42" s="2">
        <v>11</v>
      </c>
      <c r="G42" s="2">
        <v>25000</v>
      </c>
      <c r="H42" s="5" t="s">
        <v>260</v>
      </c>
    </row>
    <row r="43" spans="1:8" ht="13" x14ac:dyDescent="0.3">
      <c r="A43" s="2">
        <v>3682</v>
      </c>
      <c r="B43" s="3" t="s">
        <v>147</v>
      </c>
      <c r="C43" s="2">
        <v>37</v>
      </c>
      <c r="D43" s="2">
        <v>38</v>
      </c>
      <c r="E43" s="2">
        <v>10</v>
      </c>
      <c r="F43" s="2">
        <v>9</v>
      </c>
      <c r="G43" s="2">
        <v>24000</v>
      </c>
      <c r="H43" s="5" t="s">
        <v>273</v>
      </c>
    </row>
    <row r="44" spans="1:8" ht="13" x14ac:dyDescent="0.3">
      <c r="A44" s="2">
        <v>7262</v>
      </c>
      <c r="B44" s="3" t="s">
        <v>148</v>
      </c>
      <c r="C44" s="2">
        <v>48</v>
      </c>
      <c r="D44" s="2">
        <v>45</v>
      </c>
      <c r="E44" s="2">
        <v>16</v>
      </c>
      <c r="F44" s="2">
        <v>4</v>
      </c>
      <c r="G44" s="2">
        <v>28500</v>
      </c>
      <c r="H44" s="5" t="s">
        <v>275</v>
      </c>
    </row>
    <row r="45" spans="1:8" ht="13" x14ac:dyDescent="0.3">
      <c r="A45" s="2">
        <v>4510</v>
      </c>
      <c r="B45" s="3" t="s">
        <v>149</v>
      </c>
      <c r="C45" s="2">
        <v>38</v>
      </c>
      <c r="D45" s="2">
        <v>27</v>
      </c>
      <c r="E45" s="2">
        <v>12</v>
      </c>
      <c r="F45" s="2">
        <v>15</v>
      </c>
      <c r="G45" s="2">
        <v>35000</v>
      </c>
      <c r="H45" s="5" t="s">
        <v>269</v>
      </c>
    </row>
    <row r="46" spans="1:8" ht="13" x14ac:dyDescent="0.3">
      <c r="A46" s="2">
        <v>537</v>
      </c>
      <c r="B46" s="3" t="s">
        <v>150</v>
      </c>
      <c r="C46" s="2">
        <v>39</v>
      </c>
      <c r="D46" s="2">
        <v>55</v>
      </c>
      <c r="E46" s="2">
        <v>12</v>
      </c>
      <c r="F46" s="2">
        <v>12</v>
      </c>
      <c r="G46" s="2">
        <v>24500</v>
      </c>
      <c r="H46" s="5" t="s">
        <v>265</v>
      </c>
    </row>
    <row r="47" spans="1:8" ht="13" x14ac:dyDescent="0.3">
      <c r="A47" s="2">
        <v>4713</v>
      </c>
      <c r="B47" s="3" t="s">
        <v>151</v>
      </c>
      <c r="C47" s="2">
        <v>55</v>
      </c>
      <c r="D47" s="2">
        <v>40</v>
      </c>
      <c r="E47" s="2">
        <v>19</v>
      </c>
      <c r="F47" s="2">
        <v>17</v>
      </c>
      <c r="G47" s="2">
        <v>34000</v>
      </c>
      <c r="H47" s="5" t="s">
        <v>269</v>
      </c>
    </row>
    <row r="48" spans="1:8" ht="13" x14ac:dyDescent="0.3">
      <c r="A48" s="2">
        <v>9667</v>
      </c>
      <c r="B48" s="3" t="s">
        <v>152</v>
      </c>
      <c r="C48" s="2">
        <v>30</v>
      </c>
      <c r="D48" s="2">
        <v>40</v>
      </c>
      <c r="E48" s="2">
        <v>7</v>
      </c>
      <c r="F48" s="2">
        <v>5</v>
      </c>
      <c r="G48" s="2">
        <v>20000</v>
      </c>
      <c r="H48" s="5" t="s">
        <v>270</v>
      </c>
    </row>
    <row r="49" spans="1:8" ht="13" x14ac:dyDescent="0.3">
      <c r="A49" s="2">
        <v>8181</v>
      </c>
      <c r="B49" s="3" t="s">
        <v>153</v>
      </c>
      <c r="C49" s="2">
        <v>39</v>
      </c>
      <c r="D49" s="2">
        <v>50</v>
      </c>
      <c r="E49" s="2">
        <v>11</v>
      </c>
      <c r="F49" s="2">
        <v>5</v>
      </c>
      <c r="G49" s="2">
        <v>35000</v>
      </c>
      <c r="H49" s="5" t="s">
        <v>276</v>
      </c>
    </row>
    <row r="50" spans="1:8" ht="13" x14ac:dyDescent="0.3">
      <c r="A50" s="2">
        <v>4314</v>
      </c>
      <c r="B50" s="3" t="s">
        <v>154</v>
      </c>
      <c r="C50" s="2">
        <v>54</v>
      </c>
      <c r="D50" s="2">
        <v>40</v>
      </c>
      <c r="E50" s="2">
        <v>16</v>
      </c>
      <c r="F50" s="2">
        <v>5</v>
      </c>
      <c r="G50" s="2">
        <v>55000</v>
      </c>
      <c r="H50" s="5" t="s">
        <v>257</v>
      </c>
    </row>
    <row r="51" spans="1:8" ht="13" x14ac:dyDescent="0.3">
      <c r="A51" s="2">
        <v>4028</v>
      </c>
      <c r="B51" s="3" t="s">
        <v>155</v>
      </c>
      <c r="C51" s="2">
        <v>48</v>
      </c>
      <c r="D51" s="2">
        <v>60</v>
      </c>
      <c r="E51" s="2">
        <v>14</v>
      </c>
      <c r="F51" s="2">
        <v>2</v>
      </c>
      <c r="G51" s="2">
        <v>45000</v>
      </c>
      <c r="H51" s="5" t="s">
        <v>269</v>
      </c>
    </row>
    <row r="52" spans="1:8" ht="13" x14ac:dyDescent="0.3">
      <c r="A52" s="2">
        <v>9927</v>
      </c>
      <c r="B52" s="3" t="s">
        <v>156</v>
      </c>
      <c r="C52" s="2">
        <v>58</v>
      </c>
      <c r="D52" s="2">
        <v>57</v>
      </c>
      <c r="E52" s="2">
        <v>22</v>
      </c>
      <c r="F52" s="2">
        <v>14</v>
      </c>
      <c r="G52" s="2">
        <v>45000</v>
      </c>
      <c r="H52" s="5" t="s">
        <v>263</v>
      </c>
    </row>
    <row r="53" spans="1:8" ht="13" x14ac:dyDescent="0.3">
      <c r="A53" s="2">
        <v>5007</v>
      </c>
      <c r="B53" s="3" t="s">
        <v>157</v>
      </c>
      <c r="C53" s="2">
        <v>37</v>
      </c>
      <c r="D53" s="2">
        <v>40</v>
      </c>
      <c r="E53" s="2">
        <v>10</v>
      </c>
      <c r="F53" s="2">
        <v>10</v>
      </c>
      <c r="G53" s="2">
        <v>55000</v>
      </c>
      <c r="H53" s="5" t="s">
        <v>262</v>
      </c>
    </row>
    <row r="54" spans="1:8" ht="13" x14ac:dyDescent="0.3">
      <c r="A54" s="2">
        <v>2010</v>
      </c>
      <c r="B54" s="3" t="s">
        <v>158</v>
      </c>
      <c r="C54" s="2">
        <v>49</v>
      </c>
      <c r="D54" s="2">
        <v>40</v>
      </c>
      <c r="E54" s="2">
        <v>13</v>
      </c>
      <c r="F54" s="2">
        <v>9</v>
      </c>
      <c r="G54" s="2">
        <v>44000</v>
      </c>
      <c r="H54" s="5" t="s">
        <v>268</v>
      </c>
    </row>
    <row r="55" spans="1:8" ht="13" x14ac:dyDescent="0.3">
      <c r="A55" s="2">
        <v>2576</v>
      </c>
      <c r="B55" s="3" t="s">
        <v>159</v>
      </c>
      <c r="C55" s="2">
        <v>39</v>
      </c>
      <c r="D55" s="2">
        <v>50</v>
      </c>
      <c r="E55" s="2">
        <v>11</v>
      </c>
      <c r="F55" s="2">
        <v>8</v>
      </c>
      <c r="G55" s="2">
        <v>45000</v>
      </c>
      <c r="H55" s="5" t="s">
        <v>264</v>
      </c>
    </row>
    <row r="56" spans="1:8" ht="13" x14ac:dyDescent="0.3">
      <c r="A56" s="2">
        <v>1119</v>
      </c>
      <c r="B56" s="3" t="s">
        <v>160</v>
      </c>
      <c r="C56" s="2">
        <v>41</v>
      </c>
      <c r="D56" s="2">
        <v>40</v>
      </c>
      <c r="E56" s="2">
        <v>11</v>
      </c>
      <c r="F56" s="2">
        <v>1</v>
      </c>
      <c r="G56" s="2">
        <v>36000</v>
      </c>
      <c r="H56" s="5" t="s">
        <v>269</v>
      </c>
    </row>
    <row r="57" spans="1:8" ht="13" x14ac:dyDescent="0.3">
      <c r="A57" s="2">
        <v>8909</v>
      </c>
      <c r="B57" s="3" t="s">
        <v>161</v>
      </c>
      <c r="C57" s="2">
        <v>36</v>
      </c>
      <c r="D57" s="2">
        <v>55</v>
      </c>
      <c r="E57" s="2">
        <v>8</v>
      </c>
      <c r="F57" s="2">
        <v>5</v>
      </c>
      <c r="G57" s="2">
        <v>36000</v>
      </c>
      <c r="H57" s="5" t="s">
        <v>260</v>
      </c>
    </row>
    <row r="58" spans="1:8" ht="13" x14ac:dyDescent="0.3">
      <c r="A58" s="2">
        <v>3530</v>
      </c>
      <c r="B58" s="3" t="s">
        <v>162</v>
      </c>
      <c r="C58" s="2">
        <v>39</v>
      </c>
      <c r="D58" s="2">
        <v>50</v>
      </c>
      <c r="E58" s="2">
        <v>9</v>
      </c>
      <c r="F58" s="2">
        <v>3</v>
      </c>
      <c r="G58" s="2">
        <v>36000</v>
      </c>
      <c r="H58" s="5" t="s">
        <v>270</v>
      </c>
    </row>
    <row r="59" spans="1:8" ht="13" x14ac:dyDescent="0.3">
      <c r="A59" s="2">
        <v>8576</v>
      </c>
      <c r="B59" s="3" t="s">
        <v>163</v>
      </c>
      <c r="C59" s="2">
        <v>29</v>
      </c>
      <c r="D59" s="2">
        <v>40</v>
      </c>
      <c r="E59" s="2">
        <v>12</v>
      </c>
      <c r="F59" s="2">
        <v>7</v>
      </c>
      <c r="G59" s="2">
        <v>22000</v>
      </c>
      <c r="H59" s="5" t="s">
        <v>273</v>
      </c>
    </row>
    <row r="60" spans="1:8" ht="13" x14ac:dyDescent="0.3">
      <c r="A60" s="2">
        <v>9740</v>
      </c>
      <c r="B60" s="3" t="s">
        <v>164</v>
      </c>
      <c r="C60" s="2">
        <v>50</v>
      </c>
      <c r="D60" s="2">
        <v>45</v>
      </c>
      <c r="E60" s="2">
        <v>15</v>
      </c>
      <c r="F60" s="2">
        <v>4</v>
      </c>
      <c r="G60" s="2">
        <v>56000</v>
      </c>
      <c r="H60" s="5" t="s">
        <v>262</v>
      </c>
    </row>
    <row r="61" spans="1:8" ht="13" x14ac:dyDescent="0.3">
      <c r="A61" s="2">
        <v>524</v>
      </c>
      <c r="B61" s="3" t="s">
        <v>165</v>
      </c>
      <c r="C61" s="2">
        <v>35</v>
      </c>
      <c r="D61" s="2">
        <v>40</v>
      </c>
      <c r="E61" s="2">
        <v>10</v>
      </c>
      <c r="F61" s="2">
        <v>9</v>
      </c>
      <c r="G61" s="2">
        <v>34000</v>
      </c>
      <c r="H61" s="5" t="s">
        <v>266</v>
      </c>
    </row>
    <row r="62" spans="1:8" ht="13" x14ac:dyDescent="0.3">
      <c r="A62" s="2">
        <v>1594</v>
      </c>
      <c r="B62" s="3" t="s">
        <v>166</v>
      </c>
      <c r="C62" s="2">
        <v>36</v>
      </c>
      <c r="D62" s="2">
        <v>55</v>
      </c>
      <c r="E62" s="2">
        <v>10</v>
      </c>
      <c r="F62" s="2">
        <v>7</v>
      </c>
      <c r="G62" s="2">
        <v>33000</v>
      </c>
      <c r="H62" s="5" t="s">
        <v>264</v>
      </c>
    </row>
    <row r="63" spans="1:8" ht="13" x14ac:dyDescent="0.3">
      <c r="A63" s="2">
        <v>6731</v>
      </c>
      <c r="B63" s="3" t="s">
        <v>167</v>
      </c>
      <c r="C63" s="2">
        <v>43</v>
      </c>
      <c r="D63" s="2">
        <v>40</v>
      </c>
      <c r="E63" s="2">
        <v>12</v>
      </c>
      <c r="F63" s="2">
        <v>12</v>
      </c>
      <c r="G63" s="2">
        <v>45000</v>
      </c>
      <c r="H63" s="5" t="s">
        <v>257</v>
      </c>
    </row>
    <row r="64" spans="1:8" ht="13" x14ac:dyDescent="0.3">
      <c r="A64" s="2">
        <v>4946</v>
      </c>
      <c r="B64" s="3" t="s">
        <v>168</v>
      </c>
      <c r="C64" s="2">
        <v>51</v>
      </c>
      <c r="D64" s="2">
        <v>50</v>
      </c>
      <c r="E64" s="2">
        <v>18</v>
      </c>
      <c r="F64" s="2">
        <v>13</v>
      </c>
      <c r="G64" s="2">
        <v>45000</v>
      </c>
      <c r="H64" s="5" t="s">
        <v>257</v>
      </c>
    </row>
    <row r="65" spans="1:8" ht="13" x14ac:dyDescent="0.3">
      <c r="A65" s="2">
        <v>944</v>
      </c>
      <c r="B65" s="3" t="s">
        <v>169</v>
      </c>
      <c r="C65" s="2">
        <v>48</v>
      </c>
      <c r="D65" s="2">
        <v>45</v>
      </c>
      <c r="E65" s="2">
        <v>17</v>
      </c>
      <c r="F65" s="2">
        <v>2</v>
      </c>
      <c r="G65" s="2">
        <v>44000</v>
      </c>
      <c r="H65" s="5" t="s">
        <v>268</v>
      </c>
    </row>
    <row r="66" spans="1:8" ht="13" x14ac:dyDescent="0.3">
      <c r="A66" s="2">
        <v>8358</v>
      </c>
      <c r="B66" s="3" t="s">
        <v>170</v>
      </c>
      <c r="C66" s="2">
        <v>49</v>
      </c>
      <c r="D66" s="2">
        <v>40</v>
      </c>
      <c r="E66" s="2">
        <v>15</v>
      </c>
      <c r="F66" s="2">
        <v>15</v>
      </c>
      <c r="G66" s="2">
        <v>18000</v>
      </c>
      <c r="H66" s="5" t="s">
        <v>277</v>
      </c>
    </row>
    <row r="67" spans="1:8" ht="13" x14ac:dyDescent="0.3">
      <c r="A67" s="2">
        <v>9142</v>
      </c>
      <c r="B67" s="3" t="s">
        <v>171</v>
      </c>
      <c r="C67" s="2">
        <v>38</v>
      </c>
      <c r="D67" s="2">
        <v>42</v>
      </c>
      <c r="E67" s="2">
        <v>10</v>
      </c>
      <c r="F67" s="2">
        <v>10</v>
      </c>
      <c r="G67" s="2">
        <v>56000</v>
      </c>
      <c r="H67" s="5" t="s">
        <v>262</v>
      </c>
    </row>
    <row r="68" spans="1:8" ht="13" x14ac:dyDescent="0.3">
      <c r="A68" s="2">
        <v>1088</v>
      </c>
      <c r="B68" s="3" t="s">
        <v>172</v>
      </c>
      <c r="C68" s="2">
        <v>43</v>
      </c>
      <c r="D68" s="2">
        <v>60</v>
      </c>
      <c r="E68" s="2">
        <v>12</v>
      </c>
      <c r="F68" s="2">
        <v>0</v>
      </c>
      <c r="G68" s="2">
        <v>60000</v>
      </c>
      <c r="H68" s="5" t="s">
        <v>256</v>
      </c>
    </row>
    <row r="69" spans="1:8" ht="13" x14ac:dyDescent="0.3">
      <c r="A69" s="2">
        <v>3169</v>
      </c>
      <c r="B69" s="3" t="s">
        <v>173</v>
      </c>
      <c r="C69" s="2">
        <v>38</v>
      </c>
      <c r="D69" s="2">
        <v>40</v>
      </c>
      <c r="E69" s="2">
        <v>12</v>
      </c>
      <c r="F69" s="2">
        <v>1</v>
      </c>
      <c r="G69" s="2">
        <v>33000</v>
      </c>
      <c r="H69" s="5" t="s">
        <v>269</v>
      </c>
    </row>
    <row r="70" spans="1:8" ht="13" x14ac:dyDescent="0.3">
      <c r="A70" s="2">
        <v>9264</v>
      </c>
      <c r="B70" s="3" t="s">
        <v>174</v>
      </c>
      <c r="C70" s="2">
        <v>43</v>
      </c>
      <c r="D70" s="2">
        <v>38</v>
      </c>
      <c r="E70" s="2">
        <v>15</v>
      </c>
      <c r="F70" s="2">
        <v>15</v>
      </c>
      <c r="G70" s="2">
        <v>25000</v>
      </c>
      <c r="H70" s="5" t="s">
        <v>260</v>
      </c>
    </row>
    <row r="71" spans="1:8" ht="13" x14ac:dyDescent="0.3">
      <c r="A71" s="2">
        <v>310</v>
      </c>
      <c r="B71" s="3" t="s">
        <v>175</v>
      </c>
      <c r="C71" s="2">
        <v>33</v>
      </c>
      <c r="D71" s="2">
        <v>48</v>
      </c>
      <c r="E71" s="2">
        <v>8</v>
      </c>
      <c r="F71" s="2">
        <v>2</v>
      </c>
      <c r="G71" s="2">
        <v>27500</v>
      </c>
      <c r="H71" s="5" t="s">
        <v>264</v>
      </c>
    </row>
    <row r="72" spans="1:8" ht="13" x14ac:dyDescent="0.3">
      <c r="A72" s="2">
        <v>3907</v>
      </c>
      <c r="B72" s="3" t="s">
        <v>176</v>
      </c>
      <c r="C72" s="2">
        <v>36</v>
      </c>
      <c r="D72" s="2">
        <v>40</v>
      </c>
      <c r="E72" s="2">
        <v>8</v>
      </c>
      <c r="F72" s="2">
        <v>13</v>
      </c>
      <c r="G72" s="2">
        <v>27500</v>
      </c>
      <c r="H72" s="5" t="s">
        <v>275</v>
      </c>
    </row>
    <row r="73" spans="1:8" ht="13" x14ac:dyDescent="0.3">
      <c r="A73" s="2">
        <v>2309</v>
      </c>
      <c r="B73" s="3" t="s">
        <v>177</v>
      </c>
      <c r="C73" s="2">
        <v>48</v>
      </c>
      <c r="D73" s="2">
        <v>40</v>
      </c>
      <c r="E73" s="2">
        <v>12</v>
      </c>
      <c r="F73" s="2">
        <v>7</v>
      </c>
      <c r="G73" s="2">
        <v>35000</v>
      </c>
      <c r="H73" s="5" t="s">
        <v>276</v>
      </c>
    </row>
    <row r="74" spans="1:8" ht="13" x14ac:dyDescent="0.3">
      <c r="A74" s="2">
        <v>2957</v>
      </c>
      <c r="B74" s="3" t="s">
        <v>178</v>
      </c>
      <c r="C74" s="2">
        <v>39</v>
      </c>
      <c r="D74" s="2">
        <v>45</v>
      </c>
      <c r="E74" s="2">
        <v>10</v>
      </c>
      <c r="F74" s="2">
        <v>3</v>
      </c>
      <c r="G74" s="2">
        <v>35000</v>
      </c>
      <c r="H74" s="5" t="s">
        <v>269</v>
      </c>
    </row>
    <row r="75" spans="1:8" ht="13" x14ac:dyDescent="0.3">
      <c r="A75" s="2">
        <v>3953</v>
      </c>
      <c r="B75" s="3" t="s">
        <v>179</v>
      </c>
      <c r="C75" s="2">
        <v>38</v>
      </c>
      <c r="D75" s="2">
        <v>40</v>
      </c>
      <c r="E75" s="2">
        <v>10</v>
      </c>
      <c r="F75" s="2">
        <v>2</v>
      </c>
      <c r="G75" s="2">
        <v>22000</v>
      </c>
      <c r="H75" s="5" t="s">
        <v>278</v>
      </c>
    </row>
    <row r="76" spans="1:8" ht="13" x14ac:dyDescent="0.3">
      <c r="A76" s="2">
        <v>126</v>
      </c>
      <c r="B76" s="3" t="s">
        <v>180</v>
      </c>
      <c r="C76" s="2">
        <v>40</v>
      </c>
      <c r="D76" s="2">
        <v>45</v>
      </c>
      <c r="E76" s="2">
        <v>11</v>
      </c>
      <c r="F76" s="2">
        <v>4</v>
      </c>
      <c r="G76" s="2">
        <v>29000</v>
      </c>
      <c r="H76" s="5" t="s">
        <v>265</v>
      </c>
    </row>
    <row r="77" spans="1:8" ht="13" x14ac:dyDescent="0.3">
      <c r="A77" s="2">
        <v>4747</v>
      </c>
      <c r="B77" s="3" t="s">
        <v>181</v>
      </c>
      <c r="C77" s="2">
        <v>35</v>
      </c>
      <c r="D77" s="2">
        <v>42</v>
      </c>
      <c r="E77" s="2">
        <v>6</v>
      </c>
      <c r="F77" s="2">
        <v>4</v>
      </c>
      <c r="G77" s="2">
        <v>35000</v>
      </c>
      <c r="H77" s="5" t="s">
        <v>266</v>
      </c>
    </row>
    <row r="78" spans="1:8" ht="13" x14ac:dyDescent="0.3">
      <c r="A78" s="2">
        <v>2733</v>
      </c>
      <c r="B78" s="3" t="s">
        <v>182</v>
      </c>
      <c r="C78" s="2">
        <v>35</v>
      </c>
      <c r="D78" s="2">
        <v>40</v>
      </c>
      <c r="E78" s="2">
        <v>8</v>
      </c>
      <c r="F78" s="2">
        <v>5</v>
      </c>
      <c r="G78" s="2">
        <v>34500</v>
      </c>
      <c r="H78" s="5" t="s">
        <v>264</v>
      </c>
    </row>
    <row r="79" spans="1:8" ht="13" x14ac:dyDescent="0.3">
      <c r="A79" s="2">
        <v>3677</v>
      </c>
      <c r="B79" s="3" t="s">
        <v>183</v>
      </c>
      <c r="C79" s="2">
        <v>46</v>
      </c>
      <c r="D79" s="2">
        <v>50</v>
      </c>
      <c r="E79" s="2">
        <v>17</v>
      </c>
      <c r="F79" s="2">
        <v>15</v>
      </c>
      <c r="G79" s="2">
        <v>60000</v>
      </c>
      <c r="H79" s="5" t="s">
        <v>261</v>
      </c>
    </row>
    <row r="80" spans="1:8" ht="13" x14ac:dyDescent="0.3">
      <c r="A80" s="2">
        <v>4553</v>
      </c>
      <c r="B80" s="3" t="s">
        <v>184</v>
      </c>
      <c r="C80" s="2">
        <v>37</v>
      </c>
      <c r="D80" s="2">
        <v>40</v>
      </c>
      <c r="E80" s="2">
        <v>8</v>
      </c>
      <c r="F80" s="2">
        <v>2</v>
      </c>
      <c r="G80" s="2">
        <v>18000</v>
      </c>
      <c r="H80" s="5" t="s">
        <v>277</v>
      </c>
    </row>
    <row r="81" spans="1:8" ht="13" x14ac:dyDescent="0.3">
      <c r="A81" s="2">
        <v>9576</v>
      </c>
      <c r="B81" s="3" t="s">
        <v>185</v>
      </c>
      <c r="C81" s="2">
        <v>54</v>
      </c>
      <c r="D81" s="2">
        <v>37</v>
      </c>
      <c r="E81" s="2">
        <v>14</v>
      </c>
      <c r="F81" s="2">
        <v>1</v>
      </c>
      <c r="G81" s="2">
        <v>18000</v>
      </c>
      <c r="H81" s="5" t="s">
        <v>277</v>
      </c>
    </row>
    <row r="82" spans="1:8" ht="13" x14ac:dyDescent="0.3">
      <c r="A82" s="2">
        <v>1518</v>
      </c>
      <c r="B82" s="3" t="s">
        <v>186</v>
      </c>
      <c r="C82" s="2">
        <v>31</v>
      </c>
      <c r="D82" s="2">
        <v>50</v>
      </c>
      <c r="E82" s="2">
        <v>5</v>
      </c>
      <c r="F82" s="2">
        <v>4</v>
      </c>
      <c r="G82" s="2">
        <v>180000</v>
      </c>
      <c r="H82" s="5" t="s">
        <v>272</v>
      </c>
    </row>
    <row r="83" spans="1:8" ht="13" x14ac:dyDescent="0.3">
      <c r="A83" s="2">
        <v>7646</v>
      </c>
      <c r="B83" s="3" t="s">
        <v>187</v>
      </c>
      <c r="C83" s="2">
        <v>49</v>
      </c>
      <c r="D83" s="2">
        <v>40</v>
      </c>
      <c r="E83" s="2">
        <v>17</v>
      </c>
      <c r="F83" s="2">
        <v>5</v>
      </c>
      <c r="G83" s="2">
        <v>45000</v>
      </c>
      <c r="H83" s="5" t="s">
        <v>257</v>
      </c>
    </row>
    <row r="84" spans="1:8" ht="13" x14ac:dyDescent="0.3">
      <c r="A84" s="2">
        <v>5375</v>
      </c>
      <c r="B84" s="3" t="s">
        <v>188</v>
      </c>
      <c r="C84" s="2">
        <v>45</v>
      </c>
      <c r="D84" s="2">
        <v>40</v>
      </c>
      <c r="E84" s="2">
        <v>15</v>
      </c>
      <c r="F84" s="2">
        <v>3</v>
      </c>
      <c r="G84" s="2">
        <v>18000</v>
      </c>
      <c r="H84" s="5" t="s">
        <v>273</v>
      </c>
    </row>
    <row r="85" spans="1:8" ht="13" x14ac:dyDescent="0.3">
      <c r="A85" s="2">
        <v>397</v>
      </c>
      <c r="B85" s="3" t="s">
        <v>189</v>
      </c>
      <c r="C85" s="2">
        <v>39</v>
      </c>
      <c r="D85" s="2">
        <v>30</v>
      </c>
      <c r="E85" s="2">
        <v>9</v>
      </c>
      <c r="F85" s="2">
        <v>8</v>
      </c>
      <c r="G85" s="2">
        <v>55000</v>
      </c>
      <c r="H85" s="5" t="s">
        <v>262</v>
      </c>
    </row>
    <row r="86" spans="1:8" ht="13" x14ac:dyDescent="0.3">
      <c r="A86" s="2">
        <v>3591</v>
      </c>
      <c r="B86" s="3" t="s">
        <v>190</v>
      </c>
      <c r="C86" s="2">
        <v>46</v>
      </c>
      <c r="D86" s="2">
        <v>55</v>
      </c>
      <c r="E86" s="2">
        <v>15</v>
      </c>
      <c r="F86" s="2">
        <v>3</v>
      </c>
      <c r="G86" s="2">
        <v>55000</v>
      </c>
      <c r="H86" s="5" t="s">
        <v>262</v>
      </c>
    </row>
    <row r="87" spans="1:8" ht="13" x14ac:dyDescent="0.3">
      <c r="A87" s="2">
        <v>2306</v>
      </c>
      <c r="B87" s="3" t="s">
        <v>191</v>
      </c>
      <c r="C87" s="2">
        <v>39</v>
      </c>
      <c r="D87" s="2">
        <v>40</v>
      </c>
      <c r="E87" s="2">
        <v>9</v>
      </c>
      <c r="F87" s="2">
        <v>5</v>
      </c>
      <c r="G87" s="2">
        <v>20000</v>
      </c>
      <c r="H87" s="5" t="s">
        <v>270</v>
      </c>
    </row>
    <row r="88" spans="1:8" ht="13" x14ac:dyDescent="0.3">
      <c r="A88" s="2">
        <v>6770</v>
      </c>
      <c r="B88" s="3" t="s">
        <v>192</v>
      </c>
      <c r="C88" s="2">
        <v>47</v>
      </c>
      <c r="D88" s="2">
        <v>35</v>
      </c>
      <c r="E88" s="2">
        <v>14</v>
      </c>
      <c r="F88" s="2">
        <v>6</v>
      </c>
      <c r="G88" s="2">
        <v>20000</v>
      </c>
      <c r="H88" s="5" t="s">
        <v>277</v>
      </c>
    </row>
    <row r="89" spans="1:8" ht="13" x14ac:dyDescent="0.3">
      <c r="A89" s="2">
        <v>6928</v>
      </c>
      <c r="B89" s="3" t="s">
        <v>193</v>
      </c>
      <c r="C89" s="2">
        <v>30</v>
      </c>
      <c r="D89" s="2">
        <v>50</v>
      </c>
      <c r="E89" s="2">
        <v>4</v>
      </c>
      <c r="F89" s="2">
        <v>2</v>
      </c>
      <c r="G89" s="2">
        <v>25000</v>
      </c>
      <c r="H89" s="5" t="s">
        <v>278</v>
      </c>
    </row>
    <row r="90" spans="1:8" ht="13" x14ac:dyDescent="0.3">
      <c r="A90" s="2">
        <v>2900</v>
      </c>
      <c r="B90" s="3" t="s">
        <v>194</v>
      </c>
      <c r="C90" s="2">
        <v>38</v>
      </c>
      <c r="D90" s="2">
        <v>44</v>
      </c>
      <c r="E90" s="2">
        <v>8</v>
      </c>
      <c r="F90" s="2">
        <v>1</v>
      </c>
      <c r="G90" s="2">
        <v>44500</v>
      </c>
      <c r="H90" s="5" t="s">
        <v>271</v>
      </c>
    </row>
    <row r="91" spans="1:8" ht="13" x14ac:dyDescent="0.3">
      <c r="A91" s="2">
        <v>2189</v>
      </c>
      <c r="B91" s="3" t="s">
        <v>195</v>
      </c>
      <c r="C91" s="2">
        <v>44</v>
      </c>
      <c r="D91" s="2">
        <v>61</v>
      </c>
      <c r="E91" s="2">
        <v>13</v>
      </c>
      <c r="F91" s="2">
        <v>3</v>
      </c>
      <c r="G91" s="2">
        <v>46000</v>
      </c>
      <c r="H91" s="5" t="s">
        <v>266</v>
      </c>
    </row>
    <row r="92" spans="1:8" ht="13" x14ac:dyDescent="0.3">
      <c r="A92" s="2">
        <v>6350</v>
      </c>
      <c r="B92" s="3" t="s">
        <v>196</v>
      </c>
      <c r="C92" s="2">
        <v>45</v>
      </c>
      <c r="D92" s="2">
        <v>40</v>
      </c>
      <c r="E92" s="2">
        <v>12</v>
      </c>
      <c r="F92" s="2">
        <v>9</v>
      </c>
      <c r="G92" s="2">
        <v>250000</v>
      </c>
      <c r="H92" s="5" t="s">
        <v>258</v>
      </c>
    </row>
    <row r="93" spans="1:8" ht="13" x14ac:dyDescent="0.3">
      <c r="A93" s="2">
        <v>3693</v>
      </c>
      <c r="B93" s="3" t="s">
        <v>197</v>
      </c>
      <c r="C93" s="2">
        <v>33</v>
      </c>
      <c r="D93" s="2">
        <v>45</v>
      </c>
      <c r="E93" s="2">
        <v>5</v>
      </c>
      <c r="F93" s="2">
        <v>4</v>
      </c>
      <c r="G93" s="2">
        <v>35000</v>
      </c>
      <c r="H93" s="5" t="s">
        <v>263</v>
      </c>
    </row>
    <row r="94" spans="1:8" ht="13" x14ac:dyDescent="0.3">
      <c r="A94" s="2">
        <v>9294</v>
      </c>
      <c r="B94" s="3" t="s">
        <v>198</v>
      </c>
      <c r="C94" s="2">
        <v>47</v>
      </c>
      <c r="D94" s="2">
        <v>40</v>
      </c>
      <c r="E94" s="2">
        <v>16</v>
      </c>
      <c r="F94" s="2">
        <v>3</v>
      </c>
      <c r="G94" s="2">
        <v>37000</v>
      </c>
      <c r="H94" s="5" t="s">
        <v>278</v>
      </c>
    </row>
    <row r="95" spans="1:8" ht="13" x14ac:dyDescent="0.3">
      <c r="A95" s="2">
        <v>7205</v>
      </c>
      <c r="B95" s="3" t="s">
        <v>199</v>
      </c>
      <c r="C95" s="2">
        <v>34</v>
      </c>
      <c r="D95" s="2">
        <v>30</v>
      </c>
      <c r="E95" s="2">
        <v>8</v>
      </c>
      <c r="F95" s="2">
        <v>7</v>
      </c>
      <c r="G95" s="2">
        <v>78000</v>
      </c>
      <c r="H95" s="5" t="s">
        <v>279</v>
      </c>
    </row>
    <row r="96" spans="1:8" ht="13" x14ac:dyDescent="0.3">
      <c r="A96" s="2">
        <v>4665</v>
      </c>
      <c r="B96" s="3" t="s">
        <v>200</v>
      </c>
      <c r="C96" s="2">
        <v>37</v>
      </c>
      <c r="D96" s="2">
        <v>48</v>
      </c>
      <c r="E96" s="2">
        <v>9</v>
      </c>
      <c r="F96" s="2">
        <v>7</v>
      </c>
      <c r="G96" s="2">
        <v>80000</v>
      </c>
      <c r="H96" s="5" t="s">
        <v>256</v>
      </c>
    </row>
    <row r="97" spans="1:8" ht="13" x14ac:dyDescent="0.3">
      <c r="A97" s="2">
        <v>6498</v>
      </c>
      <c r="B97" s="3" t="s">
        <v>201</v>
      </c>
      <c r="C97" s="2">
        <v>50</v>
      </c>
      <c r="D97" s="2">
        <v>40</v>
      </c>
      <c r="E97" s="2">
        <v>14</v>
      </c>
      <c r="F97" s="2">
        <v>11</v>
      </c>
      <c r="G97" s="2">
        <v>67000</v>
      </c>
      <c r="H97" s="5" t="s">
        <v>280</v>
      </c>
    </row>
    <row r="98" spans="1:8" ht="13" x14ac:dyDescent="0.3">
      <c r="A98" s="2">
        <v>1483</v>
      </c>
      <c r="B98" s="3" t="s">
        <v>202</v>
      </c>
      <c r="C98" s="2">
        <v>38</v>
      </c>
      <c r="D98" s="2">
        <v>46</v>
      </c>
      <c r="E98" s="2">
        <v>5</v>
      </c>
      <c r="F98" s="2">
        <v>4</v>
      </c>
      <c r="G98" s="2">
        <v>20000</v>
      </c>
      <c r="H98" s="5" t="s">
        <v>277</v>
      </c>
    </row>
    <row r="99" spans="1:8" ht="13" x14ac:dyDescent="0.3">
      <c r="A99" s="2">
        <v>520</v>
      </c>
      <c r="B99" s="3" t="s">
        <v>203</v>
      </c>
      <c r="C99" s="2">
        <v>38</v>
      </c>
      <c r="D99" s="2">
        <v>48</v>
      </c>
      <c r="E99" s="2">
        <v>12</v>
      </c>
      <c r="F99" s="2">
        <v>9</v>
      </c>
      <c r="G99" s="2">
        <v>45000</v>
      </c>
      <c r="H99" s="5" t="s">
        <v>266</v>
      </c>
    </row>
    <row r="100" spans="1:8" ht="13" x14ac:dyDescent="0.3">
      <c r="A100" s="2">
        <v>4835</v>
      </c>
      <c r="B100" s="3" t="s">
        <v>204</v>
      </c>
      <c r="C100" s="2">
        <v>41</v>
      </c>
      <c r="D100" s="2">
        <v>40</v>
      </c>
      <c r="E100" s="2">
        <v>12</v>
      </c>
      <c r="F100" s="2">
        <v>9</v>
      </c>
      <c r="G100" s="2">
        <v>55000</v>
      </c>
      <c r="H100" s="5" t="s">
        <v>257</v>
      </c>
    </row>
    <row r="101" spans="1:8" ht="13" x14ac:dyDescent="0.3">
      <c r="A101" s="2">
        <v>9236</v>
      </c>
      <c r="B101" s="3" t="s">
        <v>205</v>
      </c>
      <c r="C101" s="2">
        <v>39</v>
      </c>
      <c r="D101" s="2">
        <v>40</v>
      </c>
      <c r="E101" s="2">
        <v>10</v>
      </c>
      <c r="F101" s="2">
        <v>7</v>
      </c>
      <c r="G101" s="2">
        <v>89000</v>
      </c>
      <c r="H101" s="5" t="s">
        <v>261</v>
      </c>
    </row>
    <row r="102" spans="1:8" ht="13" x14ac:dyDescent="0.3">
      <c r="A102" s="2">
        <v>1050</v>
      </c>
      <c r="B102" s="3" t="s">
        <v>206</v>
      </c>
      <c r="C102" s="2">
        <v>35</v>
      </c>
      <c r="D102" s="2">
        <v>60</v>
      </c>
      <c r="E102" s="2">
        <v>6</v>
      </c>
      <c r="F102" s="2">
        <v>2</v>
      </c>
      <c r="G102" s="2">
        <v>60000</v>
      </c>
      <c r="H102" s="5" t="s">
        <v>272</v>
      </c>
    </row>
    <row r="103" spans="1:8" ht="13" x14ac:dyDescent="0.3">
      <c r="A103" s="2">
        <v>2835</v>
      </c>
      <c r="B103" s="3" t="s">
        <v>207</v>
      </c>
      <c r="C103" s="2">
        <v>36</v>
      </c>
      <c r="D103" s="2">
        <v>40</v>
      </c>
      <c r="E103" s="2">
        <v>6</v>
      </c>
      <c r="F103" s="2">
        <v>5</v>
      </c>
      <c r="G103" s="2">
        <v>20000</v>
      </c>
      <c r="H103" s="5" t="s">
        <v>275</v>
      </c>
    </row>
    <row r="104" spans="1:8" ht="13" x14ac:dyDescent="0.3">
      <c r="A104" s="2">
        <v>9527</v>
      </c>
      <c r="B104" s="3" t="s">
        <v>208</v>
      </c>
      <c r="C104" s="2">
        <v>47</v>
      </c>
      <c r="D104" s="2">
        <v>40</v>
      </c>
      <c r="E104" s="2">
        <v>17</v>
      </c>
      <c r="F104" s="2">
        <v>15</v>
      </c>
      <c r="G104" s="2">
        <v>23000</v>
      </c>
      <c r="H104" s="5" t="s">
        <v>276</v>
      </c>
    </row>
    <row r="105" spans="1:8" ht="13" x14ac:dyDescent="0.3">
      <c r="A105" s="2">
        <v>889</v>
      </c>
      <c r="B105" s="3" t="s">
        <v>209</v>
      </c>
      <c r="C105" s="2">
        <v>55</v>
      </c>
      <c r="D105" s="2">
        <v>40</v>
      </c>
      <c r="E105" s="2">
        <v>18</v>
      </c>
      <c r="F105" s="2">
        <v>0</v>
      </c>
      <c r="G105" s="2">
        <v>22000</v>
      </c>
      <c r="H105" s="5" t="s">
        <v>270</v>
      </c>
    </row>
    <row r="106" spans="1:8" ht="13" x14ac:dyDescent="0.3">
      <c r="A106" s="2">
        <v>5917</v>
      </c>
      <c r="B106" s="3" t="s">
        <v>210</v>
      </c>
      <c r="C106" s="2">
        <v>46</v>
      </c>
      <c r="D106" s="2">
        <v>40</v>
      </c>
      <c r="E106" s="2">
        <v>16</v>
      </c>
      <c r="F106" s="2">
        <v>1</v>
      </c>
      <c r="G106" s="2">
        <v>56000</v>
      </c>
      <c r="H106" s="5" t="s">
        <v>262</v>
      </c>
    </row>
    <row r="107" spans="1:8" ht="13" x14ac:dyDescent="0.3">
      <c r="A107" s="2">
        <v>7918</v>
      </c>
      <c r="B107" s="3" t="s">
        <v>211</v>
      </c>
      <c r="C107" s="2">
        <v>48</v>
      </c>
      <c r="D107" s="2">
        <v>40</v>
      </c>
      <c r="E107" s="2">
        <v>15</v>
      </c>
      <c r="F107" s="2">
        <v>2</v>
      </c>
      <c r="G107" s="2">
        <v>18000</v>
      </c>
      <c r="H107" s="5" t="s">
        <v>277</v>
      </c>
    </row>
    <row r="108" spans="1:8" ht="13" x14ac:dyDescent="0.3">
      <c r="A108" s="2">
        <v>640</v>
      </c>
      <c r="B108" s="3" t="s">
        <v>212</v>
      </c>
      <c r="C108" s="2">
        <v>34</v>
      </c>
      <c r="D108" s="2">
        <v>45</v>
      </c>
      <c r="E108" s="2">
        <v>7</v>
      </c>
      <c r="F108" s="2">
        <v>8</v>
      </c>
      <c r="G108" s="2">
        <v>18000</v>
      </c>
      <c r="H108" s="5" t="s">
        <v>273</v>
      </c>
    </row>
    <row r="109" spans="1:8" ht="13" x14ac:dyDescent="0.3">
      <c r="A109" s="2">
        <v>4318</v>
      </c>
      <c r="B109" s="3" t="s">
        <v>213</v>
      </c>
      <c r="C109" s="2">
        <v>45</v>
      </c>
      <c r="D109" s="2">
        <v>52</v>
      </c>
      <c r="E109" s="2">
        <v>11</v>
      </c>
      <c r="F109" s="2">
        <v>6</v>
      </c>
      <c r="G109" s="2">
        <v>67000</v>
      </c>
      <c r="H109" s="5" t="s">
        <v>271</v>
      </c>
    </row>
    <row r="110" spans="1:8" ht="13" x14ac:dyDescent="0.3">
      <c r="A110" s="2">
        <v>1280</v>
      </c>
      <c r="B110" s="3" t="s">
        <v>214</v>
      </c>
      <c r="C110" s="2">
        <v>31</v>
      </c>
      <c r="D110" s="2">
        <v>45</v>
      </c>
      <c r="E110" s="2">
        <v>6</v>
      </c>
      <c r="F110" s="2">
        <v>6</v>
      </c>
      <c r="G110" s="2">
        <v>78000</v>
      </c>
      <c r="H110" s="5" t="s">
        <v>256</v>
      </c>
    </row>
    <row r="111" spans="1:8" ht="13" x14ac:dyDescent="0.3">
      <c r="A111" s="2">
        <v>2784</v>
      </c>
      <c r="B111" s="3" t="s">
        <v>215</v>
      </c>
      <c r="C111" s="2">
        <v>38</v>
      </c>
      <c r="D111" s="2">
        <v>48</v>
      </c>
      <c r="E111" s="2">
        <v>13</v>
      </c>
      <c r="F111" s="2">
        <v>2</v>
      </c>
      <c r="G111" s="2">
        <v>18000</v>
      </c>
      <c r="H111" s="5" t="s">
        <v>260</v>
      </c>
    </row>
    <row r="112" spans="1:8" ht="13" x14ac:dyDescent="0.3">
      <c r="A112" s="2">
        <v>7379</v>
      </c>
      <c r="B112" s="3" t="s">
        <v>216</v>
      </c>
      <c r="C112" s="2">
        <v>48</v>
      </c>
      <c r="D112" s="2">
        <v>45</v>
      </c>
      <c r="E112" s="2">
        <v>16</v>
      </c>
      <c r="F112" s="2">
        <v>0</v>
      </c>
      <c r="G112" s="2">
        <v>18000</v>
      </c>
      <c r="H112" s="5" t="s">
        <v>277</v>
      </c>
    </row>
    <row r="113" spans="1:8" ht="13" x14ac:dyDescent="0.3">
      <c r="A113" s="2">
        <v>2717</v>
      </c>
      <c r="B113" s="3" t="s">
        <v>217</v>
      </c>
      <c r="C113" s="2">
        <v>49</v>
      </c>
      <c r="D113" s="2">
        <v>40</v>
      </c>
      <c r="E113" s="2">
        <v>17</v>
      </c>
      <c r="F113" s="2">
        <v>16</v>
      </c>
      <c r="G113" s="2">
        <v>18000</v>
      </c>
      <c r="H113" s="5" t="s">
        <v>277</v>
      </c>
    </row>
    <row r="114" spans="1:8" ht="13" x14ac:dyDescent="0.3">
      <c r="A114" s="2">
        <v>8311</v>
      </c>
      <c r="B114" s="3" t="s">
        <v>218</v>
      </c>
      <c r="C114" s="2">
        <v>37</v>
      </c>
      <c r="D114" s="2">
        <v>40</v>
      </c>
      <c r="E114" s="2">
        <v>13</v>
      </c>
      <c r="F114" s="2">
        <v>0</v>
      </c>
      <c r="G114" s="2">
        <v>20500</v>
      </c>
      <c r="H114" s="5" t="s">
        <v>273</v>
      </c>
    </row>
    <row r="115" spans="1:8" ht="13" x14ac:dyDescent="0.3">
      <c r="A115" s="2">
        <v>1909</v>
      </c>
      <c r="B115" s="3" t="s">
        <v>219</v>
      </c>
      <c r="C115" s="2">
        <v>39</v>
      </c>
      <c r="D115" s="2">
        <v>40</v>
      </c>
      <c r="E115" s="2">
        <v>11</v>
      </c>
      <c r="F115" s="2">
        <v>10</v>
      </c>
      <c r="G115" s="2">
        <v>22000</v>
      </c>
      <c r="H115" s="5" t="s">
        <v>278</v>
      </c>
    </row>
    <row r="116" spans="1:8" ht="13" x14ac:dyDescent="0.3">
      <c r="A116" s="2">
        <v>2980</v>
      </c>
      <c r="B116" s="3" t="s">
        <v>220</v>
      </c>
      <c r="C116" s="2">
        <v>38</v>
      </c>
      <c r="D116" s="2">
        <v>50</v>
      </c>
      <c r="E116" s="2">
        <v>5</v>
      </c>
      <c r="F116" s="2">
        <v>3</v>
      </c>
      <c r="G116" s="2">
        <v>22000</v>
      </c>
      <c r="H116" s="5" t="s">
        <v>265</v>
      </c>
    </row>
    <row r="117" spans="1:8" ht="13" x14ac:dyDescent="0.3">
      <c r="A117" s="2">
        <v>2706</v>
      </c>
      <c r="B117" s="3" t="s">
        <v>221</v>
      </c>
      <c r="C117" s="2">
        <v>43</v>
      </c>
      <c r="D117" s="2">
        <v>48</v>
      </c>
      <c r="E117" s="2">
        <v>15</v>
      </c>
      <c r="F117" s="2">
        <v>3</v>
      </c>
      <c r="G117" s="2">
        <v>17500</v>
      </c>
      <c r="H117" s="5" t="s">
        <v>277</v>
      </c>
    </row>
    <row r="118" spans="1:8" ht="13" x14ac:dyDescent="0.3">
      <c r="A118" s="2">
        <v>1886</v>
      </c>
      <c r="B118" s="3" t="s">
        <v>222</v>
      </c>
      <c r="C118" s="2">
        <v>38</v>
      </c>
      <c r="D118" s="2">
        <v>40</v>
      </c>
      <c r="E118" s="2">
        <v>10</v>
      </c>
      <c r="F118" s="2">
        <v>1</v>
      </c>
      <c r="G118" s="2">
        <v>17500</v>
      </c>
      <c r="H118" s="5" t="s">
        <v>270</v>
      </c>
    </row>
    <row r="119" spans="1:8" ht="13" x14ac:dyDescent="0.3">
      <c r="A119" s="2">
        <v>4414</v>
      </c>
      <c r="B119" s="3" t="s">
        <v>223</v>
      </c>
      <c r="C119" s="2">
        <v>30</v>
      </c>
      <c r="D119" s="2">
        <v>40</v>
      </c>
      <c r="E119" s="2">
        <v>11</v>
      </c>
      <c r="F119" s="2">
        <v>10</v>
      </c>
      <c r="G119" s="2">
        <v>18000</v>
      </c>
      <c r="H119" s="5" t="s">
        <v>276</v>
      </c>
    </row>
    <row r="120" spans="1:8" ht="13" x14ac:dyDescent="0.3">
      <c r="A120" s="2">
        <v>6012</v>
      </c>
      <c r="B120" s="3" t="s">
        <v>224</v>
      </c>
      <c r="C120" s="2">
        <v>30</v>
      </c>
      <c r="D120" s="2">
        <v>40</v>
      </c>
      <c r="E120" s="2">
        <v>11</v>
      </c>
      <c r="F120" s="2">
        <v>7</v>
      </c>
      <c r="G120" s="2">
        <v>18000</v>
      </c>
      <c r="H120" s="5" t="s">
        <v>276</v>
      </c>
    </row>
    <row r="121" spans="1:8" ht="13" x14ac:dyDescent="0.3">
      <c r="A121" s="2">
        <v>7934</v>
      </c>
      <c r="B121" s="3" t="s">
        <v>225</v>
      </c>
      <c r="C121" s="2">
        <v>36</v>
      </c>
      <c r="D121" s="2">
        <v>40</v>
      </c>
      <c r="E121" s="2">
        <v>15</v>
      </c>
      <c r="F121" s="2">
        <v>15</v>
      </c>
      <c r="G121" s="2">
        <v>18000</v>
      </c>
      <c r="H121" s="5" t="s">
        <v>273</v>
      </c>
    </row>
    <row r="122" spans="1:8" ht="13" x14ac:dyDescent="0.3">
      <c r="A122" s="2">
        <v>3327</v>
      </c>
      <c r="B122" s="3" t="s">
        <v>226</v>
      </c>
      <c r="C122" s="2">
        <v>37</v>
      </c>
      <c r="D122" s="2">
        <v>40</v>
      </c>
      <c r="E122" s="2">
        <v>9</v>
      </c>
      <c r="F122" s="2">
        <v>4</v>
      </c>
      <c r="G122" s="2">
        <v>25000</v>
      </c>
      <c r="H122" s="5" t="s">
        <v>260</v>
      </c>
    </row>
    <row r="123" spans="1:8" ht="13" x14ac:dyDescent="0.3">
      <c r="A123" s="2">
        <v>5149</v>
      </c>
      <c r="B123" s="3" t="s">
        <v>227</v>
      </c>
      <c r="C123" s="2">
        <v>36</v>
      </c>
      <c r="D123" s="2">
        <v>45</v>
      </c>
      <c r="E123" s="2">
        <v>19</v>
      </c>
      <c r="F123" s="2">
        <v>19</v>
      </c>
      <c r="G123" s="2">
        <v>22000</v>
      </c>
      <c r="H123" s="5" t="s">
        <v>269</v>
      </c>
    </row>
    <row r="124" spans="1:8" ht="13" x14ac:dyDescent="0.3">
      <c r="A124" s="2">
        <v>2737</v>
      </c>
      <c r="B124" s="3" t="s">
        <v>228</v>
      </c>
      <c r="C124" s="2">
        <v>42</v>
      </c>
      <c r="D124" s="2">
        <v>40</v>
      </c>
      <c r="E124" s="2">
        <v>15</v>
      </c>
      <c r="F124" s="2">
        <v>11</v>
      </c>
      <c r="G124" s="2">
        <v>23000</v>
      </c>
      <c r="H124" s="5" t="s">
        <v>264</v>
      </c>
    </row>
    <row r="125" spans="1:8" ht="13" x14ac:dyDescent="0.3">
      <c r="A125" s="2">
        <v>1279</v>
      </c>
      <c r="B125" s="3" t="s">
        <v>229</v>
      </c>
      <c r="C125" s="2">
        <v>39</v>
      </c>
      <c r="D125" s="2">
        <v>40</v>
      </c>
      <c r="E125" s="2">
        <v>9</v>
      </c>
      <c r="F125" s="2">
        <v>5</v>
      </c>
      <c r="G125" s="2">
        <v>17500</v>
      </c>
      <c r="H125" s="5" t="s">
        <v>273</v>
      </c>
    </row>
    <row r="126" spans="1:8" ht="13" x14ac:dyDescent="0.3">
      <c r="A126" s="2">
        <v>578</v>
      </c>
      <c r="B126" s="3" t="s">
        <v>230</v>
      </c>
      <c r="C126" s="2">
        <v>41</v>
      </c>
      <c r="D126" s="2">
        <v>55</v>
      </c>
      <c r="E126" s="2">
        <v>9</v>
      </c>
      <c r="F126" s="2">
        <v>4</v>
      </c>
      <c r="G126" s="2">
        <v>50000</v>
      </c>
      <c r="H126" s="5" t="s">
        <v>257</v>
      </c>
    </row>
    <row r="127" spans="1:8" ht="13" x14ac:dyDescent="0.3">
      <c r="A127" s="2">
        <v>2310</v>
      </c>
      <c r="B127" s="3" t="s">
        <v>231</v>
      </c>
      <c r="C127" s="2">
        <v>43</v>
      </c>
      <c r="D127" s="2">
        <v>45</v>
      </c>
      <c r="E127" s="2">
        <v>12</v>
      </c>
      <c r="F127" s="2">
        <v>1</v>
      </c>
      <c r="G127" s="2">
        <v>17500</v>
      </c>
      <c r="H127" s="5" t="s">
        <v>277</v>
      </c>
    </row>
    <row r="128" spans="1:8" ht="13" x14ac:dyDescent="0.3">
      <c r="A128" s="2">
        <v>6008</v>
      </c>
      <c r="B128" s="3" t="s">
        <v>232</v>
      </c>
      <c r="C128" s="2">
        <v>40</v>
      </c>
      <c r="D128" s="2">
        <v>40</v>
      </c>
      <c r="E128" s="2">
        <v>10</v>
      </c>
      <c r="F128" s="2">
        <v>2</v>
      </c>
      <c r="G128" s="2">
        <v>18000</v>
      </c>
      <c r="H128" s="5" t="s">
        <v>270</v>
      </c>
    </row>
    <row r="129" spans="1:8" ht="13" x14ac:dyDescent="0.3">
      <c r="A129" s="2">
        <v>7932</v>
      </c>
      <c r="B129" s="3" t="s">
        <v>233</v>
      </c>
      <c r="C129" s="2">
        <v>39</v>
      </c>
      <c r="D129" s="2">
        <v>50</v>
      </c>
      <c r="E129" s="2">
        <v>11</v>
      </c>
      <c r="F129" s="2">
        <v>7</v>
      </c>
      <c r="G129" s="2">
        <v>18000</v>
      </c>
      <c r="H129" s="5" t="s">
        <v>275</v>
      </c>
    </row>
    <row r="130" spans="1:8" ht="13" x14ac:dyDescent="0.3">
      <c r="A130" s="2">
        <v>4493</v>
      </c>
      <c r="B130" s="3" t="s">
        <v>234</v>
      </c>
      <c r="C130" s="2">
        <v>38</v>
      </c>
      <c r="D130" s="2">
        <v>40</v>
      </c>
      <c r="E130" s="2">
        <v>9</v>
      </c>
      <c r="F130" s="2">
        <v>6</v>
      </c>
      <c r="G130" s="2">
        <v>17500</v>
      </c>
      <c r="H130" s="5" t="s">
        <v>277</v>
      </c>
    </row>
    <row r="131" spans="1:8" ht="13" x14ac:dyDescent="0.3">
      <c r="A131" s="2">
        <v>6516</v>
      </c>
      <c r="B131" s="3" t="s">
        <v>235</v>
      </c>
      <c r="C131" s="2">
        <v>45</v>
      </c>
      <c r="D131" s="2">
        <v>65</v>
      </c>
      <c r="E131" s="2">
        <v>11</v>
      </c>
      <c r="F131" s="2">
        <v>10</v>
      </c>
      <c r="G131" s="2">
        <v>20000</v>
      </c>
      <c r="H131" s="5" t="s">
        <v>273</v>
      </c>
    </row>
    <row r="132" spans="1:8" ht="13" x14ac:dyDescent="0.3">
      <c r="A132" s="2">
        <v>4499</v>
      </c>
      <c r="B132" s="3" t="s">
        <v>236</v>
      </c>
      <c r="C132" s="2">
        <v>42</v>
      </c>
      <c r="D132" s="2">
        <v>45</v>
      </c>
      <c r="E132" s="2">
        <v>10</v>
      </c>
      <c r="F132" s="2">
        <v>3</v>
      </c>
      <c r="G132" s="2">
        <v>20000</v>
      </c>
      <c r="H132" s="5" t="s">
        <v>276</v>
      </c>
    </row>
    <row r="133" spans="1:8" ht="13" x14ac:dyDescent="0.3">
      <c r="A133" s="2">
        <v>8793</v>
      </c>
      <c r="B133" s="3" t="s">
        <v>237</v>
      </c>
      <c r="C133" s="2">
        <v>39</v>
      </c>
      <c r="D133" s="2">
        <v>50</v>
      </c>
      <c r="E133" s="2">
        <v>10</v>
      </c>
      <c r="F133" s="2">
        <v>1</v>
      </c>
      <c r="G133" s="2">
        <v>22000</v>
      </c>
      <c r="H133" s="5" t="s">
        <v>278</v>
      </c>
    </row>
    <row r="134" spans="1:8" ht="13" x14ac:dyDescent="0.3">
      <c r="A134" s="2">
        <v>2875</v>
      </c>
      <c r="B134" s="3" t="s">
        <v>238</v>
      </c>
      <c r="C134" s="2">
        <v>41</v>
      </c>
      <c r="D134" s="2">
        <v>40</v>
      </c>
      <c r="E134" s="2">
        <v>10</v>
      </c>
      <c r="F134" s="2">
        <v>4</v>
      </c>
      <c r="G134" s="2">
        <v>22000</v>
      </c>
      <c r="H134" s="5" t="s">
        <v>260</v>
      </c>
    </row>
    <row r="135" spans="1:8" ht="13" x14ac:dyDescent="0.3">
      <c r="A135" s="2">
        <v>5064</v>
      </c>
      <c r="B135" s="3" t="s">
        <v>239</v>
      </c>
      <c r="C135" s="2">
        <v>33</v>
      </c>
      <c r="D135" s="2">
        <v>40</v>
      </c>
      <c r="E135" s="2">
        <v>6</v>
      </c>
      <c r="F135" s="2">
        <v>0</v>
      </c>
      <c r="G135" s="2">
        <v>17500</v>
      </c>
      <c r="H135" s="5" t="s">
        <v>277</v>
      </c>
    </row>
    <row r="136" spans="1:8" ht="13" x14ac:dyDescent="0.3">
      <c r="A136" s="2">
        <v>4448</v>
      </c>
      <c r="B136" s="3" t="s">
        <v>240</v>
      </c>
      <c r="C136" s="2">
        <v>42</v>
      </c>
      <c r="D136" s="2">
        <v>45</v>
      </c>
      <c r="E136" s="2">
        <v>12</v>
      </c>
      <c r="F136" s="2">
        <v>5</v>
      </c>
      <c r="G136" s="2">
        <v>17000</v>
      </c>
      <c r="H136" s="5" t="s">
        <v>273</v>
      </c>
    </row>
    <row r="137" spans="1:8" ht="13" x14ac:dyDescent="0.3">
      <c r="A137" s="2">
        <v>3954</v>
      </c>
      <c r="B137" s="3" t="s">
        <v>241</v>
      </c>
      <c r="C137" s="2">
        <v>51</v>
      </c>
      <c r="D137" s="2">
        <v>40</v>
      </c>
      <c r="E137" s="2">
        <v>16</v>
      </c>
      <c r="F137" s="2">
        <v>5</v>
      </c>
      <c r="G137" s="2">
        <v>16500</v>
      </c>
      <c r="H137" s="5" t="s">
        <v>277</v>
      </c>
    </row>
    <row r="138" spans="1:8" ht="13" x14ac:dyDescent="0.3">
      <c r="A138" s="2">
        <v>3597</v>
      </c>
      <c r="B138" s="3" t="s">
        <v>242</v>
      </c>
      <c r="C138" s="2">
        <v>49</v>
      </c>
      <c r="D138" s="2">
        <v>40</v>
      </c>
      <c r="E138" s="2">
        <v>15</v>
      </c>
      <c r="F138" s="2">
        <v>3</v>
      </c>
      <c r="G138" s="2">
        <v>16500</v>
      </c>
      <c r="H138" s="5" t="s">
        <v>277</v>
      </c>
    </row>
    <row r="139" spans="1:8" ht="13" x14ac:dyDescent="0.3">
      <c r="A139" s="2">
        <v>7355</v>
      </c>
      <c r="B139" s="3" t="s">
        <v>243</v>
      </c>
      <c r="C139" s="2">
        <v>48</v>
      </c>
      <c r="D139" s="2">
        <v>40</v>
      </c>
      <c r="E139" s="2">
        <v>16</v>
      </c>
      <c r="F139" s="2">
        <v>7</v>
      </c>
      <c r="G139" s="2">
        <v>18000</v>
      </c>
      <c r="H139" s="5" t="s">
        <v>260</v>
      </c>
    </row>
    <row r="140" spans="1:8" ht="13" x14ac:dyDescent="0.3">
      <c r="A140" s="2">
        <v>461</v>
      </c>
      <c r="B140" s="3" t="s">
        <v>244</v>
      </c>
      <c r="C140" s="2">
        <v>45</v>
      </c>
      <c r="D140" s="2">
        <v>40</v>
      </c>
      <c r="E140" s="2">
        <v>15</v>
      </c>
      <c r="F140" s="2">
        <v>13</v>
      </c>
      <c r="G140" s="2">
        <v>18000</v>
      </c>
      <c r="H140" s="5" t="s">
        <v>277</v>
      </c>
    </row>
    <row r="141" spans="1:8" ht="13" x14ac:dyDescent="0.3">
      <c r="A141" s="2">
        <v>8430</v>
      </c>
      <c r="B141" s="3" t="s">
        <v>245</v>
      </c>
      <c r="C141" s="2">
        <v>31</v>
      </c>
      <c r="D141" s="2">
        <v>40</v>
      </c>
      <c r="E141" s="2">
        <v>4</v>
      </c>
      <c r="F141" s="2">
        <v>2</v>
      </c>
      <c r="G141" s="2">
        <v>16500</v>
      </c>
      <c r="H141" s="5" t="s">
        <v>273</v>
      </c>
    </row>
    <row r="142" spans="1:8" ht="13" x14ac:dyDescent="0.3">
      <c r="A142" s="2">
        <v>5480</v>
      </c>
      <c r="B142" s="3" t="s">
        <v>246</v>
      </c>
      <c r="C142" s="2">
        <v>50</v>
      </c>
      <c r="D142" s="2">
        <v>40</v>
      </c>
      <c r="E142" s="2">
        <v>19</v>
      </c>
      <c r="F142" s="2">
        <v>12</v>
      </c>
      <c r="G142" s="2">
        <v>16500</v>
      </c>
      <c r="H142" s="5" t="s">
        <v>273</v>
      </c>
    </row>
    <row r="143" spans="1:8" ht="13" x14ac:dyDescent="0.3">
      <c r="A143" s="2">
        <v>4515</v>
      </c>
      <c r="B143" s="3" t="s">
        <v>247</v>
      </c>
      <c r="C143" s="2">
        <v>44</v>
      </c>
      <c r="D143" s="2">
        <v>40</v>
      </c>
      <c r="E143" s="2">
        <v>11</v>
      </c>
      <c r="F143" s="2">
        <v>5</v>
      </c>
      <c r="G143" s="2">
        <v>22000</v>
      </c>
      <c r="H143" s="5" t="s">
        <v>270</v>
      </c>
    </row>
    <row r="144" spans="1:8" ht="13" x14ac:dyDescent="0.3">
      <c r="A144" s="2">
        <v>1301</v>
      </c>
      <c r="B144" s="3" t="s">
        <v>248</v>
      </c>
      <c r="C144" s="2">
        <v>34</v>
      </c>
      <c r="D144" s="2">
        <v>40</v>
      </c>
      <c r="E144" s="2">
        <v>7</v>
      </c>
      <c r="F144" s="2">
        <v>2</v>
      </c>
      <c r="G144" s="2">
        <v>22000</v>
      </c>
      <c r="H144" s="5" t="s">
        <v>270</v>
      </c>
    </row>
    <row r="145" spans="1:8" ht="13" x14ac:dyDescent="0.3">
      <c r="A145" s="2">
        <v>3993</v>
      </c>
      <c r="B145" s="3" t="s">
        <v>249</v>
      </c>
      <c r="C145" s="2">
        <v>34</v>
      </c>
      <c r="D145" s="2">
        <v>45</v>
      </c>
      <c r="E145" s="2">
        <v>8</v>
      </c>
      <c r="F145" s="2">
        <v>5</v>
      </c>
      <c r="G145" s="2">
        <v>22000</v>
      </c>
      <c r="H145" s="5" t="s">
        <v>270</v>
      </c>
    </row>
    <row r="146" spans="1:8" ht="13" x14ac:dyDescent="0.3">
      <c r="A146" s="2">
        <v>162</v>
      </c>
      <c r="B146" s="3" t="s">
        <v>250</v>
      </c>
      <c r="C146" s="2">
        <v>47</v>
      </c>
      <c r="D146" s="2">
        <v>40</v>
      </c>
      <c r="E146" s="2">
        <v>17</v>
      </c>
      <c r="F146" s="2">
        <v>16</v>
      </c>
      <c r="G146" s="2">
        <v>17500</v>
      </c>
      <c r="H146" s="5" t="s">
        <v>277</v>
      </c>
    </row>
    <row r="147" spans="1:8" ht="13" x14ac:dyDescent="0.3">
      <c r="A147" s="2">
        <v>2565</v>
      </c>
      <c r="B147" s="3" t="s">
        <v>251</v>
      </c>
      <c r="C147" s="2">
        <v>46</v>
      </c>
      <c r="D147" s="2">
        <v>50</v>
      </c>
      <c r="E147" s="2">
        <v>19</v>
      </c>
      <c r="F147" s="2">
        <v>10</v>
      </c>
      <c r="G147" s="2">
        <v>17500</v>
      </c>
      <c r="H147" s="5" t="s">
        <v>273</v>
      </c>
    </row>
    <row r="148" spans="1:8" ht="13" x14ac:dyDescent="0.3">
      <c r="A148" s="2">
        <v>6447</v>
      </c>
      <c r="B148" s="3" t="s">
        <v>252</v>
      </c>
      <c r="C148" s="2">
        <v>34</v>
      </c>
      <c r="D148" s="2">
        <v>50</v>
      </c>
      <c r="E148" s="2">
        <v>6</v>
      </c>
      <c r="F148" s="2">
        <v>5</v>
      </c>
      <c r="G148" s="2">
        <v>17500</v>
      </c>
      <c r="H148" s="5" t="s">
        <v>273</v>
      </c>
    </row>
    <row r="149" spans="1:8" ht="13" x14ac:dyDescent="0.3">
      <c r="A149" s="2">
        <v>2327</v>
      </c>
      <c r="B149" s="3" t="s">
        <v>253</v>
      </c>
      <c r="C149" s="2">
        <v>40</v>
      </c>
      <c r="D149" s="2">
        <v>40</v>
      </c>
      <c r="E149" s="2">
        <v>9</v>
      </c>
      <c r="F149" s="2">
        <v>6</v>
      </c>
      <c r="G149" s="2">
        <v>18000</v>
      </c>
      <c r="H149" s="5" t="s">
        <v>278</v>
      </c>
    </row>
    <row r="150" spans="1:8" ht="13" x14ac:dyDescent="0.3">
      <c r="A150" s="2">
        <v>8510</v>
      </c>
      <c r="B150" s="3" t="s">
        <v>254</v>
      </c>
      <c r="C150" s="2">
        <v>37</v>
      </c>
      <c r="D150" s="2">
        <v>60</v>
      </c>
      <c r="E150" s="2">
        <v>13</v>
      </c>
      <c r="F150" s="2">
        <v>6</v>
      </c>
      <c r="G150" s="2">
        <v>18000</v>
      </c>
      <c r="H150" s="5" t="s">
        <v>275</v>
      </c>
    </row>
    <row r="151" spans="1:8" ht="13" x14ac:dyDescent="0.3">
      <c r="A151" s="2">
        <v>671</v>
      </c>
      <c r="B151" s="3" t="s">
        <v>255</v>
      </c>
      <c r="C151" s="2">
        <v>44</v>
      </c>
      <c r="D151" s="2">
        <v>40</v>
      </c>
      <c r="E151" s="2">
        <v>11</v>
      </c>
      <c r="F151" s="2">
        <v>8</v>
      </c>
      <c r="G151" s="2">
        <v>18000</v>
      </c>
      <c r="H151" s="5" t="s">
        <v>265</v>
      </c>
    </row>
    <row r="152" spans="1:8" ht="13" x14ac:dyDescent="0.3">
      <c r="A152" s="2">
        <v>3094</v>
      </c>
      <c r="B152" s="3" t="s">
        <v>7</v>
      </c>
      <c r="C152" s="2">
        <v>43</v>
      </c>
      <c r="D152" s="2">
        <v>45</v>
      </c>
      <c r="E152" s="2">
        <v>13</v>
      </c>
      <c r="F152" s="2">
        <v>9</v>
      </c>
      <c r="G152" s="2">
        <v>18000</v>
      </c>
      <c r="H152" s="5" t="s">
        <v>265</v>
      </c>
    </row>
    <row r="153" spans="1:8" ht="13" x14ac:dyDescent="0.3">
      <c r="A153" s="2">
        <v>1013</v>
      </c>
      <c r="B153" s="3" t="s">
        <v>8</v>
      </c>
      <c r="C153" s="2">
        <v>32</v>
      </c>
      <c r="D153" s="2">
        <v>40</v>
      </c>
      <c r="E153" s="2">
        <v>4</v>
      </c>
      <c r="F153" s="2">
        <v>3</v>
      </c>
      <c r="G153" s="2">
        <v>18000</v>
      </c>
      <c r="H153" s="5" t="s">
        <v>278</v>
      </c>
    </row>
    <row r="154" spans="1:8" ht="13" x14ac:dyDescent="0.3">
      <c r="A154" s="2">
        <v>8833</v>
      </c>
      <c r="B154" s="3" t="s">
        <v>9</v>
      </c>
      <c r="C154" s="2">
        <v>39</v>
      </c>
      <c r="D154" s="2">
        <v>40</v>
      </c>
      <c r="E154" s="2">
        <v>9</v>
      </c>
      <c r="F154" s="2">
        <v>5</v>
      </c>
      <c r="G154" s="2">
        <v>20000</v>
      </c>
      <c r="H154" s="5" t="s">
        <v>260</v>
      </c>
    </row>
    <row r="155" spans="1:8" ht="13" x14ac:dyDescent="0.3">
      <c r="A155" s="2">
        <v>1562</v>
      </c>
      <c r="B155" s="3" t="s">
        <v>10</v>
      </c>
      <c r="C155" s="2">
        <v>32</v>
      </c>
      <c r="D155" s="2">
        <v>40</v>
      </c>
      <c r="E155" s="2">
        <v>5</v>
      </c>
      <c r="F155" s="2">
        <v>4</v>
      </c>
      <c r="G155" s="2">
        <v>20000</v>
      </c>
      <c r="H155" s="5" t="s">
        <v>276</v>
      </c>
    </row>
    <row r="156" spans="1:8" ht="13" x14ac:dyDescent="0.3">
      <c r="A156" s="2">
        <v>3517</v>
      </c>
      <c r="B156" s="3" t="s">
        <v>11</v>
      </c>
      <c r="C156" s="2">
        <v>39</v>
      </c>
      <c r="D156" s="2">
        <v>64</v>
      </c>
      <c r="E156" s="2">
        <v>11</v>
      </c>
      <c r="F156" s="2">
        <v>1</v>
      </c>
      <c r="G156" s="2">
        <v>17500</v>
      </c>
      <c r="H156" s="5" t="s">
        <v>275</v>
      </c>
    </row>
    <row r="157" spans="1:8" ht="13" x14ac:dyDescent="0.3">
      <c r="A157" s="2">
        <v>2123</v>
      </c>
      <c r="B157" s="3" t="s">
        <v>12</v>
      </c>
      <c r="C157" s="2">
        <v>47</v>
      </c>
      <c r="D157" s="2">
        <v>40</v>
      </c>
      <c r="E157" s="2">
        <v>19</v>
      </c>
      <c r="F157" s="2">
        <v>12</v>
      </c>
      <c r="G157" s="2">
        <v>50000</v>
      </c>
      <c r="H157" s="5" t="s">
        <v>269</v>
      </c>
    </row>
    <row r="158" spans="1:8" ht="13" x14ac:dyDescent="0.3">
      <c r="A158" s="2">
        <v>5457</v>
      </c>
      <c r="B158" s="3" t="s">
        <v>13</v>
      </c>
      <c r="C158" s="2">
        <v>42</v>
      </c>
      <c r="D158" s="2">
        <v>50</v>
      </c>
      <c r="E158" s="2">
        <v>8</v>
      </c>
      <c r="F158" s="2">
        <v>0</v>
      </c>
      <c r="G158" s="2">
        <v>22000</v>
      </c>
      <c r="H158" s="5" t="s">
        <v>265</v>
      </c>
    </row>
    <row r="159" spans="1:8" ht="13" x14ac:dyDescent="0.3">
      <c r="A159" s="2">
        <v>5507</v>
      </c>
      <c r="B159" s="3" t="s">
        <v>14</v>
      </c>
      <c r="C159" s="2">
        <v>36</v>
      </c>
      <c r="D159" s="2">
        <v>40</v>
      </c>
      <c r="E159" s="2">
        <v>9</v>
      </c>
      <c r="F159" s="2">
        <v>4</v>
      </c>
      <c r="G159" s="2">
        <v>25000</v>
      </c>
      <c r="H159" s="5" t="s">
        <v>278</v>
      </c>
    </row>
    <row r="160" spans="1:8" ht="13" x14ac:dyDescent="0.3">
      <c r="A160" s="2">
        <v>3587</v>
      </c>
      <c r="B160" s="3" t="s">
        <v>285</v>
      </c>
      <c r="C160" s="2">
        <v>39</v>
      </c>
      <c r="D160" s="2">
        <v>40</v>
      </c>
      <c r="E160" s="2">
        <v>10</v>
      </c>
      <c r="F160" s="2">
        <v>9</v>
      </c>
      <c r="G160" s="2">
        <v>20000</v>
      </c>
      <c r="H160" s="5" t="s">
        <v>277</v>
      </c>
    </row>
    <row r="161" spans="1:8" ht="13" x14ac:dyDescent="0.3">
      <c r="A161" s="2">
        <v>9939</v>
      </c>
      <c r="B161" s="3" t="s">
        <v>15</v>
      </c>
      <c r="C161" s="2">
        <v>34</v>
      </c>
      <c r="D161" s="2">
        <v>40</v>
      </c>
      <c r="E161" s="2">
        <v>9</v>
      </c>
      <c r="F161" s="2">
        <v>1</v>
      </c>
      <c r="G161" s="2">
        <v>20000</v>
      </c>
      <c r="H161" s="5" t="s">
        <v>278</v>
      </c>
    </row>
    <row r="162" spans="1:8" ht="13" x14ac:dyDescent="0.3">
      <c r="A162" s="2">
        <v>4343</v>
      </c>
      <c r="B162" s="3" t="s">
        <v>16</v>
      </c>
      <c r="C162" s="2">
        <v>35</v>
      </c>
      <c r="D162" s="2">
        <v>48</v>
      </c>
      <c r="E162" s="2">
        <v>8</v>
      </c>
      <c r="F162" s="2">
        <v>6</v>
      </c>
      <c r="G162" s="2">
        <v>23000</v>
      </c>
      <c r="H162" s="5" t="s">
        <v>275</v>
      </c>
    </row>
    <row r="163" spans="1:8" ht="13" x14ac:dyDescent="0.3">
      <c r="A163" s="2">
        <v>4642</v>
      </c>
      <c r="B163" s="3" t="s">
        <v>17</v>
      </c>
      <c r="C163" s="2">
        <v>39</v>
      </c>
      <c r="D163" s="2">
        <v>40</v>
      </c>
      <c r="E163" s="2">
        <v>9</v>
      </c>
      <c r="F163" s="2">
        <v>3</v>
      </c>
      <c r="G163" s="2">
        <v>19000</v>
      </c>
      <c r="H163" s="5" t="s">
        <v>270</v>
      </c>
    </row>
    <row r="164" spans="1:8" ht="13" x14ac:dyDescent="0.3">
      <c r="A164" s="2">
        <v>7430</v>
      </c>
      <c r="B164" s="3" t="s">
        <v>18</v>
      </c>
      <c r="C164" s="2">
        <v>42</v>
      </c>
      <c r="D164" s="2">
        <v>50</v>
      </c>
      <c r="E164" s="2">
        <v>11</v>
      </c>
      <c r="F164" s="2">
        <v>10</v>
      </c>
      <c r="G164" s="2">
        <v>19000</v>
      </c>
      <c r="H164" s="5" t="s">
        <v>276</v>
      </c>
    </row>
    <row r="165" spans="1:8" ht="13" x14ac:dyDescent="0.3">
      <c r="A165" s="2">
        <v>170</v>
      </c>
      <c r="B165" s="3" t="s">
        <v>19</v>
      </c>
      <c r="C165" s="2">
        <v>38</v>
      </c>
      <c r="D165" s="2">
        <v>35</v>
      </c>
      <c r="E165" s="2">
        <v>7</v>
      </c>
      <c r="F165" s="2">
        <v>5</v>
      </c>
      <c r="G165" s="2">
        <v>16500</v>
      </c>
      <c r="H165" s="5" t="s">
        <v>275</v>
      </c>
    </row>
    <row r="166" spans="1:8" ht="13" x14ac:dyDescent="0.3">
      <c r="A166" s="2">
        <v>4506</v>
      </c>
      <c r="B166" s="3" t="s">
        <v>20</v>
      </c>
      <c r="C166" s="2">
        <v>47</v>
      </c>
      <c r="D166" s="2">
        <v>35</v>
      </c>
      <c r="E166" s="2">
        <v>16</v>
      </c>
      <c r="F166" s="2">
        <v>15</v>
      </c>
      <c r="G166" s="2">
        <v>16500</v>
      </c>
      <c r="H166" s="5" t="s">
        <v>278</v>
      </c>
    </row>
    <row r="167" spans="1:8" ht="13" x14ac:dyDescent="0.3">
      <c r="A167" s="2">
        <v>7575</v>
      </c>
      <c r="B167" s="3" t="s">
        <v>21</v>
      </c>
      <c r="C167" s="2">
        <v>48</v>
      </c>
      <c r="D167" s="2">
        <v>45</v>
      </c>
      <c r="E167" s="2">
        <v>14</v>
      </c>
      <c r="F167" s="2">
        <v>3</v>
      </c>
      <c r="G167" s="2">
        <v>20000</v>
      </c>
      <c r="H167" s="5" t="s">
        <v>264</v>
      </c>
    </row>
    <row r="168" spans="1:8" ht="13" x14ac:dyDescent="0.3">
      <c r="A168" s="2">
        <v>60</v>
      </c>
      <c r="B168" s="3" t="s">
        <v>22</v>
      </c>
      <c r="C168" s="2">
        <v>38</v>
      </c>
      <c r="D168" s="2">
        <v>40</v>
      </c>
      <c r="E168" s="2">
        <v>4</v>
      </c>
      <c r="F168" s="2">
        <v>4</v>
      </c>
      <c r="G168" s="2">
        <v>18000</v>
      </c>
      <c r="H168" s="5" t="s">
        <v>283</v>
      </c>
    </row>
    <row r="169" spans="1:8" ht="13" x14ac:dyDescent="0.3">
      <c r="A169" s="2">
        <v>567</v>
      </c>
      <c r="B169" s="3" t="s">
        <v>23</v>
      </c>
      <c r="C169" s="2">
        <v>36</v>
      </c>
      <c r="D169" s="2">
        <v>55</v>
      </c>
      <c r="E169" s="2">
        <v>11</v>
      </c>
      <c r="F169" s="2">
        <v>10</v>
      </c>
      <c r="G169" s="2">
        <v>18000</v>
      </c>
      <c r="H169" s="5" t="s">
        <v>278</v>
      </c>
    </row>
    <row r="170" spans="1:8" ht="13" x14ac:dyDescent="0.3">
      <c r="A170" s="2">
        <v>8909</v>
      </c>
      <c r="B170" s="3" t="s">
        <v>24</v>
      </c>
      <c r="C170" s="2">
        <v>45</v>
      </c>
      <c r="D170" s="2">
        <v>48</v>
      </c>
      <c r="E170" s="2">
        <v>16</v>
      </c>
      <c r="F170" s="2">
        <v>15</v>
      </c>
      <c r="G170" s="2">
        <v>23000</v>
      </c>
      <c r="H170" s="5" t="s">
        <v>263</v>
      </c>
    </row>
    <row r="171" spans="1:8" ht="13" x14ac:dyDescent="0.3">
      <c r="A171" s="2">
        <v>7789</v>
      </c>
      <c r="B171" s="3" t="s">
        <v>25</v>
      </c>
      <c r="C171" s="2">
        <v>40</v>
      </c>
      <c r="D171" s="2">
        <v>40</v>
      </c>
      <c r="E171" s="2">
        <v>7</v>
      </c>
      <c r="F171" s="2">
        <v>4</v>
      </c>
      <c r="G171" s="2">
        <v>25000</v>
      </c>
      <c r="H171" s="5" t="s">
        <v>260</v>
      </c>
    </row>
    <row r="172" spans="1:8" ht="13" x14ac:dyDescent="0.3">
      <c r="A172" s="2">
        <v>1838</v>
      </c>
      <c r="B172" s="3" t="s">
        <v>26</v>
      </c>
      <c r="C172" s="2">
        <v>38</v>
      </c>
      <c r="D172" s="2">
        <v>40</v>
      </c>
      <c r="E172" s="2">
        <v>7</v>
      </c>
      <c r="F172" s="2">
        <v>10</v>
      </c>
      <c r="G172" s="2">
        <v>80000</v>
      </c>
      <c r="H172" s="5" t="s">
        <v>280</v>
      </c>
    </row>
    <row r="173" spans="1:8" ht="13" x14ac:dyDescent="0.3">
      <c r="A173" s="2">
        <v>687</v>
      </c>
      <c r="B173" s="3" t="s">
        <v>286</v>
      </c>
      <c r="C173" s="2">
        <v>48</v>
      </c>
      <c r="D173" s="2">
        <v>40</v>
      </c>
      <c r="E173" s="2">
        <v>17</v>
      </c>
      <c r="F173" s="2">
        <v>8</v>
      </c>
      <c r="G173" s="2">
        <v>18000</v>
      </c>
      <c r="H173" s="5" t="s">
        <v>283</v>
      </c>
    </row>
    <row r="174" spans="1:8" ht="13" x14ac:dyDescent="0.3">
      <c r="A174" s="2">
        <v>6412</v>
      </c>
      <c r="B174" s="3" t="s">
        <v>27</v>
      </c>
      <c r="C174" s="2">
        <v>39</v>
      </c>
      <c r="D174" s="2">
        <v>40</v>
      </c>
      <c r="E174" s="2">
        <v>9</v>
      </c>
      <c r="F174" s="2">
        <v>9</v>
      </c>
      <c r="G174" s="2">
        <v>16500</v>
      </c>
      <c r="H174" s="5" t="s">
        <v>269</v>
      </c>
    </row>
    <row r="175" spans="1:8" ht="13" x14ac:dyDescent="0.3">
      <c r="A175" s="2">
        <v>3619</v>
      </c>
      <c r="B175" s="3" t="s">
        <v>287</v>
      </c>
      <c r="C175" s="2">
        <v>40</v>
      </c>
      <c r="D175" s="2">
        <v>60</v>
      </c>
      <c r="E175" s="2">
        <v>11</v>
      </c>
      <c r="F175" s="2">
        <v>6</v>
      </c>
      <c r="G175" s="2">
        <v>16500</v>
      </c>
      <c r="H175" s="5" t="s">
        <v>264</v>
      </c>
    </row>
    <row r="176" spans="1:8" ht="13" x14ac:dyDescent="0.3">
      <c r="A176" s="2">
        <v>8592</v>
      </c>
      <c r="B176" s="3" t="s">
        <v>288</v>
      </c>
      <c r="C176" s="2">
        <v>40</v>
      </c>
      <c r="D176" s="2">
        <v>60</v>
      </c>
      <c r="E176" s="2">
        <v>9</v>
      </c>
      <c r="F176" s="2">
        <v>7</v>
      </c>
      <c r="G176" s="2">
        <v>16500</v>
      </c>
      <c r="H176" s="5" t="s">
        <v>265</v>
      </c>
    </row>
    <row r="177" spans="1:8" ht="13" x14ac:dyDescent="0.3">
      <c r="A177" s="2">
        <v>9471</v>
      </c>
      <c r="B177" s="3" t="s">
        <v>28</v>
      </c>
      <c r="C177" s="2">
        <v>39</v>
      </c>
      <c r="D177" s="2">
        <v>47</v>
      </c>
      <c r="E177" s="2">
        <v>13</v>
      </c>
      <c r="F177" s="2">
        <v>2</v>
      </c>
      <c r="G177" s="2">
        <v>16500</v>
      </c>
      <c r="H177" s="5" t="s">
        <v>270</v>
      </c>
    </row>
    <row r="178" spans="1:8" ht="13" x14ac:dyDescent="0.3">
      <c r="A178" s="2">
        <v>4587</v>
      </c>
      <c r="B178" s="3" t="s">
        <v>29</v>
      </c>
      <c r="C178" s="2">
        <v>37</v>
      </c>
      <c r="D178" s="2">
        <v>40</v>
      </c>
      <c r="E178" s="2">
        <v>13</v>
      </c>
      <c r="F178" s="2">
        <v>1</v>
      </c>
      <c r="G178" s="2">
        <v>17000</v>
      </c>
      <c r="H178" s="5" t="s">
        <v>277</v>
      </c>
    </row>
    <row r="179" spans="1:8" ht="13" x14ac:dyDescent="0.3">
      <c r="A179" s="2">
        <v>9710</v>
      </c>
      <c r="B179" s="3" t="s">
        <v>30</v>
      </c>
      <c r="C179" s="2">
        <v>34</v>
      </c>
      <c r="D179" s="2">
        <v>40</v>
      </c>
      <c r="E179" s="2">
        <v>6</v>
      </c>
      <c r="F179" s="2">
        <v>5</v>
      </c>
      <c r="G179" s="2">
        <v>16500</v>
      </c>
      <c r="H179" s="5" t="s">
        <v>278</v>
      </c>
    </row>
    <row r="180" spans="1:8" ht="13" x14ac:dyDescent="0.3">
      <c r="A180" s="2">
        <v>3457</v>
      </c>
      <c r="B180" s="3" t="s">
        <v>31</v>
      </c>
      <c r="C180" s="2">
        <v>37</v>
      </c>
      <c r="D180" s="2">
        <v>40</v>
      </c>
      <c r="E180" s="2">
        <v>11</v>
      </c>
      <c r="F180" s="2">
        <v>6</v>
      </c>
      <c r="G180" s="2">
        <v>16500</v>
      </c>
      <c r="H180" s="5" t="s">
        <v>278</v>
      </c>
    </row>
    <row r="181" spans="1:8" ht="13" x14ac:dyDescent="0.3">
      <c r="A181" s="2">
        <v>2830</v>
      </c>
      <c r="B181" s="3" t="s">
        <v>32</v>
      </c>
      <c r="C181" s="2">
        <v>39</v>
      </c>
      <c r="D181" s="2">
        <v>50</v>
      </c>
      <c r="E181" s="2">
        <v>9</v>
      </c>
      <c r="F181" s="2">
        <v>8</v>
      </c>
      <c r="G181" s="2">
        <v>17000</v>
      </c>
      <c r="H181" s="5" t="s">
        <v>265</v>
      </c>
    </row>
    <row r="182" spans="1:8" ht="13" x14ac:dyDescent="0.3">
      <c r="A182" s="2">
        <v>2702</v>
      </c>
      <c r="B182" s="3" t="s">
        <v>33</v>
      </c>
      <c r="C182" s="2">
        <v>39</v>
      </c>
      <c r="D182" s="2">
        <v>40</v>
      </c>
      <c r="E182" s="2">
        <v>10</v>
      </c>
      <c r="F182" s="2">
        <v>7</v>
      </c>
      <c r="G182" s="2">
        <v>20000</v>
      </c>
      <c r="H182" s="5" t="s">
        <v>260</v>
      </c>
    </row>
    <row r="183" spans="1:8" ht="13" x14ac:dyDescent="0.3">
      <c r="A183" s="2">
        <v>5548</v>
      </c>
      <c r="B183" s="3" t="s">
        <v>34</v>
      </c>
      <c r="C183" s="2">
        <v>40</v>
      </c>
      <c r="D183" s="2">
        <v>50</v>
      </c>
      <c r="E183" s="2">
        <v>10</v>
      </c>
      <c r="F183" s="2">
        <v>10</v>
      </c>
      <c r="G183" s="2">
        <v>20000</v>
      </c>
      <c r="H183" s="5" t="s">
        <v>283</v>
      </c>
    </row>
    <row r="184" spans="1:8" ht="13" x14ac:dyDescent="0.3">
      <c r="A184" s="2">
        <v>1646</v>
      </c>
      <c r="B184" s="3" t="s">
        <v>35</v>
      </c>
      <c r="C184" s="2">
        <v>32</v>
      </c>
      <c r="D184" s="2">
        <v>50</v>
      </c>
      <c r="E184" s="2">
        <v>6</v>
      </c>
      <c r="F184" s="2">
        <v>2</v>
      </c>
      <c r="G184" s="2">
        <v>16500</v>
      </c>
      <c r="H184" s="5" t="s">
        <v>276</v>
      </c>
    </row>
    <row r="185" spans="1:8" ht="13" x14ac:dyDescent="0.3">
      <c r="A185" s="2">
        <v>4703</v>
      </c>
      <c r="B185" s="3" t="s">
        <v>36</v>
      </c>
      <c r="C185" s="2">
        <v>38</v>
      </c>
      <c r="D185" s="2">
        <v>40</v>
      </c>
      <c r="E185" s="2">
        <v>11</v>
      </c>
      <c r="F185" s="2">
        <v>8</v>
      </c>
      <c r="G185" s="2">
        <v>16500</v>
      </c>
      <c r="H185" s="5" t="s">
        <v>278</v>
      </c>
    </row>
    <row r="186" spans="1:8" ht="13" x14ac:dyDescent="0.3">
      <c r="A186" s="2">
        <v>815</v>
      </c>
      <c r="B186" s="3" t="s">
        <v>37</v>
      </c>
      <c r="C186" s="2">
        <v>47</v>
      </c>
      <c r="D186" s="2">
        <v>50</v>
      </c>
      <c r="E186" s="2">
        <v>18</v>
      </c>
      <c r="F186" s="2">
        <v>2</v>
      </c>
      <c r="G186" s="2">
        <v>15000</v>
      </c>
      <c r="H186" s="5" t="s">
        <v>283</v>
      </c>
    </row>
    <row r="187" spans="1:8" ht="13" x14ac:dyDescent="0.3">
      <c r="A187" s="2">
        <v>3916</v>
      </c>
      <c r="B187" s="3" t="s">
        <v>290</v>
      </c>
      <c r="C187" s="2">
        <v>46</v>
      </c>
      <c r="D187" s="2">
        <v>50</v>
      </c>
      <c r="E187" s="2">
        <v>14</v>
      </c>
      <c r="F187" s="2">
        <v>4</v>
      </c>
      <c r="G187" s="2">
        <v>16000</v>
      </c>
      <c r="H187" s="5" t="s">
        <v>265</v>
      </c>
    </row>
    <row r="188" spans="1:8" ht="13" x14ac:dyDescent="0.3">
      <c r="A188" s="2">
        <v>5261</v>
      </c>
      <c r="B188" s="3" t="s">
        <v>291</v>
      </c>
      <c r="C188" s="2">
        <v>35</v>
      </c>
      <c r="D188" s="2">
        <v>42</v>
      </c>
      <c r="E188" s="2">
        <v>6</v>
      </c>
      <c r="F188" s="2">
        <v>2</v>
      </c>
      <c r="G188" s="2">
        <v>15000</v>
      </c>
      <c r="H188" s="5" t="s">
        <v>284</v>
      </c>
    </row>
    <row r="189" spans="1:8" ht="13" x14ac:dyDescent="0.3">
      <c r="A189" s="2">
        <v>5826</v>
      </c>
      <c r="B189" s="3" t="s">
        <v>38</v>
      </c>
      <c r="C189" s="2">
        <v>34</v>
      </c>
      <c r="D189" s="2">
        <v>50</v>
      </c>
      <c r="E189" s="2">
        <v>7</v>
      </c>
      <c r="F189" s="2">
        <v>3</v>
      </c>
      <c r="G189" s="2">
        <v>15500</v>
      </c>
      <c r="H189" s="5" t="s">
        <v>284</v>
      </c>
    </row>
    <row r="190" spans="1:8" ht="13" x14ac:dyDescent="0.3">
      <c r="A190" s="2">
        <v>6094</v>
      </c>
      <c r="B190" s="3" t="s">
        <v>39</v>
      </c>
      <c r="C190" s="2">
        <v>42</v>
      </c>
      <c r="D190" s="2">
        <v>40</v>
      </c>
      <c r="E190" s="2">
        <v>14</v>
      </c>
      <c r="F190" s="2">
        <v>11</v>
      </c>
      <c r="G190" s="2">
        <v>15000</v>
      </c>
      <c r="H190" s="5" t="s">
        <v>284</v>
      </c>
    </row>
    <row r="191" spans="1:8" ht="13" x14ac:dyDescent="0.3">
      <c r="A191" s="2">
        <v>3490</v>
      </c>
      <c r="B191" s="3" t="s">
        <v>40</v>
      </c>
      <c r="C191" s="2">
        <v>49</v>
      </c>
      <c r="D191" s="2">
        <v>40</v>
      </c>
      <c r="E191" s="2">
        <v>16</v>
      </c>
      <c r="F191" s="2">
        <v>14</v>
      </c>
      <c r="G191" s="2">
        <v>15000</v>
      </c>
      <c r="H191" s="5" t="s">
        <v>283</v>
      </c>
    </row>
    <row r="192" spans="1:8" ht="13" x14ac:dyDescent="0.3">
      <c r="A192" s="2">
        <v>2125</v>
      </c>
      <c r="B192" s="3" t="s">
        <v>41</v>
      </c>
      <c r="C192" s="2">
        <v>35</v>
      </c>
      <c r="D192" s="2">
        <v>40</v>
      </c>
      <c r="E192" s="2">
        <v>8</v>
      </c>
      <c r="F192" s="2">
        <v>7</v>
      </c>
      <c r="G192" s="2">
        <v>16000</v>
      </c>
      <c r="H192" s="5" t="s">
        <v>264</v>
      </c>
    </row>
    <row r="193" spans="1:8" ht="13" x14ac:dyDescent="0.3">
      <c r="A193" s="2">
        <v>9126</v>
      </c>
      <c r="B193" s="3" t="s">
        <v>42</v>
      </c>
      <c r="C193" s="2">
        <v>48</v>
      </c>
      <c r="D193" s="2">
        <v>49</v>
      </c>
      <c r="E193" s="2">
        <v>19</v>
      </c>
      <c r="F193" s="2">
        <v>18</v>
      </c>
      <c r="G193" s="2">
        <v>17500</v>
      </c>
      <c r="H193" s="5" t="s">
        <v>277</v>
      </c>
    </row>
    <row r="194" spans="1:8" ht="13" x14ac:dyDescent="0.3">
      <c r="A194" s="2">
        <v>8909</v>
      </c>
      <c r="B194" s="3" t="s">
        <v>43</v>
      </c>
      <c r="C194" s="2">
        <v>38</v>
      </c>
      <c r="D194" s="2">
        <v>40</v>
      </c>
      <c r="E194" s="2">
        <v>7</v>
      </c>
      <c r="F194" s="2">
        <v>4</v>
      </c>
      <c r="G194" s="2">
        <v>17500</v>
      </c>
      <c r="H194" s="5" t="s">
        <v>276</v>
      </c>
    </row>
    <row r="195" spans="1:8" ht="13" x14ac:dyDescent="0.3">
      <c r="A195" s="2">
        <v>6821</v>
      </c>
      <c r="B195" s="3" t="s">
        <v>44</v>
      </c>
      <c r="C195" s="2">
        <v>29</v>
      </c>
      <c r="D195" s="2">
        <v>50</v>
      </c>
      <c r="E195" s="2">
        <v>1</v>
      </c>
      <c r="F195" s="2">
        <v>1</v>
      </c>
      <c r="G195" s="2">
        <v>17500</v>
      </c>
      <c r="H195" s="5" t="s">
        <v>278</v>
      </c>
    </row>
    <row r="196" spans="1:8" ht="13" x14ac:dyDescent="0.3">
      <c r="A196" s="2">
        <v>8618</v>
      </c>
      <c r="B196" s="3" t="s">
        <v>45</v>
      </c>
      <c r="C196" s="2">
        <v>45</v>
      </c>
      <c r="D196" s="2">
        <v>40</v>
      </c>
      <c r="E196" s="2">
        <v>16</v>
      </c>
      <c r="F196" s="2">
        <v>2</v>
      </c>
      <c r="G196" s="2">
        <v>15000</v>
      </c>
      <c r="H196" s="5" t="s">
        <v>274</v>
      </c>
    </row>
    <row r="197" spans="1:8" ht="13" x14ac:dyDescent="0.3">
      <c r="A197" s="2">
        <v>1655</v>
      </c>
      <c r="B197" s="3" t="s">
        <v>46</v>
      </c>
      <c r="C197" s="2">
        <v>37</v>
      </c>
      <c r="D197" s="2">
        <v>40</v>
      </c>
      <c r="E197" s="2">
        <v>8</v>
      </c>
      <c r="F197" s="2">
        <v>8</v>
      </c>
      <c r="G197" s="2">
        <v>15000</v>
      </c>
      <c r="H197" s="5" t="s">
        <v>274</v>
      </c>
    </row>
    <row r="198" spans="1:8" ht="13" x14ac:dyDescent="0.3">
      <c r="A198" s="2">
        <v>1927</v>
      </c>
      <c r="B198" s="3" t="s">
        <v>47</v>
      </c>
      <c r="C198" s="2">
        <v>48</v>
      </c>
      <c r="D198" s="2">
        <v>40</v>
      </c>
      <c r="E198" s="2">
        <v>15</v>
      </c>
      <c r="F198" s="2">
        <v>5</v>
      </c>
      <c r="G198" s="2">
        <v>15000</v>
      </c>
      <c r="H198" s="5" t="s">
        <v>274</v>
      </c>
    </row>
    <row r="199" spans="1:8" ht="13" x14ac:dyDescent="0.3">
      <c r="A199" s="2">
        <v>928</v>
      </c>
      <c r="B199" s="3" t="s">
        <v>48</v>
      </c>
      <c r="C199" s="2">
        <v>43</v>
      </c>
      <c r="D199" s="2">
        <v>40</v>
      </c>
      <c r="E199" s="2">
        <v>14</v>
      </c>
      <c r="F199" s="2">
        <v>13</v>
      </c>
      <c r="G199" s="2">
        <v>15000</v>
      </c>
      <c r="H199" s="5" t="s">
        <v>274</v>
      </c>
    </row>
    <row r="200" spans="1:8" ht="13" x14ac:dyDescent="0.3">
      <c r="A200" s="2">
        <v>2547</v>
      </c>
      <c r="B200" s="3" t="s">
        <v>49</v>
      </c>
      <c r="C200" s="2">
        <v>43</v>
      </c>
      <c r="D200" s="2">
        <v>48</v>
      </c>
      <c r="E200" s="2">
        <v>13</v>
      </c>
      <c r="F200" s="2">
        <v>5</v>
      </c>
      <c r="G200" s="2">
        <v>20000</v>
      </c>
      <c r="H200" s="5" t="s">
        <v>260</v>
      </c>
    </row>
    <row r="201" spans="1:8" ht="13" x14ac:dyDescent="0.3">
      <c r="A201" s="2">
        <v>6219</v>
      </c>
      <c r="B201" s="3" t="s">
        <v>50</v>
      </c>
      <c r="C201" s="2">
        <v>34</v>
      </c>
      <c r="D201" s="2">
        <v>40</v>
      </c>
      <c r="E201" s="2">
        <v>7</v>
      </c>
      <c r="F201" s="2">
        <v>2</v>
      </c>
      <c r="G201" s="2">
        <v>23000</v>
      </c>
      <c r="H201" s="5" t="s">
        <v>276</v>
      </c>
    </row>
    <row r="202" spans="1:8" ht="13" x14ac:dyDescent="0.3">
      <c r="A202" s="2">
        <v>5738</v>
      </c>
      <c r="B202" s="3" t="s">
        <v>51</v>
      </c>
      <c r="C202" s="2">
        <v>37</v>
      </c>
      <c r="D202" s="2">
        <v>40</v>
      </c>
      <c r="E202" s="2">
        <v>5</v>
      </c>
      <c r="F202" s="2">
        <v>4</v>
      </c>
      <c r="G202" s="2">
        <v>23000</v>
      </c>
      <c r="H202" s="5" t="s">
        <v>265</v>
      </c>
    </row>
    <row r="203" spans="1:8" ht="13" x14ac:dyDescent="0.3">
      <c r="A203" s="2">
        <v>6473</v>
      </c>
      <c r="B203" s="3" t="s">
        <v>52</v>
      </c>
      <c r="C203" s="2">
        <v>34</v>
      </c>
      <c r="D203" s="2">
        <v>40</v>
      </c>
      <c r="E203" s="2">
        <v>9</v>
      </c>
      <c r="F203" s="2">
        <v>2</v>
      </c>
      <c r="G203" s="2">
        <v>22000</v>
      </c>
      <c r="H203" s="5" t="s">
        <v>275</v>
      </c>
    </row>
    <row r="204" spans="1:8" ht="13" x14ac:dyDescent="0.3">
      <c r="A204" s="2">
        <v>9414</v>
      </c>
      <c r="B204" s="3" t="s">
        <v>53</v>
      </c>
      <c r="C204" s="2">
        <v>43</v>
      </c>
      <c r="D204" s="2">
        <v>40</v>
      </c>
      <c r="E204" s="2">
        <v>12</v>
      </c>
      <c r="F204" s="2">
        <v>11</v>
      </c>
      <c r="G204" s="2">
        <v>24000</v>
      </c>
      <c r="H204" s="5" t="s">
        <v>275</v>
      </c>
    </row>
    <row r="205" spans="1:8" ht="13" x14ac:dyDescent="0.3">
      <c r="A205" s="2">
        <v>2972</v>
      </c>
      <c r="B205" s="3" t="s">
        <v>54</v>
      </c>
      <c r="C205" s="2">
        <v>40</v>
      </c>
      <c r="D205" s="2">
        <v>45</v>
      </c>
      <c r="E205" s="2">
        <v>10</v>
      </c>
      <c r="F205" s="2">
        <v>3</v>
      </c>
      <c r="G205" s="2">
        <v>24000</v>
      </c>
      <c r="H205" s="5" t="s">
        <v>265</v>
      </c>
    </row>
    <row r="206" spans="1:8" ht="13" x14ac:dyDescent="0.3">
      <c r="A206" s="2">
        <v>8771</v>
      </c>
      <c r="B206" s="3" t="s">
        <v>55</v>
      </c>
      <c r="C206" s="2">
        <v>47</v>
      </c>
      <c r="D206" s="2">
        <v>45</v>
      </c>
      <c r="E206" s="2">
        <v>19</v>
      </c>
      <c r="F206" s="2">
        <v>4</v>
      </c>
      <c r="G206" s="2">
        <v>23000</v>
      </c>
      <c r="H206" s="5" t="s">
        <v>278</v>
      </c>
    </row>
    <row r="207" spans="1:8" ht="13" x14ac:dyDescent="0.3">
      <c r="A207" s="2">
        <v>2626</v>
      </c>
      <c r="B207" s="3" t="s">
        <v>56</v>
      </c>
      <c r="C207" s="2">
        <v>44</v>
      </c>
      <c r="D207" s="2">
        <v>45</v>
      </c>
      <c r="E207" s="2">
        <v>14</v>
      </c>
      <c r="F207" s="2">
        <v>13</v>
      </c>
      <c r="G207" s="2">
        <v>24000</v>
      </c>
      <c r="H207" s="5" t="s">
        <v>268</v>
      </c>
    </row>
    <row r="208" spans="1:8" ht="13" x14ac:dyDescent="0.3">
      <c r="A208" s="2">
        <v>8930</v>
      </c>
      <c r="B208" s="3" t="s">
        <v>57</v>
      </c>
      <c r="C208" s="2">
        <v>49</v>
      </c>
      <c r="D208" s="2">
        <v>46</v>
      </c>
      <c r="E208" s="2">
        <v>18</v>
      </c>
      <c r="F208" s="2">
        <v>15</v>
      </c>
      <c r="G208" s="2">
        <v>34000</v>
      </c>
      <c r="H208" s="5" t="s">
        <v>266</v>
      </c>
    </row>
    <row r="209" spans="1:8" ht="13" x14ac:dyDescent="0.3">
      <c r="A209" s="2">
        <v>1250</v>
      </c>
      <c r="B209" s="3" t="s">
        <v>58</v>
      </c>
      <c r="C209" s="2">
        <v>42</v>
      </c>
      <c r="D209" s="2">
        <v>45</v>
      </c>
      <c r="E209" s="2">
        <v>14</v>
      </c>
      <c r="F209" s="2">
        <v>1</v>
      </c>
      <c r="G209" s="2">
        <v>24000</v>
      </c>
      <c r="H209" s="5" t="s">
        <v>269</v>
      </c>
    </row>
    <row r="210" spans="1:8" ht="13" x14ac:dyDescent="0.3">
      <c r="A210" s="2">
        <v>289</v>
      </c>
      <c r="B210" s="3" t="s">
        <v>59</v>
      </c>
      <c r="C210" s="2">
        <v>35</v>
      </c>
      <c r="D210" s="2">
        <v>55</v>
      </c>
      <c r="E210" s="2">
        <v>10</v>
      </c>
      <c r="F210" s="2">
        <v>5</v>
      </c>
      <c r="G210" s="2">
        <v>21000</v>
      </c>
      <c r="H210" s="5" t="s">
        <v>270</v>
      </c>
    </row>
    <row r="211" spans="1:8" ht="13" x14ac:dyDescent="0.3">
      <c r="A211" s="2">
        <v>7344</v>
      </c>
      <c r="B211" s="3" t="s">
        <v>60</v>
      </c>
      <c r="C211" s="2">
        <v>33</v>
      </c>
      <c r="D211" s="2">
        <v>40</v>
      </c>
      <c r="E211" s="2">
        <v>6</v>
      </c>
      <c r="F211" s="2">
        <v>8</v>
      </c>
      <c r="G211" s="2">
        <v>15000</v>
      </c>
      <c r="H211" s="5" t="s">
        <v>284</v>
      </c>
    </row>
    <row r="212" spans="1:8" ht="13" x14ac:dyDescent="0.3">
      <c r="A212" s="2">
        <v>7112</v>
      </c>
      <c r="B212" s="3" t="s">
        <v>292</v>
      </c>
      <c r="C212" s="2">
        <v>34</v>
      </c>
      <c r="D212" s="2">
        <v>40</v>
      </c>
      <c r="E212" s="2">
        <v>8</v>
      </c>
      <c r="F212" s="2">
        <v>2</v>
      </c>
      <c r="G212" s="2">
        <v>23000</v>
      </c>
      <c r="H212" s="5" t="s">
        <v>265</v>
      </c>
    </row>
    <row r="213" spans="1:8" ht="13" x14ac:dyDescent="0.3">
      <c r="A213" s="2">
        <v>3630</v>
      </c>
      <c r="B213" s="3" t="s">
        <v>61</v>
      </c>
      <c r="C213" s="2">
        <v>37</v>
      </c>
      <c r="D213" s="2">
        <v>45</v>
      </c>
      <c r="E213" s="2">
        <v>9</v>
      </c>
      <c r="F213" s="2">
        <v>9</v>
      </c>
      <c r="G213" s="2">
        <v>23000</v>
      </c>
      <c r="H213" s="5" t="s">
        <v>276</v>
      </c>
    </row>
    <row r="214" spans="1:8" ht="13" x14ac:dyDescent="0.3">
      <c r="A214" s="2">
        <v>7406</v>
      </c>
      <c r="B214" s="3" t="s">
        <v>62</v>
      </c>
      <c r="C214" s="2">
        <v>40</v>
      </c>
      <c r="D214" s="2">
        <v>40</v>
      </c>
      <c r="E214" s="2">
        <v>6</v>
      </c>
      <c r="F214" s="2">
        <v>1</v>
      </c>
      <c r="G214" s="2">
        <v>22000</v>
      </c>
      <c r="H214" s="5" t="s">
        <v>276</v>
      </c>
    </row>
    <row r="215" spans="1:8" ht="13" x14ac:dyDescent="0.3">
      <c r="A215" s="2">
        <v>3011</v>
      </c>
      <c r="B215" s="3" t="s">
        <v>63</v>
      </c>
      <c r="C215" s="2">
        <v>37</v>
      </c>
      <c r="D215" s="2">
        <v>45</v>
      </c>
      <c r="E215" s="2">
        <v>7</v>
      </c>
      <c r="F215" s="2">
        <v>1</v>
      </c>
      <c r="G215" s="2">
        <v>22000</v>
      </c>
      <c r="H215" s="5" t="s">
        <v>275</v>
      </c>
    </row>
    <row r="216" spans="1:8" ht="13" x14ac:dyDescent="0.3">
      <c r="A216" s="2">
        <v>6347</v>
      </c>
      <c r="B216" s="3" t="s">
        <v>289</v>
      </c>
      <c r="C216" s="2">
        <v>38</v>
      </c>
      <c r="D216" s="2">
        <v>45</v>
      </c>
      <c r="E216" s="2">
        <v>8</v>
      </c>
      <c r="F216" s="2">
        <v>7</v>
      </c>
      <c r="G216" s="2">
        <v>15000</v>
      </c>
      <c r="H216" s="5" t="s">
        <v>273</v>
      </c>
    </row>
    <row r="217" spans="1:8" ht="13" x14ac:dyDescent="0.3">
      <c r="A217" s="2">
        <v>4012</v>
      </c>
      <c r="B217" s="3" t="s">
        <v>293</v>
      </c>
      <c r="C217" s="2">
        <v>50</v>
      </c>
      <c r="D217" s="2">
        <v>55</v>
      </c>
      <c r="E217" s="2">
        <v>14</v>
      </c>
      <c r="F217" s="2">
        <v>4</v>
      </c>
      <c r="G217" s="2">
        <v>16500</v>
      </c>
      <c r="H217" s="5" t="s">
        <v>269</v>
      </c>
    </row>
    <row r="218" spans="1:8" ht="13" x14ac:dyDescent="0.3">
      <c r="A218" s="2">
        <v>9868</v>
      </c>
      <c r="B218" s="3" t="s">
        <v>64</v>
      </c>
      <c r="C218" s="2">
        <v>49</v>
      </c>
      <c r="D218" s="2">
        <v>40</v>
      </c>
      <c r="E218" s="2">
        <v>13</v>
      </c>
      <c r="F218" s="2">
        <v>9</v>
      </c>
      <c r="G218" s="2">
        <v>16500</v>
      </c>
      <c r="H218" s="5" t="s">
        <v>278</v>
      </c>
    </row>
    <row r="219" spans="1:8" ht="13" x14ac:dyDescent="0.3">
      <c r="A219" s="2">
        <v>7100</v>
      </c>
      <c r="B219" s="3" t="s">
        <v>66</v>
      </c>
      <c r="C219" s="2">
        <v>49</v>
      </c>
      <c r="D219" s="2">
        <v>40</v>
      </c>
      <c r="E219" s="2">
        <v>16</v>
      </c>
      <c r="F219" s="2">
        <v>6</v>
      </c>
      <c r="G219" s="2">
        <v>17000</v>
      </c>
      <c r="H219" s="5" t="s">
        <v>273</v>
      </c>
    </row>
    <row r="220" spans="1:8" ht="13" x14ac:dyDescent="0.3">
      <c r="A220" s="2">
        <v>9320</v>
      </c>
      <c r="B220" s="3" t="s">
        <v>65</v>
      </c>
      <c r="C220" s="2">
        <v>51</v>
      </c>
      <c r="D220" s="2">
        <v>40</v>
      </c>
      <c r="E220" s="2">
        <v>17</v>
      </c>
      <c r="F220" s="2">
        <v>2</v>
      </c>
      <c r="G220" s="2">
        <v>17000</v>
      </c>
      <c r="H220" s="5" t="s">
        <v>264</v>
      </c>
    </row>
    <row r="221" spans="1:8" ht="13" x14ac:dyDescent="0.3">
      <c r="A221" s="2">
        <v>6242</v>
      </c>
      <c r="B221" s="3" t="s">
        <v>67</v>
      </c>
      <c r="C221" s="2">
        <v>39</v>
      </c>
      <c r="D221" s="2">
        <v>55</v>
      </c>
      <c r="E221" s="2">
        <v>11</v>
      </c>
      <c r="F221" s="2">
        <v>9</v>
      </c>
      <c r="G221" s="2">
        <v>17500</v>
      </c>
      <c r="H221" s="5" t="s">
        <v>278</v>
      </c>
    </row>
    <row r="222" spans="1:8" ht="13" x14ac:dyDescent="0.3">
      <c r="A222" s="2">
        <v>2554</v>
      </c>
      <c r="B222" s="3" t="s">
        <v>68</v>
      </c>
      <c r="C222" s="2">
        <v>53</v>
      </c>
      <c r="D222" s="2">
        <v>45</v>
      </c>
      <c r="E222" s="2">
        <v>17</v>
      </c>
      <c r="F222" s="2">
        <v>15</v>
      </c>
      <c r="G222" s="2">
        <v>18000</v>
      </c>
      <c r="H222" s="5" t="s">
        <v>274</v>
      </c>
    </row>
    <row r="223" spans="1:8" ht="13" x14ac:dyDescent="0.3">
      <c r="A223" s="2">
        <v>2548</v>
      </c>
      <c r="B223" s="3" t="s">
        <v>69</v>
      </c>
      <c r="C223" s="2">
        <v>52</v>
      </c>
      <c r="D223" s="2">
        <v>50</v>
      </c>
      <c r="E223" s="2">
        <v>20</v>
      </c>
      <c r="F223" s="2">
        <v>3</v>
      </c>
      <c r="G223" s="2">
        <v>18000</v>
      </c>
      <c r="H223" s="5" t="s">
        <v>276</v>
      </c>
    </row>
    <row r="224" spans="1:8" ht="13" x14ac:dyDescent="0.3">
      <c r="A224" s="2">
        <v>7483</v>
      </c>
      <c r="B224" s="3" t="s">
        <v>70</v>
      </c>
      <c r="C224" s="2">
        <v>56</v>
      </c>
      <c r="D224" s="2">
        <v>50</v>
      </c>
      <c r="E224" s="2">
        <v>23</v>
      </c>
      <c r="F224" s="2">
        <v>13</v>
      </c>
      <c r="G224" s="2">
        <v>16500</v>
      </c>
      <c r="H224" s="5" t="s">
        <v>265</v>
      </c>
    </row>
    <row r="225" spans="1:8" ht="13" x14ac:dyDescent="0.3">
      <c r="A225" s="2">
        <v>3391</v>
      </c>
      <c r="B225" s="3" t="s">
        <v>71</v>
      </c>
      <c r="C225" s="2">
        <v>40</v>
      </c>
      <c r="D225" s="2">
        <v>40</v>
      </c>
      <c r="E225" s="2">
        <v>10</v>
      </c>
      <c r="F225" s="2">
        <v>7</v>
      </c>
      <c r="G225" s="2">
        <v>20000</v>
      </c>
      <c r="H225" s="5" t="s">
        <v>265</v>
      </c>
    </row>
    <row r="226" spans="1:8" ht="13" x14ac:dyDescent="0.3">
      <c r="A226" s="2">
        <v>6797</v>
      </c>
      <c r="B226" s="3" t="s">
        <v>72</v>
      </c>
      <c r="C226" s="2">
        <v>42</v>
      </c>
      <c r="D226" s="2">
        <v>55</v>
      </c>
      <c r="E226" s="2">
        <v>13</v>
      </c>
      <c r="F226" s="2">
        <v>9</v>
      </c>
      <c r="G226" s="2">
        <v>19000</v>
      </c>
      <c r="H226" s="5" t="s">
        <v>270</v>
      </c>
    </row>
    <row r="227" spans="1:8" ht="13" x14ac:dyDescent="0.3">
      <c r="A227" s="2">
        <v>9771</v>
      </c>
      <c r="B227" s="3" t="s">
        <v>73</v>
      </c>
      <c r="C227" s="2">
        <v>44</v>
      </c>
      <c r="D227" s="2">
        <v>32</v>
      </c>
      <c r="E227" s="2">
        <v>13</v>
      </c>
      <c r="F227" s="2">
        <v>3</v>
      </c>
      <c r="G227" s="2">
        <v>15500</v>
      </c>
      <c r="H227" s="5" t="s">
        <v>270</v>
      </c>
    </row>
    <row r="228" spans="1:8" ht="13" x14ac:dyDescent="0.3">
      <c r="A228" s="2">
        <v>9019</v>
      </c>
      <c r="B228" s="3" t="s">
        <v>74</v>
      </c>
      <c r="C228" s="2">
        <v>32</v>
      </c>
      <c r="D228" s="2">
        <v>40</v>
      </c>
      <c r="E228" s="2">
        <v>4</v>
      </c>
      <c r="F228" s="2">
        <v>3</v>
      </c>
      <c r="G228" s="2">
        <v>16000</v>
      </c>
      <c r="H228" s="5" t="s">
        <v>278</v>
      </c>
    </row>
    <row r="229" spans="1:8" ht="13" x14ac:dyDescent="0.3">
      <c r="A229" s="2">
        <v>4424</v>
      </c>
      <c r="B229" s="3" t="s">
        <v>75</v>
      </c>
      <c r="C229" s="2">
        <v>39</v>
      </c>
      <c r="D229" s="2">
        <v>40</v>
      </c>
      <c r="E229" s="2">
        <v>9</v>
      </c>
      <c r="F229" s="2">
        <v>8</v>
      </c>
      <c r="G229" s="2">
        <v>15000</v>
      </c>
      <c r="H229" s="5" t="s">
        <v>283</v>
      </c>
    </row>
    <row r="230" spans="1:8" ht="13" x14ac:dyDescent="0.3">
      <c r="A230" s="2">
        <v>7637</v>
      </c>
      <c r="B230" s="3" t="s">
        <v>76</v>
      </c>
      <c r="C230" s="2">
        <v>49</v>
      </c>
      <c r="D230" s="2">
        <v>40</v>
      </c>
      <c r="E230" s="2">
        <v>19</v>
      </c>
      <c r="F230" s="2">
        <v>0</v>
      </c>
      <c r="G230" s="2">
        <v>15000</v>
      </c>
      <c r="H230" s="5" t="s">
        <v>274</v>
      </c>
    </row>
    <row r="231" spans="1:8" ht="13" x14ac:dyDescent="0.3">
      <c r="A231" s="2">
        <v>9038</v>
      </c>
      <c r="B231" s="3" t="s">
        <v>77</v>
      </c>
      <c r="C231" s="2">
        <v>49</v>
      </c>
      <c r="D231" s="2">
        <v>40</v>
      </c>
      <c r="E231" s="2">
        <v>18</v>
      </c>
      <c r="F231" s="2">
        <v>2</v>
      </c>
      <c r="G231" s="2">
        <v>20000</v>
      </c>
      <c r="H231" s="5" t="s">
        <v>275</v>
      </c>
    </row>
    <row r="232" spans="1:8" ht="13" x14ac:dyDescent="0.3">
      <c r="A232" s="2">
        <v>1629</v>
      </c>
      <c r="B232" s="3" t="s">
        <v>294</v>
      </c>
      <c r="C232" s="2">
        <v>34</v>
      </c>
      <c r="D232" s="2">
        <v>40</v>
      </c>
      <c r="E232" s="2">
        <v>7</v>
      </c>
      <c r="F232" s="2">
        <v>1</v>
      </c>
      <c r="G232" s="2">
        <v>20000</v>
      </c>
      <c r="H232" s="5" t="s">
        <v>275</v>
      </c>
    </row>
    <row r="233" spans="1:8" ht="13" x14ac:dyDescent="0.3">
      <c r="A233" s="2">
        <v>6408</v>
      </c>
      <c r="B233" s="3" t="s">
        <v>78</v>
      </c>
      <c r="C233" s="2">
        <v>35</v>
      </c>
      <c r="D233" s="2">
        <v>56</v>
      </c>
      <c r="E233" s="2">
        <v>7</v>
      </c>
      <c r="F233" s="2">
        <v>5</v>
      </c>
      <c r="G233" s="2">
        <v>18500</v>
      </c>
      <c r="H233" s="5" t="s">
        <v>274</v>
      </c>
    </row>
    <row r="234" spans="1:8" ht="13" x14ac:dyDescent="0.3">
      <c r="A234" s="2">
        <v>8760</v>
      </c>
      <c r="B234" s="3" t="s">
        <v>79</v>
      </c>
      <c r="C234" s="2">
        <v>44</v>
      </c>
      <c r="D234" s="2">
        <v>35</v>
      </c>
      <c r="E234" s="2">
        <v>12</v>
      </c>
      <c r="F234" s="2">
        <v>12</v>
      </c>
      <c r="G234" s="2">
        <v>18500</v>
      </c>
      <c r="H234" s="5" t="s">
        <v>278</v>
      </c>
    </row>
    <row r="235" spans="1:8" ht="13" x14ac:dyDescent="0.3">
      <c r="A235" s="2">
        <v>7249</v>
      </c>
      <c r="B235" s="3" t="s">
        <v>80</v>
      </c>
      <c r="C235" s="2">
        <v>45</v>
      </c>
      <c r="D235" s="2">
        <v>50</v>
      </c>
      <c r="E235" s="2">
        <v>14</v>
      </c>
      <c r="F235" s="2">
        <v>8</v>
      </c>
      <c r="G235" s="2">
        <v>17500</v>
      </c>
      <c r="H235" s="5" t="s">
        <v>269</v>
      </c>
    </row>
    <row r="236" spans="1:8" ht="13" x14ac:dyDescent="0.3">
      <c r="A236" s="2">
        <v>6272</v>
      </c>
      <c r="B236" s="3" t="s">
        <v>81</v>
      </c>
      <c r="C236" s="2">
        <v>33</v>
      </c>
      <c r="D236" s="2">
        <v>45</v>
      </c>
      <c r="E236" s="2">
        <v>8</v>
      </c>
      <c r="F236" s="2">
        <v>2</v>
      </c>
      <c r="G236" s="2">
        <v>15000</v>
      </c>
      <c r="H236" s="5" t="s">
        <v>284</v>
      </c>
    </row>
    <row r="237" spans="1:8" ht="13" x14ac:dyDescent="0.3">
      <c r="A237" s="2">
        <v>2484</v>
      </c>
      <c r="B237" s="3" t="s">
        <v>82</v>
      </c>
      <c r="C237" s="2">
        <v>35</v>
      </c>
      <c r="D237" s="2">
        <v>40</v>
      </c>
      <c r="E237" s="2">
        <v>9</v>
      </c>
      <c r="F237" s="2">
        <v>7</v>
      </c>
      <c r="G237" s="2">
        <v>15000</v>
      </c>
      <c r="H237" s="5" t="s">
        <v>274</v>
      </c>
    </row>
    <row r="238" spans="1:8" ht="13" x14ac:dyDescent="0.3">
      <c r="A238" s="2">
        <v>4827</v>
      </c>
      <c r="B238" s="3" t="s">
        <v>83</v>
      </c>
      <c r="C238" s="2">
        <v>38</v>
      </c>
      <c r="D238" s="2">
        <v>30</v>
      </c>
      <c r="E238" s="2">
        <v>10</v>
      </c>
      <c r="F238" s="2">
        <v>1</v>
      </c>
      <c r="G238" s="2">
        <v>16500</v>
      </c>
      <c r="H238" s="5" t="s">
        <v>265</v>
      </c>
    </row>
    <row r="239" spans="1:8" ht="13" x14ac:dyDescent="0.3">
      <c r="A239" s="2">
        <v>6324</v>
      </c>
      <c r="B239" s="3" t="s">
        <v>84</v>
      </c>
      <c r="C239" s="2">
        <v>34</v>
      </c>
      <c r="D239" s="2">
        <v>50</v>
      </c>
      <c r="E239" s="2">
        <v>6</v>
      </c>
      <c r="F239" s="2">
        <v>3</v>
      </c>
      <c r="G239" s="2">
        <v>16000</v>
      </c>
      <c r="H239" s="5" t="s">
        <v>270</v>
      </c>
    </row>
    <row r="240" spans="1:8" ht="13" x14ac:dyDescent="0.3">
      <c r="A240" s="2">
        <v>5517</v>
      </c>
      <c r="B240" s="3" t="s">
        <v>85</v>
      </c>
      <c r="C240" s="2">
        <v>44</v>
      </c>
      <c r="D240" s="2">
        <v>50</v>
      </c>
      <c r="E240" s="2">
        <v>12</v>
      </c>
      <c r="F240" s="2">
        <v>12</v>
      </c>
      <c r="G240" s="2">
        <v>16000</v>
      </c>
      <c r="H240" s="5" t="s">
        <v>273</v>
      </c>
    </row>
    <row r="241" spans="1:8" ht="13" x14ac:dyDescent="0.3">
      <c r="A241" s="2">
        <v>2393</v>
      </c>
      <c r="B241" s="3" t="s">
        <v>86</v>
      </c>
      <c r="C241" s="2">
        <v>38</v>
      </c>
      <c r="D241" s="2">
        <v>50</v>
      </c>
      <c r="E241" s="2">
        <v>9</v>
      </c>
      <c r="F241" s="2">
        <v>6</v>
      </c>
      <c r="G241" s="2">
        <v>35000</v>
      </c>
      <c r="H241" s="5" t="s">
        <v>263</v>
      </c>
    </row>
    <row r="242" spans="1:8" ht="13" x14ac:dyDescent="0.3">
      <c r="A242" s="2">
        <v>6502</v>
      </c>
      <c r="B242" s="3" t="s">
        <v>87</v>
      </c>
      <c r="C242" s="2">
        <v>37</v>
      </c>
      <c r="D242" s="2">
        <v>60</v>
      </c>
      <c r="E242" s="2">
        <v>10</v>
      </c>
      <c r="F242" s="2">
        <v>2</v>
      </c>
      <c r="G242" s="2">
        <v>45000</v>
      </c>
      <c r="H242" s="5" t="s">
        <v>257</v>
      </c>
    </row>
    <row r="243" spans="1:8" ht="13" x14ac:dyDescent="0.3">
      <c r="A243" s="2">
        <v>48</v>
      </c>
      <c r="B243" s="3" t="s">
        <v>88</v>
      </c>
      <c r="C243" s="2">
        <v>37</v>
      </c>
      <c r="D243" s="2">
        <v>40</v>
      </c>
      <c r="E243" s="2">
        <v>9</v>
      </c>
      <c r="F243" s="2">
        <v>4</v>
      </c>
      <c r="G243" s="2">
        <v>56000</v>
      </c>
      <c r="H243" s="5" t="s">
        <v>257</v>
      </c>
    </row>
    <row r="244" spans="1:8" ht="13" x14ac:dyDescent="0.3">
      <c r="A244" s="2">
        <v>3785</v>
      </c>
      <c r="B244" s="3" t="s">
        <v>89</v>
      </c>
      <c r="C244" s="2">
        <v>34</v>
      </c>
      <c r="D244" s="2">
        <v>50</v>
      </c>
      <c r="E244" s="2">
        <v>8</v>
      </c>
      <c r="F244" s="2">
        <v>7</v>
      </c>
      <c r="G244" s="2">
        <v>55000</v>
      </c>
      <c r="H244" s="5" t="s">
        <v>262</v>
      </c>
    </row>
    <row r="245" spans="1:8" ht="13" x14ac:dyDescent="0.3">
      <c r="A245" s="2">
        <v>5403</v>
      </c>
      <c r="B245" s="3" t="s">
        <v>90</v>
      </c>
      <c r="C245" s="2">
        <v>39</v>
      </c>
      <c r="D245" s="2">
        <v>40</v>
      </c>
      <c r="E245" s="2">
        <v>12</v>
      </c>
      <c r="F245" s="2">
        <v>11</v>
      </c>
      <c r="G245" s="2">
        <v>34500</v>
      </c>
      <c r="H245" s="5" t="s">
        <v>271</v>
      </c>
    </row>
    <row r="246" spans="1:8" ht="13" x14ac:dyDescent="0.3">
      <c r="A246" s="2">
        <v>9830</v>
      </c>
      <c r="B246" s="3" t="s">
        <v>91</v>
      </c>
      <c r="C246" s="2">
        <v>35</v>
      </c>
      <c r="D246" s="2">
        <v>36</v>
      </c>
      <c r="E246" s="2">
        <v>7</v>
      </c>
      <c r="F246" s="2">
        <v>2</v>
      </c>
      <c r="G246" s="2">
        <v>35000</v>
      </c>
      <c r="H246" s="5" t="s">
        <v>266</v>
      </c>
    </row>
    <row r="247" spans="1:8" ht="13" x14ac:dyDescent="0.3">
      <c r="A247" s="2">
        <v>2579</v>
      </c>
      <c r="B247" s="3" t="s">
        <v>92</v>
      </c>
      <c r="C247" s="2">
        <v>39</v>
      </c>
      <c r="D247" s="2">
        <v>40</v>
      </c>
      <c r="E247" s="2">
        <v>10</v>
      </c>
      <c r="F247" s="2">
        <v>9</v>
      </c>
      <c r="G247" s="2">
        <v>35000</v>
      </c>
      <c r="H247" s="5" t="s">
        <v>268</v>
      </c>
    </row>
    <row r="248" spans="1:8" ht="13" x14ac:dyDescent="0.3">
      <c r="A248" s="2">
        <v>8490</v>
      </c>
      <c r="B248" s="3" t="s">
        <v>93</v>
      </c>
      <c r="C248" s="2">
        <v>57</v>
      </c>
      <c r="D248" s="2">
        <v>40</v>
      </c>
      <c r="E248" s="2">
        <v>20</v>
      </c>
      <c r="F248" s="2">
        <v>3</v>
      </c>
      <c r="G248" s="2">
        <v>25000</v>
      </c>
      <c r="H248" s="5" t="s">
        <v>264</v>
      </c>
    </row>
    <row r="249" spans="1:8" ht="13" x14ac:dyDescent="0.3">
      <c r="A249" s="2">
        <v>1944</v>
      </c>
      <c r="B249" s="3" t="s">
        <v>94</v>
      </c>
      <c r="C249" s="2">
        <v>45</v>
      </c>
      <c r="D249" s="2">
        <v>40</v>
      </c>
      <c r="E249" s="2">
        <v>16</v>
      </c>
      <c r="F249" s="2">
        <v>8</v>
      </c>
      <c r="G249" s="2">
        <v>25000</v>
      </c>
      <c r="H249" s="5" t="s">
        <v>275</v>
      </c>
    </row>
    <row r="250" spans="1:8" ht="13" x14ac:dyDescent="0.3">
      <c r="A250" s="2">
        <v>4948</v>
      </c>
      <c r="B250" s="3" t="s">
        <v>95</v>
      </c>
      <c r="C250" s="2">
        <v>49</v>
      </c>
      <c r="D250" s="2">
        <v>48</v>
      </c>
      <c r="E250" s="2">
        <v>19</v>
      </c>
      <c r="F250" s="2">
        <v>15</v>
      </c>
      <c r="G250" s="2">
        <v>25000</v>
      </c>
      <c r="H250" s="5" t="s">
        <v>268</v>
      </c>
    </row>
    <row r="251" spans="1:8" ht="13" x14ac:dyDescent="0.3">
      <c r="A251" s="2">
        <v>2526</v>
      </c>
      <c r="B251" s="3" t="s">
        <v>96</v>
      </c>
      <c r="C251" s="2">
        <v>33</v>
      </c>
      <c r="D251" s="2">
        <v>40</v>
      </c>
      <c r="E251" s="2">
        <v>14</v>
      </c>
      <c r="F251" s="2">
        <v>12</v>
      </c>
      <c r="G251" s="2">
        <v>60000</v>
      </c>
      <c r="H251" s="5" t="s">
        <v>282</v>
      </c>
    </row>
    <row r="252" spans="1:8" ht="13" x14ac:dyDescent="0.3">
      <c r="A252" s="2">
        <v>1993</v>
      </c>
      <c r="B252" s="3" t="s">
        <v>97</v>
      </c>
      <c r="C252" s="2">
        <v>30</v>
      </c>
      <c r="D252" s="2">
        <v>40</v>
      </c>
      <c r="E252" s="2">
        <v>10</v>
      </c>
      <c r="F252" s="2">
        <v>1</v>
      </c>
      <c r="G252" s="2">
        <v>40000</v>
      </c>
      <c r="H252" s="5" t="s">
        <v>266</v>
      </c>
    </row>
    <row r="253" spans="1:8" ht="13" x14ac:dyDescent="0.3">
      <c r="A253" s="2">
        <v>4488</v>
      </c>
      <c r="B253" s="3" t="s">
        <v>98</v>
      </c>
      <c r="C253" s="2">
        <v>34</v>
      </c>
      <c r="D253" s="2">
        <v>50</v>
      </c>
      <c r="E253" s="2">
        <v>16</v>
      </c>
      <c r="F253" s="2">
        <v>12</v>
      </c>
      <c r="G253" s="2">
        <v>70000</v>
      </c>
      <c r="H253" s="5" t="s">
        <v>282</v>
      </c>
    </row>
    <row r="254" spans="1:8" ht="13" x14ac:dyDescent="0.3">
      <c r="A254" s="2">
        <v>1271</v>
      </c>
      <c r="B254" s="3" t="s">
        <v>99</v>
      </c>
      <c r="C254" s="2">
        <v>36</v>
      </c>
      <c r="D254" s="2">
        <v>45</v>
      </c>
      <c r="E254" s="2">
        <v>19</v>
      </c>
      <c r="F254" s="2">
        <v>12</v>
      </c>
      <c r="G254" s="2">
        <v>55000</v>
      </c>
      <c r="H254" s="5" t="s">
        <v>262</v>
      </c>
    </row>
    <row r="255" spans="1:8" ht="13" x14ac:dyDescent="0.3">
      <c r="A255" s="2">
        <v>7528</v>
      </c>
      <c r="B255" s="3" t="s">
        <v>100</v>
      </c>
      <c r="C255" s="2">
        <v>33</v>
      </c>
      <c r="D255" s="2">
        <v>38</v>
      </c>
      <c r="E255" s="2">
        <v>8</v>
      </c>
      <c r="F255" s="2">
        <v>7</v>
      </c>
      <c r="G255" s="2">
        <v>80000</v>
      </c>
      <c r="H255" s="5" t="s">
        <v>257</v>
      </c>
    </row>
    <row r="256" spans="1:8" ht="13" x14ac:dyDescent="0.3">
      <c r="A256" s="2">
        <v>4135</v>
      </c>
      <c r="B256" s="3" t="s">
        <v>101</v>
      </c>
      <c r="C256" s="2">
        <v>32</v>
      </c>
      <c r="D256" s="2">
        <v>40</v>
      </c>
      <c r="E256" s="2">
        <v>14</v>
      </c>
      <c r="F256" s="2">
        <v>12</v>
      </c>
      <c r="G256" s="2">
        <v>80000</v>
      </c>
      <c r="H256" s="5" t="s">
        <v>282</v>
      </c>
    </row>
    <row r="257" spans="1:8" ht="13" x14ac:dyDescent="0.3">
      <c r="A257" s="2">
        <v>8121</v>
      </c>
      <c r="B257" s="3" t="s">
        <v>102</v>
      </c>
      <c r="C257" s="2">
        <v>29</v>
      </c>
      <c r="D257" s="2">
        <v>44</v>
      </c>
      <c r="E257" s="2">
        <v>10</v>
      </c>
      <c r="F257" s="2">
        <v>6</v>
      </c>
      <c r="G257" s="2">
        <v>50000</v>
      </c>
      <c r="H257" s="5" t="s">
        <v>281</v>
      </c>
    </row>
    <row r="258" spans="1:8" ht="13" x14ac:dyDescent="0.3">
      <c r="A258" s="2">
        <v>5042</v>
      </c>
      <c r="B258" s="3" t="s">
        <v>103</v>
      </c>
      <c r="C258" s="2">
        <v>38</v>
      </c>
      <c r="D258" s="2">
        <v>40</v>
      </c>
      <c r="E258" s="2">
        <v>18</v>
      </c>
      <c r="F258" s="2">
        <v>13</v>
      </c>
      <c r="G258" s="2">
        <v>122000</v>
      </c>
      <c r="H258" s="5" t="s">
        <v>280</v>
      </c>
    </row>
    <row r="259" spans="1:8" ht="13" x14ac:dyDescent="0.3">
      <c r="A259" s="2">
        <v>3778</v>
      </c>
      <c r="B259" s="3" t="s">
        <v>104</v>
      </c>
      <c r="C259" s="2">
        <v>30</v>
      </c>
      <c r="D259" s="2">
        <v>40</v>
      </c>
      <c r="E259" s="2">
        <v>12</v>
      </c>
      <c r="F259" s="2">
        <v>2</v>
      </c>
      <c r="G259" s="2">
        <v>90000</v>
      </c>
      <c r="H259" s="5" t="s">
        <v>261</v>
      </c>
    </row>
    <row r="260" spans="1:8" ht="13" x14ac:dyDescent="0.3">
      <c r="A260" s="2">
        <v>7648</v>
      </c>
      <c r="B260" s="3" t="s">
        <v>295</v>
      </c>
      <c r="C260" s="2">
        <v>31</v>
      </c>
      <c r="D260" s="2">
        <v>40</v>
      </c>
      <c r="E260" s="2">
        <v>14</v>
      </c>
      <c r="F260" s="2">
        <v>8</v>
      </c>
      <c r="G260" s="2">
        <v>90000</v>
      </c>
      <c r="H260" s="5" t="s">
        <v>261</v>
      </c>
    </row>
    <row r="261" spans="1:8" ht="13" x14ac:dyDescent="0.3">
      <c r="A261" s="2">
        <v>7322</v>
      </c>
      <c r="B261" s="3" t="s">
        <v>105</v>
      </c>
      <c r="C261" s="2">
        <v>29</v>
      </c>
      <c r="D261" s="2">
        <v>55</v>
      </c>
      <c r="E261" s="2">
        <v>11</v>
      </c>
      <c r="F261" s="2">
        <v>4</v>
      </c>
      <c r="G261" s="2">
        <v>100000</v>
      </c>
      <c r="H261" s="5" t="s">
        <v>262</v>
      </c>
    </row>
    <row r="265" spans="1:8" x14ac:dyDescent="0.25">
      <c r="A265" s="8" t="s">
        <v>301</v>
      </c>
    </row>
    <row r="266" spans="1:8" ht="13.5" x14ac:dyDescent="0.3">
      <c r="A266" s="34" t="s">
        <v>0</v>
      </c>
      <c r="B266" s="34" t="s">
        <v>1</v>
      </c>
      <c r="C266" s="34" t="s">
        <v>2</v>
      </c>
      <c r="D266" s="34" t="s">
        <v>5</v>
      </c>
      <c r="E266" s="34" t="s">
        <v>3</v>
      </c>
      <c r="F266" s="35" t="s">
        <v>4</v>
      </c>
      <c r="G266" s="34" t="s">
        <v>6</v>
      </c>
      <c r="H266" s="36" t="s">
        <v>296</v>
      </c>
    </row>
    <row r="267" spans="1:8" x14ac:dyDescent="0.25">
      <c r="F267" s="8" t="s">
        <v>302</v>
      </c>
    </row>
    <row r="269" spans="1:8" x14ac:dyDescent="0.25">
      <c r="A269" s="8" t="s">
        <v>303</v>
      </c>
    </row>
    <row r="270" spans="1:8" ht="13" x14ac:dyDescent="0.3">
      <c r="A270" s="37" t="s">
        <v>0</v>
      </c>
      <c r="B270" s="38" t="s">
        <v>1</v>
      </c>
      <c r="C270" s="38" t="s">
        <v>2</v>
      </c>
      <c r="D270" s="38" t="s">
        <v>5</v>
      </c>
      <c r="E270" s="38" t="s">
        <v>3</v>
      </c>
      <c r="F270" s="38" t="s">
        <v>4</v>
      </c>
      <c r="G270" s="38" t="s">
        <v>6</v>
      </c>
      <c r="H270" s="39" t="s">
        <v>296</v>
      </c>
    </row>
    <row r="271" spans="1:8" x14ac:dyDescent="0.25">
      <c r="E271" s="8" t="s">
        <v>302</v>
      </c>
      <c r="G271">
        <f>DMIN(A1:H261,G270,E270:E271)</f>
        <v>15000</v>
      </c>
    </row>
    <row r="272" spans="1:8" x14ac:dyDescent="0.25">
      <c r="A272" t="s">
        <v>305</v>
      </c>
    </row>
    <row r="273" spans="1:8" ht="13.5" x14ac:dyDescent="0.3">
      <c r="A273" s="34" t="s">
        <v>0</v>
      </c>
      <c r="B273" s="34" t="s">
        <v>1</v>
      </c>
      <c r="C273" s="34" t="s">
        <v>2</v>
      </c>
      <c r="D273" s="34" t="s">
        <v>5</v>
      </c>
      <c r="E273" s="34" t="s">
        <v>3</v>
      </c>
      <c r="F273" s="35" t="s">
        <v>4</v>
      </c>
      <c r="G273" s="34" t="s">
        <v>6</v>
      </c>
      <c r="H273" s="36" t="s">
        <v>296</v>
      </c>
    </row>
    <row r="274" spans="1:8" x14ac:dyDescent="0.25">
      <c r="E274" s="8" t="s">
        <v>302</v>
      </c>
      <c r="F274" s="8" t="s">
        <v>304</v>
      </c>
    </row>
    <row r="276" spans="1:8" x14ac:dyDescent="0.25">
      <c r="A276" t="s">
        <v>306</v>
      </c>
    </row>
    <row r="277" spans="1:8" ht="13.5" x14ac:dyDescent="0.3">
      <c r="A277" s="34" t="s">
        <v>0</v>
      </c>
      <c r="B277" s="34" t="s">
        <v>1</v>
      </c>
      <c r="C277" s="34" t="s">
        <v>2</v>
      </c>
      <c r="D277" s="34" t="s">
        <v>5</v>
      </c>
      <c r="E277" s="34" t="s">
        <v>3</v>
      </c>
      <c r="F277" s="35" t="s">
        <v>4</v>
      </c>
      <c r="G277" s="34" t="s">
        <v>6</v>
      </c>
      <c r="H277" s="36" t="s">
        <v>296</v>
      </c>
    </row>
    <row r="278" spans="1:8" x14ac:dyDescent="0.25">
      <c r="C278">
        <v>52</v>
      </c>
      <c r="D278">
        <v>40</v>
      </c>
      <c r="E278">
        <v>19</v>
      </c>
      <c r="F278">
        <v>10</v>
      </c>
    </row>
    <row r="280" spans="1:8" x14ac:dyDescent="0.25">
      <c r="A280" t="s">
        <v>307</v>
      </c>
    </row>
    <row r="281" spans="1:8" ht="13.5" x14ac:dyDescent="0.3">
      <c r="A281" s="34" t="s">
        <v>0</v>
      </c>
      <c r="B281" s="34" t="s">
        <v>1</v>
      </c>
      <c r="C281" s="34" t="s">
        <v>2</v>
      </c>
      <c r="D281" s="34" t="s">
        <v>5</v>
      </c>
      <c r="E281" s="34" t="s">
        <v>3</v>
      </c>
      <c r="F281" s="35" t="s">
        <v>4</v>
      </c>
      <c r="G281" s="34" t="s">
        <v>6</v>
      </c>
      <c r="H281" s="36" t="s">
        <v>296</v>
      </c>
    </row>
    <row r="282" spans="1:8" x14ac:dyDescent="0.25">
      <c r="F282" t="s">
        <v>302</v>
      </c>
      <c r="G282">
        <f>DAVERAGE(A1:H261,G281,F281:F282)</f>
        <v>27833.333333333332</v>
      </c>
    </row>
    <row r="283" spans="1:8" x14ac:dyDescent="0.25">
      <c r="A283" t="s">
        <v>308</v>
      </c>
    </row>
    <row r="284" spans="1:8" ht="13.5" x14ac:dyDescent="0.3">
      <c r="A284" s="34" t="s">
        <v>0</v>
      </c>
      <c r="B284" s="34" t="s">
        <v>1</v>
      </c>
      <c r="C284" s="34" t="s">
        <v>2</v>
      </c>
      <c r="D284" s="34" t="s">
        <v>5</v>
      </c>
      <c r="E284" s="34" t="s">
        <v>3</v>
      </c>
      <c r="F284" s="35" t="s">
        <v>4</v>
      </c>
      <c r="G284" s="34" t="s">
        <v>6</v>
      </c>
      <c r="H284" s="36" t="s">
        <v>296</v>
      </c>
    </row>
    <row r="285" spans="1:8" x14ac:dyDescent="0.25">
      <c r="B285" t="s">
        <v>309</v>
      </c>
    </row>
    <row r="286" spans="1:8" x14ac:dyDescent="0.25">
      <c r="C286" t="s">
        <v>310</v>
      </c>
    </row>
    <row r="287" spans="1:8" x14ac:dyDescent="0.25">
      <c r="E287" t="s">
        <v>456</v>
      </c>
    </row>
    <row r="288" spans="1:8" x14ac:dyDescent="0.25">
      <c r="B288">
        <f>DCOUNTA(A1:H261,B284,B284:E287)</f>
        <v>260</v>
      </c>
    </row>
    <row r="290" spans="1:8" ht="13.5" x14ac:dyDescent="0.3">
      <c r="A290" s="52"/>
      <c r="B290" s="52"/>
      <c r="C290" s="52"/>
      <c r="D290" s="52"/>
      <c r="E290" s="52"/>
      <c r="F290" s="53"/>
      <c r="G290" s="52"/>
      <c r="H290" s="54"/>
    </row>
    <row r="293" spans="1:8" ht="13.5" x14ac:dyDescent="0.3">
      <c r="A293" s="1"/>
      <c r="B293" s="1"/>
      <c r="C293" s="1"/>
      <c r="D293" s="1"/>
      <c r="E293" s="1"/>
      <c r="F293" s="6"/>
      <c r="G293" s="1"/>
      <c r="H29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L262"/>
  <sheetViews>
    <sheetView topLeftCell="F1" zoomScale="89" zoomScaleNormal="89" zoomScalePageLayoutView="55" workbookViewId="0">
      <selection activeCell="F4" sqref="F4"/>
    </sheetView>
  </sheetViews>
  <sheetFormatPr defaultRowHeight="12.5" x14ac:dyDescent="0.25"/>
  <cols>
    <col min="1" max="1" width="17" customWidth="1"/>
    <col min="2" max="2" width="23.453125" customWidth="1"/>
    <col min="3" max="3" width="9" customWidth="1"/>
    <col min="4" max="4" width="38" customWidth="1"/>
    <col min="5" max="5" width="33.81640625" customWidth="1"/>
    <col min="6" max="6" width="32.26953125" customWidth="1"/>
    <col min="7" max="7" width="30" customWidth="1"/>
    <col min="8" max="8" width="25.7265625" customWidth="1"/>
    <col min="9" max="9" width="12.1796875" customWidth="1"/>
    <col min="10" max="10" width="13.54296875" customWidth="1"/>
    <col min="11" max="11" width="32.26953125" bestFit="1" customWidth="1"/>
    <col min="12" max="12" width="15.453125" customWidth="1"/>
  </cols>
  <sheetData>
    <row r="1" spans="1:12" ht="13" x14ac:dyDescent="0.3">
      <c r="A1" s="40" t="s">
        <v>0</v>
      </c>
      <c r="B1" s="40" t="s">
        <v>1</v>
      </c>
      <c r="C1" s="40" t="s">
        <v>2</v>
      </c>
      <c r="D1" s="40" t="s">
        <v>5</v>
      </c>
      <c r="E1" s="40" t="s">
        <v>3</v>
      </c>
      <c r="F1" s="40" t="s">
        <v>4</v>
      </c>
      <c r="G1" s="40" t="s">
        <v>6</v>
      </c>
      <c r="H1" s="40" t="s">
        <v>296</v>
      </c>
      <c r="I1" s="40" t="s">
        <v>311</v>
      </c>
      <c r="J1" s="40" t="s">
        <v>312</v>
      </c>
      <c r="K1" s="40" t="s">
        <v>313</v>
      </c>
      <c r="L1" s="40" t="s">
        <v>380</v>
      </c>
    </row>
    <row r="2" spans="1:12" ht="13" x14ac:dyDescent="0.3">
      <c r="A2" s="9">
        <v>6466</v>
      </c>
      <c r="B2" s="9" t="s">
        <v>106</v>
      </c>
      <c r="C2" s="9">
        <v>45</v>
      </c>
      <c r="D2" s="9">
        <v>40</v>
      </c>
      <c r="E2" s="9">
        <v>11</v>
      </c>
      <c r="F2" s="9">
        <v>2</v>
      </c>
      <c r="G2" s="9">
        <v>54000</v>
      </c>
      <c r="H2" s="9" t="s">
        <v>256</v>
      </c>
      <c r="I2" s="9"/>
      <c r="J2" s="9"/>
      <c r="K2" s="9"/>
      <c r="L2">
        <f>G2+I2</f>
        <v>54000</v>
      </c>
    </row>
    <row r="3" spans="1:12" ht="13" x14ac:dyDescent="0.3">
      <c r="A3" s="9">
        <v>9122</v>
      </c>
      <c r="B3" s="9" t="s">
        <v>107</v>
      </c>
      <c r="C3" s="9">
        <v>48</v>
      </c>
      <c r="D3" s="9">
        <v>50</v>
      </c>
      <c r="E3" s="9">
        <v>11</v>
      </c>
      <c r="F3" s="9">
        <v>6</v>
      </c>
      <c r="G3" s="9">
        <v>60000</v>
      </c>
      <c r="H3" s="9" t="s">
        <v>257</v>
      </c>
      <c r="I3" s="9">
        <f t="shared" ref="I3:I66" si="0">IF(E3&lt;8,5/100*G3,IF(E3&lt;14,10/100*G3,15/100*G3))</f>
        <v>6000</v>
      </c>
      <c r="J3" s="9" t="str">
        <f t="shared" ref="J3:J66" si="1">IF(OR(F3&gt;5,E3&gt;15),"LODHERAN",IF(OR(F3&gt;8,E3&gt;5),"JALALPUR","MULTAN"))</f>
        <v>LODHERAN</v>
      </c>
      <c r="K3" s="9" t="str">
        <f t="shared" ref="K3:K66" si="2">IF(AND(F3&gt;10,G3&gt;60000),"SENIOR",IF(AND(F3&lt;5,G3&lt;50000),"JUNIOR","NEWBIE"))</f>
        <v>NEWBIE</v>
      </c>
      <c r="L3">
        <f t="shared" ref="L3:L66" si="3">G3+I3</f>
        <v>66000</v>
      </c>
    </row>
    <row r="4" spans="1:12" ht="13" x14ac:dyDescent="0.3">
      <c r="A4" s="9">
        <v>704</v>
      </c>
      <c r="B4" s="9" t="s">
        <v>108</v>
      </c>
      <c r="C4" s="9">
        <v>46</v>
      </c>
      <c r="D4" s="9">
        <v>40</v>
      </c>
      <c r="E4" s="9">
        <v>11</v>
      </c>
      <c r="F4" s="9">
        <v>9</v>
      </c>
      <c r="G4" s="9">
        <v>389000</v>
      </c>
      <c r="H4" s="9" t="s">
        <v>267</v>
      </c>
      <c r="I4" s="9">
        <f t="shared" si="0"/>
        <v>38900</v>
      </c>
      <c r="J4" s="9" t="str">
        <f t="shared" si="1"/>
        <v>LODHERAN</v>
      </c>
      <c r="K4" s="9" t="str">
        <f t="shared" si="2"/>
        <v>NEWBIE</v>
      </c>
      <c r="L4">
        <f t="shared" si="3"/>
        <v>427900</v>
      </c>
    </row>
    <row r="5" spans="1:12" ht="13" x14ac:dyDescent="0.3">
      <c r="A5" s="9">
        <v>1642</v>
      </c>
      <c r="B5" s="9" t="s">
        <v>109</v>
      </c>
      <c r="C5" s="9">
        <v>44</v>
      </c>
      <c r="D5" s="9">
        <v>40</v>
      </c>
      <c r="E5" s="9">
        <v>13</v>
      </c>
      <c r="F5" s="9">
        <v>7</v>
      </c>
      <c r="G5" s="9">
        <v>306000</v>
      </c>
      <c r="H5" s="9" t="s">
        <v>258</v>
      </c>
      <c r="I5" s="9">
        <f>IF(E5&lt;8,5/100*G5,IF(E5&lt;14,10/100*G5,15/100*G5))</f>
        <v>30600</v>
      </c>
      <c r="J5" s="9" t="str">
        <f t="shared" si="1"/>
        <v>LODHERAN</v>
      </c>
      <c r="K5" s="9" t="str">
        <f t="shared" si="2"/>
        <v>NEWBIE</v>
      </c>
      <c r="L5">
        <f t="shared" si="3"/>
        <v>336600</v>
      </c>
    </row>
    <row r="6" spans="1:12" ht="13" x14ac:dyDescent="0.3">
      <c r="A6" s="9">
        <v>1127</v>
      </c>
      <c r="B6" s="9" t="s">
        <v>110</v>
      </c>
      <c r="C6" s="9">
        <v>46</v>
      </c>
      <c r="D6" s="9">
        <v>40</v>
      </c>
      <c r="E6" s="9">
        <v>14</v>
      </c>
      <c r="F6" s="9">
        <v>5</v>
      </c>
      <c r="G6" s="9">
        <v>215000</v>
      </c>
      <c r="H6" s="9" t="s">
        <v>259</v>
      </c>
      <c r="I6" s="9">
        <f t="shared" si="0"/>
        <v>32250</v>
      </c>
      <c r="J6" s="9" t="str">
        <f t="shared" si="1"/>
        <v>JALALPUR</v>
      </c>
      <c r="K6" s="9" t="str">
        <f t="shared" si="2"/>
        <v>NEWBIE</v>
      </c>
      <c r="L6">
        <f t="shared" si="3"/>
        <v>247250</v>
      </c>
    </row>
    <row r="7" spans="1:12" ht="13" x14ac:dyDescent="0.3">
      <c r="A7" s="9">
        <v>1012</v>
      </c>
      <c r="B7" s="9" t="s">
        <v>111</v>
      </c>
      <c r="C7" s="9">
        <v>49</v>
      </c>
      <c r="D7" s="9">
        <v>40</v>
      </c>
      <c r="E7" s="9">
        <v>14</v>
      </c>
      <c r="F7" s="9">
        <v>2</v>
      </c>
      <c r="G7" s="9">
        <v>18000</v>
      </c>
      <c r="H7" s="9" t="s">
        <v>260</v>
      </c>
      <c r="I7" s="9">
        <f t="shared" si="0"/>
        <v>2700</v>
      </c>
      <c r="J7" s="9" t="str">
        <f t="shared" si="1"/>
        <v>JALALPUR</v>
      </c>
      <c r="K7" s="9" t="str">
        <f t="shared" si="2"/>
        <v>JUNIOR</v>
      </c>
      <c r="L7">
        <f t="shared" si="3"/>
        <v>20700</v>
      </c>
    </row>
    <row r="8" spans="1:12" ht="13" x14ac:dyDescent="0.3">
      <c r="A8" s="9">
        <v>979</v>
      </c>
      <c r="B8" s="9" t="s">
        <v>112</v>
      </c>
      <c r="C8" s="9">
        <v>39</v>
      </c>
      <c r="D8" s="9">
        <v>40</v>
      </c>
      <c r="E8" s="9">
        <v>13</v>
      </c>
      <c r="F8" s="9">
        <v>0</v>
      </c>
      <c r="G8" s="9">
        <v>59500</v>
      </c>
      <c r="H8" s="9" t="s">
        <v>257</v>
      </c>
      <c r="I8" s="9">
        <f t="shared" si="0"/>
        <v>5950</v>
      </c>
      <c r="J8" s="9" t="str">
        <f t="shared" si="1"/>
        <v>JALALPUR</v>
      </c>
      <c r="K8" s="9" t="str">
        <f t="shared" si="2"/>
        <v>NEWBIE</v>
      </c>
      <c r="L8">
        <f t="shared" si="3"/>
        <v>65450</v>
      </c>
    </row>
    <row r="9" spans="1:12" ht="13" x14ac:dyDescent="0.3">
      <c r="A9" s="9">
        <v>4597</v>
      </c>
      <c r="B9" s="9" t="s">
        <v>113</v>
      </c>
      <c r="C9" s="9">
        <v>38</v>
      </c>
      <c r="D9" s="9">
        <v>40</v>
      </c>
      <c r="E9" s="9">
        <v>8</v>
      </c>
      <c r="F9" s="9">
        <v>5</v>
      </c>
      <c r="G9" s="9">
        <v>43000</v>
      </c>
      <c r="H9" s="9" t="s">
        <v>256</v>
      </c>
      <c r="I9" s="9">
        <f t="shared" si="0"/>
        <v>4300</v>
      </c>
      <c r="J9" s="9" t="str">
        <f t="shared" si="1"/>
        <v>JALALPUR</v>
      </c>
      <c r="K9" s="9" t="str">
        <f t="shared" si="2"/>
        <v>NEWBIE</v>
      </c>
      <c r="L9">
        <f t="shared" si="3"/>
        <v>47300</v>
      </c>
    </row>
    <row r="10" spans="1:12" ht="13" x14ac:dyDescent="0.3">
      <c r="A10" s="9">
        <v>8448</v>
      </c>
      <c r="B10" s="9" t="s">
        <v>114</v>
      </c>
      <c r="C10" s="9">
        <v>40</v>
      </c>
      <c r="D10" s="9">
        <v>45</v>
      </c>
      <c r="E10" s="9">
        <v>13</v>
      </c>
      <c r="F10" s="9">
        <v>1</v>
      </c>
      <c r="G10" s="9">
        <v>100000</v>
      </c>
      <c r="H10" s="9" t="s">
        <v>261</v>
      </c>
      <c r="I10" s="9">
        <f t="shared" si="0"/>
        <v>10000</v>
      </c>
      <c r="J10" s="9" t="str">
        <f t="shared" si="1"/>
        <v>JALALPUR</v>
      </c>
      <c r="K10" s="9" t="str">
        <f t="shared" si="2"/>
        <v>NEWBIE</v>
      </c>
      <c r="L10">
        <f t="shared" si="3"/>
        <v>110000</v>
      </c>
    </row>
    <row r="11" spans="1:12" ht="13" x14ac:dyDescent="0.3">
      <c r="A11" s="9">
        <v>9879</v>
      </c>
      <c r="B11" s="9" t="s">
        <v>115</v>
      </c>
      <c r="C11" s="9">
        <v>46</v>
      </c>
      <c r="D11" s="9">
        <v>40</v>
      </c>
      <c r="E11" s="9">
        <v>16</v>
      </c>
      <c r="F11" s="9">
        <v>16</v>
      </c>
      <c r="G11" s="9">
        <v>58000</v>
      </c>
      <c r="H11" s="9" t="s">
        <v>262</v>
      </c>
      <c r="I11" s="9">
        <f t="shared" si="0"/>
        <v>8700</v>
      </c>
      <c r="J11" s="9" t="str">
        <f t="shared" si="1"/>
        <v>LODHERAN</v>
      </c>
      <c r="K11" s="9" t="str">
        <f t="shared" si="2"/>
        <v>NEWBIE</v>
      </c>
      <c r="L11">
        <f t="shared" si="3"/>
        <v>66700</v>
      </c>
    </row>
    <row r="12" spans="1:12" ht="13" x14ac:dyDescent="0.3">
      <c r="A12" s="9">
        <v>8164</v>
      </c>
      <c r="B12" s="9" t="s">
        <v>116</v>
      </c>
      <c r="C12" s="9">
        <v>38</v>
      </c>
      <c r="D12" s="9">
        <v>43</v>
      </c>
      <c r="E12" s="9">
        <v>8</v>
      </c>
      <c r="F12" s="9">
        <v>7</v>
      </c>
      <c r="G12" s="9">
        <v>62000</v>
      </c>
      <c r="H12" s="9" t="s">
        <v>263</v>
      </c>
      <c r="I12" s="9">
        <f t="shared" si="0"/>
        <v>6200</v>
      </c>
      <c r="J12" s="9" t="str">
        <f t="shared" si="1"/>
        <v>LODHERAN</v>
      </c>
      <c r="K12" s="9" t="str">
        <f t="shared" si="2"/>
        <v>NEWBIE</v>
      </c>
      <c r="L12">
        <f t="shared" si="3"/>
        <v>68200</v>
      </c>
    </row>
    <row r="13" spans="1:12" ht="13" x14ac:dyDescent="0.3">
      <c r="A13" s="9">
        <v>7880</v>
      </c>
      <c r="B13" s="9" t="s">
        <v>117</v>
      </c>
      <c r="C13" s="9">
        <v>33</v>
      </c>
      <c r="D13" s="9">
        <v>38</v>
      </c>
      <c r="E13" s="9">
        <v>9</v>
      </c>
      <c r="F13" s="9">
        <v>6</v>
      </c>
      <c r="G13" s="9">
        <v>112000</v>
      </c>
      <c r="H13" s="9" t="s">
        <v>261</v>
      </c>
      <c r="I13" s="9">
        <f t="shared" si="0"/>
        <v>11200</v>
      </c>
      <c r="J13" s="9" t="str">
        <f t="shared" si="1"/>
        <v>LODHERAN</v>
      </c>
      <c r="K13" s="9" t="str">
        <f t="shared" si="2"/>
        <v>NEWBIE</v>
      </c>
      <c r="L13">
        <f t="shared" si="3"/>
        <v>123200</v>
      </c>
    </row>
    <row r="14" spans="1:12" ht="13" x14ac:dyDescent="0.3">
      <c r="A14" s="9">
        <v>8521</v>
      </c>
      <c r="B14" s="9" t="s">
        <v>118</v>
      </c>
      <c r="C14" s="9">
        <v>30</v>
      </c>
      <c r="D14" s="9">
        <v>45</v>
      </c>
      <c r="E14" s="9">
        <v>4</v>
      </c>
      <c r="F14" s="9">
        <v>3</v>
      </c>
      <c r="G14" s="9">
        <v>37000</v>
      </c>
      <c r="H14" s="9" t="s">
        <v>264</v>
      </c>
      <c r="I14" s="9">
        <f t="shared" si="0"/>
        <v>1850</v>
      </c>
      <c r="J14" s="9" t="str">
        <f t="shared" si="1"/>
        <v>MULTAN</v>
      </c>
      <c r="K14" s="9" t="str">
        <f t="shared" si="2"/>
        <v>JUNIOR</v>
      </c>
      <c r="L14">
        <f t="shared" si="3"/>
        <v>38850</v>
      </c>
    </row>
    <row r="15" spans="1:12" ht="13" x14ac:dyDescent="0.3">
      <c r="A15" s="9">
        <v>574</v>
      </c>
      <c r="B15" s="9" t="s">
        <v>119</v>
      </c>
      <c r="C15" s="9">
        <v>38</v>
      </c>
      <c r="D15" s="9">
        <v>38</v>
      </c>
      <c r="E15" s="9">
        <v>7</v>
      </c>
      <c r="F15" s="9">
        <v>2</v>
      </c>
      <c r="G15" s="9">
        <v>25000</v>
      </c>
      <c r="H15" s="9" t="s">
        <v>265</v>
      </c>
      <c r="I15" s="9">
        <f t="shared" si="0"/>
        <v>1250</v>
      </c>
      <c r="J15" s="9" t="str">
        <f t="shared" si="1"/>
        <v>JALALPUR</v>
      </c>
      <c r="K15" s="9" t="str">
        <f t="shared" si="2"/>
        <v>JUNIOR</v>
      </c>
      <c r="L15">
        <f t="shared" si="3"/>
        <v>26250</v>
      </c>
    </row>
    <row r="16" spans="1:12" ht="13" x14ac:dyDescent="0.3">
      <c r="A16" s="9">
        <v>3678</v>
      </c>
      <c r="B16" s="9" t="s">
        <v>120</v>
      </c>
      <c r="C16" s="9">
        <v>34</v>
      </c>
      <c r="D16" s="9">
        <v>40</v>
      </c>
      <c r="E16" s="9">
        <v>9</v>
      </c>
      <c r="F16" s="9">
        <v>9</v>
      </c>
      <c r="G16" s="9">
        <v>90000</v>
      </c>
      <c r="H16" s="9" t="s">
        <v>266</v>
      </c>
      <c r="I16" s="9">
        <f t="shared" si="0"/>
        <v>9000</v>
      </c>
      <c r="J16" s="9" t="str">
        <f t="shared" si="1"/>
        <v>LODHERAN</v>
      </c>
      <c r="K16" s="9" t="str">
        <f t="shared" si="2"/>
        <v>NEWBIE</v>
      </c>
      <c r="L16">
        <f t="shared" si="3"/>
        <v>99000</v>
      </c>
    </row>
    <row r="17" spans="1:12" ht="13" x14ac:dyDescent="0.3">
      <c r="A17" s="9">
        <v>1024</v>
      </c>
      <c r="B17" s="9" t="s">
        <v>121</v>
      </c>
      <c r="C17" s="9">
        <v>55</v>
      </c>
      <c r="D17" s="9">
        <v>50</v>
      </c>
      <c r="E17" s="9">
        <v>17</v>
      </c>
      <c r="F17" s="9">
        <v>2</v>
      </c>
      <c r="G17" s="9">
        <v>290000</v>
      </c>
      <c r="H17" s="9" t="s">
        <v>258</v>
      </c>
      <c r="I17" s="9">
        <f t="shared" si="0"/>
        <v>43500</v>
      </c>
      <c r="J17" s="9" t="str">
        <f t="shared" si="1"/>
        <v>LODHERAN</v>
      </c>
      <c r="K17" s="9" t="str">
        <f t="shared" si="2"/>
        <v>NEWBIE</v>
      </c>
      <c r="L17">
        <f t="shared" si="3"/>
        <v>333500</v>
      </c>
    </row>
    <row r="18" spans="1:12" ht="13" x14ac:dyDescent="0.3">
      <c r="A18" s="9">
        <v>6063</v>
      </c>
      <c r="B18" s="9" t="s">
        <v>122</v>
      </c>
      <c r="C18" s="9">
        <v>36</v>
      </c>
      <c r="D18" s="9">
        <v>45</v>
      </c>
      <c r="E18" s="9">
        <v>6</v>
      </c>
      <c r="F18" s="9">
        <v>5</v>
      </c>
      <c r="G18" s="9">
        <v>57000</v>
      </c>
      <c r="H18" s="9" t="s">
        <v>257</v>
      </c>
      <c r="I18" s="9">
        <f t="shared" si="0"/>
        <v>2850</v>
      </c>
      <c r="J18" s="9" t="str">
        <f t="shared" si="1"/>
        <v>JALALPUR</v>
      </c>
      <c r="K18" s="9" t="str">
        <f t="shared" si="2"/>
        <v>NEWBIE</v>
      </c>
      <c r="L18">
        <f t="shared" si="3"/>
        <v>59850</v>
      </c>
    </row>
    <row r="19" spans="1:12" ht="13" x14ac:dyDescent="0.3">
      <c r="A19" s="9">
        <v>6664</v>
      </c>
      <c r="B19" s="9" t="s">
        <v>123</v>
      </c>
      <c r="C19" s="9">
        <v>52</v>
      </c>
      <c r="D19" s="9">
        <v>40</v>
      </c>
      <c r="E19" s="9">
        <v>19</v>
      </c>
      <c r="F19" s="9">
        <v>10</v>
      </c>
      <c r="G19" s="9">
        <v>45000</v>
      </c>
      <c r="H19" s="9" t="s">
        <v>268</v>
      </c>
      <c r="I19" s="9">
        <f t="shared" si="0"/>
        <v>6750</v>
      </c>
      <c r="J19" s="9" t="str">
        <f t="shared" si="1"/>
        <v>LODHERAN</v>
      </c>
      <c r="K19" s="9" t="str">
        <f t="shared" si="2"/>
        <v>NEWBIE</v>
      </c>
      <c r="L19">
        <f t="shared" si="3"/>
        <v>51750</v>
      </c>
    </row>
    <row r="20" spans="1:12" ht="13" x14ac:dyDescent="0.3">
      <c r="A20" s="9">
        <v>4660</v>
      </c>
      <c r="B20" s="9" t="s">
        <v>124</v>
      </c>
      <c r="C20" s="9">
        <v>45</v>
      </c>
      <c r="D20" s="9">
        <v>44</v>
      </c>
      <c r="E20" s="9">
        <v>15</v>
      </c>
      <c r="F20" s="9">
        <v>12</v>
      </c>
      <c r="G20" s="9">
        <v>50000</v>
      </c>
      <c r="H20" s="9" t="s">
        <v>263</v>
      </c>
      <c r="I20" s="9">
        <f t="shared" si="0"/>
        <v>7500</v>
      </c>
      <c r="J20" s="9" t="str">
        <f t="shared" si="1"/>
        <v>LODHERAN</v>
      </c>
      <c r="K20" s="9" t="str">
        <f t="shared" si="2"/>
        <v>NEWBIE</v>
      </c>
      <c r="L20">
        <f t="shared" si="3"/>
        <v>57500</v>
      </c>
    </row>
    <row r="21" spans="1:12" ht="13" x14ac:dyDescent="0.3">
      <c r="A21" s="9">
        <v>4314</v>
      </c>
      <c r="B21" s="9" t="s">
        <v>125</v>
      </c>
      <c r="C21" s="9">
        <v>41</v>
      </c>
      <c r="D21" s="9">
        <v>44</v>
      </c>
      <c r="E21" s="9">
        <v>13</v>
      </c>
      <c r="F21" s="9">
        <v>6</v>
      </c>
      <c r="G21" s="9">
        <v>30000</v>
      </c>
      <c r="H21" s="9" t="s">
        <v>269</v>
      </c>
      <c r="I21" s="9">
        <f t="shared" si="0"/>
        <v>3000</v>
      </c>
      <c r="J21" s="9" t="str">
        <f t="shared" si="1"/>
        <v>LODHERAN</v>
      </c>
      <c r="K21" s="9" t="str">
        <f t="shared" si="2"/>
        <v>NEWBIE</v>
      </c>
      <c r="L21">
        <f t="shared" si="3"/>
        <v>33000</v>
      </c>
    </row>
    <row r="22" spans="1:12" ht="13" x14ac:dyDescent="0.3">
      <c r="A22" s="9">
        <v>7684</v>
      </c>
      <c r="B22" s="9" t="s">
        <v>126</v>
      </c>
      <c r="C22" s="9">
        <v>38</v>
      </c>
      <c r="D22" s="9">
        <v>40</v>
      </c>
      <c r="E22" s="9">
        <v>9</v>
      </c>
      <c r="F22" s="9">
        <v>1</v>
      </c>
      <c r="G22" s="9">
        <v>20000</v>
      </c>
      <c r="H22" s="9" t="s">
        <v>270</v>
      </c>
      <c r="I22" s="9">
        <f t="shared" si="0"/>
        <v>2000</v>
      </c>
      <c r="J22" s="9" t="str">
        <f t="shared" si="1"/>
        <v>JALALPUR</v>
      </c>
      <c r="K22" s="9" t="str">
        <f t="shared" si="2"/>
        <v>JUNIOR</v>
      </c>
      <c r="L22">
        <f t="shared" si="3"/>
        <v>22000</v>
      </c>
    </row>
    <row r="23" spans="1:12" ht="13" x14ac:dyDescent="0.3">
      <c r="A23" s="9">
        <v>1408</v>
      </c>
      <c r="B23" s="9" t="s">
        <v>127</v>
      </c>
      <c r="C23" s="9">
        <v>36</v>
      </c>
      <c r="D23" s="9">
        <v>50</v>
      </c>
      <c r="E23" s="9">
        <v>10</v>
      </c>
      <c r="F23" s="9">
        <v>4</v>
      </c>
      <c r="G23" s="9">
        <v>40000</v>
      </c>
      <c r="H23" s="9" t="s">
        <v>268</v>
      </c>
      <c r="I23" s="9">
        <f t="shared" si="0"/>
        <v>4000</v>
      </c>
      <c r="J23" s="9" t="str">
        <f t="shared" si="1"/>
        <v>JALALPUR</v>
      </c>
      <c r="K23" s="9" t="str">
        <f t="shared" si="2"/>
        <v>JUNIOR</v>
      </c>
      <c r="L23">
        <f t="shared" si="3"/>
        <v>44000</v>
      </c>
    </row>
    <row r="24" spans="1:12" ht="13" x14ac:dyDescent="0.3">
      <c r="A24" s="9">
        <v>8460</v>
      </c>
      <c r="B24" s="9" t="s">
        <v>128</v>
      </c>
      <c r="C24" s="9">
        <v>42</v>
      </c>
      <c r="D24" s="9">
        <v>65</v>
      </c>
      <c r="E24" s="9">
        <v>14</v>
      </c>
      <c r="F24" s="9">
        <v>3</v>
      </c>
      <c r="G24" s="9">
        <v>45000</v>
      </c>
      <c r="H24" s="9" t="s">
        <v>271</v>
      </c>
      <c r="I24" s="9">
        <f t="shared" si="0"/>
        <v>6750</v>
      </c>
      <c r="J24" s="9" t="str">
        <f t="shared" si="1"/>
        <v>JALALPUR</v>
      </c>
      <c r="K24" s="9" t="str">
        <f t="shared" si="2"/>
        <v>JUNIOR</v>
      </c>
      <c r="L24">
        <f t="shared" si="3"/>
        <v>51750</v>
      </c>
    </row>
    <row r="25" spans="1:12" ht="13" x14ac:dyDescent="0.3">
      <c r="A25" s="9">
        <v>4403</v>
      </c>
      <c r="B25" s="9" t="s">
        <v>129</v>
      </c>
      <c r="C25" s="9">
        <v>53</v>
      </c>
      <c r="D25" s="9">
        <v>45</v>
      </c>
      <c r="E25" s="9">
        <v>17</v>
      </c>
      <c r="F25" s="9">
        <v>8</v>
      </c>
      <c r="G25" s="9">
        <v>250000</v>
      </c>
      <c r="H25" s="9" t="s">
        <v>258</v>
      </c>
      <c r="I25" s="9">
        <f t="shared" si="0"/>
        <v>37500</v>
      </c>
      <c r="J25" s="9" t="str">
        <f t="shared" si="1"/>
        <v>LODHERAN</v>
      </c>
      <c r="K25" s="9" t="str">
        <f t="shared" si="2"/>
        <v>NEWBIE</v>
      </c>
      <c r="L25">
        <f t="shared" si="3"/>
        <v>287500</v>
      </c>
    </row>
    <row r="26" spans="1:12" ht="13" x14ac:dyDescent="0.3">
      <c r="A26" s="9">
        <v>4031</v>
      </c>
      <c r="B26" s="9" t="s">
        <v>130</v>
      </c>
      <c r="C26" s="9">
        <v>42</v>
      </c>
      <c r="D26" s="9">
        <v>38</v>
      </c>
      <c r="E26" s="9">
        <v>12</v>
      </c>
      <c r="F26" s="9">
        <v>7</v>
      </c>
      <c r="G26" s="9">
        <v>130000</v>
      </c>
      <c r="H26" s="9" t="s">
        <v>272</v>
      </c>
      <c r="I26" s="9">
        <f t="shared" si="0"/>
        <v>13000</v>
      </c>
      <c r="J26" s="9" t="str">
        <f t="shared" si="1"/>
        <v>LODHERAN</v>
      </c>
      <c r="K26" s="9" t="str">
        <f t="shared" si="2"/>
        <v>NEWBIE</v>
      </c>
      <c r="L26">
        <f t="shared" si="3"/>
        <v>143000</v>
      </c>
    </row>
    <row r="27" spans="1:12" ht="13" x14ac:dyDescent="0.3">
      <c r="A27" s="9">
        <v>8298</v>
      </c>
      <c r="B27" s="9" t="s">
        <v>131</v>
      </c>
      <c r="C27" s="9">
        <v>39</v>
      </c>
      <c r="D27" s="9">
        <v>60</v>
      </c>
      <c r="E27" s="9">
        <v>8</v>
      </c>
      <c r="F27" s="9">
        <v>5</v>
      </c>
      <c r="G27" s="9">
        <v>35000</v>
      </c>
      <c r="H27" s="9" t="s">
        <v>264</v>
      </c>
      <c r="I27" s="9">
        <f t="shared" si="0"/>
        <v>3500</v>
      </c>
      <c r="J27" s="9" t="str">
        <f t="shared" si="1"/>
        <v>JALALPUR</v>
      </c>
      <c r="K27" s="9" t="str">
        <f t="shared" si="2"/>
        <v>NEWBIE</v>
      </c>
      <c r="L27">
        <f t="shared" si="3"/>
        <v>38500</v>
      </c>
    </row>
    <row r="28" spans="1:12" ht="13" x14ac:dyDescent="0.3">
      <c r="A28" s="9">
        <v>3412</v>
      </c>
      <c r="B28" s="9" t="s">
        <v>132</v>
      </c>
      <c r="C28" s="9">
        <v>45</v>
      </c>
      <c r="D28" s="9">
        <v>40</v>
      </c>
      <c r="E28" s="9">
        <v>16</v>
      </c>
      <c r="F28" s="9">
        <v>5</v>
      </c>
      <c r="G28" s="9">
        <v>50000</v>
      </c>
      <c r="H28" s="9" t="s">
        <v>257</v>
      </c>
      <c r="I28" s="9">
        <f t="shared" si="0"/>
        <v>7500</v>
      </c>
      <c r="J28" s="9" t="str">
        <f t="shared" si="1"/>
        <v>LODHERAN</v>
      </c>
      <c r="K28" s="9" t="str">
        <f t="shared" si="2"/>
        <v>NEWBIE</v>
      </c>
      <c r="L28">
        <f t="shared" si="3"/>
        <v>57500</v>
      </c>
    </row>
    <row r="29" spans="1:12" ht="13" x14ac:dyDescent="0.3">
      <c r="A29" s="9">
        <v>8330</v>
      </c>
      <c r="B29" s="9" t="s">
        <v>133</v>
      </c>
      <c r="C29" s="9">
        <v>39</v>
      </c>
      <c r="D29" s="9">
        <v>40</v>
      </c>
      <c r="E29" s="9">
        <v>11</v>
      </c>
      <c r="F29" s="9">
        <v>1</v>
      </c>
      <c r="G29" s="9">
        <v>35000</v>
      </c>
      <c r="H29" s="9" t="s">
        <v>260</v>
      </c>
      <c r="I29" s="9">
        <f t="shared" si="0"/>
        <v>3500</v>
      </c>
      <c r="J29" s="9" t="str">
        <f t="shared" si="1"/>
        <v>JALALPUR</v>
      </c>
      <c r="K29" s="9" t="str">
        <f t="shared" si="2"/>
        <v>JUNIOR</v>
      </c>
      <c r="L29">
        <f t="shared" si="3"/>
        <v>38500</v>
      </c>
    </row>
    <row r="30" spans="1:12" ht="13" x14ac:dyDescent="0.3">
      <c r="A30" s="9">
        <v>7831</v>
      </c>
      <c r="B30" s="9" t="s">
        <v>134</v>
      </c>
      <c r="C30" s="9">
        <v>45</v>
      </c>
      <c r="D30" s="9">
        <v>48</v>
      </c>
      <c r="E30" s="9">
        <v>9</v>
      </c>
      <c r="F30" s="9">
        <v>4</v>
      </c>
      <c r="G30" s="9">
        <v>40000</v>
      </c>
      <c r="H30" s="9" t="s">
        <v>263</v>
      </c>
      <c r="I30" s="9">
        <f t="shared" si="0"/>
        <v>4000</v>
      </c>
      <c r="J30" s="9" t="str">
        <f t="shared" si="1"/>
        <v>JALALPUR</v>
      </c>
      <c r="K30" s="9" t="str">
        <f t="shared" si="2"/>
        <v>JUNIOR</v>
      </c>
      <c r="L30">
        <f t="shared" si="3"/>
        <v>44000</v>
      </c>
    </row>
    <row r="31" spans="1:12" ht="13" x14ac:dyDescent="0.3">
      <c r="A31" s="9">
        <v>5850</v>
      </c>
      <c r="B31" s="9" t="s">
        <v>135</v>
      </c>
      <c r="C31" s="9">
        <v>36</v>
      </c>
      <c r="D31" s="9">
        <v>40</v>
      </c>
      <c r="E31" s="9">
        <v>8</v>
      </c>
      <c r="F31" s="9">
        <v>5</v>
      </c>
      <c r="G31" s="9">
        <v>35000</v>
      </c>
      <c r="H31" s="9" t="s">
        <v>264</v>
      </c>
      <c r="I31" s="9">
        <f t="shared" si="0"/>
        <v>3500</v>
      </c>
      <c r="J31" s="9" t="str">
        <f t="shared" si="1"/>
        <v>JALALPUR</v>
      </c>
      <c r="K31" s="9" t="str">
        <f t="shared" si="2"/>
        <v>NEWBIE</v>
      </c>
      <c r="L31">
        <f t="shared" si="3"/>
        <v>38500</v>
      </c>
    </row>
    <row r="32" spans="1:12" ht="13" x14ac:dyDescent="0.3">
      <c r="A32" s="9">
        <v>396</v>
      </c>
      <c r="B32" s="9" t="s">
        <v>136</v>
      </c>
      <c r="C32" s="9">
        <v>53</v>
      </c>
      <c r="D32" s="9">
        <v>40</v>
      </c>
      <c r="E32" s="9">
        <v>17</v>
      </c>
      <c r="F32" s="9">
        <v>2</v>
      </c>
      <c r="G32" s="9">
        <v>25000</v>
      </c>
      <c r="H32" s="9" t="s">
        <v>270</v>
      </c>
      <c r="I32" s="9">
        <f t="shared" si="0"/>
        <v>3750</v>
      </c>
      <c r="J32" s="9" t="str">
        <f t="shared" si="1"/>
        <v>LODHERAN</v>
      </c>
      <c r="K32" s="9" t="str">
        <f t="shared" si="2"/>
        <v>JUNIOR</v>
      </c>
      <c r="L32">
        <f t="shared" si="3"/>
        <v>28750</v>
      </c>
    </row>
    <row r="33" spans="1:12" ht="13" x14ac:dyDescent="0.3">
      <c r="A33" s="9">
        <v>2919</v>
      </c>
      <c r="B33" s="9" t="s">
        <v>137</v>
      </c>
      <c r="C33" s="9">
        <v>47</v>
      </c>
      <c r="D33" s="9">
        <v>50</v>
      </c>
      <c r="E33" s="9">
        <v>15</v>
      </c>
      <c r="F33" s="9">
        <v>4</v>
      </c>
      <c r="G33" s="9">
        <v>30000</v>
      </c>
      <c r="H33" s="9" t="s">
        <v>269</v>
      </c>
      <c r="I33" s="9">
        <f t="shared" si="0"/>
        <v>4500</v>
      </c>
      <c r="J33" s="9" t="str">
        <f t="shared" si="1"/>
        <v>JALALPUR</v>
      </c>
      <c r="K33" s="9" t="str">
        <f t="shared" si="2"/>
        <v>JUNIOR</v>
      </c>
      <c r="L33">
        <f t="shared" si="3"/>
        <v>34500</v>
      </c>
    </row>
    <row r="34" spans="1:12" ht="13" x14ac:dyDescent="0.3">
      <c r="A34" s="9">
        <v>4319</v>
      </c>
      <c r="B34" s="9" t="s">
        <v>138</v>
      </c>
      <c r="C34" s="9">
        <v>42</v>
      </c>
      <c r="D34" s="9">
        <v>75</v>
      </c>
      <c r="E34" s="9">
        <v>12</v>
      </c>
      <c r="F34" s="9">
        <v>2</v>
      </c>
      <c r="G34" s="9">
        <v>35000</v>
      </c>
      <c r="H34" s="9" t="s">
        <v>269</v>
      </c>
      <c r="I34" s="9">
        <f t="shared" si="0"/>
        <v>3500</v>
      </c>
      <c r="J34" s="9" t="str">
        <f t="shared" si="1"/>
        <v>JALALPUR</v>
      </c>
      <c r="K34" s="9" t="str">
        <f t="shared" si="2"/>
        <v>JUNIOR</v>
      </c>
      <c r="L34">
        <f t="shared" si="3"/>
        <v>38500</v>
      </c>
    </row>
    <row r="35" spans="1:12" ht="13" x14ac:dyDescent="0.3">
      <c r="A35" s="9">
        <v>7733</v>
      </c>
      <c r="B35" s="9" t="s">
        <v>139</v>
      </c>
      <c r="C35" s="9">
        <v>38</v>
      </c>
      <c r="D35" s="9">
        <v>75</v>
      </c>
      <c r="E35" s="9">
        <v>8</v>
      </c>
      <c r="F35" s="9">
        <v>4</v>
      </c>
      <c r="G35" s="9">
        <v>35000</v>
      </c>
      <c r="H35" s="9" t="s">
        <v>264</v>
      </c>
      <c r="I35" s="9">
        <f t="shared" si="0"/>
        <v>3500</v>
      </c>
      <c r="J35" s="9" t="str">
        <f t="shared" si="1"/>
        <v>JALALPUR</v>
      </c>
      <c r="K35" s="9" t="str">
        <f t="shared" si="2"/>
        <v>JUNIOR</v>
      </c>
      <c r="L35">
        <f t="shared" si="3"/>
        <v>38500</v>
      </c>
    </row>
    <row r="36" spans="1:12" ht="13" x14ac:dyDescent="0.3">
      <c r="A36" s="9">
        <v>9489</v>
      </c>
      <c r="B36" s="9" t="s">
        <v>140</v>
      </c>
      <c r="C36" s="9">
        <v>35</v>
      </c>
      <c r="D36" s="9">
        <v>40</v>
      </c>
      <c r="E36" s="9">
        <v>8</v>
      </c>
      <c r="F36" s="9">
        <v>5</v>
      </c>
      <c r="G36" s="9">
        <v>45000</v>
      </c>
      <c r="H36" s="9" t="s">
        <v>268</v>
      </c>
      <c r="I36" s="9">
        <f t="shared" si="0"/>
        <v>4500</v>
      </c>
      <c r="J36" s="9" t="str">
        <f t="shared" si="1"/>
        <v>JALALPUR</v>
      </c>
      <c r="K36" s="9" t="str">
        <f t="shared" si="2"/>
        <v>NEWBIE</v>
      </c>
      <c r="L36">
        <f t="shared" si="3"/>
        <v>49500</v>
      </c>
    </row>
    <row r="37" spans="1:12" ht="13" x14ac:dyDescent="0.3">
      <c r="A37" s="9">
        <v>8084</v>
      </c>
      <c r="B37" s="9" t="s">
        <v>141</v>
      </c>
      <c r="C37" s="9">
        <v>38</v>
      </c>
      <c r="D37" s="9">
        <v>40</v>
      </c>
      <c r="E37" s="9">
        <v>9</v>
      </c>
      <c r="F37" s="9">
        <v>8</v>
      </c>
      <c r="G37" s="9">
        <v>50000</v>
      </c>
      <c r="H37" s="9" t="s">
        <v>271</v>
      </c>
      <c r="I37" s="9">
        <f t="shared" si="0"/>
        <v>5000</v>
      </c>
      <c r="J37" s="9" t="str">
        <f t="shared" si="1"/>
        <v>LODHERAN</v>
      </c>
      <c r="K37" s="9" t="str">
        <f t="shared" si="2"/>
        <v>NEWBIE</v>
      </c>
      <c r="L37">
        <f t="shared" si="3"/>
        <v>55000</v>
      </c>
    </row>
    <row r="38" spans="1:12" ht="13" x14ac:dyDescent="0.3">
      <c r="A38" s="9">
        <v>2052</v>
      </c>
      <c r="B38" s="9" t="s">
        <v>142</v>
      </c>
      <c r="C38" s="9">
        <v>39</v>
      </c>
      <c r="D38" s="9">
        <v>35</v>
      </c>
      <c r="E38" s="9">
        <v>7</v>
      </c>
      <c r="F38" s="9">
        <v>5</v>
      </c>
      <c r="G38" s="9">
        <v>56000</v>
      </c>
      <c r="H38" s="9" t="s">
        <v>257</v>
      </c>
      <c r="I38" s="9">
        <f t="shared" si="0"/>
        <v>2800</v>
      </c>
      <c r="J38" s="9" t="str">
        <f t="shared" si="1"/>
        <v>JALALPUR</v>
      </c>
      <c r="K38" s="9" t="str">
        <f t="shared" si="2"/>
        <v>NEWBIE</v>
      </c>
      <c r="L38">
        <f t="shared" si="3"/>
        <v>58800</v>
      </c>
    </row>
    <row r="39" spans="1:12" ht="13" x14ac:dyDescent="0.3">
      <c r="A39" s="9">
        <v>4903</v>
      </c>
      <c r="B39" s="9" t="s">
        <v>143</v>
      </c>
      <c r="C39" s="9">
        <v>49</v>
      </c>
      <c r="D39" s="9">
        <v>40</v>
      </c>
      <c r="E39" s="9">
        <v>11</v>
      </c>
      <c r="F39" s="9">
        <v>10</v>
      </c>
      <c r="G39" s="9">
        <v>55000</v>
      </c>
      <c r="H39" s="9" t="s">
        <v>266</v>
      </c>
      <c r="I39" s="9">
        <f t="shared" si="0"/>
        <v>5500</v>
      </c>
      <c r="J39" s="9" t="str">
        <f t="shared" si="1"/>
        <v>LODHERAN</v>
      </c>
      <c r="K39" s="9" t="str">
        <f t="shared" si="2"/>
        <v>NEWBIE</v>
      </c>
      <c r="L39">
        <f t="shared" si="3"/>
        <v>60500</v>
      </c>
    </row>
    <row r="40" spans="1:12" ht="13" x14ac:dyDescent="0.3">
      <c r="A40" s="9">
        <v>7429</v>
      </c>
      <c r="B40" s="9" t="s">
        <v>144</v>
      </c>
      <c r="C40" s="9">
        <v>37</v>
      </c>
      <c r="D40" s="9">
        <v>35</v>
      </c>
      <c r="E40" s="9">
        <v>9</v>
      </c>
      <c r="F40" s="9">
        <v>2</v>
      </c>
      <c r="G40" s="9">
        <v>24500</v>
      </c>
      <c r="H40" s="9" t="s">
        <v>260</v>
      </c>
      <c r="I40" s="9">
        <f t="shared" si="0"/>
        <v>2450</v>
      </c>
      <c r="J40" s="9" t="str">
        <f t="shared" si="1"/>
        <v>JALALPUR</v>
      </c>
      <c r="K40" s="9" t="str">
        <f t="shared" si="2"/>
        <v>JUNIOR</v>
      </c>
      <c r="L40">
        <f t="shared" si="3"/>
        <v>26950</v>
      </c>
    </row>
    <row r="41" spans="1:12" ht="13" x14ac:dyDescent="0.3">
      <c r="A41" s="9">
        <v>1346</v>
      </c>
      <c r="B41" s="9" t="s">
        <v>145</v>
      </c>
      <c r="C41" s="9">
        <v>36</v>
      </c>
      <c r="D41" s="9">
        <v>40</v>
      </c>
      <c r="E41" s="9">
        <v>11</v>
      </c>
      <c r="F41" s="9">
        <v>7</v>
      </c>
      <c r="G41" s="9">
        <v>25000</v>
      </c>
      <c r="H41" s="9" t="s">
        <v>260</v>
      </c>
      <c r="I41" s="9">
        <f t="shared" si="0"/>
        <v>2500</v>
      </c>
      <c r="J41" s="9" t="str">
        <f t="shared" si="1"/>
        <v>LODHERAN</v>
      </c>
      <c r="K41" s="9" t="str">
        <f t="shared" si="2"/>
        <v>NEWBIE</v>
      </c>
      <c r="L41">
        <f t="shared" si="3"/>
        <v>27500</v>
      </c>
    </row>
    <row r="42" spans="1:12" ht="13" x14ac:dyDescent="0.3">
      <c r="A42" s="9">
        <v>1515</v>
      </c>
      <c r="B42" s="9" t="s">
        <v>146</v>
      </c>
      <c r="C42" s="9">
        <v>56</v>
      </c>
      <c r="D42" s="9">
        <v>54</v>
      </c>
      <c r="E42" s="9">
        <v>21</v>
      </c>
      <c r="F42" s="9">
        <v>11</v>
      </c>
      <c r="G42" s="9">
        <v>25000</v>
      </c>
      <c r="H42" s="9" t="s">
        <v>260</v>
      </c>
      <c r="I42" s="9">
        <f t="shared" si="0"/>
        <v>3750</v>
      </c>
      <c r="J42" s="9" t="str">
        <f t="shared" si="1"/>
        <v>LODHERAN</v>
      </c>
      <c r="K42" s="9" t="str">
        <f t="shared" si="2"/>
        <v>NEWBIE</v>
      </c>
      <c r="L42">
        <f t="shared" si="3"/>
        <v>28750</v>
      </c>
    </row>
    <row r="43" spans="1:12" ht="13" x14ac:dyDescent="0.3">
      <c r="A43" s="9">
        <v>3682</v>
      </c>
      <c r="B43" s="9" t="s">
        <v>147</v>
      </c>
      <c r="C43" s="9">
        <v>37</v>
      </c>
      <c r="D43" s="9">
        <v>38</v>
      </c>
      <c r="E43" s="9">
        <v>10</v>
      </c>
      <c r="F43" s="9">
        <v>9</v>
      </c>
      <c r="G43" s="9">
        <v>24000</v>
      </c>
      <c r="H43" s="9" t="s">
        <v>273</v>
      </c>
      <c r="I43" s="9">
        <f t="shared" si="0"/>
        <v>2400</v>
      </c>
      <c r="J43" s="9" t="str">
        <f t="shared" si="1"/>
        <v>LODHERAN</v>
      </c>
      <c r="K43" s="9" t="str">
        <f t="shared" si="2"/>
        <v>NEWBIE</v>
      </c>
      <c r="L43">
        <f t="shared" si="3"/>
        <v>26400</v>
      </c>
    </row>
    <row r="44" spans="1:12" ht="13" x14ac:dyDescent="0.3">
      <c r="A44" s="9">
        <v>7262</v>
      </c>
      <c r="B44" s="9" t="s">
        <v>148</v>
      </c>
      <c r="C44" s="9">
        <v>48</v>
      </c>
      <c r="D44" s="9">
        <v>45</v>
      </c>
      <c r="E44" s="9">
        <v>16</v>
      </c>
      <c r="F44" s="9">
        <v>4</v>
      </c>
      <c r="G44" s="9">
        <v>28500</v>
      </c>
      <c r="H44" s="9" t="s">
        <v>275</v>
      </c>
      <c r="I44" s="9">
        <f t="shared" si="0"/>
        <v>4275</v>
      </c>
      <c r="J44" s="9" t="str">
        <f t="shared" si="1"/>
        <v>LODHERAN</v>
      </c>
      <c r="K44" s="9" t="str">
        <f t="shared" si="2"/>
        <v>JUNIOR</v>
      </c>
      <c r="L44">
        <f t="shared" si="3"/>
        <v>32775</v>
      </c>
    </row>
    <row r="45" spans="1:12" ht="13" x14ac:dyDescent="0.3">
      <c r="A45" s="9">
        <v>4510</v>
      </c>
      <c r="B45" s="9" t="s">
        <v>149</v>
      </c>
      <c r="C45" s="9">
        <v>38</v>
      </c>
      <c r="D45" s="9">
        <v>27</v>
      </c>
      <c r="E45" s="9">
        <v>12</v>
      </c>
      <c r="F45" s="9">
        <v>15</v>
      </c>
      <c r="G45" s="9">
        <v>35000</v>
      </c>
      <c r="H45" s="9" t="s">
        <v>269</v>
      </c>
      <c r="I45" s="9">
        <f t="shared" si="0"/>
        <v>3500</v>
      </c>
      <c r="J45" s="9" t="str">
        <f t="shared" si="1"/>
        <v>LODHERAN</v>
      </c>
      <c r="K45" s="9" t="str">
        <f t="shared" si="2"/>
        <v>NEWBIE</v>
      </c>
      <c r="L45">
        <f t="shared" si="3"/>
        <v>38500</v>
      </c>
    </row>
    <row r="46" spans="1:12" ht="13" x14ac:dyDescent="0.3">
      <c r="A46" s="9">
        <v>537</v>
      </c>
      <c r="B46" s="9" t="s">
        <v>150</v>
      </c>
      <c r="C46" s="9">
        <v>39</v>
      </c>
      <c r="D46" s="9">
        <v>55</v>
      </c>
      <c r="E46" s="9">
        <v>12</v>
      </c>
      <c r="F46" s="9">
        <v>12</v>
      </c>
      <c r="G46" s="9">
        <v>24500</v>
      </c>
      <c r="H46" s="9" t="s">
        <v>265</v>
      </c>
      <c r="I46" s="9">
        <f t="shared" si="0"/>
        <v>2450</v>
      </c>
      <c r="J46" s="9" t="str">
        <f t="shared" si="1"/>
        <v>LODHERAN</v>
      </c>
      <c r="K46" s="9" t="str">
        <f t="shared" si="2"/>
        <v>NEWBIE</v>
      </c>
      <c r="L46">
        <f t="shared" si="3"/>
        <v>26950</v>
      </c>
    </row>
    <row r="47" spans="1:12" ht="13" x14ac:dyDescent="0.3">
      <c r="A47" s="9">
        <v>4713</v>
      </c>
      <c r="B47" s="9" t="s">
        <v>151</v>
      </c>
      <c r="C47" s="9">
        <v>55</v>
      </c>
      <c r="D47" s="9">
        <v>40</v>
      </c>
      <c r="E47" s="9">
        <v>19</v>
      </c>
      <c r="F47" s="9">
        <v>17</v>
      </c>
      <c r="G47" s="9">
        <v>34000</v>
      </c>
      <c r="H47" s="9" t="s">
        <v>269</v>
      </c>
      <c r="I47" s="9">
        <f t="shared" si="0"/>
        <v>5100</v>
      </c>
      <c r="J47" s="9" t="str">
        <f t="shared" si="1"/>
        <v>LODHERAN</v>
      </c>
      <c r="K47" s="9" t="str">
        <f t="shared" si="2"/>
        <v>NEWBIE</v>
      </c>
      <c r="L47">
        <f t="shared" si="3"/>
        <v>39100</v>
      </c>
    </row>
    <row r="48" spans="1:12" ht="13" x14ac:dyDescent="0.3">
      <c r="A48" s="9">
        <v>9667</v>
      </c>
      <c r="B48" s="9" t="s">
        <v>152</v>
      </c>
      <c r="C48" s="9">
        <v>30</v>
      </c>
      <c r="D48" s="9">
        <v>40</v>
      </c>
      <c r="E48" s="9">
        <v>7</v>
      </c>
      <c r="F48" s="9">
        <v>5</v>
      </c>
      <c r="G48" s="9">
        <v>20000</v>
      </c>
      <c r="H48" s="9" t="s">
        <v>270</v>
      </c>
      <c r="I48" s="9">
        <f t="shared" si="0"/>
        <v>1000</v>
      </c>
      <c r="J48" s="9" t="str">
        <f t="shared" si="1"/>
        <v>JALALPUR</v>
      </c>
      <c r="K48" s="9" t="str">
        <f t="shared" si="2"/>
        <v>NEWBIE</v>
      </c>
      <c r="L48">
        <f t="shared" si="3"/>
        <v>21000</v>
      </c>
    </row>
    <row r="49" spans="1:12" ht="13" x14ac:dyDescent="0.3">
      <c r="A49" s="9">
        <v>8181</v>
      </c>
      <c r="B49" s="9" t="s">
        <v>153</v>
      </c>
      <c r="C49" s="9">
        <v>39</v>
      </c>
      <c r="D49" s="9">
        <v>50</v>
      </c>
      <c r="E49" s="9">
        <v>11</v>
      </c>
      <c r="F49" s="9">
        <v>5</v>
      </c>
      <c r="G49" s="9">
        <v>35000</v>
      </c>
      <c r="H49" s="9" t="s">
        <v>276</v>
      </c>
      <c r="I49" s="9">
        <f t="shared" si="0"/>
        <v>3500</v>
      </c>
      <c r="J49" s="9" t="str">
        <f t="shared" si="1"/>
        <v>JALALPUR</v>
      </c>
      <c r="K49" s="9" t="str">
        <f t="shared" si="2"/>
        <v>NEWBIE</v>
      </c>
      <c r="L49">
        <f t="shared" si="3"/>
        <v>38500</v>
      </c>
    </row>
    <row r="50" spans="1:12" ht="13" x14ac:dyDescent="0.3">
      <c r="A50" s="9">
        <v>4314</v>
      </c>
      <c r="B50" s="9" t="s">
        <v>154</v>
      </c>
      <c r="C50" s="9">
        <v>54</v>
      </c>
      <c r="D50" s="9">
        <v>40</v>
      </c>
      <c r="E50" s="9">
        <v>16</v>
      </c>
      <c r="F50" s="9">
        <v>5</v>
      </c>
      <c r="G50" s="9">
        <v>55000</v>
      </c>
      <c r="H50" s="9" t="s">
        <v>257</v>
      </c>
      <c r="I50" s="9">
        <f t="shared" si="0"/>
        <v>8250</v>
      </c>
      <c r="J50" s="9" t="str">
        <f t="shared" si="1"/>
        <v>LODHERAN</v>
      </c>
      <c r="K50" s="9" t="str">
        <f t="shared" si="2"/>
        <v>NEWBIE</v>
      </c>
      <c r="L50">
        <f t="shared" si="3"/>
        <v>63250</v>
      </c>
    </row>
    <row r="51" spans="1:12" ht="13" x14ac:dyDescent="0.3">
      <c r="A51" s="9">
        <v>4028</v>
      </c>
      <c r="B51" s="9" t="s">
        <v>155</v>
      </c>
      <c r="C51" s="9">
        <v>48</v>
      </c>
      <c r="D51" s="9">
        <v>60</v>
      </c>
      <c r="E51" s="9">
        <v>14</v>
      </c>
      <c r="F51" s="9">
        <v>2</v>
      </c>
      <c r="G51" s="9">
        <v>45000</v>
      </c>
      <c r="H51" s="9" t="s">
        <v>269</v>
      </c>
      <c r="I51" s="9">
        <f t="shared" si="0"/>
        <v>6750</v>
      </c>
      <c r="J51" s="9" t="str">
        <f t="shared" si="1"/>
        <v>JALALPUR</v>
      </c>
      <c r="K51" s="9" t="str">
        <f t="shared" si="2"/>
        <v>JUNIOR</v>
      </c>
      <c r="L51">
        <f t="shared" si="3"/>
        <v>51750</v>
      </c>
    </row>
    <row r="52" spans="1:12" ht="13" x14ac:dyDescent="0.3">
      <c r="A52" s="9">
        <v>9927</v>
      </c>
      <c r="B52" s="9" t="s">
        <v>156</v>
      </c>
      <c r="C52" s="9">
        <v>58</v>
      </c>
      <c r="D52" s="9">
        <v>57</v>
      </c>
      <c r="E52" s="9">
        <v>22</v>
      </c>
      <c r="F52" s="9">
        <v>14</v>
      </c>
      <c r="G52" s="9">
        <v>45000</v>
      </c>
      <c r="H52" s="9" t="s">
        <v>263</v>
      </c>
      <c r="I52" s="9">
        <f t="shared" si="0"/>
        <v>6750</v>
      </c>
      <c r="J52" s="9" t="str">
        <f t="shared" si="1"/>
        <v>LODHERAN</v>
      </c>
      <c r="K52" s="9" t="str">
        <f t="shared" si="2"/>
        <v>NEWBIE</v>
      </c>
      <c r="L52">
        <f t="shared" si="3"/>
        <v>51750</v>
      </c>
    </row>
    <row r="53" spans="1:12" ht="13" x14ac:dyDescent="0.3">
      <c r="A53" s="9">
        <v>5007</v>
      </c>
      <c r="B53" s="9" t="s">
        <v>157</v>
      </c>
      <c r="C53" s="9">
        <v>37</v>
      </c>
      <c r="D53" s="9">
        <v>40</v>
      </c>
      <c r="E53" s="9">
        <v>10</v>
      </c>
      <c r="F53" s="9">
        <v>10</v>
      </c>
      <c r="G53" s="9">
        <v>55000</v>
      </c>
      <c r="H53" s="9" t="s">
        <v>262</v>
      </c>
      <c r="I53" s="9">
        <f t="shared" si="0"/>
        <v>5500</v>
      </c>
      <c r="J53" s="9" t="str">
        <f t="shared" si="1"/>
        <v>LODHERAN</v>
      </c>
      <c r="K53" s="9" t="str">
        <f t="shared" si="2"/>
        <v>NEWBIE</v>
      </c>
      <c r="L53">
        <f t="shared" si="3"/>
        <v>60500</v>
      </c>
    </row>
    <row r="54" spans="1:12" ht="13" x14ac:dyDescent="0.3">
      <c r="A54" s="9">
        <v>2010</v>
      </c>
      <c r="B54" s="9" t="s">
        <v>158</v>
      </c>
      <c r="C54" s="9">
        <v>49</v>
      </c>
      <c r="D54" s="9">
        <v>40</v>
      </c>
      <c r="E54" s="9">
        <v>13</v>
      </c>
      <c r="F54" s="9">
        <v>9</v>
      </c>
      <c r="G54" s="9">
        <v>44000</v>
      </c>
      <c r="H54" s="9" t="s">
        <v>268</v>
      </c>
      <c r="I54" s="9">
        <f t="shared" si="0"/>
        <v>4400</v>
      </c>
      <c r="J54" s="9" t="str">
        <f t="shared" si="1"/>
        <v>LODHERAN</v>
      </c>
      <c r="K54" s="9" t="str">
        <f t="shared" si="2"/>
        <v>NEWBIE</v>
      </c>
      <c r="L54">
        <f t="shared" si="3"/>
        <v>48400</v>
      </c>
    </row>
    <row r="55" spans="1:12" ht="13" x14ac:dyDescent="0.3">
      <c r="A55" s="9">
        <v>2576</v>
      </c>
      <c r="B55" s="9" t="s">
        <v>159</v>
      </c>
      <c r="C55" s="9">
        <v>39</v>
      </c>
      <c r="D55" s="9">
        <v>50</v>
      </c>
      <c r="E55" s="9">
        <v>11</v>
      </c>
      <c r="F55" s="9">
        <v>8</v>
      </c>
      <c r="G55" s="9">
        <v>45000</v>
      </c>
      <c r="H55" s="9" t="s">
        <v>264</v>
      </c>
      <c r="I55" s="9">
        <f t="shared" si="0"/>
        <v>4500</v>
      </c>
      <c r="J55" s="9" t="str">
        <f t="shared" si="1"/>
        <v>LODHERAN</v>
      </c>
      <c r="K55" s="9" t="str">
        <f t="shared" si="2"/>
        <v>NEWBIE</v>
      </c>
      <c r="L55">
        <f t="shared" si="3"/>
        <v>49500</v>
      </c>
    </row>
    <row r="56" spans="1:12" ht="13" x14ac:dyDescent="0.3">
      <c r="A56" s="9">
        <v>1119</v>
      </c>
      <c r="B56" s="9" t="s">
        <v>160</v>
      </c>
      <c r="C56" s="9">
        <v>41</v>
      </c>
      <c r="D56" s="9">
        <v>40</v>
      </c>
      <c r="E56" s="9">
        <v>11</v>
      </c>
      <c r="F56" s="9">
        <v>1</v>
      </c>
      <c r="G56" s="9">
        <v>36000</v>
      </c>
      <c r="H56" s="9" t="s">
        <v>269</v>
      </c>
      <c r="I56" s="9">
        <f t="shared" si="0"/>
        <v>3600</v>
      </c>
      <c r="J56" s="9" t="str">
        <f t="shared" si="1"/>
        <v>JALALPUR</v>
      </c>
      <c r="K56" s="9" t="str">
        <f t="shared" si="2"/>
        <v>JUNIOR</v>
      </c>
      <c r="L56">
        <f t="shared" si="3"/>
        <v>39600</v>
      </c>
    </row>
    <row r="57" spans="1:12" ht="13" x14ac:dyDescent="0.3">
      <c r="A57" s="9">
        <v>8909</v>
      </c>
      <c r="B57" s="9" t="s">
        <v>161</v>
      </c>
      <c r="C57" s="9">
        <v>36</v>
      </c>
      <c r="D57" s="9">
        <v>55</v>
      </c>
      <c r="E57" s="9">
        <v>8</v>
      </c>
      <c r="F57" s="9">
        <v>5</v>
      </c>
      <c r="G57" s="9">
        <v>36000</v>
      </c>
      <c r="H57" s="9" t="s">
        <v>260</v>
      </c>
      <c r="I57" s="9">
        <f t="shared" si="0"/>
        <v>3600</v>
      </c>
      <c r="J57" s="9" t="str">
        <f t="shared" si="1"/>
        <v>JALALPUR</v>
      </c>
      <c r="K57" s="9" t="str">
        <f t="shared" si="2"/>
        <v>NEWBIE</v>
      </c>
      <c r="L57">
        <f t="shared" si="3"/>
        <v>39600</v>
      </c>
    </row>
    <row r="58" spans="1:12" ht="13" x14ac:dyDescent="0.3">
      <c r="A58" s="9">
        <v>3530</v>
      </c>
      <c r="B58" s="9" t="s">
        <v>162</v>
      </c>
      <c r="C58" s="9">
        <v>39</v>
      </c>
      <c r="D58" s="9">
        <v>50</v>
      </c>
      <c r="E58" s="9">
        <v>9</v>
      </c>
      <c r="F58" s="9">
        <v>3</v>
      </c>
      <c r="G58" s="9">
        <v>36000</v>
      </c>
      <c r="H58" s="9" t="s">
        <v>270</v>
      </c>
      <c r="I58" s="9">
        <f t="shared" si="0"/>
        <v>3600</v>
      </c>
      <c r="J58" s="9" t="str">
        <f t="shared" si="1"/>
        <v>JALALPUR</v>
      </c>
      <c r="K58" s="9" t="str">
        <f t="shared" si="2"/>
        <v>JUNIOR</v>
      </c>
      <c r="L58">
        <f t="shared" si="3"/>
        <v>39600</v>
      </c>
    </row>
    <row r="59" spans="1:12" ht="13" x14ac:dyDescent="0.3">
      <c r="A59" s="9">
        <v>8576</v>
      </c>
      <c r="B59" s="9" t="s">
        <v>163</v>
      </c>
      <c r="C59" s="9">
        <v>29</v>
      </c>
      <c r="D59" s="9">
        <v>40</v>
      </c>
      <c r="E59" s="9">
        <v>12</v>
      </c>
      <c r="F59" s="9">
        <v>7</v>
      </c>
      <c r="G59" s="9">
        <v>22000</v>
      </c>
      <c r="H59" s="9" t="s">
        <v>273</v>
      </c>
      <c r="I59" s="9">
        <f t="shared" si="0"/>
        <v>2200</v>
      </c>
      <c r="J59" s="9" t="str">
        <f t="shared" si="1"/>
        <v>LODHERAN</v>
      </c>
      <c r="K59" s="9" t="str">
        <f t="shared" si="2"/>
        <v>NEWBIE</v>
      </c>
      <c r="L59">
        <f t="shared" si="3"/>
        <v>24200</v>
      </c>
    </row>
    <row r="60" spans="1:12" ht="13" x14ac:dyDescent="0.3">
      <c r="A60" s="9">
        <v>9740</v>
      </c>
      <c r="B60" s="9" t="s">
        <v>164</v>
      </c>
      <c r="C60" s="9">
        <v>50</v>
      </c>
      <c r="D60" s="9">
        <v>45</v>
      </c>
      <c r="E60" s="9">
        <v>15</v>
      </c>
      <c r="F60" s="9">
        <v>4</v>
      </c>
      <c r="G60" s="9">
        <v>56000</v>
      </c>
      <c r="H60" s="9" t="s">
        <v>262</v>
      </c>
      <c r="I60" s="9">
        <f t="shared" si="0"/>
        <v>8400</v>
      </c>
      <c r="J60" s="9" t="str">
        <f t="shared" si="1"/>
        <v>JALALPUR</v>
      </c>
      <c r="K60" s="9" t="str">
        <f t="shared" si="2"/>
        <v>NEWBIE</v>
      </c>
      <c r="L60">
        <f t="shared" si="3"/>
        <v>64400</v>
      </c>
    </row>
    <row r="61" spans="1:12" ht="13" x14ac:dyDescent="0.3">
      <c r="A61" s="9">
        <v>524</v>
      </c>
      <c r="B61" s="9" t="s">
        <v>165</v>
      </c>
      <c r="C61" s="9">
        <v>35</v>
      </c>
      <c r="D61" s="9">
        <v>40</v>
      </c>
      <c r="E61" s="9">
        <v>10</v>
      </c>
      <c r="F61" s="9">
        <v>9</v>
      </c>
      <c r="G61" s="9">
        <v>34000</v>
      </c>
      <c r="H61" s="9" t="s">
        <v>266</v>
      </c>
      <c r="I61" s="9">
        <f t="shared" si="0"/>
        <v>3400</v>
      </c>
      <c r="J61" s="9" t="str">
        <f t="shared" si="1"/>
        <v>LODHERAN</v>
      </c>
      <c r="K61" s="9" t="str">
        <f t="shared" si="2"/>
        <v>NEWBIE</v>
      </c>
      <c r="L61">
        <f t="shared" si="3"/>
        <v>37400</v>
      </c>
    </row>
    <row r="62" spans="1:12" ht="13" x14ac:dyDescent="0.3">
      <c r="A62" s="9">
        <v>1594</v>
      </c>
      <c r="B62" s="9" t="s">
        <v>166</v>
      </c>
      <c r="C62" s="9">
        <v>36</v>
      </c>
      <c r="D62" s="9">
        <v>55</v>
      </c>
      <c r="E62" s="9">
        <v>10</v>
      </c>
      <c r="F62" s="9">
        <v>7</v>
      </c>
      <c r="G62" s="9">
        <v>33000</v>
      </c>
      <c r="H62" s="9" t="s">
        <v>264</v>
      </c>
      <c r="I62" s="9">
        <f t="shared" si="0"/>
        <v>3300</v>
      </c>
      <c r="J62" s="9" t="str">
        <f t="shared" si="1"/>
        <v>LODHERAN</v>
      </c>
      <c r="K62" s="9" t="str">
        <f t="shared" si="2"/>
        <v>NEWBIE</v>
      </c>
      <c r="L62">
        <f t="shared" si="3"/>
        <v>36300</v>
      </c>
    </row>
    <row r="63" spans="1:12" ht="13" x14ac:dyDescent="0.3">
      <c r="A63" s="9">
        <v>6731</v>
      </c>
      <c r="B63" s="9" t="s">
        <v>167</v>
      </c>
      <c r="C63" s="9">
        <v>43</v>
      </c>
      <c r="D63" s="9">
        <v>40</v>
      </c>
      <c r="E63" s="9">
        <v>12</v>
      </c>
      <c r="F63" s="9">
        <v>12</v>
      </c>
      <c r="G63" s="9">
        <v>45000</v>
      </c>
      <c r="H63" s="9" t="s">
        <v>257</v>
      </c>
      <c r="I63" s="9">
        <f t="shared" si="0"/>
        <v>4500</v>
      </c>
      <c r="J63" s="9" t="str">
        <f t="shared" si="1"/>
        <v>LODHERAN</v>
      </c>
      <c r="K63" s="9" t="str">
        <f t="shared" si="2"/>
        <v>NEWBIE</v>
      </c>
      <c r="L63">
        <f t="shared" si="3"/>
        <v>49500</v>
      </c>
    </row>
    <row r="64" spans="1:12" ht="13" x14ac:dyDescent="0.3">
      <c r="A64" s="9">
        <v>4946</v>
      </c>
      <c r="B64" s="9" t="s">
        <v>168</v>
      </c>
      <c r="C64" s="9">
        <v>51</v>
      </c>
      <c r="D64" s="9">
        <v>50</v>
      </c>
      <c r="E64" s="9">
        <v>18</v>
      </c>
      <c r="F64" s="9">
        <v>13</v>
      </c>
      <c r="G64" s="9">
        <v>45000</v>
      </c>
      <c r="H64" s="9" t="s">
        <v>257</v>
      </c>
      <c r="I64" s="9">
        <f t="shared" si="0"/>
        <v>6750</v>
      </c>
      <c r="J64" s="9" t="str">
        <f t="shared" si="1"/>
        <v>LODHERAN</v>
      </c>
      <c r="K64" s="9" t="str">
        <f t="shared" si="2"/>
        <v>NEWBIE</v>
      </c>
      <c r="L64">
        <f t="shared" si="3"/>
        <v>51750</v>
      </c>
    </row>
    <row r="65" spans="1:12" ht="13" x14ac:dyDescent="0.3">
      <c r="A65" s="9">
        <v>944</v>
      </c>
      <c r="B65" s="9" t="s">
        <v>169</v>
      </c>
      <c r="C65" s="9">
        <v>48</v>
      </c>
      <c r="D65" s="9">
        <v>45</v>
      </c>
      <c r="E65" s="9">
        <v>17</v>
      </c>
      <c r="F65" s="9">
        <v>2</v>
      </c>
      <c r="G65" s="9">
        <v>44000</v>
      </c>
      <c r="H65" s="9" t="s">
        <v>268</v>
      </c>
      <c r="I65" s="9">
        <f t="shared" si="0"/>
        <v>6600</v>
      </c>
      <c r="J65" s="9" t="str">
        <f t="shared" si="1"/>
        <v>LODHERAN</v>
      </c>
      <c r="K65" s="9" t="str">
        <f t="shared" si="2"/>
        <v>JUNIOR</v>
      </c>
      <c r="L65">
        <f t="shared" si="3"/>
        <v>50600</v>
      </c>
    </row>
    <row r="66" spans="1:12" ht="13" x14ac:dyDescent="0.3">
      <c r="A66" s="9">
        <v>8358</v>
      </c>
      <c r="B66" s="9" t="s">
        <v>170</v>
      </c>
      <c r="C66" s="9">
        <v>49</v>
      </c>
      <c r="D66" s="9">
        <v>40</v>
      </c>
      <c r="E66" s="9">
        <v>15</v>
      </c>
      <c r="F66" s="9">
        <v>15</v>
      </c>
      <c r="G66" s="9">
        <v>18000</v>
      </c>
      <c r="H66" s="9" t="s">
        <v>277</v>
      </c>
      <c r="I66" s="9">
        <f t="shared" si="0"/>
        <v>2700</v>
      </c>
      <c r="J66" s="9" t="str">
        <f t="shared" si="1"/>
        <v>LODHERAN</v>
      </c>
      <c r="K66" s="9" t="str">
        <f t="shared" si="2"/>
        <v>NEWBIE</v>
      </c>
      <c r="L66">
        <f t="shared" si="3"/>
        <v>20700</v>
      </c>
    </row>
    <row r="67" spans="1:12" ht="13" x14ac:dyDescent="0.3">
      <c r="A67" s="9">
        <v>9142</v>
      </c>
      <c r="B67" s="9" t="s">
        <v>171</v>
      </c>
      <c r="C67" s="9">
        <v>38</v>
      </c>
      <c r="D67" s="9">
        <v>42</v>
      </c>
      <c r="E67" s="9">
        <v>10</v>
      </c>
      <c r="F67" s="9">
        <v>10</v>
      </c>
      <c r="G67" s="9">
        <v>56000</v>
      </c>
      <c r="H67" s="9" t="s">
        <v>262</v>
      </c>
      <c r="I67" s="9">
        <f t="shared" ref="I67:I130" si="4">IF(E67&lt;8,5/100*G67,IF(E67&lt;14,10/100*G67,15/100*G67))</f>
        <v>5600</v>
      </c>
      <c r="J67" s="9" t="str">
        <f t="shared" ref="J67:J130" si="5">IF(OR(F67&gt;5,E67&gt;15),"LODHERAN",IF(OR(F67&gt;8,E67&gt;5),"JALALPUR","MULTAN"))</f>
        <v>LODHERAN</v>
      </c>
      <c r="K67" s="9" t="str">
        <f t="shared" ref="K67:K130" si="6">IF(AND(F67&gt;10,G67&gt;60000),"SENIOR",IF(AND(F67&lt;5,G67&lt;50000),"JUNIOR","NEWBIE"))</f>
        <v>NEWBIE</v>
      </c>
      <c r="L67">
        <f t="shared" ref="L67:L130" si="7">G67+I67</f>
        <v>61600</v>
      </c>
    </row>
    <row r="68" spans="1:12" ht="13" x14ac:dyDescent="0.3">
      <c r="A68" s="9">
        <v>1088</v>
      </c>
      <c r="B68" s="9" t="s">
        <v>172</v>
      </c>
      <c r="C68" s="9">
        <v>43</v>
      </c>
      <c r="D68" s="9">
        <v>60</v>
      </c>
      <c r="E68" s="9">
        <v>12</v>
      </c>
      <c r="F68" s="9">
        <v>0</v>
      </c>
      <c r="G68" s="9">
        <v>60000</v>
      </c>
      <c r="H68" s="9" t="s">
        <v>256</v>
      </c>
      <c r="I68" s="9">
        <f t="shared" si="4"/>
        <v>6000</v>
      </c>
      <c r="J68" s="9" t="str">
        <f t="shared" si="5"/>
        <v>JALALPUR</v>
      </c>
      <c r="K68" s="9" t="str">
        <f t="shared" si="6"/>
        <v>NEWBIE</v>
      </c>
      <c r="L68">
        <f t="shared" si="7"/>
        <v>66000</v>
      </c>
    </row>
    <row r="69" spans="1:12" ht="13" x14ac:dyDescent="0.3">
      <c r="A69" s="9">
        <v>3169</v>
      </c>
      <c r="B69" s="9" t="s">
        <v>173</v>
      </c>
      <c r="C69" s="9">
        <v>38</v>
      </c>
      <c r="D69" s="9">
        <v>40</v>
      </c>
      <c r="E69" s="9">
        <v>12</v>
      </c>
      <c r="F69" s="9">
        <v>1</v>
      </c>
      <c r="G69" s="9">
        <v>33000</v>
      </c>
      <c r="H69" s="9" t="s">
        <v>269</v>
      </c>
      <c r="I69" s="9">
        <f t="shared" si="4"/>
        <v>3300</v>
      </c>
      <c r="J69" s="9" t="str">
        <f t="shared" si="5"/>
        <v>JALALPUR</v>
      </c>
      <c r="K69" s="9" t="str">
        <f t="shared" si="6"/>
        <v>JUNIOR</v>
      </c>
      <c r="L69">
        <f t="shared" si="7"/>
        <v>36300</v>
      </c>
    </row>
    <row r="70" spans="1:12" ht="13" x14ac:dyDescent="0.3">
      <c r="A70" s="9">
        <v>9264</v>
      </c>
      <c r="B70" s="9" t="s">
        <v>174</v>
      </c>
      <c r="C70" s="9">
        <v>43</v>
      </c>
      <c r="D70" s="9">
        <v>38</v>
      </c>
      <c r="E70" s="9">
        <v>15</v>
      </c>
      <c r="F70" s="9">
        <v>15</v>
      </c>
      <c r="G70" s="9">
        <v>25000</v>
      </c>
      <c r="H70" s="9" t="s">
        <v>260</v>
      </c>
      <c r="I70" s="9">
        <f t="shared" si="4"/>
        <v>3750</v>
      </c>
      <c r="J70" s="9" t="str">
        <f t="shared" si="5"/>
        <v>LODHERAN</v>
      </c>
      <c r="K70" s="9" t="str">
        <f t="shared" si="6"/>
        <v>NEWBIE</v>
      </c>
      <c r="L70">
        <f t="shared" si="7"/>
        <v>28750</v>
      </c>
    </row>
    <row r="71" spans="1:12" ht="13" x14ac:dyDescent="0.3">
      <c r="A71" s="9">
        <v>310</v>
      </c>
      <c r="B71" s="9" t="s">
        <v>175</v>
      </c>
      <c r="C71" s="9">
        <v>33</v>
      </c>
      <c r="D71" s="9">
        <v>48</v>
      </c>
      <c r="E71" s="9">
        <v>8</v>
      </c>
      <c r="F71" s="9">
        <v>2</v>
      </c>
      <c r="G71" s="9">
        <v>27500</v>
      </c>
      <c r="H71" s="9" t="s">
        <v>264</v>
      </c>
      <c r="I71" s="9">
        <f t="shared" si="4"/>
        <v>2750</v>
      </c>
      <c r="J71" s="9" t="str">
        <f t="shared" si="5"/>
        <v>JALALPUR</v>
      </c>
      <c r="K71" s="9" t="str">
        <f t="shared" si="6"/>
        <v>JUNIOR</v>
      </c>
      <c r="L71">
        <f t="shared" si="7"/>
        <v>30250</v>
      </c>
    </row>
    <row r="72" spans="1:12" ht="13" x14ac:dyDescent="0.3">
      <c r="A72" s="9">
        <v>3907</v>
      </c>
      <c r="B72" s="9" t="s">
        <v>176</v>
      </c>
      <c r="C72" s="9">
        <v>36</v>
      </c>
      <c r="D72" s="9">
        <v>40</v>
      </c>
      <c r="E72" s="9">
        <v>8</v>
      </c>
      <c r="F72" s="9">
        <v>13</v>
      </c>
      <c r="G72" s="9">
        <v>27500</v>
      </c>
      <c r="H72" s="9" t="s">
        <v>275</v>
      </c>
      <c r="I72" s="9">
        <f t="shared" si="4"/>
        <v>2750</v>
      </c>
      <c r="J72" s="9" t="str">
        <f t="shared" si="5"/>
        <v>LODHERAN</v>
      </c>
      <c r="K72" s="9" t="str">
        <f t="shared" si="6"/>
        <v>NEWBIE</v>
      </c>
      <c r="L72">
        <f t="shared" si="7"/>
        <v>30250</v>
      </c>
    </row>
    <row r="73" spans="1:12" ht="13" x14ac:dyDescent="0.3">
      <c r="A73" s="9">
        <v>2309</v>
      </c>
      <c r="B73" s="9" t="s">
        <v>177</v>
      </c>
      <c r="C73" s="9">
        <v>48</v>
      </c>
      <c r="D73" s="9">
        <v>40</v>
      </c>
      <c r="E73" s="9">
        <v>12</v>
      </c>
      <c r="F73" s="9">
        <v>7</v>
      </c>
      <c r="G73" s="9">
        <v>35000</v>
      </c>
      <c r="H73" s="9" t="s">
        <v>276</v>
      </c>
      <c r="I73" s="9">
        <f t="shared" si="4"/>
        <v>3500</v>
      </c>
      <c r="J73" s="9" t="str">
        <f t="shared" si="5"/>
        <v>LODHERAN</v>
      </c>
      <c r="K73" s="9" t="str">
        <f t="shared" si="6"/>
        <v>NEWBIE</v>
      </c>
      <c r="L73">
        <f t="shared" si="7"/>
        <v>38500</v>
      </c>
    </row>
    <row r="74" spans="1:12" ht="13" x14ac:dyDescent="0.3">
      <c r="A74" s="9">
        <v>2957</v>
      </c>
      <c r="B74" s="9" t="s">
        <v>178</v>
      </c>
      <c r="C74" s="9">
        <v>39</v>
      </c>
      <c r="D74" s="9">
        <v>45</v>
      </c>
      <c r="E74" s="9">
        <v>10</v>
      </c>
      <c r="F74" s="9">
        <v>3</v>
      </c>
      <c r="G74" s="9">
        <v>35000</v>
      </c>
      <c r="H74" s="9" t="s">
        <v>269</v>
      </c>
      <c r="I74" s="9">
        <f t="shared" si="4"/>
        <v>3500</v>
      </c>
      <c r="J74" s="9" t="str">
        <f t="shared" si="5"/>
        <v>JALALPUR</v>
      </c>
      <c r="K74" s="9" t="str">
        <f t="shared" si="6"/>
        <v>JUNIOR</v>
      </c>
      <c r="L74">
        <f t="shared" si="7"/>
        <v>38500</v>
      </c>
    </row>
    <row r="75" spans="1:12" ht="13" x14ac:dyDescent="0.3">
      <c r="A75" s="9">
        <v>3953</v>
      </c>
      <c r="B75" s="9" t="s">
        <v>179</v>
      </c>
      <c r="C75" s="9">
        <v>38</v>
      </c>
      <c r="D75" s="9">
        <v>40</v>
      </c>
      <c r="E75" s="9">
        <v>10</v>
      </c>
      <c r="F75" s="9">
        <v>2</v>
      </c>
      <c r="G75" s="9">
        <v>22000</v>
      </c>
      <c r="H75" s="9" t="s">
        <v>278</v>
      </c>
      <c r="I75" s="9">
        <f t="shared" si="4"/>
        <v>2200</v>
      </c>
      <c r="J75" s="9" t="str">
        <f t="shared" si="5"/>
        <v>JALALPUR</v>
      </c>
      <c r="K75" s="9" t="str">
        <f t="shared" si="6"/>
        <v>JUNIOR</v>
      </c>
      <c r="L75">
        <f t="shared" si="7"/>
        <v>24200</v>
      </c>
    </row>
    <row r="76" spans="1:12" ht="13" x14ac:dyDescent="0.3">
      <c r="A76" s="9">
        <v>126</v>
      </c>
      <c r="B76" s="9" t="s">
        <v>180</v>
      </c>
      <c r="C76" s="9">
        <v>40</v>
      </c>
      <c r="D76" s="9">
        <v>45</v>
      </c>
      <c r="E76" s="9">
        <v>11</v>
      </c>
      <c r="F76" s="9">
        <v>4</v>
      </c>
      <c r="G76" s="9">
        <v>29000</v>
      </c>
      <c r="H76" s="9" t="s">
        <v>265</v>
      </c>
      <c r="I76" s="9">
        <f t="shared" si="4"/>
        <v>2900</v>
      </c>
      <c r="J76" s="9" t="str">
        <f t="shared" si="5"/>
        <v>JALALPUR</v>
      </c>
      <c r="K76" s="9" t="str">
        <f t="shared" si="6"/>
        <v>JUNIOR</v>
      </c>
      <c r="L76">
        <f t="shared" si="7"/>
        <v>31900</v>
      </c>
    </row>
    <row r="77" spans="1:12" ht="13" x14ac:dyDescent="0.3">
      <c r="A77" s="9">
        <v>4747</v>
      </c>
      <c r="B77" s="9" t="s">
        <v>181</v>
      </c>
      <c r="C77" s="9">
        <v>35</v>
      </c>
      <c r="D77" s="9">
        <v>42</v>
      </c>
      <c r="E77" s="9">
        <v>6</v>
      </c>
      <c r="F77" s="9">
        <v>4</v>
      </c>
      <c r="G77" s="9">
        <v>35000</v>
      </c>
      <c r="H77" s="9" t="s">
        <v>266</v>
      </c>
      <c r="I77" s="9">
        <f t="shared" si="4"/>
        <v>1750</v>
      </c>
      <c r="J77" s="9" t="str">
        <f t="shared" si="5"/>
        <v>JALALPUR</v>
      </c>
      <c r="K77" s="9" t="str">
        <f t="shared" si="6"/>
        <v>JUNIOR</v>
      </c>
      <c r="L77">
        <f t="shared" si="7"/>
        <v>36750</v>
      </c>
    </row>
    <row r="78" spans="1:12" ht="13" x14ac:dyDescent="0.3">
      <c r="A78" s="9">
        <v>2733</v>
      </c>
      <c r="B78" s="9" t="s">
        <v>182</v>
      </c>
      <c r="C78" s="9">
        <v>35</v>
      </c>
      <c r="D78" s="9">
        <v>40</v>
      </c>
      <c r="E78" s="9">
        <v>8</v>
      </c>
      <c r="F78" s="9">
        <v>5</v>
      </c>
      <c r="G78" s="9">
        <v>34500</v>
      </c>
      <c r="H78" s="9" t="s">
        <v>264</v>
      </c>
      <c r="I78" s="9">
        <f t="shared" si="4"/>
        <v>3450</v>
      </c>
      <c r="J78" s="9" t="str">
        <f t="shared" si="5"/>
        <v>JALALPUR</v>
      </c>
      <c r="K78" s="9" t="str">
        <f t="shared" si="6"/>
        <v>NEWBIE</v>
      </c>
      <c r="L78">
        <f t="shared" si="7"/>
        <v>37950</v>
      </c>
    </row>
    <row r="79" spans="1:12" ht="13" x14ac:dyDescent="0.3">
      <c r="A79" s="9">
        <v>3677</v>
      </c>
      <c r="B79" s="9" t="s">
        <v>183</v>
      </c>
      <c r="C79" s="9">
        <v>46</v>
      </c>
      <c r="D79" s="9">
        <v>50</v>
      </c>
      <c r="E79" s="9">
        <v>17</v>
      </c>
      <c r="F79" s="9">
        <v>15</v>
      </c>
      <c r="G79" s="9">
        <v>60000</v>
      </c>
      <c r="H79" s="9" t="s">
        <v>261</v>
      </c>
      <c r="I79" s="9">
        <f t="shared" si="4"/>
        <v>9000</v>
      </c>
      <c r="J79" s="9" t="str">
        <f t="shared" si="5"/>
        <v>LODHERAN</v>
      </c>
      <c r="K79" s="9" t="str">
        <f t="shared" si="6"/>
        <v>NEWBIE</v>
      </c>
      <c r="L79">
        <f t="shared" si="7"/>
        <v>69000</v>
      </c>
    </row>
    <row r="80" spans="1:12" ht="13" x14ac:dyDescent="0.3">
      <c r="A80" s="9">
        <v>4553</v>
      </c>
      <c r="B80" s="9" t="s">
        <v>184</v>
      </c>
      <c r="C80" s="9">
        <v>37</v>
      </c>
      <c r="D80" s="9">
        <v>40</v>
      </c>
      <c r="E80" s="9">
        <v>8</v>
      </c>
      <c r="F80" s="9">
        <v>2</v>
      </c>
      <c r="G80" s="9">
        <v>18000</v>
      </c>
      <c r="H80" s="9" t="s">
        <v>277</v>
      </c>
      <c r="I80" s="9">
        <f t="shared" si="4"/>
        <v>1800</v>
      </c>
      <c r="J80" s="9" t="str">
        <f t="shared" si="5"/>
        <v>JALALPUR</v>
      </c>
      <c r="K80" s="9" t="str">
        <f t="shared" si="6"/>
        <v>JUNIOR</v>
      </c>
      <c r="L80">
        <f t="shared" si="7"/>
        <v>19800</v>
      </c>
    </row>
    <row r="81" spans="1:12" ht="13" x14ac:dyDescent="0.3">
      <c r="A81" s="9">
        <v>9576</v>
      </c>
      <c r="B81" s="9" t="s">
        <v>185</v>
      </c>
      <c r="C81" s="9">
        <v>54</v>
      </c>
      <c r="D81" s="9">
        <v>37</v>
      </c>
      <c r="E81" s="9">
        <v>14</v>
      </c>
      <c r="F81" s="9">
        <v>1</v>
      </c>
      <c r="G81" s="9">
        <v>18000</v>
      </c>
      <c r="H81" s="9" t="s">
        <v>277</v>
      </c>
      <c r="I81" s="9">
        <f t="shared" si="4"/>
        <v>2700</v>
      </c>
      <c r="J81" s="9" t="str">
        <f t="shared" si="5"/>
        <v>JALALPUR</v>
      </c>
      <c r="K81" s="9" t="str">
        <f t="shared" si="6"/>
        <v>JUNIOR</v>
      </c>
      <c r="L81">
        <f t="shared" si="7"/>
        <v>20700</v>
      </c>
    </row>
    <row r="82" spans="1:12" ht="13" x14ac:dyDescent="0.3">
      <c r="A82" s="9">
        <v>1518</v>
      </c>
      <c r="B82" s="9" t="s">
        <v>186</v>
      </c>
      <c r="C82" s="9">
        <v>31</v>
      </c>
      <c r="D82" s="9">
        <v>50</v>
      </c>
      <c r="E82" s="9">
        <v>5</v>
      </c>
      <c r="F82" s="9">
        <v>4</v>
      </c>
      <c r="G82" s="9">
        <v>180000</v>
      </c>
      <c r="H82" s="9" t="s">
        <v>272</v>
      </c>
      <c r="I82" s="9">
        <f t="shared" si="4"/>
        <v>9000</v>
      </c>
      <c r="J82" s="9" t="str">
        <f t="shared" si="5"/>
        <v>MULTAN</v>
      </c>
      <c r="K82" s="9" t="str">
        <f t="shared" si="6"/>
        <v>NEWBIE</v>
      </c>
      <c r="L82">
        <f t="shared" si="7"/>
        <v>189000</v>
      </c>
    </row>
    <row r="83" spans="1:12" ht="13" x14ac:dyDescent="0.3">
      <c r="A83" s="9">
        <v>7646</v>
      </c>
      <c r="B83" s="9" t="s">
        <v>187</v>
      </c>
      <c r="C83" s="9">
        <v>49</v>
      </c>
      <c r="D83" s="9">
        <v>40</v>
      </c>
      <c r="E83" s="9">
        <v>17</v>
      </c>
      <c r="F83" s="9">
        <v>5</v>
      </c>
      <c r="G83" s="9">
        <v>45000</v>
      </c>
      <c r="H83" s="9" t="s">
        <v>257</v>
      </c>
      <c r="I83" s="9">
        <f t="shared" si="4"/>
        <v>6750</v>
      </c>
      <c r="J83" s="9" t="str">
        <f t="shared" si="5"/>
        <v>LODHERAN</v>
      </c>
      <c r="K83" s="9" t="str">
        <f t="shared" si="6"/>
        <v>NEWBIE</v>
      </c>
      <c r="L83">
        <f t="shared" si="7"/>
        <v>51750</v>
      </c>
    </row>
    <row r="84" spans="1:12" ht="13" x14ac:dyDescent="0.3">
      <c r="A84" s="9">
        <v>5375</v>
      </c>
      <c r="B84" s="9" t="s">
        <v>188</v>
      </c>
      <c r="C84" s="9">
        <v>45</v>
      </c>
      <c r="D84" s="9">
        <v>40</v>
      </c>
      <c r="E84" s="9">
        <v>15</v>
      </c>
      <c r="F84" s="9">
        <v>3</v>
      </c>
      <c r="G84" s="9">
        <v>18000</v>
      </c>
      <c r="H84" s="9" t="s">
        <v>273</v>
      </c>
      <c r="I84" s="9">
        <f t="shared" si="4"/>
        <v>2700</v>
      </c>
      <c r="J84" s="9" t="str">
        <f t="shared" si="5"/>
        <v>JALALPUR</v>
      </c>
      <c r="K84" s="9" t="str">
        <f t="shared" si="6"/>
        <v>JUNIOR</v>
      </c>
      <c r="L84">
        <f t="shared" si="7"/>
        <v>20700</v>
      </c>
    </row>
    <row r="85" spans="1:12" ht="13" x14ac:dyDescent="0.3">
      <c r="A85" s="9">
        <v>397</v>
      </c>
      <c r="B85" s="9" t="s">
        <v>189</v>
      </c>
      <c r="C85" s="9">
        <v>39</v>
      </c>
      <c r="D85" s="9">
        <v>30</v>
      </c>
      <c r="E85" s="9">
        <v>9</v>
      </c>
      <c r="F85" s="9">
        <v>8</v>
      </c>
      <c r="G85" s="9">
        <v>55000</v>
      </c>
      <c r="H85" s="9" t="s">
        <v>262</v>
      </c>
      <c r="I85" s="9">
        <f t="shared" si="4"/>
        <v>5500</v>
      </c>
      <c r="J85" s="9" t="str">
        <f t="shared" si="5"/>
        <v>LODHERAN</v>
      </c>
      <c r="K85" s="9" t="str">
        <f t="shared" si="6"/>
        <v>NEWBIE</v>
      </c>
      <c r="L85">
        <f t="shared" si="7"/>
        <v>60500</v>
      </c>
    </row>
    <row r="86" spans="1:12" ht="13" x14ac:dyDescent="0.3">
      <c r="A86" s="9">
        <v>3591</v>
      </c>
      <c r="B86" s="9" t="s">
        <v>190</v>
      </c>
      <c r="C86" s="9">
        <v>46</v>
      </c>
      <c r="D86" s="9">
        <v>55</v>
      </c>
      <c r="E86" s="9">
        <v>15</v>
      </c>
      <c r="F86" s="9">
        <v>3</v>
      </c>
      <c r="G86" s="9">
        <v>55000</v>
      </c>
      <c r="H86" s="9" t="s">
        <v>262</v>
      </c>
      <c r="I86" s="9">
        <f t="shared" si="4"/>
        <v>8250</v>
      </c>
      <c r="J86" s="9" t="str">
        <f t="shared" si="5"/>
        <v>JALALPUR</v>
      </c>
      <c r="K86" s="9" t="str">
        <f t="shared" si="6"/>
        <v>NEWBIE</v>
      </c>
      <c r="L86">
        <f t="shared" si="7"/>
        <v>63250</v>
      </c>
    </row>
    <row r="87" spans="1:12" ht="13" x14ac:dyDescent="0.3">
      <c r="A87" s="9">
        <v>2306</v>
      </c>
      <c r="B87" s="9" t="s">
        <v>191</v>
      </c>
      <c r="C87" s="9">
        <v>39</v>
      </c>
      <c r="D87" s="9">
        <v>40</v>
      </c>
      <c r="E87" s="9">
        <v>9</v>
      </c>
      <c r="F87" s="9">
        <v>5</v>
      </c>
      <c r="G87" s="9">
        <v>20000</v>
      </c>
      <c r="H87" s="9" t="s">
        <v>270</v>
      </c>
      <c r="I87" s="9">
        <f t="shared" si="4"/>
        <v>2000</v>
      </c>
      <c r="J87" s="9" t="str">
        <f t="shared" si="5"/>
        <v>JALALPUR</v>
      </c>
      <c r="K87" s="9" t="str">
        <f t="shared" si="6"/>
        <v>NEWBIE</v>
      </c>
      <c r="L87">
        <f t="shared" si="7"/>
        <v>22000</v>
      </c>
    </row>
    <row r="88" spans="1:12" ht="13" x14ac:dyDescent="0.3">
      <c r="A88" s="9">
        <v>6770</v>
      </c>
      <c r="B88" s="9" t="s">
        <v>192</v>
      </c>
      <c r="C88" s="9">
        <v>47</v>
      </c>
      <c r="D88" s="9">
        <v>35</v>
      </c>
      <c r="E88" s="9">
        <v>14</v>
      </c>
      <c r="F88" s="9">
        <v>6</v>
      </c>
      <c r="G88" s="9">
        <v>20000</v>
      </c>
      <c r="H88" s="9" t="s">
        <v>277</v>
      </c>
      <c r="I88" s="9">
        <f t="shared" si="4"/>
        <v>3000</v>
      </c>
      <c r="J88" s="9" t="str">
        <f t="shared" si="5"/>
        <v>LODHERAN</v>
      </c>
      <c r="K88" s="9" t="str">
        <f t="shared" si="6"/>
        <v>NEWBIE</v>
      </c>
      <c r="L88">
        <f t="shared" si="7"/>
        <v>23000</v>
      </c>
    </row>
    <row r="89" spans="1:12" ht="13" x14ac:dyDescent="0.3">
      <c r="A89" s="9">
        <v>6928</v>
      </c>
      <c r="B89" s="9" t="s">
        <v>193</v>
      </c>
      <c r="C89" s="9">
        <v>30</v>
      </c>
      <c r="D89" s="9">
        <v>50</v>
      </c>
      <c r="E89" s="9">
        <v>4</v>
      </c>
      <c r="F89" s="9">
        <v>2</v>
      </c>
      <c r="G89" s="9">
        <v>25000</v>
      </c>
      <c r="H89" s="9" t="s">
        <v>278</v>
      </c>
      <c r="I89" s="9">
        <f t="shared" si="4"/>
        <v>1250</v>
      </c>
      <c r="J89" s="9" t="str">
        <f t="shared" si="5"/>
        <v>MULTAN</v>
      </c>
      <c r="K89" s="9" t="str">
        <f t="shared" si="6"/>
        <v>JUNIOR</v>
      </c>
      <c r="L89">
        <f t="shared" si="7"/>
        <v>26250</v>
      </c>
    </row>
    <row r="90" spans="1:12" ht="13" x14ac:dyDescent="0.3">
      <c r="A90" s="9">
        <v>2900</v>
      </c>
      <c r="B90" s="9" t="s">
        <v>194</v>
      </c>
      <c r="C90" s="9">
        <v>38</v>
      </c>
      <c r="D90" s="9">
        <v>44</v>
      </c>
      <c r="E90" s="9">
        <v>8</v>
      </c>
      <c r="F90" s="9">
        <v>1</v>
      </c>
      <c r="G90" s="9">
        <v>44500</v>
      </c>
      <c r="H90" s="9" t="s">
        <v>271</v>
      </c>
      <c r="I90" s="9">
        <f t="shared" si="4"/>
        <v>4450</v>
      </c>
      <c r="J90" s="9" t="str">
        <f t="shared" si="5"/>
        <v>JALALPUR</v>
      </c>
      <c r="K90" s="9" t="str">
        <f t="shared" si="6"/>
        <v>JUNIOR</v>
      </c>
      <c r="L90">
        <f t="shared" si="7"/>
        <v>48950</v>
      </c>
    </row>
    <row r="91" spans="1:12" ht="13" x14ac:dyDescent="0.3">
      <c r="A91" s="9">
        <v>2189</v>
      </c>
      <c r="B91" s="9" t="s">
        <v>195</v>
      </c>
      <c r="C91" s="9">
        <v>44</v>
      </c>
      <c r="D91" s="9">
        <v>61</v>
      </c>
      <c r="E91" s="9">
        <v>13</v>
      </c>
      <c r="F91" s="9">
        <v>3</v>
      </c>
      <c r="G91" s="9">
        <v>46000</v>
      </c>
      <c r="H91" s="9" t="s">
        <v>266</v>
      </c>
      <c r="I91" s="9">
        <f t="shared" si="4"/>
        <v>4600</v>
      </c>
      <c r="J91" s="9" t="str">
        <f t="shared" si="5"/>
        <v>JALALPUR</v>
      </c>
      <c r="K91" s="9" t="str">
        <f t="shared" si="6"/>
        <v>JUNIOR</v>
      </c>
      <c r="L91">
        <f t="shared" si="7"/>
        <v>50600</v>
      </c>
    </row>
    <row r="92" spans="1:12" ht="13" x14ac:dyDescent="0.3">
      <c r="A92" s="9">
        <v>6350</v>
      </c>
      <c r="B92" s="9" t="s">
        <v>196</v>
      </c>
      <c r="C92" s="9">
        <v>45</v>
      </c>
      <c r="D92" s="9">
        <v>40</v>
      </c>
      <c r="E92" s="9">
        <v>12</v>
      </c>
      <c r="F92" s="9">
        <v>9</v>
      </c>
      <c r="G92" s="9">
        <v>250000</v>
      </c>
      <c r="H92" s="9" t="s">
        <v>258</v>
      </c>
      <c r="I92" s="9">
        <f t="shared" si="4"/>
        <v>25000</v>
      </c>
      <c r="J92" s="9" t="str">
        <f t="shared" si="5"/>
        <v>LODHERAN</v>
      </c>
      <c r="K92" s="9" t="str">
        <f t="shared" si="6"/>
        <v>NEWBIE</v>
      </c>
      <c r="L92">
        <f t="shared" si="7"/>
        <v>275000</v>
      </c>
    </row>
    <row r="93" spans="1:12" ht="13" x14ac:dyDescent="0.3">
      <c r="A93" s="9">
        <v>3693</v>
      </c>
      <c r="B93" s="9" t="s">
        <v>197</v>
      </c>
      <c r="C93" s="9">
        <v>33</v>
      </c>
      <c r="D93" s="9">
        <v>45</v>
      </c>
      <c r="E93" s="9">
        <v>5</v>
      </c>
      <c r="F93" s="9">
        <v>4</v>
      </c>
      <c r="G93" s="9">
        <v>35000</v>
      </c>
      <c r="H93" s="9" t="s">
        <v>263</v>
      </c>
      <c r="I93" s="9">
        <f t="shared" si="4"/>
        <v>1750</v>
      </c>
      <c r="J93" s="9" t="str">
        <f t="shared" si="5"/>
        <v>MULTAN</v>
      </c>
      <c r="K93" s="9" t="str">
        <f t="shared" si="6"/>
        <v>JUNIOR</v>
      </c>
      <c r="L93">
        <f t="shared" si="7"/>
        <v>36750</v>
      </c>
    </row>
    <row r="94" spans="1:12" ht="13" x14ac:dyDescent="0.3">
      <c r="A94" s="9">
        <v>9294</v>
      </c>
      <c r="B94" s="9" t="s">
        <v>198</v>
      </c>
      <c r="C94" s="9">
        <v>47</v>
      </c>
      <c r="D94" s="9">
        <v>40</v>
      </c>
      <c r="E94" s="9">
        <v>16</v>
      </c>
      <c r="F94" s="9">
        <v>3</v>
      </c>
      <c r="G94" s="9">
        <v>37000</v>
      </c>
      <c r="H94" s="9" t="s">
        <v>278</v>
      </c>
      <c r="I94" s="9">
        <f t="shared" si="4"/>
        <v>5550</v>
      </c>
      <c r="J94" s="9" t="str">
        <f t="shared" si="5"/>
        <v>LODHERAN</v>
      </c>
      <c r="K94" s="9" t="str">
        <f t="shared" si="6"/>
        <v>JUNIOR</v>
      </c>
      <c r="L94">
        <f t="shared" si="7"/>
        <v>42550</v>
      </c>
    </row>
    <row r="95" spans="1:12" ht="13" x14ac:dyDescent="0.3">
      <c r="A95" s="9">
        <v>7205</v>
      </c>
      <c r="B95" s="9" t="s">
        <v>199</v>
      </c>
      <c r="C95" s="9">
        <v>34</v>
      </c>
      <c r="D95" s="9">
        <v>30</v>
      </c>
      <c r="E95" s="9">
        <v>8</v>
      </c>
      <c r="F95" s="9">
        <v>7</v>
      </c>
      <c r="G95" s="9">
        <v>78000</v>
      </c>
      <c r="H95" s="9" t="s">
        <v>279</v>
      </c>
      <c r="I95" s="9">
        <f t="shared" si="4"/>
        <v>7800</v>
      </c>
      <c r="J95" s="9" t="str">
        <f t="shared" si="5"/>
        <v>LODHERAN</v>
      </c>
      <c r="K95" s="9" t="str">
        <f t="shared" si="6"/>
        <v>NEWBIE</v>
      </c>
      <c r="L95">
        <f t="shared" si="7"/>
        <v>85800</v>
      </c>
    </row>
    <row r="96" spans="1:12" ht="13" x14ac:dyDescent="0.3">
      <c r="A96" s="9">
        <v>4665</v>
      </c>
      <c r="B96" s="9" t="s">
        <v>200</v>
      </c>
      <c r="C96" s="9">
        <v>37</v>
      </c>
      <c r="D96" s="9">
        <v>48</v>
      </c>
      <c r="E96" s="9">
        <v>9</v>
      </c>
      <c r="F96" s="9">
        <v>7</v>
      </c>
      <c r="G96" s="9">
        <v>80000</v>
      </c>
      <c r="H96" s="9" t="s">
        <v>256</v>
      </c>
      <c r="I96" s="9">
        <f t="shared" si="4"/>
        <v>8000</v>
      </c>
      <c r="J96" s="9" t="str">
        <f t="shared" si="5"/>
        <v>LODHERAN</v>
      </c>
      <c r="K96" s="9" t="str">
        <f t="shared" si="6"/>
        <v>NEWBIE</v>
      </c>
      <c r="L96">
        <f t="shared" si="7"/>
        <v>88000</v>
      </c>
    </row>
    <row r="97" spans="1:12" ht="13" x14ac:dyDescent="0.3">
      <c r="A97" s="9">
        <v>6498</v>
      </c>
      <c r="B97" s="9" t="s">
        <v>201</v>
      </c>
      <c r="C97" s="9">
        <v>50</v>
      </c>
      <c r="D97" s="9">
        <v>40</v>
      </c>
      <c r="E97" s="9">
        <v>14</v>
      </c>
      <c r="F97" s="9">
        <v>11</v>
      </c>
      <c r="G97" s="9">
        <v>67000</v>
      </c>
      <c r="H97" s="9" t="s">
        <v>280</v>
      </c>
      <c r="I97" s="9">
        <f t="shared" si="4"/>
        <v>10050</v>
      </c>
      <c r="J97" s="9" t="str">
        <f t="shared" si="5"/>
        <v>LODHERAN</v>
      </c>
      <c r="K97" s="9" t="str">
        <f t="shared" si="6"/>
        <v>SENIOR</v>
      </c>
      <c r="L97">
        <f t="shared" si="7"/>
        <v>77050</v>
      </c>
    </row>
    <row r="98" spans="1:12" ht="13" x14ac:dyDescent="0.3">
      <c r="A98" s="9">
        <v>1483</v>
      </c>
      <c r="B98" s="9" t="s">
        <v>202</v>
      </c>
      <c r="C98" s="9">
        <v>38</v>
      </c>
      <c r="D98" s="9">
        <v>46</v>
      </c>
      <c r="E98" s="9">
        <v>5</v>
      </c>
      <c r="F98" s="9">
        <v>4</v>
      </c>
      <c r="G98" s="9">
        <v>20000</v>
      </c>
      <c r="H98" s="9" t="s">
        <v>277</v>
      </c>
      <c r="I98" s="9">
        <f t="shared" si="4"/>
        <v>1000</v>
      </c>
      <c r="J98" s="9" t="str">
        <f t="shared" si="5"/>
        <v>MULTAN</v>
      </c>
      <c r="K98" s="9" t="str">
        <f t="shared" si="6"/>
        <v>JUNIOR</v>
      </c>
      <c r="L98">
        <f t="shared" si="7"/>
        <v>21000</v>
      </c>
    </row>
    <row r="99" spans="1:12" ht="13" x14ac:dyDescent="0.3">
      <c r="A99" s="9">
        <v>520</v>
      </c>
      <c r="B99" s="9" t="s">
        <v>203</v>
      </c>
      <c r="C99" s="9">
        <v>38</v>
      </c>
      <c r="D99" s="9">
        <v>48</v>
      </c>
      <c r="E99" s="9">
        <v>12</v>
      </c>
      <c r="F99" s="9">
        <v>9</v>
      </c>
      <c r="G99" s="9">
        <v>45000</v>
      </c>
      <c r="H99" s="9" t="s">
        <v>266</v>
      </c>
      <c r="I99" s="9">
        <f t="shared" si="4"/>
        <v>4500</v>
      </c>
      <c r="J99" s="9" t="str">
        <f t="shared" si="5"/>
        <v>LODHERAN</v>
      </c>
      <c r="K99" s="9" t="str">
        <f t="shared" si="6"/>
        <v>NEWBIE</v>
      </c>
      <c r="L99">
        <f t="shared" si="7"/>
        <v>49500</v>
      </c>
    </row>
    <row r="100" spans="1:12" ht="13" x14ac:dyDescent="0.3">
      <c r="A100" s="9">
        <v>4835</v>
      </c>
      <c r="B100" s="9" t="s">
        <v>204</v>
      </c>
      <c r="C100" s="9">
        <v>41</v>
      </c>
      <c r="D100" s="9">
        <v>40</v>
      </c>
      <c r="E100" s="9">
        <v>12</v>
      </c>
      <c r="F100" s="9">
        <v>9</v>
      </c>
      <c r="G100" s="9">
        <v>55000</v>
      </c>
      <c r="H100" s="9" t="s">
        <v>257</v>
      </c>
      <c r="I100" s="9">
        <f t="shared" si="4"/>
        <v>5500</v>
      </c>
      <c r="J100" s="9" t="str">
        <f t="shared" si="5"/>
        <v>LODHERAN</v>
      </c>
      <c r="K100" s="9" t="str">
        <f t="shared" si="6"/>
        <v>NEWBIE</v>
      </c>
      <c r="L100">
        <f t="shared" si="7"/>
        <v>60500</v>
      </c>
    </row>
    <row r="101" spans="1:12" ht="13" x14ac:dyDescent="0.3">
      <c r="A101" s="9">
        <v>9236</v>
      </c>
      <c r="B101" s="9" t="s">
        <v>205</v>
      </c>
      <c r="C101" s="9">
        <v>39</v>
      </c>
      <c r="D101" s="9">
        <v>40</v>
      </c>
      <c r="E101" s="9">
        <v>10</v>
      </c>
      <c r="F101" s="9">
        <v>7</v>
      </c>
      <c r="G101" s="9">
        <v>89000</v>
      </c>
      <c r="H101" s="9" t="s">
        <v>261</v>
      </c>
      <c r="I101" s="9">
        <f t="shared" si="4"/>
        <v>8900</v>
      </c>
      <c r="J101" s="9" t="str">
        <f t="shared" si="5"/>
        <v>LODHERAN</v>
      </c>
      <c r="K101" s="9" t="str">
        <f t="shared" si="6"/>
        <v>NEWBIE</v>
      </c>
      <c r="L101">
        <f t="shared" si="7"/>
        <v>97900</v>
      </c>
    </row>
    <row r="102" spans="1:12" ht="13" x14ac:dyDescent="0.3">
      <c r="A102" s="9">
        <v>1050</v>
      </c>
      <c r="B102" s="9" t="s">
        <v>206</v>
      </c>
      <c r="C102" s="9">
        <v>35</v>
      </c>
      <c r="D102" s="9">
        <v>60</v>
      </c>
      <c r="E102" s="9">
        <v>6</v>
      </c>
      <c r="F102" s="9">
        <v>2</v>
      </c>
      <c r="G102" s="9">
        <v>60000</v>
      </c>
      <c r="H102" s="9" t="s">
        <v>272</v>
      </c>
      <c r="I102" s="9">
        <f t="shared" si="4"/>
        <v>3000</v>
      </c>
      <c r="J102" s="9" t="str">
        <f t="shared" si="5"/>
        <v>JALALPUR</v>
      </c>
      <c r="K102" s="9" t="str">
        <f t="shared" si="6"/>
        <v>NEWBIE</v>
      </c>
      <c r="L102">
        <f t="shared" si="7"/>
        <v>63000</v>
      </c>
    </row>
    <row r="103" spans="1:12" ht="13" x14ac:dyDescent="0.3">
      <c r="A103" s="9">
        <v>2835</v>
      </c>
      <c r="B103" s="9" t="s">
        <v>207</v>
      </c>
      <c r="C103" s="9">
        <v>36</v>
      </c>
      <c r="D103" s="9">
        <v>40</v>
      </c>
      <c r="E103" s="9">
        <v>6</v>
      </c>
      <c r="F103" s="9">
        <v>5</v>
      </c>
      <c r="G103" s="9">
        <v>20000</v>
      </c>
      <c r="H103" s="9" t="s">
        <v>275</v>
      </c>
      <c r="I103" s="9">
        <f t="shared" si="4"/>
        <v>1000</v>
      </c>
      <c r="J103" s="9" t="str">
        <f t="shared" si="5"/>
        <v>JALALPUR</v>
      </c>
      <c r="K103" s="9" t="str">
        <f t="shared" si="6"/>
        <v>NEWBIE</v>
      </c>
      <c r="L103">
        <f t="shared" si="7"/>
        <v>21000</v>
      </c>
    </row>
    <row r="104" spans="1:12" ht="13" x14ac:dyDescent="0.3">
      <c r="A104" s="9">
        <v>9527</v>
      </c>
      <c r="B104" s="9" t="s">
        <v>208</v>
      </c>
      <c r="C104" s="9">
        <v>47</v>
      </c>
      <c r="D104" s="9">
        <v>40</v>
      </c>
      <c r="E104" s="9">
        <v>17</v>
      </c>
      <c r="F104" s="9">
        <v>15</v>
      </c>
      <c r="G104" s="9">
        <v>23000</v>
      </c>
      <c r="H104" s="9" t="s">
        <v>276</v>
      </c>
      <c r="I104" s="9">
        <f t="shared" si="4"/>
        <v>3450</v>
      </c>
      <c r="J104" s="9" t="str">
        <f t="shared" si="5"/>
        <v>LODHERAN</v>
      </c>
      <c r="K104" s="9" t="str">
        <f t="shared" si="6"/>
        <v>NEWBIE</v>
      </c>
      <c r="L104">
        <f t="shared" si="7"/>
        <v>26450</v>
      </c>
    </row>
    <row r="105" spans="1:12" ht="13" x14ac:dyDescent="0.3">
      <c r="A105" s="9">
        <v>889</v>
      </c>
      <c r="B105" s="9" t="s">
        <v>209</v>
      </c>
      <c r="C105" s="9">
        <v>55</v>
      </c>
      <c r="D105" s="9">
        <v>40</v>
      </c>
      <c r="E105" s="9">
        <v>18</v>
      </c>
      <c r="F105" s="9">
        <v>0</v>
      </c>
      <c r="G105" s="9">
        <v>22000</v>
      </c>
      <c r="H105" s="9" t="s">
        <v>270</v>
      </c>
      <c r="I105" s="9">
        <f t="shared" si="4"/>
        <v>3300</v>
      </c>
      <c r="J105" s="9" t="str">
        <f t="shared" si="5"/>
        <v>LODHERAN</v>
      </c>
      <c r="K105" s="9" t="str">
        <f t="shared" si="6"/>
        <v>JUNIOR</v>
      </c>
      <c r="L105">
        <f t="shared" si="7"/>
        <v>25300</v>
      </c>
    </row>
    <row r="106" spans="1:12" ht="13" x14ac:dyDescent="0.3">
      <c r="A106" s="9">
        <v>5917</v>
      </c>
      <c r="B106" s="9" t="s">
        <v>210</v>
      </c>
      <c r="C106" s="9">
        <v>46</v>
      </c>
      <c r="D106" s="9">
        <v>40</v>
      </c>
      <c r="E106" s="9">
        <v>16</v>
      </c>
      <c r="F106" s="9">
        <v>1</v>
      </c>
      <c r="G106" s="9">
        <v>56000</v>
      </c>
      <c r="H106" s="9" t="s">
        <v>262</v>
      </c>
      <c r="I106" s="9">
        <f t="shared" si="4"/>
        <v>8400</v>
      </c>
      <c r="J106" s="9" t="str">
        <f t="shared" si="5"/>
        <v>LODHERAN</v>
      </c>
      <c r="K106" s="9" t="str">
        <f t="shared" si="6"/>
        <v>NEWBIE</v>
      </c>
      <c r="L106">
        <f t="shared" si="7"/>
        <v>64400</v>
      </c>
    </row>
    <row r="107" spans="1:12" ht="13" x14ac:dyDescent="0.3">
      <c r="A107" s="9">
        <v>7918</v>
      </c>
      <c r="B107" s="9" t="s">
        <v>211</v>
      </c>
      <c r="C107" s="9">
        <v>48</v>
      </c>
      <c r="D107" s="9">
        <v>40</v>
      </c>
      <c r="E107" s="9">
        <v>15</v>
      </c>
      <c r="F107" s="9">
        <v>2</v>
      </c>
      <c r="G107" s="9">
        <v>18000</v>
      </c>
      <c r="H107" s="9" t="s">
        <v>277</v>
      </c>
      <c r="I107" s="9">
        <f t="shared" si="4"/>
        <v>2700</v>
      </c>
      <c r="J107" s="9" t="str">
        <f t="shared" si="5"/>
        <v>JALALPUR</v>
      </c>
      <c r="K107" s="9" t="str">
        <f t="shared" si="6"/>
        <v>JUNIOR</v>
      </c>
      <c r="L107">
        <f t="shared" si="7"/>
        <v>20700</v>
      </c>
    </row>
    <row r="108" spans="1:12" ht="13" x14ac:dyDescent="0.3">
      <c r="A108" s="9">
        <v>640</v>
      </c>
      <c r="B108" s="9" t="s">
        <v>212</v>
      </c>
      <c r="C108" s="9">
        <v>34</v>
      </c>
      <c r="D108" s="9">
        <v>45</v>
      </c>
      <c r="E108" s="9">
        <v>7</v>
      </c>
      <c r="F108" s="9">
        <v>8</v>
      </c>
      <c r="G108" s="9">
        <v>18000</v>
      </c>
      <c r="H108" s="9" t="s">
        <v>273</v>
      </c>
      <c r="I108" s="9">
        <f t="shared" si="4"/>
        <v>900</v>
      </c>
      <c r="J108" s="9" t="str">
        <f t="shared" si="5"/>
        <v>LODHERAN</v>
      </c>
      <c r="K108" s="9" t="str">
        <f t="shared" si="6"/>
        <v>NEWBIE</v>
      </c>
      <c r="L108">
        <f t="shared" si="7"/>
        <v>18900</v>
      </c>
    </row>
    <row r="109" spans="1:12" ht="13" x14ac:dyDescent="0.3">
      <c r="A109" s="9">
        <v>4318</v>
      </c>
      <c r="B109" s="9" t="s">
        <v>213</v>
      </c>
      <c r="C109" s="9">
        <v>45</v>
      </c>
      <c r="D109" s="9">
        <v>52</v>
      </c>
      <c r="E109" s="9">
        <v>11</v>
      </c>
      <c r="F109" s="9">
        <v>6</v>
      </c>
      <c r="G109" s="9">
        <v>67000</v>
      </c>
      <c r="H109" s="9" t="s">
        <v>271</v>
      </c>
      <c r="I109" s="9">
        <f t="shared" si="4"/>
        <v>6700</v>
      </c>
      <c r="J109" s="9" t="str">
        <f t="shared" si="5"/>
        <v>LODHERAN</v>
      </c>
      <c r="K109" s="9" t="str">
        <f t="shared" si="6"/>
        <v>NEWBIE</v>
      </c>
      <c r="L109">
        <f t="shared" si="7"/>
        <v>73700</v>
      </c>
    </row>
    <row r="110" spans="1:12" ht="13" x14ac:dyDescent="0.3">
      <c r="A110" s="9">
        <v>1280</v>
      </c>
      <c r="B110" s="9" t="s">
        <v>214</v>
      </c>
      <c r="C110" s="9">
        <v>31</v>
      </c>
      <c r="D110" s="9">
        <v>45</v>
      </c>
      <c r="E110" s="9">
        <v>6</v>
      </c>
      <c r="F110" s="9">
        <v>6</v>
      </c>
      <c r="G110" s="9">
        <v>78000</v>
      </c>
      <c r="H110" s="9" t="s">
        <v>256</v>
      </c>
      <c r="I110" s="9">
        <f t="shared" si="4"/>
        <v>3900</v>
      </c>
      <c r="J110" s="9" t="str">
        <f t="shared" si="5"/>
        <v>LODHERAN</v>
      </c>
      <c r="K110" s="9" t="str">
        <f t="shared" si="6"/>
        <v>NEWBIE</v>
      </c>
      <c r="L110">
        <f t="shared" si="7"/>
        <v>81900</v>
      </c>
    </row>
    <row r="111" spans="1:12" ht="13" x14ac:dyDescent="0.3">
      <c r="A111" s="9">
        <v>2784</v>
      </c>
      <c r="B111" s="9" t="s">
        <v>215</v>
      </c>
      <c r="C111" s="9">
        <v>38</v>
      </c>
      <c r="D111" s="9">
        <v>48</v>
      </c>
      <c r="E111" s="9">
        <v>13</v>
      </c>
      <c r="F111" s="9">
        <v>2</v>
      </c>
      <c r="G111" s="9">
        <v>18000</v>
      </c>
      <c r="H111" s="9" t="s">
        <v>260</v>
      </c>
      <c r="I111" s="9">
        <f t="shared" si="4"/>
        <v>1800</v>
      </c>
      <c r="J111" s="9" t="str">
        <f t="shared" si="5"/>
        <v>JALALPUR</v>
      </c>
      <c r="K111" s="9" t="str">
        <f t="shared" si="6"/>
        <v>JUNIOR</v>
      </c>
      <c r="L111">
        <f t="shared" si="7"/>
        <v>19800</v>
      </c>
    </row>
    <row r="112" spans="1:12" ht="13" x14ac:dyDescent="0.3">
      <c r="A112" s="9">
        <v>7379</v>
      </c>
      <c r="B112" s="9" t="s">
        <v>216</v>
      </c>
      <c r="C112" s="9">
        <v>48</v>
      </c>
      <c r="D112" s="9">
        <v>45</v>
      </c>
      <c r="E112" s="9">
        <v>16</v>
      </c>
      <c r="F112" s="9">
        <v>0</v>
      </c>
      <c r="G112" s="9">
        <v>18000</v>
      </c>
      <c r="H112" s="9" t="s">
        <v>277</v>
      </c>
      <c r="I112" s="9">
        <f t="shared" si="4"/>
        <v>2700</v>
      </c>
      <c r="J112" s="9" t="str">
        <f t="shared" si="5"/>
        <v>LODHERAN</v>
      </c>
      <c r="K112" s="9" t="str">
        <f t="shared" si="6"/>
        <v>JUNIOR</v>
      </c>
      <c r="L112">
        <f t="shared" si="7"/>
        <v>20700</v>
      </c>
    </row>
    <row r="113" spans="1:12" ht="13" x14ac:dyDescent="0.3">
      <c r="A113" s="9">
        <v>2717</v>
      </c>
      <c r="B113" s="9" t="s">
        <v>217</v>
      </c>
      <c r="C113" s="9">
        <v>49</v>
      </c>
      <c r="D113" s="9">
        <v>40</v>
      </c>
      <c r="E113" s="9">
        <v>17</v>
      </c>
      <c r="F113" s="9">
        <v>16</v>
      </c>
      <c r="G113" s="9">
        <v>18000</v>
      </c>
      <c r="H113" s="9" t="s">
        <v>277</v>
      </c>
      <c r="I113" s="9">
        <f t="shared" si="4"/>
        <v>2700</v>
      </c>
      <c r="J113" s="9" t="str">
        <f t="shared" si="5"/>
        <v>LODHERAN</v>
      </c>
      <c r="K113" s="9" t="str">
        <f t="shared" si="6"/>
        <v>NEWBIE</v>
      </c>
      <c r="L113">
        <f t="shared" si="7"/>
        <v>20700</v>
      </c>
    </row>
    <row r="114" spans="1:12" ht="13" x14ac:dyDescent="0.3">
      <c r="A114" s="9">
        <v>8311</v>
      </c>
      <c r="B114" s="9" t="s">
        <v>218</v>
      </c>
      <c r="C114" s="9">
        <v>37</v>
      </c>
      <c r="D114" s="9">
        <v>40</v>
      </c>
      <c r="E114" s="9">
        <v>13</v>
      </c>
      <c r="F114" s="9">
        <v>0</v>
      </c>
      <c r="G114" s="9">
        <v>20500</v>
      </c>
      <c r="H114" s="9" t="s">
        <v>273</v>
      </c>
      <c r="I114" s="9">
        <f t="shared" si="4"/>
        <v>2050</v>
      </c>
      <c r="J114" s="9" t="str">
        <f t="shared" si="5"/>
        <v>JALALPUR</v>
      </c>
      <c r="K114" s="9" t="str">
        <f t="shared" si="6"/>
        <v>JUNIOR</v>
      </c>
      <c r="L114">
        <f t="shared" si="7"/>
        <v>22550</v>
      </c>
    </row>
    <row r="115" spans="1:12" ht="13" x14ac:dyDescent="0.3">
      <c r="A115" s="9">
        <v>1909</v>
      </c>
      <c r="B115" s="9" t="s">
        <v>219</v>
      </c>
      <c r="C115" s="9">
        <v>39</v>
      </c>
      <c r="D115" s="9">
        <v>40</v>
      </c>
      <c r="E115" s="9">
        <v>11</v>
      </c>
      <c r="F115" s="9">
        <v>10</v>
      </c>
      <c r="G115" s="9">
        <v>22000</v>
      </c>
      <c r="H115" s="9" t="s">
        <v>278</v>
      </c>
      <c r="I115" s="9">
        <f t="shared" si="4"/>
        <v>2200</v>
      </c>
      <c r="J115" s="9" t="str">
        <f t="shared" si="5"/>
        <v>LODHERAN</v>
      </c>
      <c r="K115" s="9" t="str">
        <f t="shared" si="6"/>
        <v>NEWBIE</v>
      </c>
      <c r="L115">
        <f t="shared" si="7"/>
        <v>24200</v>
      </c>
    </row>
    <row r="116" spans="1:12" ht="13" x14ac:dyDescent="0.3">
      <c r="A116" s="9">
        <v>2980</v>
      </c>
      <c r="B116" s="9" t="s">
        <v>220</v>
      </c>
      <c r="C116" s="9">
        <v>38</v>
      </c>
      <c r="D116" s="9">
        <v>50</v>
      </c>
      <c r="E116" s="9">
        <v>5</v>
      </c>
      <c r="F116" s="9">
        <v>3</v>
      </c>
      <c r="G116" s="9">
        <v>22000</v>
      </c>
      <c r="H116" s="9" t="s">
        <v>265</v>
      </c>
      <c r="I116" s="9">
        <f t="shared" si="4"/>
        <v>1100</v>
      </c>
      <c r="J116" s="9" t="str">
        <f t="shared" si="5"/>
        <v>MULTAN</v>
      </c>
      <c r="K116" s="9" t="str">
        <f t="shared" si="6"/>
        <v>JUNIOR</v>
      </c>
      <c r="L116">
        <f t="shared" si="7"/>
        <v>23100</v>
      </c>
    </row>
    <row r="117" spans="1:12" ht="13" x14ac:dyDescent="0.3">
      <c r="A117" s="9">
        <v>2706</v>
      </c>
      <c r="B117" s="9" t="s">
        <v>221</v>
      </c>
      <c r="C117" s="9">
        <v>43</v>
      </c>
      <c r="D117" s="9">
        <v>48</v>
      </c>
      <c r="E117" s="9">
        <v>15</v>
      </c>
      <c r="F117" s="9">
        <v>3</v>
      </c>
      <c r="G117" s="9">
        <v>17500</v>
      </c>
      <c r="H117" s="9" t="s">
        <v>277</v>
      </c>
      <c r="I117" s="9">
        <f t="shared" si="4"/>
        <v>2625</v>
      </c>
      <c r="J117" s="9" t="str">
        <f t="shared" si="5"/>
        <v>JALALPUR</v>
      </c>
      <c r="K117" s="9" t="str">
        <f t="shared" si="6"/>
        <v>JUNIOR</v>
      </c>
      <c r="L117">
        <f t="shared" si="7"/>
        <v>20125</v>
      </c>
    </row>
    <row r="118" spans="1:12" ht="13" x14ac:dyDescent="0.3">
      <c r="A118" s="9">
        <v>1886</v>
      </c>
      <c r="B118" s="9" t="s">
        <v>222</v>
      </c>
      <c r="C118" s="9">
        <v>38</v>
      </c>
      <c r="D118" s="9">
        <v>40</v>
      </c>
      <c r="E118" s="9">
        <v>10</v>
      </c>
      <c r="F118" s="9">
        <v>1</v>
      </c>
      <c r="G118" s="9">
        <v>17500</v>
      </c>
      <c r="H118" s="9" t="s">
        <v>270</v>
      </c>
      <c r="I118" s="9">
        <f t="shared" si="4"/>
        <v>1750</v>
      </c>
      <c r="J118" s="9" t="str">
        <f t="shared" si="5"/>
        <v>JALALPUR</v>
      </c>
      <c r="K118" s="9" t="str">
        <f t="shared" si="6"/>
        <v>JUNIOR</v>
      </c>
      <c r="L118">
        <f t="shared" si="7"/>
        <v>19250</v>
      </c>
    </row>
    <row r="119" spans="1:12" ht="13" x14ac:dyDescent="0.3">
      <c r="A119" s="9">
        <v>4414</v>
      </c>
      <c r="B119" s="9" t="s">
        <v>223</v>
      </c>
      <c r="C119" s="9">
        <v>30</v>
      </c>
      <c r="D119" s="9">
        <v>40</v>
      </c>
      <c r="E119" s="9">
        <v>11</v>
      </c>
      <c r="F119" s="9">
        <v>10</v>
      </c>
      <c r="G119" s="9">
        <v>18000</v>
      </c>
      <c r="H119" s="9" t="s">
        <v>276</v>
      </c>
      <c r="I119" s="9">
        <f t="shared" si="4"/>
        <v>1800</v>
      </c>
      <c r="J119" s="9" t="str">
        <f t="shared" si="5"/>
        <v>LODHERAN</v>
      </c>
      <c r="K119" s="9" t="str">
        <f t="shared" si="6"/>
        <v>NEWBIE</v>
      </c>
      <c r="L119">
        <f t="shared" si="7"/>
        <v>19800</v>
      </c>
    </row>
    <row r="120" spans="1:12" ht="13" x14ac:dyDescent="0.3">
      <c r="A120" s="9">
        <v>6012</v>
      </c>
      <c r="B120" s="9" t="s">
        <v>224</v>
      </c>
      <c r="C120" s="9">
        <v>30</v>
      </c>
      <c r="D120" s="9">
        <v>40</v>
      </c>
      <c r="E120" s="9">
        <v>11</v>
      </c>
      <c r="F120" s="9">
        <v>7</v>
      </c>
      <c r="G120" s="9">
        <v>18000</v>
      </c>
      <c r="H120" s="9" t="s">
        <v>276</v>
      </c>
      <c r="I120" s="9">
        <f t="shared" si="4"/>
        <v>1800</v>
      </c>
      <c r="J120" s="9" t="str">
        <f t="shared" si="5"/>
        <v>LODHERAN</v>
      </c>
      <c r="K120" s="9" t="str">
        <f t="shared" si="6"/>
        <v>NEWBIE</v>
      </c>
      <c r="L120">
        <f t="shared" si="7"/>
        <v>19800</v>
      </c>
    </row>
    <row r="121" spans="1:12" ht="13" x14ac:dyDescent="0.3">
      <c r="A121" s="9">
        <v>7934</v>
      </c>
      <c r="B121" s="9" t="s">
        <v>225</v>
      </c>
      <c r="C121" s="9">
        <v>36</v>
      </c>
      <c r="D121" s="9">
        <v>40</v>
      </c>
      <c r="E121" s="9">
        <v>15</v>
      </c>
      <c r="F121" s="9">
        <v>15</v>
      </c>
      <c r="G121" s="9">
        <v>18000</v>
      </c>
      <c r="H121" s="9" t="s">
        <v>273</v>
      </c>
      <c r="I121" s="9">
        <f t="shared" si="4"/>
        <v>2700</v>
      </c>
      <c r="J121" s="9" t="str">
        <f t="shared" si="5"/>
        <v>LODHERAN</v>
      </c>
      <c r="K121" s="9" t="str">
        <f t="shared" si="6"/>
        <v>NEWBIE</v>
      </c>
      <c r="L121">
        <f t="shared" si="7"/>
        <v>20700</v>
      </c>
    </row>
    <row r="122" spans="1:12" ht="13" x14ac:dyDescent="0.3">
      <c r="A122" s="9">
        <v>3327</v>
      </c>
      <c r="B122" s="9" t="s">
        <v>226</v>
      </c>
      <c r="C122" s="9">
        <v>37</v>
      </c>
      <c r="D122" s="9">
        <v>40</v>
      </c>
      <c r="E122" s="9">
        <v>9</v>
      </c>
      <c r="F122" s="9">
        <v>4</v>
      </c>
      <c r="G122" s="9">
        <v>25000</v>
      </c>
      <c r="H122" s="9" t="s">
        <v>260</v>
      </c>
      <c r="I122" s="9">
        <f t="shared" si="4"/>
        <v>2500</v>
      </c>
      <c r="J122" s="9" t="str">
        <f t="shared" si="5"/>
        <v>JALALPUR</v>
      </c>
      <c r="K122" s="9" t="str">
        <f t="shared" si="6"/>
        <v>JUNIOR</v>
      </c>
      <c r="L122">
        <f t="shared" si="7"/>
        <v>27500</v>
      </c>
    </row>
    <row r="123" spans="1:12" ht="13" x14ac:dyDescent="0.3">
      <c r="A123" s="9">
        <v>5149</v>
      </c>
      <c r="B123" s="9" t="s">
        <v>227</v>
      </c>
      <c r="C123" s="9">
        <v>36</v>
      </c>
      <c r="D123" s="9">
        <v>45</v>
      </c>
      <c r="E123" s="9">
        <v>19</v>
      </c>
      <c r="F123" s="9">
        <v>19</v>
      </c>
      <c r="G123" s="9">
        <v>22000</v>
      </c>
      <c r="H123" s="9" t="s">
        <v>269</v>
      </c>
      <c r="I123" s="9">
        <f t="shared" si="4"/>
        <v>3300</v>
      </c>
      <c r="J123" s="9" t="str">
        <f t="shared" si="5"/>
        <v>LODHERAN</v>
      </c>
      <c r="K123" s="9" t="str">
        <f t="shared" si="6"/>
        <v>NEWBIE</v>
      </c>
      <c r="L123">
        <f t="shared" si="7"/>
        <v>25300</v>
      </c>
    </row>
    <row r="124" spans="1:12" ht="13" x14ac:dyDescent="0.3">
      <c r="A124" s="9">
        <v>2737</v>
      </c>
      <c r="B124" s="9" t="s">
        <v>228</v>
      </c>
      <c r="C124" s="9">
        <v>42</v>
      </c>
      <c r="D124" s="9">
        <v>40</v>
      </c>
      <c r="E124" s="9">
        <v>15</v>
      </c>
      <c r="F124" s="9">
        <v>11</v>
      </c>
      <c r="G124" s="9">
        <v>23000</v>
      </c>
      <c r="H124" s="9" t="s">
        <v>264</v>
      </c>
      <c r="I124" s="9">
        <f t="shared" si="4"/>
        <v>3450</v>
      </c>
      <c r="J124" s="9" t="str">
        <f t="shared" si="5"/>
        <v>LODHERAN</v>
      </c>
      <c r="K124" s="9" t="str">
        <f t="shared" si="6"/>
        <v>NEWBIE</v>
      </c>
      <c r="L124">
        <f t="shared" si="7"/>
        <v>26450</v>
      </c>
    </row>
    <row r="125" spans="1:12" ht="13" x14ac:dyDescent="0.3">
      <c r="A125" s="9">
        <v>1279</v>
      </c>
      <c r="B125" s="9" t="s">
        <v>229</v>
      </c>
      <c r="C125" s="9">
        <v>39</v>
      </c>
      <c r="D125" s="9">
        <v>40</v>
      </c>
      <c r="E125" s="9">
        <v>9</v>
      </c>
      <c r="F125" s="9">
        <v>5</v>
      </c>
      <c r="G125" s="9">
        <v>17500</v>
      </c>
      <c r="H125" s="9" t="s">
        <v>273</v>
      </c>
      <c r="I125" s="9">
        <f t="shared" si="4"/>
        <v>1750</v>
      </c>
      <c r="J125" s="9" t="str">
        <f t="shared" si="5"/>
        <v>JALALPUR</v>
      </c>
      <c r="K125" s="9" t="str">
        <f t="shared" si="6"/>
        <v>NEWBIE</v>
      </c>
      <c r="L125">
        <f t="shared" si="7"/>
        <v>19250</v>
      </c>
    </row>
    <row r="126" spans="1:12" ht="13" x14ac:dyDescent="0.3">
      <c r="A126" s="9">
        <v>578</v>
      </c>
      <c r="B126" s="9" t="s">
        <v>230</v>
      </c>
      <c r="C126" s="9">
        <v>41</v>
      </c>
      <c r="D126" s="9">
        <v>55</v>
      </c>
      <c r="E126" s="9">
        <v>9</v>
      </c>
      <c r="F126" s="9">
        <v>4</v>
      </c>
      <c r="G126" s="9">
        <v>50000</v>
      </c>
      <c r="H126" s="9" t="s">
        <v>257</v>
      </c>
      <c r="I126" s="9">
        <f t="shared" si="4"/>
        <v>5000</v>
      </c>
      <c r="J126" s="9" t="str">
        <f t="shared" si="5"/>
        <v>JALALPUR</v>
      </c>
      <c r="K126" s="9" t="str">
        <f t="shared" si="6"/>
        <v>NEWBIE</v>
      </c>
      <c r="L126">
        <f t="shared" si="7"/>
        <v>55000</v>
      </c>
    </row>
    <row r="127" spans="1:12" ht="13" x14ac:dyDescent="0.3">
      <c r="A127" s="9">
        <v>2310</v>
      </c>
      <c r="B127" s="9" t="s">
        <v>231</v>
      </c>
      <c r="C127" s="9">
        <v>43</v>
      </c>
      <c r="D127" s="9">
        <v>45</v>
      </c>
      <c r="E127" s="9">
        <v>12</v>
      </c>
      <c r="F127" s="9">
        <v>1</v>
      </c>
      <c r="G127" s="9">
        <v>17500</v>
      </c>
      <c r="H127" s="9" t="s">
        <v>277</v>
      </c>
      <c r="I127" s="9">
        <f t="shared" si="4"/>
        <v>1750</v>
      </c>
      <c r="J127" s="9" t="str">
        <f t="shared" si="5"/>
        <v>JALALPUR</v>
      </c>
      <c r="K127" s="9" t="str">
        <f t="shared" si="6"/>
        <v>JUNIOR</v>
      </c>
      <c r="L127">
        <f t="shared" si="7"/>
        <v>19250</v>
      </c>
    </row>
    <row r="128" spans="1:12" ht="13" x14ac:dyDescent="0.3">
      <c r="A128" s="9">
        <v>6008</v>
      </c>
      <c r="B128" s="9" t="s">
        <v>232</v>
      </c>
      <c r="C128" s="9">
        <v>40</v>
      </c>
      <c r="D128" s="9">
        <v>40</v>
      </c>
      <c r="E128" s="9">
        <v>10</v>
      </c>
      <c r="F128" s="9">
        <v>2</v>
      </c>
      <c r="G128" s="9">
        <v>18000</v>
      </c>
      <c r="H128" s="9" t="s">
        <v>270</v>
      </c>
      <c r="I128" s="9">
        <f t="shared" si="4"/>
        <v>1800</v>
      </c>
      <c r="J128" s="9" t="str">
        <f t="shared" si="5"/>
        <v>JALALPUR</v>
      </c>
      <c r="K128" s="9" t="str">
        <f t="shared" si="6"/>
        <v>JUNIOR</v>
      </c>
      <c r="L128">
        <f t="shared" si="7"/>
        <v>19800</v>
      </c>
    </row>
    <row r="129" spans="1:12" ht="13" x14ac:dyDescent="0.3">
      <c r="A129" s="9">
        <v>7932</v>
      </c>
      <c r="B129" s="9" t="s">
        <v>233</v>
      </c>
      <c r="C129" s="9">
        <v>39</v>
      </c>
      <c r="D129" s="9">
        <v>50</v>
      </c>
      <c r="E129" s="9">
        <v>11</v>
      </c>
      <c r="F129" s="9">
        <v>7</v>
      </c>
      <c r="G129" s="9">
        <v>18000</v>
      </c>
      <c r="H129" s="9" t="s">
        <v>275</v>
      </c>
      <c r="I129" s="9">
        <f t="shared" si="4"/>
        <v>1800</v>
      </c>
      <c r="J129" s="9" t="str">
        <f t="shared" si="5"/>
        <v>LODHERAN</v>
      </c>
      <c r="K129" s="9" t="str">
        <f t="shared" si="6"/>
        <v>NEWBIE</v>
      </c>
      <c r="L129">
        <f t="shared" si="7"/>
        <v>19800</v>
      </c>
    </row>
    <row r="130" spans="1:12" ht="13" x14ac:dyDescent="0.3">
      <c r="A130" s="9">
        <v>4493</v>
      </c>
      <c r="B130" s="9" t="s">
        <v>234</v>
      </c>
      <c r="C130" s="9">
        <v>38</v>
      </c>
      <c r="D130" s="9">
        <v>40</v>
      </c>
      <c r="E130" s="9">
        <v>9</v>
      </c>
      <c r="F130" s="9">
        <v>6</v>
      </c>
      <c r="G130" s="9">
        <v>17500</v>
      </c>
      <c r="H130" s="9" t="s">
        <v>277</v>
      </c>
      <c r="I130" s="9">
        <f t="shared" si="4"/>
        <v>1750</v>
      </c>
      <c r="J130" s="9" t="str">
        <f t="shared" si="5"/>
        <v>LODHERAN</v>
      </c>
      <c r="K130" s="9" t="str">
        <f t="shared" si="6"/>
        <v>NEWBIE</v>
      </c>
      <c r="L130">
        <f t="shared" si="7"/>
        <v>19250</v>
      </c>
    </row>
    <row r="131" spans="1:12" ht="13" x14ac:dyDescent="0.3">
      <c r="A131" s="9">
        <v>6516</v>
      </c>
      <c r="B131" s="9" t="s">
        <v>235</v>
      </c>
      <c r="C131" s="9">
        <v>45</v>
      </c>
      <c r="D131" s="9">
        <v>65</v>
      </c>
      <c r="E131" s="9">
        <v>11</v>
      </c>
      <c r="F131" s="9">
        <v>10</v>
      </c>
      <c r="G131" s="9">
        <v>20000</v>
      </c>
      <c r="H131" s="9" t="s">
        <v>273</v>
      </c>
      <c r="I131" s="9">
        <f t="shared" ref="I131:I194" si="8">IF(E131&lt;8,5/100*G131,IF(E131&lt;14,10/100*G131,15/100*G131))</f>
        <v>2000</v>
      </c>
      <c r="J131" s="9" t="str">
        <f t="shared" ref="J131:J194" si="9">IF(OR(F131&gt;5,E131&gt;15),"LODHERAN",IF(OR(F131&gt;8,E131&gt;5),"JALALPUR","MULTAN"))</f>
        <v>LODHERAN</v>
      </c>
      <c r="K131" s="9" t="str">
        <f t="shared" ref="K131:K194" si="10">IF(AND(F131&gt;10,G131&gt;60000),"SENIOR",IF(AND(F131&lt;5,G131&lt;50000),"JUNIOR","NEWBIE"))</f>
        <v>NEWBIE</v>
      </c>
      <c r="L131">
        <f t="shared" ref="L131:L153" si="11">G131+I131</f>
        <v>22000</v>
      </c>
    </row>
    <row r="132" spans="1:12" ht="13" x14ac:dyDescent="0.3">
      <c r="A132" s="9">
        <v>4499</v>
      </c>
      <c r="B132" s="9" t="s">
        <v>236</v>
      </c>
      <c r="C132" s="9">
        <v>42</v>
      </c>
      <c r="D132" s="9">
        <v>45</v>
      </c>
      <c r="E132" s="9">
        <v>10</v>
      </c>
      <c r="F132" s="9">
        <v>3</v>
      </c>
      <c r="G132" s="9">
        <v>20000</v>
      </c>
      <c r="H132" s="9" t="s">
        <v>276</v>
      </c>
      <c r="I132" s="9">
        <f t="shared" si="8"/>
        <v>2000</v>
      </c>
      <c r="J132" s="9" t="str">
        <f t="shared" si="9"/>
        <v>JALALPUR</v>
      </c>
      <c r="K132" s="9" t="str">
        <f t="shared" si="10"/>
        <v>JUNIOR</v>
      </c>
      <c r="L132">
        <f t="shared" si="11"/>
        <v>22000</v>
      </c>
    </row>
    <row r="133" spans="1:12" ht="13" x14ac:dyDescent="0.3">
      <c r="A133" s="9">
        <v>8793</v>
      </c>
      <c r="B133" s="9" t="s">
        <v>237</v>
      </c>
      <c r="C133" s="9">
        <v>39</v>
      </c>
      <c r="D133" s="9">
        <v>50</v>
      </c>
      <c r="E133" s="9">
        <v>10</v>
      </c>
      <c r="F133" s="9">
        <v>1</v>
      </c>
      <c r="G133" s="9">
        <v>22000</v>
      </c>
      <c r="H133" s="9" t="s">
        <v>278</v>
      </c>
      <c r="I133" s="9">
        <f t="shared" si="8"/>
        <v>2200</v>
      </c>
      <c r="J133" s="9" t="str">
        <f t="shared" si="9"/>
        <v>JALALPUR</v>
      </c>
      <c r="K133" s="9" t="str">
        <f t="shared" si="10"/>
        <v>JUNIOR</v>
      </c>
      <c r="L133">
        <f t="shared" si="11"/>
        <v>24200</v>
      </c>
    </row>
    <row r="134" spans="1:12" ht="13" x14ac:dyDescent="0.3">
      <c r="A134" s="9">
        <v>2875</v>
      </c>
      <c r="B134" s="9" t="s">
        <v>238</v>
      </c>
      <c r="C134" s="9">
        <v>41</v>
      </c>
      <c r="D134" s="9">
        <v>40</v>
      </c>
      <c r="E134" s="9">
        <v>10</v>
      </c>
      <c r="F134" s="9">
        <v>4</v>
      </c>
      <c r="G134" s="9">
        <v>22000</v>
      </c>
      <c r="H134" s="9" t="s">
        <v>260</v>
      </c>
      <c r="I134" s="9">
        <f t="shared" si="8"/>
        <v>2200</v>
      </c>
      <c r="J134" s="9" t="str">
        <f t="shared" si="9"/>
        <v>JALALPUR</v>
      </c>
      <c r="K134" s="9" t="str">
        <f t="shared" si="10"/>
        <v>JUNIOR</v>
      </c>
      <c r="L134">
        <f t="shared" si="11"/>
        <v>24200</v>
      </c>
    </row>
    <row r="135" spans="1:12" ht="13" x14ac:dyDescent="0.3">
      <c r="A135" s="9">
        <v>5064</v>
      </c>
      <c r="B135" s="9" t="s">
        <v>239</v>
      </c>
      <c r="C135" s="9">
        <v>33</v>
      </c>
      <c r="D135" s="9">
        <v>40</v>
      </c>
      <c r="E135" s="9">
        <v>6</v>
      </c>
      <c r="F135" s="9">
        <v>0</v>
      </c>
      <c r="G135" s="9">
        <v>17500</v>
      </c>
      <c r="H135" s="9" t="s">
        <v>277</v>
      </c>
      <c r="I135" s="9">
        <f t="shared" si="8"/>
        <v>875</v>
      </c>
      <c r="J135" s="9" t="str">
        <f t="shared" si="9"/>
        <v>JALALPUR</v>
      </c>
      <c r="K135" s="9" t="str">
        <f t="shared" si="10"/>
        <v>JUNIOR</v>
      </c>
      <c r="L135">
        <f t="shared" si="11"/>
        <v>18375</v>
      </c>
    </row>
    <row r="136" spans="1:12" ht="13" x14ac:dyDescent="0.3">
      <c r="A136" s="9">
        <v>4448</v>
      </c>
      <c r="B136" s="9" t="s">
        <v>240</v>
      </c>
      <c r="C136" s="9">
        <v>42</v>
      </c>
      <c r="D136" s="9">
        <v>45</v>
      </c>
      <c r="E136" s="9">
        <v>12</v>
      </c>
      <c r="F136" s="9">
        <v>5</v>
      </c>
      <c r="G136" s="9">
        <v>17000</v>
      </c>
      <c r="H136" s="9" t="s">
        <v>273</v>
      </c>
      <c r="I136" s="9">
        <f t="shared" si="8"/>
        <v>1700</v>
      </c>
      <c r="J136" s="9" t="str">
        <f t="shared" si="9"/>
        <v>JALALPUR</v>
      </c>
      <c r="K136" s="9" t="str">
        <f t="shared" si="10"/>
        <v>NEWBIE</v>
      </c>
      <c r="L136">
        <f t="shared" si="11"/>
        <v>18700</v>
      </c>
    </row>
    <row r="137" spans="1:12" ht="13" x14ac:dyDescent="0.3">
      <c r="A137" s="9">
        <v>3954</v>
      </c>
      <c r="B137" s="9" t="s">
        <v>241</v>
      </c>
      <c r="C137" s="9">
        <v>51</v>
      </c>
      <c r="D137" s="9">
        <v>40</v>
      </c>
      <c r="E137" s="9">
        <v>16</v>
      </c>
      <c r="F137" s="9">
        <v>5</v>
      </c>
      <c r="G137" s="9">
        <v>16500</v>
      </c>
      <c r="H137" s="9" t="s">
        <v>277</v>
      </c>
      <c r="I137" s="9">
        <f t="shared" si="8"/>
        <v>2475</v>
      </c>
      <c r="J137" s="9" t="str">
        <f t="shared" si="9"/>
        <v>LODHERAN</v>
      </c>
      <c r="K137" s="9" t="str">
        <f t="shared" si="10"/>
        <v>NEWBIE</v>
      </c>
      <c r="L137">
        <f t="shared" si="11"/>
        <v>18975</v>
      </c>
    </row>
    <row r="138" spans="1:12" ht="13" x14ac:dyDescent="0.3">
      <c r="A138" s="9">
        <v>3597</v>
      </c>
      <c r="B138" s="9" t="s">
        <v>242</v>
      </c>
      <c r="C138" s="9">
        <v>49</v>
      </c>
      <c r="D138" s="9">
        <v>40</v>
      </c>
      <c r="E138" s="9">
        <v>15</v>
      </c>
      <c r="F138" s="9">
        <v>3</v>
      </c>
      <c r="G138" s="9">
        <v>16500</v>
      </c>
      <c r="H138" s="9" t="s">
        <v>277</v>
      </c>
      <c r="I138" s="9">
        <f t="shared" si="8"/>
        <v>2475</v>
      </c>
      <c r="J138" s="9" t="str">
        <f t="shared" si="9"/>
        <v>JALALPUR</v>
      </c>
      <c r="K138" s="9" t="str">
        <f t="shared" si="10"/>
        <v>JUNIOR</v>
      </c>
      <c r="L138">
        <f t="shared" si="11"/>
        <v>18975</v>
      </c>
    </row>
    <row r="139" spans="1:12" ht="13" x14ac:dyDescent="0.3">
      <c r="A139" s="9">
        <v>7355</v>
      </c>
      <c r="B139" s="9" t="s">
        <v>243</v>
      </c>
      <c r="C139" s="9">
        <v>48</v>
      </c>
      <c r="D139" s="9">
        <v>40</v>
      </c>
      <c r="E139" s="9">
        <v>16</v>
      </c>
      <c r="F139" s="9">
        <v>7</v>
      </c>
      <c r="G139" s="9">
        <v>18000</v>
      </c>
      <c r="H139" s="9" t="s">
        <v>260</v>
      </c>
      <c r="I139" s="9">
        <f t="shared" si="8"/>
        <v>2700</v>
      </c>
      <c r="J139" s="9" t="str">
        <f t="shared" si="9"/>
        <v>LODHERAN</v>
      </c>
      <c r="K139" s="9" t="str">
        <f t="shared" si="10"/>
        <v>NEWBIE</v>
      </c>
      <c r="L139">
        <f t="shared" si="11"/>
        <v>20700</v>
      </c>
    </row>
    <row r="140" spans="1:12" ht="13" x14ac:dyDescent="0.3">
      <c r="A140" s="9">
        <v>461</v>
      </c>
      <c r="B140" s="9" t="s">
        <v>244</v>
      </c>
      <c r="C140" s="9">
        <v>45</v>
      </c>
      <c r="D140" s="9">
        <v>40</v>
      </c>
      <c r="E140" s="9">
        <v>15</v>
      </c>
      <c r="F140" s="9">
        <v>13</v>
      </c>
      <c r="G140" s="9">
        <v>18000</v>
      </c>
      <c r="H140" s="9" t="s">
        <v>277</v>
      </c>
      <c r="I140" s="9">
        <f t="shared" si="8"/>
        <v>2700</v>
      </c>
      <c r="J140" s="9" t="str">
        <f t="shared" si="9"/>
        <v>LODHERAN</v>
      </c>
      <c r="K140" s="9" t="str">
        <f t="shared" si="10"/>
        <v>NEWBIE</v>
      </c>
      <c r="L140">
        <f t="shared" si="11"/>
        <v>20700</v>
      </c>
    </row>
    <row r="141" spans="1:12" ht="13" x14ac:dyDescent="0.3">
      <c r="A141" s="9">
        <v>8430</v>
      </c>
      <c r="B141" s="9" t="s">
        <v>245</v>
      </c>
      <c r="C141" s="9">
        <v>31</v>
      </c>
      <c r="D141" s="9">
        <v>40</v>
      </c>
      <c r="E141" s="9">
        <v>4</v>
      </c>
      <c r="F141" s="9">
        <v>2</v>
      </c>
      <c r="G141" s="9">
        <v>16500</v>
      </c>
      <c r="H141" s="9" t="s">
        <v>273</v>
      </c>
      <c r="I141" s="9">
        <f t="shared" si="8"/>
        <v>825</v>
      </c>
      <c r="J141" s="9" t="str">
        <f t="shared" si="9"/>
        <v>MULTAN</v>
      </c>
      <c r="K141" s="9" t="str">
        <f t="shared" si="10"/>
        <v>JUNIOR</v>
      </c>
      <c r="L141">
        <f t="shared" si="11"/>
        <v>17325</v>
      </c>
    </row>
    <row r="142" spans="1:12" ht="13" x14ac:dyDescent="0.3">
      <c r="A142" s="9">
        <v>5480</v>
      </c>
      <c r="B142" s="9" t="s">
        <v>246</v>
      </c>
      <c r="C142" s="9">
        <v>50</v>
      </c>
      <c r="D142" s="9">
        <v>40</v>
      </c>
      <c r="E142" s="9">
        <v>19</v>
      </c>
      <c r="F142" s="9">
        <v>12</v>
      </c>
      <c r="G142" s="9">
        <v>16500</v>
      </c>
      <c r="H142" s="9" t="s">
        <v>273</v>
      </c>
      <c r="I142" s="9">
        <f t="shared" si="8"/>
        <v>2475</v>
      </c>
      <c r="J142" s="9" t="str">
        <f t="shared" si="9"/>
        <v>LODHERAN</v>
      </c>
      <c r="K142" s="9" t="str">
        <f t="shared" si="10"/>
        <v>NEWBIE</v>
      </c>
      <c r="L142">
        <f t="shared" si="11"/>
        <v>18975</v>
      </c>
    </row>
    <row r="143" spans="1:12" ht="13" x14ac:dyDescent="0.3">
      <c r="A143" s="9">
        <v>4515</v>
      </c>
      <c r="B143" s="9" t="s">
        <v>247</v>
      </c>
      <c r="C143" s="9">
        <v>44</v>
      </c>
      <c r="D143" s="9">
        <v>40</v>
      </c>
      <c r="E143" s="9">
        <v>11</v>
      </c>
      <c r="F143" s="9">
        <v>5</v>
      </c>
      <c r="G143" s="9">
        <v>22000</v>
      </c>
      <c r="H143" s="9" t="s">
        <v>270</v>
      </c>
      <c r="I143" s="9">
        <f t="shared" si="8"/>
        <v>2200</v>
      </c>
      <c r="J143" s="9" t="str">
        <f t="shared" si="9"/>
        <v>JALALPUR</v>
      </c>
      <c r="K143" s="9" t="str">
        <f t="shared" si="10"/>
        <v>NEWBIE</v>
      </c>
      <c r="L143">
        <f t="shared" si="11"/>
        <v>24200</v>
      </c>
    </row>
    <row r="144" spans="1:12" ht="13" x14ac:dyDescent="0.3">
      <c r="A144" s="9">
        <v>1301</v>
      </c>
      <c r="B144" s="9" t="s">
        <v>248</v>
      </c>
      <c r="C144" s="9">
        <v>34</v>
      </c>
      <c r="D144" s="9">
        <v>40</v>
      </c>
      <c r="E144" s="9">
        <v>7</v>
      </c>
      <c r="F144" s="9">
        <v>2</v>
      </c>
      <c r="G144" s="9">
        <v>22000</v>
      </c>
      <c r="H144" s="9" t="s">
        <v>270</v>
      </c>
      <c r="I144" s="9">
        <f t="shared" si="8"/>
        <v>1100</v>
      </c>
      <c r="J144" s="9" t="str">
        <f t="shared" si="9"/>
        <v>JALALPUR</v>
      </c>
      <c r="K144" s="9" t="str">
        <f t="shared" si="10"/>
        <v>JUNIOR</v>
      </c>
      <c r="L144">
        <f t="shared" si="11"/>
        <v>23100</v>
      </c>
    </row>
    <row r="145" spans="1:12" ht="13" x14ac:dyDescent="0.3">
      <c r="A145" s="9">
        <v>3993</v>
      </c>
      <c r="B145" s="9" t="s">
        <v>249</v>
      </c>
      <c r="C145" s="9">
        <v>34</v>
      </c>
      <c r="D145" s="9">
        <v>45</v>
      </c>
      <c r="E145" s="9">
        <v>8</v>
      </c>
      <c r="F145" s="9">
        <v>5</v>
      </c>
      <c r="G145" s="9">
        <v>22000</v>
      </c>
      <c r="H145" s="9" t="s">
        <v>270</v>
      </c>
      <c r="I145" s="9">
        <f t="shared" si="8"/>
        <v>2200</v>
      </c>
      <c r="J145" s="9" t="str">
        <f t="shared" si="9"/>
        <v>JALALPUR</v>
      </c>
      <c r="K145" s="9" t="str">
        <f t="shared" si="10"/>
        <v>NEWBIE</v>
      </c>
      <c r="L145">
        <f t="shared" si="11"/>
        <v>24200</v>
      </c>
    </row>
    <row r="146" spans="1:12" ht="13" x14ac:dyDescent="0.3">
      <c r="A146" s="9">
        <v>162</v>
      </c>
      <c r="B146" s="9" t="s">
        <v>250</v>
      </c>
      <c r="C146" s="9">
        <v>47</v>
      </c>
      <c r="D146" s="9">
        <v>40</v>
      </c>
      <c r="E146" s="9">
        <v>17</v>
      </c>
      <c r="F146" s="9">
        <v>16</v>
      </c>
      <c r="G146" s="9">
        <v>17500</v>
      </c>
      <c r="H146" s="9" t="s">
        <v>277</v>
      </c>
      <c r="I146" s="9">
        <f t="shared" si="8"/>
        <v>2625</v>
      </c>
      <c r="J146" s="9" t="str">
        <f t="shared" si="9"/>
        <v>LODHERAN</v>
      </c>
      <c r="K146" s="9" t="str">
        <f t="shared" si="10"/>
        <v>NEWBIE</v>
      </c>
      <c r="L146">
        <f t="shared" si="11"/>
        <v>20125</v>
      </c>
    </row>
    <row r="147" spans="1:12" ht="13" x14ac:dyDescent="0.3">
      <c r="A147" s="9">
        <v>2565</v>
      </c>
      <c r="B147" s="9" t="s">
        <v>251</v>
      </c>
      <c r="C147" s="9">
        <v>46</v>
      </c>
      <c r="D147" s="9">
        <v>50</v>
      </c>
      <c r="E147" s="9">
        <v>19</v>
      </c>
      <c r="F147" s="9">
        <v>10</v>
      </c>
      <c r="G147" s="9">
        <v>17500</v>
      </c>
      <c r="H147" s="9" t="s">
        <v>273</v>
      </c>
      <c r="I147" s="9">
        <f t="shared" si="8"/>
        <v>2625</v>
      </c>
      <c r="J147" s="9" t="str">
        <f t="shared" si="9"/>
        <v>LODHERAN</v>
      </c>
      <c r="K147" s="9" t="str">
        <f t="shared" si="10"/>
        <v>NEWBIE</v>
      </c>
      <c r="L147">
        <f t="shared" si="11"/>
        <v>20125</v>
      </c>
    </row>
    <row r="148" spans="1:12" ht="13" x14ac:dyDescent="0.3">
      <c r="A148" s="9">
        <v>6447</v>
      </c>
      <c r="B148" s="9" t="s">
        <v>252</v>
      </c>
      <c r="C148" s="9">
        <v>34</v>
      </c>
      <c r="D148" s="9">
        <v>50</v>
      </c>
      <c r="E148" s="9">
        <v>6</v>
      </c>
      <c r="F148" s="9">
        <v>5</v>
      </c>
      <c r="G148" s="9">
        <v>17500</v>
      </c>
      <c r="H148" s="9" t="s">
        <v>273</v>
      </c>
      <c r="I148" s="9">
        <f t="shared" si="8"/>
        <v>875</v>
      </c>
      <c r="J148" s="9" t="str">
        <f t="shared" si="9"/>
        <v>JALALPUR</v>
      </c>
      <c r="K148" s="9" t="str">
        <f t="shared" si="10"/>
        <v>NEWBIE</v>
      </c>
      <c r="L148">
        <f t="shared" si="11"/>
        <v>18375</v>
      </c>
    </row>
    <row r="149" spans="1:12" ht="13" x14ac:dyDescent="0.3">
      <c r="A149" s="9">
        <v>2327</v>
      </c>
      <c r="B149" s="9" t="s">
        <v>253</v>
      </c>
      <c r="C149" s="9">
        <v>40</v>
      </c>
      <c r="D149" s="9">
        <v>40</v>
      </c>
      <c r="E149" s="9">
        <v>9</v>
      </c>
      <c r="F149" s="9">
        <v>6</v>
      </c>
      <c r="G149" s="9">
        <v>18000</v>
      </c>
      <c r="H149" s="9" t="s">
        <v>278</v>
      </c>
      <c r="I149" s="9">
        <f t="shared" si="8"/>
        <v>1800</v>
      </c>
      <c r="J149" s="9" t="str">
        <f t="shared" si="9"/>
        <v>LODHERAN</v>
      </c>
      <c r="K149" s="9" t="str">
        <f t="shared" si="10"/>
        <v>NEWBIE</v>
      </c>
      <c r="L149">
        <f t="shared" si="11"/>
        <v>19800</v>
      </c>
    </row>
    <row r="150" spans="1:12" ht="13" x14ac:dyDescent="0.3">
      <c r="A150" s="9">
        <v>8510</v>
      </c>
      <c r="B150" s="9" t="s">
        <v>254</v>
      </c>
      <c r="C150" s="9">
        <v>37</v>
      </c>
      <c r="D150" s="9">
        <v>60</v>
      </c>
      <c r="E150" s="9">
        <v>13</v>
      </c>
      <c r="F150" s="9">
        <v>6</v>
      </c>
      <c r="G150" s="9">
        <v>18000</v>
      </c>
      <c r="H150" s="9" t="s">
        <v>275</v>
      </c>
      <c r="I150" s="9">
        <f t="shared" si="8"/>
        <v>1800</v>
      </c>
      <c r="J150" s="9" t="str">
        <f t="shared" si="9"/>
        <v>LODHERAN</v>
      </c>
      <c r="K150" s="9" t="str">
        <f t="shared" si="10"/>
        <v>NEWBIE</v>
      </c>
      <c r="L150">
        <f t="shared" si="11"/>
        <v>19800</v>
      </c>
    </row>
    <row r="151" spans="1:12" ht="13" x14ac:dyDescent="0.3">
      <c r="A151" s="9">
        <v>671</v>
      </c>
      <c r="B151" s="9" t="s">
        <v>255</v>
      </c>
      <c r="C151" s="9">
        <v>44</v>
      </c>
      <c r="D151" s="9">
        <v>40</v>
      </c>
      <c r="E151" s="9">
        <v>11</v>
      </c>
      <c r="F151" s="9">
        <v>8</v>
      </c>
      <c r="G151" s="9">
        <v>18000</v>
      </c>
      <c r="H151" s="9" t="s">
        <v>265</v>
      </c>
      <c r="I151" s="9">
        <f t="shared" si="8"/>
        <v>1800</v>
      </c>
      <c r="J151" s="9" t="str">
        <f t="shared" si="9"/>
        <v>LODHERAN</v>
      </c>
      <c r="K151" s="9" t="str">
        <f t="shared" si="10"/>
        <v>NEWBIE</v>
      </c>
      <c r="L151">
        <f t="shared" si="11"/>
        <v>19800</v>
      </c>
    </row>
    <row r="152" spans="1:12" ht="13" x14ac:dyDescent="0.3">
      <c r="A152" s="9">
        <v>3094</v>
      </c>
      <c r="B152" s="9" t="s">
        <v>7</v>
      </c>
      <c r="C152" s="9">
        <v>43</v>
      </c>
      <c r="D152" s="9">
        <v>45</v>
      </c>
      <c r="E152" s="9">
        <v>13</v>
      </c>
      <c r="F152" s="9">
        <v>9</v>
      </c>
      <c r="G152" s="9">
        <v>18000</v>
      </c>
      <c r="H152" s="9" t="s">
        <v>265</v>
      </c>
      <c r="I152" s="9">
        <f t="shared" si="8"/>
        <v>1800</v>
      </c>
      <c r="J152" s="9" t="str">
        <f t="shared" si="9"/>
        <v>LODHERAN</v>
      </c>
      <c r="K152" s="9" t="str">
        <f t="shared" si="10"/>
        <v>NEWBIE</v>
      </c>
      <c r="L152">
        <f t="shared" si="11"/>
        <v>19800</v>
      </c>
    </row>
    <row r="153" spans="1:12" ht="13" x14ac:dyDescent="0.3">
      <c r="A153" s="9">
        <v>1013</v>
      </c>
      <c r="B153" s="9" t="s">
        <v>8</v>
      </c>
      <c r="C153" s="9">
        <v>32</v>
      </c>
      <c r="D153" s="9">
        <v>40</v>
      </c>
      <c r="E153" s="9">
        <v>4</v>
      </c>
      <c r="F153" s="9">
        <v>3</v>
      </c>
      <c r="G153" s="9">
        <v>18000</v>
      </c>
      <c r="H153" s="9" t="s">
        <v>278</v>
      </c>
      <c r="I153" s="9">
        <f t="shared" si="8"/>
        <v>900</v>
      </c>
      <c r="J153" s="9" t="str">
        <f t="shared" si="9"/>
        <v>MULTAN</v>
      </c>
      <c r="K153" s="9" t="str">
        <f t="shared" si="10"/>
        <v>JUNIOR</v>
      </c>
      <c r="L153">
        <f t="shared" si="11"/>
        <v>18900</v>
      </c>
    </row>
    <row r="154" spans="1:12" ht="13" x14ac:dyDescent="0.3">
      <c r="A154" s="9">
        <v>8833</v>
      </c>
      <c r="B154" s="9" t="s">
        <v>9</v>
      </c>
      <c r="C154" s="9">
        <v>39</v>
      </c>
      <c r="D154" s="9">
        <v>40</v>
      </c>
      <c r="E154" s="9">
        <v>9</v>
      </c>
      <c r="F154" s="9">
        <v>5</v>
      </c>
      <c r="G154" s="9">
        <v>20000</v>
      </c>
      <c r="H154" s="9" t="s">
        <v>260</v>
      </c>
      <c r="I154" s="9">
        <f t="shared" si="8"/>
        <v>2000</v>
      </c>
      <c r="J154" s="9" t="str">
        <f t="shared" si="9"/>
        <v>JALALPUR</v>
      </c>
      <c r="K154" s="9" t="str">
        <f t="shared" si="10"/>
        <v>NEWBIE</v>
      </c>
      <c r="L154">
        <f>G154+I154</f>
        <v>22000</v>
      </c>
    </row>
    <row r="155" spans="1:12" ht="13" x14ac:dyDescent="0.3">
      <c r="A155" s="9">
        <v>1562</v>
      </c>
      <c r="B155" s="9" t="s">
        <v>10</v>
      </c>
      <c r="C155" s="9">
        <v>32</v>
      </c>
      <c r="D155" s="9">
        <v>40</v>
      </c>
      <c r="E155" s="9">
        <v>5</v>
      </c>
      <c r="F155" s="9">
        <v>4</v>
      </c>
      <c r="G155" s="9">
        <v>20000</v>
      </c>
      <c r="H155" s="9" t="s">
        <v>276</v>
      </c>
      <c r="I155" s="9">
        <f t="shared" si="8"/>
        <v>1000</v>
      </c>
      <c r="J155" s="9" t="str">
        <f t="shared" si="9"/>
        <v>MULTAN</v>
      </c>
      <c r="K155" s="9" t="str">
        <f t="shared" si="10"/>
        <v>JUNIOR</v>
      </c>
      <c r="L155">
        <f t="shared" ref="L155:L218" si="12">G155+I155</f>
        <v>21000</v>
      </c>
    </row>
    <row r="156" spans="1:12" ht="13" x14ac:dyDescent="0.3">
      <c r="A156" s="9">
        <v>3517</v>
      </c>
      <c r="B156" s="9" t="s">
        <v>11</v>
      </c>
      <c r="C156" s="9">
        <v>39</v>
      </c>
      <c r="D156" s="9">
        <v>64</v>
      </c>
      <c r="E156" s="9">
        <v>11</v>
      </c>
      <c r="F156" s="9">
        <v>1</v>
      </c>
      <c r="G156" s="9">
        <v>17500</v>
      </c>
      <c r="H156" s="9" t="s">
        <v>275</v>
      </c>
      <c r="I156" s="9">
        <f t="shared" si="8"/>
        <v>1750</v>
      </c>
      <c r="J156" s="9" t="str">
        <f t="shared" si="9"/>
        <v>JALALPUR</v>
      </c>
      <c r="K156" s="9" t="str">
        <f t="shared" si="10"/>
        <v>JUNIOR</v>
      </c>
      <c r="L156">
        <f t="shared" si="12"/>
        <v>19250</v>
      </c>
    </row>
    <row r="157" spans="1:12" ht="13" x14ac:dyDescent="0.3">
      <c r="A157" s="9">
        <v>2123</v>
      </c>
      <c r="B157" s="9" t="s">
        <v>12</v>
      </c>
      <c r="C157" s="9">
        <v>47</v>
      </c>
      <c r="D157" s="9">
        <v>40</v>
      </c>
      <c r="E157" s="9">
        <v>19</v>
      </c>
      <c r="F157" s="9">
        <v>12</v>
      </c>
      <c r="G157" s="9">
        <v>50000</v>
      </c>
      <c r="H157" s="9" t="s">
        <v>269</v>
      </c>
      <c r="I157" s="9">
        <f t="shared" si="8"/>
        <v>7500</v>
      </c>
      <c r="J157" s="9" t="str">
        <f t="shared" si="9"/>
        <v>LODHERAN</v>
      </c>
      <c r="K157" s="9" t="str">
        <f t="shared" si="10"/>
        <v>NEWBIE</v>
      </c>
      <c r="L157">
        <f t="shared" si="12"/>
        <v>57500</v>
      </c>
    </row>
    <row r="158" spans="1:12" ht="13" x14ac:dyDescent="0.3">
      <c r="A158" s="9">
        <v>5457</v>
      </c>
      <c r="B158" s="9" t="s">
        <v>13</v>
      </c>
      <c r="C158" s="9">
        <v>42</v>
      </c>
      <c r="D158" s="9">
        <v>50</v>
      </c>
      <c r="E158" s="9">
        <v>8</v>
      </c>
      <c r="F158" s="9">
        <v>0</v>
      </c>
      <c r="G158" s="9">
        <v>22000</v>
      </c>
      <c r="H158" s="9" t="s">
        <v>265</v>
      </c>
      <c r="I158" s="9">
        <f t="shared" si="8"/>
        <v>2200</v>
      </c>
      <c r="J158" s="9" t="str">
        <f t="shared" si="9"/>
        <v>JALALPUR</v>
      </c>
      <c r="K158" s="9" t="str">
        <f t="shared" si="10"/>
        <v>JUNIOR</v>
      </c>
      <c r="L158">
        <f t="shared" si="12"/>
        <v>24200</v>
      </c>
    </row>
    <row r="159" spans="1:12" ht="13" x14ac:dyDescent="0.3">
      <c r="A159" s="9">
        <v>5507</v>
      </c>
      <c r="B159" s="9" t="s">
        <v>14</v>
      </c>
      <c r="C159" s="9">
        <v>36</v>
      </c>
      <c r="D159" s="9">
        <v>40</v>
      </c>
      <c r="E159" s="9">
        <v>9</v>
      </c>
      <c r="F159" s="9">
        <v>4</v>
      </c>
      <c r="G159" s="9">
        <v>25000</v>
      </c>
      <c r="H159" s="9" t="s">
        <v>278</v>
      </c>
      <c r="I159" s="9">
        <f t="shared" si="8"/>
        <v>2500</v>
      </c>
      <c r="J159" s="9" t="str">
        <f t="shared" si="9"/>
        <v>JALALPUR</v>
      </c>
      <c r="K159" s="9" t="str">
        <f t="shared" si="10"/>
        <v>JUNIOR</v>
      </c>
      <c r="L159">
        <f t="shared" si="12"/>
        <v>27500</v>
      </c>
    </row>
    <row r="160" spans="1:12" ht="13" x14ac:dyDescent="0.3">
      <c r="A160" s="9">
        <v>3587</v>
      </c>
      <c r="B160" s="9" t="s">
        <v>285</v>
      </c>
      <c r="C160" s="9">
        <v>39</v>
      </c>
      <c r="D160" s="9">
        <v>40</v>
      </c>
      <c r="E160" s="9">
        <v>10</v>
      </c>
      <c r="F160" s="9">
        <v>9</v>
      </c>
      <c r="G160" s="9">
        <v>20000</v>
      </c>
      <c r="H160" s="9" t="s">
        <v>277</v>
      </c>
      <c r="I160" s="9">
        <f t="shared" si="8"/>
        <v>2000</v>
      </c>
      <c r="J160" s="9" t="str">
        <f t="shared" si="9"/>
        <v>LODHERAN</v>
      </c>
      <c r="K160" s="9" t="str">
        <f t="shared" si="10"/>
        <v>NEWBIE</v>
      </c>
      <c r="L160">
        <f t="shared" si="12"/>
        <v>22000</v>
      </c>
    </row>
    <row r="161" spans="1:12" ht="13" x14ac:dyDescent="0.3">
      <c r="A161" s="9">
        <v>9939</v>
      </c>
      <c r="B161" s="9" t="s">
        <v>15</v>
      </c>
      <c r="C161" s="9">
        <v>34</v>
      </c>
      <c r="D161" s="9">
        <v>40</v>
      </c>
      <c r="E161" s="9">
        <v>9</v>
      </c>
      <c r="F161" s="9">
        <v>1</v>
      </c>
      <c r="G161" s="9">
        <v>20000</v>
      </c>
      <c r="H161" s="9" t="s">
        <v>278</v>
      </c>
      <c r="I161" s="9">
        <f t="shared" si="8"/>
        <v>2000</v>
      </c>
      <c r="J161" s="9" t="str">
        <f t="shared" si="9"/>
        <v>JALALPUR</v>
      </c>
      <c r="K161" s="9" t="str">
        <f t="shared" si="10"/>
        <v>JUNIOR</v>
      </c>
      <c r="L161">
        <f t="shared" si="12"/>
        <v>22000</v>
      </c>
    </row>
    <row r="162" spans="1:12" ht="13" x14ac:dyDescent="0.3">
      <c r="A162" s="9">
        <v>4343</v>
      </c>
      <c r="B162" s="9" t="s">
        <v>16</v>
      </c>
      <c r="C162" s="9">
        <v>35</v>
      </c>
      <c r="D162" s="9">
        <v>48</v>
      </c>
      <c r="E162" s="9">
        <v>8</v>
      </c>
      <c r="F162" s="9">
        <v>6</v>
      </c>
      <c r="G162" s="9">
        <v>23000</v>
      </c>
      <c r="H162" s="9" t="s">
        <v>275</v>
      </c>
      <c r="I162" s="9">
        <f t="shared" si="8"/>
        <v>2300</v>
      </c>
      <c r="J162" s="9" t="str">
        <f t="shared" si="9"/>
        <v>LODHERAN</v>
      </c>
      <c r="K162" s="9" t="str">
        <f t="shared" si="10"/>
        <v>NEWBIE</v>
      </c>
      <c r="L162">
        <f t="shared" si="12"/>
        <v>25300</v>
      </c>
    </row>
    <row r="163" spans="1:12" ht="13" x14ac:dyDescent="0.3">
      <c r="A163" s="9">
        <v>4642</v>
      </c>
      <c r="B163" s="9" t="s">
        <v>17</v>
      </c>
      <c r="C163" s="9">
        <v>39</v>
      </c>
      <c r="D163" s="9">
        <v>40</v>
      </c>
      <c r="E163" s="9">
        <v>9</v>
      </c>
      <c r="F163" s="9">
        <v>3</v>
      </c>
      <c r="G163" s="9">
        <v>19000</v>
      </c>
      <c r="H163" s="9" t="s">
        <v>270</v>
      </c>
      <c r="I163" s="9">
        <f t="shared" si="8"/>
        <v>1900</v>
      </c>
      <c r="J163" s="9" t="str">
        <f t="shared" si="9"/>
        <v>JALALPUR</v>
      </c>
      <c r="K163" s="9" t="str">
        <f t="shared" si="10"/>
        <v>JUNIOR</v>
      </c>
      <c r="L163">
        <f t="shared" si="12"/>
        <v>20900</v>
      </c>
    </row>
    <row r="164" spans="1:12" ht="13" x14ac:dyDescent="0.3">
      <c r="A164" s="9">
        <v>7430</v>
      </c>
      <c r="B164" s="9" t="s">
        <v>18</v>
      </c>
      <c r="C164" s="9">
        <v>42</v>
      </c>
      <c r="D164" s="9">
        <v>50</v>
      </c>
      <c r="E164" s="9">
        <v>11</v>
      </c>
      <c r="F164" s="9">
        <v>10</v>
      </c>
      <c r="G164" s="9">
        <v>19000</v>
      </c>
      <c r="H164" s="9" t="s">
        <v>276</v>
      </c>
      <c r="I164" s="9">
        <f t="shared" si="8"/>
        <v>1900</v>
      </c>
      <c r="J164" s="9" t="str">
        <f t="shared" si="9"/>
        <v>LODHERAN</v>
      </c>
      <c r="K164" s="9" t="str">
        <f t="shared" si="10"/>
        <v>NEWBIE</v>
      </c>
      <c r="L164">
        <f t="shared" si="12"/>
        <v>20900</v>
      </c>
    </row>
    <row r="165" spans="1:12" ht="13" x14ac:dyDescent="0.3">
      <c r="A165" s="9">
        <v>170</v>
      </c>
      <c r="B165" s="9" t="s">
        <v>19</v>
      </c>
      <c r="C165" s="9">
        <v>38</v>
      </c>
      <c r="D165" s="9">
        <v>35</v>
      </c>
      <c r="E165" s="9">
        <v>7</v>
      </c>
      <c r="F165" s="9">
        <v>5</v>
      </c>
      <c r="G165" s="9">
        <v>16500</v>
      </c>
      <c r="H165" s="9" t="s">
        <v>275</v>
      </c>
      <c r="I165" s="9">
        <f t="shared" si="8"/>
        <v>825</v>
      </c>
      <c r="J165" s="9" t="str">
        <f t="shared" si="9"/>
        <v>JALALPUR</v>
      </c>
      <c r="K165" s="9" t="str">
        <f t="shared" si="10"/>
        <v>NEWBIE</v>
      </c>
      <c r="L165">
        <f t="shared" si="12"/>
        <v>17325</v>
      </c>
    </row>
    <row r="166" spans="1:12" ht="13" x14ac:dyDescent="0.3">
      <c r="A166" s="9">
        <v>4506</v>
      </c>
      <c r="B166" s="9" t="s">
        <v>20</v>
      </c>
      <c r="C166" s="9">
        <v>47</v>
      </c>
      <c r="D166" s="9">
        <v>35</v>
      </c>
      <c r="E166" s="9">
        <v>16</v>
      </c>
      <c r="F166" s="9">
        <v>15</v>
      </c>
      <c r="G166" s="9">
        <v>16500</v>
      </c>
      <c r="H166" s="9" t="s">
        <v>278</v>
      </c>
      <c r="I166" s="9">
        <f t="shared" si="8"/>
        <v>2475</v>
      </c>
      <c r="J166" s="9" t="str">
        <f t="shared" si="9"/>
        <v>LODHERAN</v>
      </c>
      <c r="K166" s="9" t="str">
        <f t="shared" si="10"/>
        <v>NEWBIE</v>
      </c>
      <c r="L166">
        <f t="shared" si="12"/>
        <v>18975</v>
      </c>
    </row>
    <row r="167" spans="1:12" ht="13" x14ac:dyDescent="0.3">
      <c r="A167" s="9">
        <v>7575</v>
      </c>
      <c r="B167" s="9" t="s">
        <v>21</v>
      </c>
      <c r="C167" s="9">
        <v>48</v>
      </c>
      <c r="D167" s="9">
        <v>45</v>
      </c>
      <c r="E167" s="9">
        <v>14</v>
      </c>
      <c r="F167" s="9">
        <v>3</v>
      </c>
      <c r="G167" s="9">
        <v>20000</v>
      </c>
      <c r="H167" s="9" t="s">
        <v>264</v>
      </c>
      <c r="I167" s="9">
        <f t="shared" si="8"/>
        <v>3000</v>
      </c>
      <c r="J167" s="9" t="str">
        <f t="shared" si="9"/>
        <v>JALALPUR</v>
      </c>
      <c r="K167" s="9" t="str">
        <f t="shared" si="10"/>
        <v>JUNIOR</v>
      </c>
      <c r="L167">
        <f t="shared" si="12"/>
        <v>23000</v>
      </c>
    </row>
    <row r="168" spans="1:12" ht="13" x14ac:dyDescent="0.3">
      <c r="A168" s="9">
        <v>60</v>
      </c>
      <c r="B168" s="9" t="s">
        <v>22</v>
      </c>
      <c r="C168" s="9">
        <v>38</v>
      </c>
      <c r="D168" s="9">
        <v>40</v>
      </c>
      <c r="E168" s="9">
        <v>4</v>
      </c>
      <c r="F168" s="9">
        <v>4</v>
      </c>
      <c r="G168" s="9">
        <v>18000</v>
      </c>
      <c r="H168" s="9" t="s">
        <v>283</v>
      </c>
      <c r="I168" s="9">
        <f t="shared" si="8"/>
        <v>900</v>
      </c>
      <c r="J168" s="9" t="str">
        <f t="shared" si="9"/>
        <v>MULTAN</v>
      </c>
      <c r="K168" s="9" t="str">
        <f t="shared" si="10"/>
        <v>JUNIOR</v>
      </c>
      <c r="L168">
        <f t="shared" si="12"/>
        <v>18900</v>
      </c>
    </row>
    <row r="169" spans="1:12" ht="13" x14ac:dyDescent="0.3">
      <c r="A169" s="9">
        <v>567</v>
      </c>
      <c r="B169" s="9" t="s">
        <v>23</v>
      </c>
      <c r="C169" s="9">
        <v>36</v>
      </c>
      <c r="D169" s="9">
        <v>55</v>
      </c>
      <c r="E169" s="9">
        <v>11</v>
      </c>
      <c r="F169" s="9">
        <v>10</v>
      </c>
      <c r="G169" s="9">
        <v>18000</v>
      </c>
      <c r="H169" s="9" t="s">
        <v>278</v>
      </c>
      <c r="I169" s="9">
        <f t="shared" si="8"/>
        <v>1800</v>
      </c>
      <c r="J169" s="9" t="str">
        <f t="shared" si="9"/>
        <v>LODHERAN</v>
      </c>
      <c r="K169" s="9" t="str">
        <f t="shared" si="10"/>
        <v>NEWBIE</v>
      </c>
      <c r="L169">
        <f t="shared" si="12"/>
        <v>19800</v>
      </c>
    </row>
    <row r="170" spans="1:12" ht="13" x14ac:dyDescent="0.3">
      <c r="A170" s="9">
        <v>8909</v>
      </c>
      <c r="B170" s="9" t="s">
        <v>24</v>
      </c>
      <c r="C170" s="9">
        <v>45</v>
      </c>
      <c r="D170" s="9">
        <v>48</v>
      </c>
      <c r="E170" s="9">
        <v>16</v>
      </c>
      <c r="F170" s="9">
        <v>15</v>
      </c>
      <c r="G170" s="9">
        <v>23000</v>
      </c>
      <c r="H170" s="9" t="s">
        <v>263</v>
      </c>
      <c r="I170" s="9">
        <f t="shared" si="8"/>
        <v>3450</v>
      </c>
      <c r="J170" s="9" t="str">
        <f t="shared" si="9"/>
        <v>LODHERAN</v>
      </c>
      <c r="K170" s="9" t="str">
        <f t="shared" si="10"/>
        <v>NEWBIE</v>
      </c>
      <c r="L170">
        <f t="shared" si="12"/>
        <v>26450</v>
      </c>
    </row>
    <row r="171" spans="1:12" ht="13" x14ac:dyDescent="0.3">
      <c r="A171" s="9">
        <v>7789</v>
      </c>
      <c r="B171" s="9" t="s">
        <v>25</v>
      </c>
      <c r="C171" s="9">
        <v>40</v>
      </c>
      <c r="D171" s="9">
        <v>40</v>
      </c>
      <c r="E171" s="9">
        <v>7</v>
      </c>
      <c r="F171" s="9">
        <v>4</v>
      </c>
      <c r="G171" s="9">
        <v>25000</v>
      </c>
      <c r="H171" s="9" t="s">
        <v>260</v>
      </c>
      <c r="I171" s="9">
        <f t="shared" si="8"/>
        <v>1250</v>
      </c>
      <c r="J171" s="9" t="str">
        <f t="shared" si="9"/>
        <v>JALALPUR</v>
      </c>
      <c r="K171" s="9" t="str">
        <f t="shared" si="10"/>
        <v>JUNIOR</v>
      </c>
      <c r="L171">
        <f t="shared" si="12"/>
        <v>26250</v>
      </c>
    </row>
    <row r="172" spans="1:12" ht="13" x14ac:dyDescent="0.3">
      <c r="A172" s="9">
        <v>1838</v>
      </c>
      <c r="B172" s="9" t="s">
        <v>26</v>
      </c>
      <c r="C172" s="9">
        <v>38</v>
      </c>
      <c r="D172" s="9">
        <v>40</v>
      </c>
      <c r="E172" s="9">
        <v>7</v>
      </c>
      <c r="F172" s="9">
        <v>10</v>
      </c>
      <c r="G172" s="9">
        <v>80000</v>
      </c>
      <c r="H172" s="9" t="s">
        <v>280</v>
      </c>
      <c r="I172" s="9">
        <f t="shared" si="8"/>
        <v>4000</v>
      </c>
      <c r="J172" s="9" t="str">
        <f t="shared" si="9"/>
        <v>LODHERAN</v>
      </c>
      <c r="K172" s="9" t="str">
        <f t="shared" si="10"/>
        <v>NEWBIE</v>
      </c>
      <c r="L172">
        <f t="shared" si="12"/>
        <v>84000</v>
      </c>
    </row>
    <row r="173" spans="1:12" ht="13" x14ac:dyDescent="0.3">
      <c r="A173" s="9">
        <v>687</v>
      </c>
      <c r="B173" s="9" t="s">
        <v>286</v>
      </c>
      <c r="C173" s="9">
        <v>48</v>
      </c>
      <c r="D173" s="9">
        <v>40</v>
      </c>
      <c r="E173" s="9">
        <v>17</v>
      </c>
      <c r="F173" s="9">
        <v>8</v>
      </c>
      <c r="G173" s="9">
        <v>18000</v>
      </c>
      <c r="H173" s="9" t="s">
        <v>283</v>
      </c>
      <c r="I173" s="9">
        <f t="shared" si="8"/>
        <v>2700</v>
      </c>
      <c r="J173" s="9" t="str">
        <f t="shared" si="9"/>
        <v>LODHERAN</v>
      </c>
      <c r="K173" s="9" t="str">
        <f t="shared" si="10"/>
        <v>NEWBIE</v>
      </c>
      <c r="L173">
        <f t="shared" si="12"/>
        <v>20700</v>
      </c>
    </row>
    <row r="174" spans="1:12" ht="13" x14ac:dyDescent="0.3">
      <c r="A174" s="9">
        <v>6412</v>
      </c>
      <c r="B174" s="9" t="s">
        <v>27</v>
      </c>
      <c r="C174" s="9">
        <v>39</v>
      </c>
      <c r="D174" s="9">
        <v>40</v>
      </c>
      <c r="E174" s="9">
        <v>9</v>
      </c>
      <c r="F174" s="9">
        <v>9</v>
      </c>
      <c r="G174" s="9">
        <v>16500</v>
      </c>
      <c r="H174" s="9" t="s">
        <v>269</v>
      </c>
      <c r="I174" s="9">
        <f t="shared" si="8"/>
        <v>1650</v>
      </c>
      <c r="J174" s="9" t="str">
        <f t="shared" si="9"/>
        <v>LODHERAN</v>
      </c>
      <c r="K174" s="9" t="str">
        <f t="shared" si="10"/>
        <v>NEWBIE</v>
      </c>
      <c r="L174">
        <f t="shared" si="12"/>
        <v>18150</v>
      </c>
    </row>
    <row r="175" spans="1:12" ht="13" x14ac:dyDescent="0.3">
      <c r="A175" s="9">
        <v>3619</v>
      </c>
      <c r="B175" s="9" t="s">
        <v>287</v>
      </c>
      <c r="C175" s="9">
        <v>40</v>
      </c>
      <c r="D175" s="9">
        <v>60</v>
      </c>
      <c r="E175" s="9">
        <v>11</v>
      </c>
      <c r="F175" s="9">
        <v>6</v>
      </c>
      <c r="G175" s="9">
        <v>16500</v>
      </c>
      <c r="H175" s="9" t="s">
        <v>264</v>
      </c>
      <c r="I175" s="9">
        <f t="shared" si="8"/>
        <v>1650</v>
      </c>
      <c r="J175" s="9" t="str">
        <f t="shared" si="9"/>
        <v>LODHERAN</v>
      </c>
      <c r="K175" s="9" t="str">
        <f t="shared" si="10"/>
        <v>NEWBIE</v>
      </c>
      <c r="L175">
        <f t="shared" si="12"/>
        <v>18150</v>
      </c>
    </row>
    <row r="176" spans="1:12" ht="13" x14ac:dyDescent="0.3">
      <c r="A176" s="9">
        <v>8592</v>
      </c>
      <c r="B176" s="9" t="s">
        <v>288</v>
      </c>
      <c r="C176" s="9">
        <v>40</v>
      </c>
      <c r="D176" s="9">
        <v>60</v>
      </c>
      <c r="E176" s="9">
        <v>9</v>
      </c>
      <c r="F176" s="9">
        <v>7</v>
      </c>
      <c r="G176" s="9">
        <v>16500</v>
      </c>
      <c r="H176" s="9" t="s">
        <v>265</v>
      </c>
      <c r="I176" s="9">
        <f t="shared" si="8"/>
        <v>1650</v>
      </c>
      <c r="J176" s="9" t="str">
        <f t="shared" si="9"/>
        <v>LODHERAN</v>
      </c>
      <c r="K176" s="9" t="str">
        <f t="shared" si="10"/>
        <v>NEWBIE</v>
      </c>
      <c r="L176">
        <f t="shared" si="12"/>
        <v>18150</v>
      </c>
    </row>
    <row r="177" spans="1:12" ht="13" x14ac:dyDescent="0.3">
      <c r="A177" s="9">
        <v>9471</v>
      </c>
      <c r="B177" s="9" t="s">
        <v>28</v>
      </c>
      <c r="C177" s="9">
        <v>39</v>
      </c>
      <c r="D177" s="9">
        <v>47</v>
      </c>
      <c r="E177" s="9">
        <v>13</v>
      </c>
      <c r="F177" s="9">
        <v>2</v>
      </c>
      <c r="G177" s="9">
        <v>16500</v>
      </c>
      <c r="H177" s="9" t="s">
        <v>270</v>
      </c>
      <c r="I177" s="9">
        <f t="shared" si="8"/>
        <v>1650</v>
      </c>
      <c r="J177" s="9" t="str">
        <f t="shared" si="9"/>
        <v>JALALPUR</v>
      </c>
      <c r="K177" s="9" t="str">
        <f t="shared" si="10"/>
        <v>JUNIOR</v>
      </c>
      <c r="L177">
        <f t="shared" si="12"/>
        <v>18150</v>
      </c>
    </row>
    <row r="178" spans="1:12" ht="13" x14ac:dyDescent="0.3">
      <c r="A178" s="9">
        <v>4587</v>
      </c>
      <c r="B178" s="9" t="s">
        <v>29</v>
      </c>
      <c r="C178" s="9">
        <v>37</v>
      </c>
      <c r="D178" s="9">
        <v>40</v>
      </c>
      <c r="E178" s="9">
        <v>13</v>
      </c>
      <c r="F178" s="9">
        <v>1</v>
      </c>
      <c r="G178" s="9">
        <v>17000</v>
      </c>
      <c r="H178" s="9" t="s">
        <v>277</v>
      </c>
      <c r="I178" s="9">
        <f t="shared" si="8"/>
        <v>1700</v>
      </c>
      <c r="J178" s="9" t="str">
        <f t="shared" si="9"/>
        <v>JALALPUR</v>
      </c>
      <c r="K178" s="9" t="str">
        <f t="shared" si="10"/>
        <v>JUNIOR</v>
      </c>
      <c r="L178">
        <f t="shared" si="12"/>
        <v>18700</v>
      </c>
    </row>
    <row r="179" spans="1:12" ht="13" x14ac:dyDescent="0.3">
      <c r="A179" s="9">
        <v>9710</v>
      </c>
      <c r="B179" s="9" t="s">
        <v>30</v>
      </c>
      <c r="C179" s="9">
        <v>34</v>
      </c>
      <c r="D179" s="9">
        <v>40</v>
      </c>
      <c r="E179" s="9">
        <v>6</v>
      </c>
      <c r="F179" s="9">
        <v>5</v>
      </c>
      <c r="G179" s="9">
        <v>16500</v>
      </c>
      <c r="H179" s="9" t="s">
        <v>278</v>
      </c>
      <c r="I179" s="9">
        <f t="shared" si="8"/>
        <v>825</v>
      </c>
      <c r="J179" s="9" t="str">
        <f t="shared" si="9"/>
        <v>JALALPUR</v>
      </c>
      <c r="K179" s="9" t="str">
        <f t="shared" si="10"/>
        <v>NEWBIE</v>
      </c>
      <c r="L179">
        <f t="shared" si="12"/>
        <v>17325</v>
      </c>
    </row>
    <row r="180" spans="1:12" ht="13" x14ac:dyDescent="0.3">
      <c r="A180" s="9">
        <v>3457</v>
      </c>
      <c r="B180" s="9" t="s">
        <v>31</v>
      </c>
      <c r="C180" s="9">
        <v>37</v>
      </c>
      <c r="D180" s="9">
        <v>40</v>
      </c>
      <c r="E180" s="9">
        <v>11</v>
      </c>
      <c r="F180" s="9">
        <v>6</v>
      </c>
      <c r="G180" s="9">
        <v>16500</v>
      </c>
      <c r="H180" s="9" t="s">
        <v>278</v>
      </c>
      <c r="I180" s="9">
        <f t="shared" si="8"/>
        <v>1650</v>
      </c>
      <c r="J180" s="9" t="str">
        <f t="shared" si="9"/>
        <v>LODHERAN</v>
      </c>
      <c r="K180" s="9" t="str">
        <f t="shared" si="10"/>
        <v>NEWBIE</v>
      </c>
      <c r="L180">
        <f t="shared" si="12"/>
        <v>18150</v>
      </c>
    </row>
    <row r="181" spans="1:12" ht="13" x14ac:dyDescent="0.3">
      <c r="A181" s="9">
        <v>2830</v>
      </c>
      <c r="B181" s="9" t="s">
        <v>32</v>
      </c>
      <c r="C181" s="9">
        <v>39</v>
      </c>
      <c r="D181" s="9">
        <v>50</v>
      </c>
      <c r="E181" s="9">
        <v>9</v>
      </c>
      <c r="F181" s="9">
        <v>8</v>
      </c>
      <c r="G181" s="9">
        <v>17000</v>
      </c>
      <c r="H181" s="9" t="s">
        <v>265</v>
      </c>
      <c r="I181" s="9">
        <f t="shared" si="8"/>
        <v>1700</v>
      </c>
      <c r="J181" s="9" t="str">
        <f t="shared" si="9"/>
        <v>LODHERAN</v>
      </c>
      <c r="K181" s="9" t="str">
        <f t="shared" si="10"/>
        <v>NEWBIE</v>
      </c>
      <c r="L181">
        <f t="shared" si="12"/>
        <v>18700</v>
      </c>
    </row>
    <row r="182" spans="1:12" ht="13" x14ac:dyDescent="0.3">
      <c r="A182" s="9">
        <v>2702</v>
      </c>
      <c r="B182" s="9" t="s">
        <v>33</v>
      </c>
      <c r="C182" s="9">
        <v>39</v>
      </c>
      <c r="D182" s="9">
        <v>40</v>
      </c>
      <c r="E182" s="9">
        <v>10</v>
      </c>
      <c r="F182" s="9">
        <v>7</v>
      </c>
      <c r="G182" s="9">
        <v>20000</v>
      </c>
      <c r="H182" s="9" t="s">
        <v>260</v>
      </c>
      <c r="I182" s="9">
        <f t="shared" si="8"/>
        <v>2000</v>
      </c>
      <c r="J182" s="9" t="str">
        <f t="shared" si="9"/>
        <v>LODHERAN</v>
      </c>
      <c r="K182" s="9" t="str">
        <f t="shared" si="10"/>
        <v>NEWBIE</v>
      </c>
      <c r="L182">
        <f t="shared" si="12"/>
        <v>22000</v>
      </c>
    </row>
    <row r="183" spans="1:12" ht="13" x14ac:dyDescent="0.3">
      <c r="A183" s="9">
        <v>5548</v>
      </c>
      <c r="B183" s="9" t="s">
        <v>34</v>
      </c>
      <c r="C183" s="9">
        <v>40</v>
      </c>
      <c r="D183" s="9">
        <v>50</v>
      </c>
      <c r="E183" s="9">
        <v>10</v>
      </c>
      <c r="F183" s="9">
        <v>10</v>
      </c>
      <c r="G183" s="9">
        <v>20000</v>
      </c>
      <c r="H183" s="9" t="s">
        <v>283</v>
      </c>
      <c r="I183" s="9">
        <f t="shared" si="8"/>
        <v>2000</v>
      </c>
      <c r="J183" s="9" t="str">
        <f t="shared" si="9"/>
        <v>LODHERAN</v>
      </c>
      <c r="K183" s="9" t="str">
        <f t="shared" si="10"/>
        <v>NEWBIE</v>
      </c>
      <c r="L183">
        <f t="shared" si="12"/>
        <v>22000</v>
      </c>
    </row>
    <row r="184" spans="1:12" ht="13" x14ac:dyDescent="0.3">
      <c r="A184" s="9">
        <v>1646</v>
      </c>
      <c r="B184" s="9" t="s">
        <v>35</v>
      </c>
      <c r="C184" s="9">
        <v>32</v>
      </c>
      <c r="D184" s="9">
        <v>50</v>
      </c>
      <c r="E184" s="9">
        <v>6</v>
      </c>
      <c r="F184" s="9">
        <v>2</v>
      </c>
      <c r="G184" s="9">
        <v>16500</v>
      </c>
      <c r="H184" s="9" t="s">
        <v>276</v>
      </c>
      <c r="I184" s="9">
        <f t="shared" si="8"/>
        <v>825</v>
      </c>
      <c r="J184" s="9" t="str">
        <f t="shared" si="9"/>
        <v>JALALPUR</v>
      </c>
      <c r="K184" s="9" t="str">
        <f t="shared" si="10"/>
        <v>JUNIOR</v>
      </c>
      <c r="L184">
        <f t="shared" si="12"/>
        <v>17325</v>
      </c>
    </row>
    <row r="185" spans="1:12" ht="13" x14ac:dyDescent="0.3">
      <c r="A185" s="9">
        <v>4703</v>
      </c>
      <c r="B185" s="9" t="s">
        <v>36</v>
      </c>
      <c r="C185" s="9">
        <v>38</v>
      </c>
      <c r="D185" s="9">
        <v>40</v>
      </c>
      <c r="E185" s="9">
        <v>11</v>
      </c>
      <c r="F185" s="9">
        <v>8</v>
      </c>
      <c r="G185" s="9">
        <v>16500</v>
      </c>
      <c r="H185" s="9" t="s">
        <v>278</v>
      </c>
      <c r="I185" s="9">
        <f t="shared" si="8"/>
        <v>1650</v>
      </c>
      <c r="J185" s="9" t="str">
        <f t="shared" si="9"/>
        <v>LODHERAN</v>
      </c>
      <c r="K185" s="9" t="str">
        <f t="shared" si="10"/>
        <v>NEWBIE</v>
      </c>
      <c r="L185">
        <f t="shared" si="12"/>
        <v>18150</v>
      </c>
    </row>
    <row r="186" spans="1:12" ht="13" x14ac:dyDescent="0.3">
      <c r="A186" s="9">
        <v>815</v>
      </c>
      <c r="B186" s="9" t="s">
        <v>37</v>
      </c>
      <c r="C186" s="9">
        <v>47</v>
      </c>
      <c r="D186" s="9">
        <v>50</v>
      </c>
      <c r="E186" s="9">
        <v>18</v>
      </c>
      <c r="F186" s="9">
        <v>2</v>
      </c>
      <c r="G186" s="9">
        <v>15000</v>
      </c>
      <c r="H186" s="9" t="s">
        <v>283</v>
      </c>
      <c r="I186" s="9">
        <f t="shared" si="8"/>
        <v>2250</v>
      </c>
      <c r="J186" s="9" t="str">
        <f t="shared" si="9"/>
        <v>LODHERAN</v>
      </c>
      <c r="K186" s="9" t="str">
        <f t="shared" si="10"/>
        <v>JUNIOR</v>
      </c>
      <c r="L186">
        <f t="shared" si="12"/>
        <v>17250</v>
      </c>
    </row>
    <row r="187" spans="1:12" ht="13" x14ac:dyDescent="0.3">
      <c r="A187" s="9">
        <v>3916</v>
      </c>
      <c r="B187" s="9" t="s">
        <v>290</v>
      </c>
      <c r="C187" s="9">
        <v>46</v>
      </c>
      <c r="D187" s="9">
        <v>50</v>
      </c>
      <c r="E187" s="9">
        <v>14</v>
      </c>
      <c r="F187" s="9">
        <v>4</v>
      </c>
      <c r="G187" s="9">
        <v>16000</v>
      </c>
      <c r="H187" s="9" t="s">
        <v>265</v>
      </c>
      <c r="I187" s="9">
        <f t="shared" si="8"/>
        <v>2400</v>
      </c>
      <c r="J187" s="9" t="str">
        <f t="shared" si="9"/>
        <v>JALALPUR</v>
      </c>
      <c r="K187" s="9" t="str">
        <f t="shared" si="10"/>
        <v>JUNIOR</v>
      </c>
      <c r="L187">
        <f t="shared" si="12"/>
        <v>18400</v>
      </c>
    </row>
    <row r="188" spans="1:12" ht="13" x14ac:dyDescent="0.3">
      <c r="A188" s="9">
        <v>5261</v>
      </c>
      <c r="B188" s="9" t="s">
        <v>291</v>
      </c>
      <c r="C188" s="9">
        <v>35</v>
      </c>
      <c r="D188" s="9">
        <v>42</v>
      </c>
      <c r="E188" s="9">
        <v>6</v>
      </c>
      <c r="F188" s="9">
        <v>2</v>
      </c>
      <c r="G188" s="9">
        <v>15000</v>
      </c>
      <c r="H188" s="9" t="s">
        <v>284</v>
      </c>
      <c r="I188" s="9">
        <f t="shared" si="8"/>
        <v>750</v>
      </c>
      <c r="J188" s="9" t="str">
        <f t="shared" si="9"/>
        <v>JALALPUR</v>
      </c>
      <c r="K188" s="9" t="str">
        <f t="shared" si="10"/>
        <v>JUNIOR</v>
      </c>
      <c r="L188">
        <f t="shared" si="12"/>
        <v>15750</v>
      </c>
    </row>
    <row r="189" spans="1:12" ht="13" x14ac:dyDescent="0.3">
      <c r="A189" s="9">
        <v>5826</v>
      </c>
      <c r="B189" s="9" t="s">
        <v>38</v>
      </c>
      <c r="C189" s="9">
        <v>34</v>
      </c>
      <c r="D189" s="9">
        <v>50</v>
      </c>
      <c r="E189" s="9">
        <v>7</v>
      </c>
      <c r="F189" s="9">
        <v>3</v>
      </c>
      <c r="G189" s="9">
        <v>15500</v>
      </c>
      <c r="H189" s="9" t="s">
        <v>284</v>
      </c>
      <c r="I189" s="9">
        <f t="shared" si="8"/>
        <v>775</v>
      </c>
      <c r="J189" s="9" t="str">
        <f t="shared" si="9"/>
        <v>JALALPUR</v>
      </c>
      <c r="K189" s="9" t="str">
        <f t="shared" si="10"/>
        <v>JUNIOR</v>
      </c>
      <c r="L189">
        <f t="shared" si="12"/>
        <v>16275</v>
      </c>
    </row>
    <row r="190" spans="1:12" ht="13" x14ac:dyDescent="0.3">
      <c r="A190" s="9">
        <v>6094</v>
      </c>
      <c r="B190" s="9" t="s">
        <v>39</v>
      </c>
      <c r="C190" s="9">
        <v>42</v>
      </c>
      <c r="D190" s="9">
        <v>40</v>
      </c>
      <c r="E190" s="9">
        <v>14</v>
      </c>
      <c r="F190" s="9">
        <v>11</v>
      </c>
      <c r="G190" s="9">
        <v>15000</v>
      </c>
      <c r="H190" s="9" t="s">
        <v>284</v>
      </c>
      <c r="I190" s="9">
        <f t="shared" si="8"/>
        <v>2250</v>
      </c>
      <c r="J190" s="9" t="str">
        <f t="shared" si="9"/>
        <v>LODHERAN</v>
      </c>
      <c r="K190" s="9" t="str">
        <f t="shared" si="10"/>
        <v>NEWBIE</v>
      </c>
      <c r="L190">
        <f t="shared" si="12"/>
        <v>17250</v>
      </c>
    </row>
    <row r="191" spans="1:12" ht="13" x14ac:dyDescent="0.3">
      <c r="A191" s="9">
        <v>3490</v>
      </c>
      <c r="B191" s="9" t="s">
        <v>40</v>
      </c>
      <c r="C191" s="9">
        <v>49</v>
      </c>
      <c r="D191" s="9">
        <v>40</v>
      </c>
      <c r="E191" s="9">
        <v>16</v>
      </c>
      <c r="F191" s="9">
        <v>14</v>
      </c>
      <c r="G191" s="9">
        <v>15000</v>
      </c>
      <c r="H191" s="9" t="s">
        <v>283</v>
      </c>
      <c r="I191" s="9">
        <f t="shared" si="8"/>
        <v>2250</v>
      </c>
      <c r="J191" s="9" t="str">
        <f t="shared" si="9"/>
        <v>LODHERAN</v>
      </c>
      <c r="K191" s="9" t="str">
        <f t="shared" si="10"/>
        <v>NEWBIE</v>
      </c>
      <c r="L191">
        <f t="shared" si="12"/>
        <v>17250</v>
      </c>
    </row>
    <row r="192" spans="1:12" ht="13" x14ac:dyDescent="0.3">
      <c r="A192" s="9">
        <v>2125</v>
      </c>
      <c r="B192" s="9" t="s">
        <v>41</v>
      </c>
      <c r="C192" s="9">
        <v>35</v>
      </c>
      <c r="D192" s="9">
        <v>40</v>
      </c>
      <c r="E192" s="9">
        <v>8</v>
      </c>
      <c r="F192" s="9">
        <v>7</v>
      </c>
      <c r="G192" s="9">
        <v>16000</v>
      </c>
      <c r="H192" s="9" t="s">
        <v>264</v>
      </c>
      <c r="I192" s="9">
        <f t="shared" si="8"/>
        <v>1600</v>
      </c>
      <c r="J192" s="9" t="str">
        <f t="shared" si="9"/>
        <v>LODHERAN</v>
      </c>
      <c r="K192" s="9" t="str">
        <f t="shared" si="10"/>
        <v>NEWBIE</v>
      </c>
      <c r="L192">
        <f t="shared" si="12"/>
        <v>17600</v>
      </c>
    </row>
    <row r="193" spans="1:12" ht="13" x14ac:dyDescent="0.3">
      <c r="A193" s="9">
        <v>9126</v>
      </c>
      <c r="B193" s="9" t="s">
        <v>42</v>
      </c>
      <c r="C193" s="9">
        <v>48</v>
      </c>
      <c r="D193" s="9">
        <v>49</v>
      </c>
      <c r="E193" s="9">
        <v>19</v>
      </c>
      <c r="F193" s="9">
        <v>18</v>
      </c>
      <c r="G193" s="9">
        <v>17500</v>
      </c>
      <c r="H193" s="9" t="s">
        <v>277</v>
      </c>
      <c r="I193" s="9">
        <f t="shared" si="8"/>
        <v>2625</v>
      </c>
      <c r="J193" s="9" t="str">
        <f t="shared" si="9"/>
        <v>LODHERAN</v>
      </c>
      <c r="K193" s="9" t="str">
        <f t="shared" si="10"/>
        <v>NEWBIE</v>
      </c>
      <c r="L193">
        <f t="shared" si="12"/>
        <v>20125</v>
      </c>
    </row>
    <row r="194" spans="1:12" ht="13" x14ac:dyDescent="0.3">
      <c r="A194" s="9">
        <v>8909</v>
      </c>
      <c r="B194" s="9" t="s">
        <v>43</v>
      </c>
      <c r="C194" s="9">
        <v>38</v>
      </c>
      <c r="D194" s="9">
        <v>40</v>
      </c>
      <c r="E194" s="9">
        <v>7</v>
      </c>
      <c r="F194" s="9">
        <v>4</v>
      </c>
      <c r="G194" s="9">
        <v>17500</v>
      </c>
      <c r="H194" s="9" t="s">
        <v>276</v>
      </c>
      <c r="I194" s="9">
        <f t="shared" si="8"/>
        <v>875</v>
      </c>
      <c r="J194" s="9" t="str">
        <f t="shared" si="9"/>
        <v>JALALPUR</v>
      </c>
      <c r="K194" s="9" t="str">
        <f t="shared" si="10"/>
        <v>JUNIOR</v>
      </c>
      <c r="L194">
        <f t="shared" si="12"/>
        <v>18375</v>
      </c>
    </row>
    <row r="195" spans="1:12" ht="13" x14ac:dyDescent="0.3">
      <c r="A195" s="9">
        <v>6821</v>
      </c>
      <c r="B195" s="9" t="s">
        <v>44</v>
      </c>
      <c r="C195" s="9">
        <v>29</v>
      </c>
      <c r="D195" s="9">
        <v>50</v>
      </c>
      <c r="E195" s="9">
        <v>1</v>
      </c>
      <c r="F195" s="9">
        <v>1</v>
      </c>
      <c r="G195" s="9">
        <v>17500</v>
      </c>
      <c r="H195" s="9" t="s">
        <v>278</v>
      </c>
      <c r="I195" s="9">
        <f t="shared" ref="I195:I258" si="13">IF(E195&lt;8,5/100*G195,IF(E195&lt;14,10/100*G195,15/100*G195))</f>
        <v>875</v>
      </c>
      <c r="J195" s="9" t="str">
        <f t="shared" ref="J195:J258" si="14">IF(OR(F195&gt;5,E195&gt;15),"LODHERAN",IF(OR(F195&gt;8,E195&gt;5),"JALALPUR","MULTAN"))</f>
        <v>MULTAN</v>
      </c>
      <c r="K195" s="9" t="str">
        <f t="shared" ref="K195:K258" si="15">IF(AND(F195&gt;10,G195&gt;60000),"SENIOR",IF(AND(F195&lt;5,G195&lt;50000),"JUNIOR","NEWBIE"))</f>
        <v>JUNIOR</v>
      </c>
      <c r="L195">
        <f t="shared" si="12"/>
        <v>18375</v>
      </c>
    </row>
    <row r="196" spans="1:12" ht="13" x14ac:dyDescent="0.3">
      <c r="A196" s="9">
        <v>8618</v>
      </c>
      <c r="B196" s="9" t="s">
        <v>45</v>
      </c>
      <c r="C196" s="9">
        <v>45</v>
      </c>
      <c r="D196" s="9">
        <v>40</v>
      </c>
      <c r="E196" s="9">
        <v>16</v>
      </c>
      <c r="F196" s="9">
        <v>2</v>
      </c>
      <c r="G196" s="9">
        <v>15000</v>
      </c>
      <c r="H196" s="9" t="s">
        <v>274</v>
      </c>
      <c r="I196" s="9">
        <f t="shared" si="13"/>
        <v>2250</v>
      </c>
      <c r="J196" s="9" t="str">
        <f t="shared" si="14"/>
        <v>LODHERAN</v>
      </c>
      <c r="K196" s="9" t="str">
        <f t="shared" si="15"/>
        <v>JUNIOR</v>
      </c>
      <c r="L196">
        <f t="shared" si="12"/>
        <v>17250</v>
      </c>
    </row>
    <row r="197" spans="1:12" ht="13" x14ac:dyDescent="0.3">
      <c r="A197" s="9">
        <v>1655</v>
      </c>
      <c r="B197" s="9" t="s">
        <v>46</v>
      </c>
      <c r="C197" s="9">
        <v>37</v>
      </c>
      <c r="D197" s="9">
        <v>40</v>
      </c>
      <c r="E197" s="9">
        <v>8</v>
      </c>
      <c r="F197" s="9">
        <v>8</v>
      </c>
      <c r="G197" s="9">
        <v>15000</v>
      </c>
      <c r="H197" s="9" t="s">
        <v>274</v>
      </c>
      <c r="I197" s="9">
        <f t="shared" si="13"/>
        <v>1500</v>
      </c>
      <c r="J197" s="9" t="str">
        <f t="shared" si="14"/>
        <v>LODHERAN</v>
      </c>
      <c r="K197" s="9" t="str">
        <f t="shared" si="15"/>
        <v>NEWBIE</v>
      </c>
      <c r="L197">
        <f t="shared" si="12"/>
        <v>16500</v>
      </c>
    </row>
    <row r="198" spans="1:12" ht="13" x14ac:dyDescent="0.3">
      <c r="A198" s="9">
        <v>1927</v>
      </c>
      <c r="B198" s="9" t="s">
        <v>47</v>
      </c>
      <c r="C198" s="9">
        <v>48</v>
      </c>
      <c r="D198" s="9">
        <v>40</v>
      </c>
      <c r="E198" s="9">
        <v>15</v>
      </c>
      <c r="F198" s="9">
        <v>5</v>
      </c>
      <c r="G198" s="9">
        <v>15000</v>
      </c>
      <c r="H198" s="9" t="s">
        <v>274</v>
      </c>
      <c r="I198" s="9">
        <f t="shared" si="13"/>
        <v>2250</v>
      </c>
      <c r="J198" s="9" t="str">
        <f t="shared" si="14"/>
        <v>JALALPUR</v>
      </c>
      <c r="K198" s="9" t="str">
        <f t="shared" si="15"/>
        <v>NEWBIE</v>
      </c>
      <c r="L198">
        <f t="shared" si="12"/>
        <v>17250</v>
      </c>
    </row>
    <row r="199" spans="1:12" ht="13" x14ac:dyDescent="0.3">
      <c r="A199" s="9">
        <v>928</v>
      </c>
      <c r="B199" s="9" t="s">
        <v>48</v>
      </c>
      <c r="C199" s="9">
        <v>43</v>
      </c>
      <c r="D199" s="9">
        <v>40</v>
      </c>
      <c r="E199" s="9">
        <v>14</v>
      </c>
      <c r="F199" s="9">
        <v>13</v>
      </c>
      <c r="G199" s="9">
        <v>15000</v>
      </c>
      <c r="H199" s="9" t="s">
        <v>274</v>
      </c>
      <c r="I199" s="9">
        <f t="shared" si="13"/>
        <v>2250</v>
      </c>
      <c r="J199" s="9" t="str">
        <f t="shared" si="14"/>
        <v>LODHERAN</v>
      </c>
      <c r="K199" s="9" t="str">
        <f t="shared" si="15"/>
        <v>NEWBIE</v>
      </c>
      <c r="L199">
        <f t="shared" si="12"/>
        <v>17250</v>
      </c>
    </row>
    <row r="200" spans="1:12" ht="13" x14ac:dyDescent="0.3">
      <c r="A200" s="9">
        <v>2547</v>
      </c>
      <c r="B200" s="9" t="s">
        <v>49</v>
      </c>
      <c r="C200" s="9">
        <v>43</v>
      </c>
      <c r="D200" s="9">
        <v>48</v>
      </c>
      <c r="E200" s="9">
        <v>13</v>
      </c>
      <c r="F200" s="9">
        <v>5</v>
      </c>
      <c r="G200" s="9">
        <v>20000</v>
      </c>
      <c r="H200" s="9" t="s">
        <v>260</v>
      </c>
      <c r="I200" s="9">
        <f t="shared" si="13"/>
        <v>2000</v>
      </c>
      <c r="J200" s="9" t="str">
        <f t="shared" si="14"/>
        <v>JALALPUR</v>
      </c>
      <c r="K200" s="9" t="str">
        <f t="shared" si="15"/>
        <v>NEWBIE</v>
      </c>
      <c r="L200">
        <f t="shared" si="12"/>
        <v>22000</v>
      </c>
    </row>
    <row r="201" spans="1:12" ht="13" x14ac:dyDescent="0.3">
      <c r="A201" s="9">
        <v>6219</v>
      </c>
      <c r="B201" s="9" t="s">
        <v>50</v>
      </c>
      <c r="C201" s="9">
        <v>34</v>
      </c>
      <c r="D201" s="9">
        <v>40</v>
      </c>
      <c r="E201" s="9">
        <v>7</v>
      </c>
      <c r="F201" s="9">
        <v>2</v>
      </c>
      <c r="G201" s="9">
        <v>23000</v>
      </c>
      <c r="H201" s="9" t="s">
        <v>276</v>
      </c>
      <c r="I201" s="9">
        <f t="shared" si="13"/>
        <v>1150</v>
      </c>
      <c r="J201" s="9" t="str">
        <f t="shared" si="14"/>
        <v>JALALPUR</v>
      </c>
      <c r="K201" s="9" t="str">
        <f t="shared" si="15"/>
        <v>JUNIOR</v>
      </c>
      <c r="L201">
        <f t="shared" si="12"/>
        <v>24150</v>
      </c>
    </row>
    <row r="202" spans="1:12" ht="13" x14ac:dyDescent="0.3">
      <c r="A202" s="9">
        <v>5738</v>
      </c>
      <c r="B202" s="9" t="s">
        <v>51</v>
      </c>
      <c r="C202" s="9">
        <v>37</v>
      </c>
      <c r="D202" s="9">
        <v>40</v>
      </c>
      <c r="E202" s="9">
        <v>5</v>
      </c>
      <c r="F202" s="9">
        <v>4</v>
      </c>
      <c r="G202" s="9">
        <v>23000</v>
      </c>
      <c r="H202" s="9" t="s">
        <v>265</v>
      </c>
      <c r="I202" s="9">
        <f t="shared" si="13"/>
        <v>1150</v>
      </c>
      <c r="J202" s="9" t="str">
        <f t="shared" si="14"/>
        <v>MULTAN</v>
      </c>
      <c r="K202" s="9" t="str">
        <f t="shared" si="15"/>
        <v>JUNIOR</v>
      </c>
      <c r="L202">
        <f t="shared" si="12"/>
        <v>24150</v>
      </c>
    </row>
    <row r="203" spans="1:12" ht="13" x14ac:dyDescent="0.3">
      <c r="A203" s="9">
        <v>6473</v>
      </c>
      <c r="B203" s="9" t="s">
        <v>52</v>
      </c>
      <c r="C203" s="9">
        <v>34</v>
      </c>
      <c r="D203" s="9">
        <v>40</v>
      </c>
      <c r="E203" s="9">
        <v>9</v>
      </c>
      <c r="F203" s="9">
        <v>2</v>
      </c>
      <c r="G203" s="9">
        <v>22000</v>
      </c>
      <c r="H203" s="9" t="s">
        <v>275</v>
      </c>
      <c r="I203" s="9">
        <f t="shared" si="13"/>
        <v>2200</v>
      </c>
      <c r="J203" s="9" t="str">
        <f t="shared" si="14"/>
        <v>JALALPUR</v>
      </c>
      <c r="K203" s="9" t="str">
        <f t="shared" si="15"/>
        <v>JUNIOR</v>
      </c>
      <c r="L203">
        <f t="shared" si="12"/>
        <v>24200</v>
      </c>
    </row>
    <row r="204" spans="1:12" ht="13" x14ac:dyDescent="0.3">
      <c r="A204" s="9">
        <v>9414</v>
      </c>
      <c r="B204" s="9" t="s">
        <v>53</v>
      </c>
      <c r="C204" s="9">
        <v>43</v>
      </c>
      <c r="D204" s="9">
        <v>40</v>
      </c>
      <c r="E204" s="9">
        <v>12</v>
      </c>
      <c r="F204" s="9">
        <v>11</v>
      </c>
      <c r="G204" s="9">
        <v>24000</v>
      </c>
      <c r="H204" s="9" t="s">
        <v>275</v>
      </c>
      <c r="I204" s="9">
        <f t="shared" si="13"/>
        <v>2400</v>
      </c>
      <c r="J204" s="9" t="str">
        <f t="shared" si="14"/>
        <v>LODHERAN</v>
      </c>
      <c r="K204" s="9" t="str">
        <f t="shared" si="15"/>
        <v>NEWBIE</v>
      </c>
      <c r="L204">
        <f t="shared" si="12"/>
        <v>26400</v>
      </c>
    </row>
    <row r="205" spans="1:12" ht="13" x14ac:dyDescent="0.3">
      <c r="A205" s="9">
        <v>2972</v>
      </c>
      <c r="B205" s="9" t="s">
        <v>54</v>
      </c>
      <c r="C205" s="9">
        <v>40</v>
      </c>
      <c r="D205" s="9">
        <v>45</v>
      </c>
      <c r="E205" s="9">
        <v>10</v>
      </c>
      <c r="F205" s="9">
        <v>3</v>
      </c>
      <c r="G205" s="9">
        <v>24000</v>
      </c>
      <c r="H205" s="9" t="s">
        <v>265</v>
      </c>
      <c r="I205" s="9">
        <f t="shared" si="13"/>
        <v>2400</v>
      </c>
      <c r="J205" s="9" t="str">
        <f t="shared" si="14"/>
        <v>JALALPUR</v>
      </c>
      <c r="K205" s="9" t="str">
        <f t="shared" si="15"/>
        <v>JUNIOR</v>
      </c>
      <c r="L205">
        <f t="shared" si="12"/>
        <v>26400</v>
      </c>
    </row>
    <row r="206" spans="1:12" ht="13" x14ac:dyDescent="0.3">
      <c r="A206" s="9">
        <v>8771</v>
      </c>
      <c r="B206" s="9" t="s">
        <v>55</v>
      </c>
      <c r="C206" s="9">
        <v>47</v>
      </c>
      <c r="D206" s="9">
        <v>45</v>
      </c>
      <c r="E206" s="9">
        <v>19</v>
      </c>
      <c r="F206" s="9">
        <v>4</v>
      </c>
      <c r="G206" s="9">
        <v>23000</v>
      </c>
      <c r="H206" s="9" t="s">
        <v>278</v>
      </c>
      <c r="I206" s="9">
        <f t="shared" si="13"/>
        <v>3450</v>
      </c>
      <c r="J206" s="9" t="str">
        <f t="shared" si="14"/>
        <v>LODHERAN</v>
      </c>
      <c r="K206" s="9" t="str">
        <f t="shared" si="15"/>
        <v>JUNIOR</v>
      </c>
      <c r="L206">
        <f t="shared" si="12"/>
        <v>26450</v>
      </c>
    </row>
    <row r="207" spans="1:12" ht="13" x14ac:dyDescent="0.3">
      <c r="A207" s="9">
        <v>2626</v>
      </c>
      <c r="B207" s="9" t="s">
        <v>56</v>
      </c>
      <c r="C207" s="9">
        <v>44</v>
      </c>
      <c r="D207" s="9">
        <v>45</v>
      </c>
      <c r="E207" s="9">
        <v>14</v>
      </c>
      <c r="F207" s="9">
        <v>13</v>
      </c>
      <c r="G207" s="9">
        <v>24000</v>
      </c>
      <c r="H207" s="9" t="s">
        <v>268</v>
      </c>
      <c r="I207" s="9">
        <f t="shared" si="13"/>
        <v>3600</v>
      </c>
      <c r="J207" s="9" t="str">
        <f t="shared" si="14"/>
        <v>LODHERAN</v>
      </c>
      <c r="K207" s="9" t="str">
        <f t="shared" si="15"/>
        <v>NEWBIE</v>
      </c>
      <c r="L207">
        <f t="shared" si="12"/>
        <v>27600</v>
      </c>
    </row>
    <row r="208" spans="1:12" ht="13" x14ac:dyDescent="0.3">
      <c r="A208" s="9">
        <v>8930</v>
      </c>
      <c r="B208" s="9" t="s">
        <v>57</v>
      </c>
      <c r="C208" s="9">
        <v>49</v>
      </c>
      <c r="D208" s="9">
        <v>46</v>
      </c>
      <c r="E208" s="9">
        <v>18</v>
      </c>
      <c r="F208" s="9">
        <v>15</v>
      </c>
      <c r="G208" s="9">
        <v>34000</v>
      </c>
      <c r="H208" s="9" t="s">
        <v>266</v>
      </c>
      <c r="I208" s="9">
        <f t="shared" si="13"/>
        <v>5100</v>
      </c>
      <c r="J208" s="9" t="str">
        <f t="shared" si="14"/>
        <v>LODHERAN</v>
      </c>
      <c r="K208" s="9" t="str">
        <f t="shared" si="15"/>
        <v>NEWBIE</v>
      </c>
      <c r="L208">
        <f t="shared" si="12"/>
        <v>39100</v>
      </c>
    </row>
    <row r="209" spans="1:12" ht="13" x14ac:dyDescent="0.3">
      <c r="A209" s="9">
        <v>1250</v>
      </c>
      <c r="B209" s="9" t="s">
        <v>58</v>
      </c>
      <c r="C209" s="9">
        <v>42</v>
      </c>
      <c r="D209" s="9">
        <v>45</v>
      </c>
      <c r="E209" s="9">
        <v>14</v>
      </c>
      <c r="F209" s="9">
        <v>1</v>
      </c>
      <c r="G209" s="9">
        <v>24000</v>
      </c>
      <c r="H209" s="9" t="s">
        <v>269</v>
      </c>
      <c r="I209" s="9">
        <f t="shared" si="13"/>
        <v>3600</v>
      </c>
      <c r="J209" s="9" t="str">
        <f t="shared" si="14"/>
        <v>JALALPUR</v>
      </c>
      <c r="K209" s="9" t="str">
        <f t="shared" si="15"/>
        <v>JUNIOR</v>
      </c>
      <c r="L209">
        <f t="shared" si="12"/>
        <v>27600</v>
      </c>
    </row>
    <row r="210" spans="1:12" ht="13" x14ac:dyDescent="0.3">
      <c r="A210" s="9">
        <v>289</v>
      </c>
      <c r="B210" s="9" t="s">
        <v>59</v>
      </c>
      <c r="C210" s="9">
        <v>35</v>
      </c>
      <c r="D210" s="9">
        <v>55</v>
      </c>
      <c r="E210" s="9">
        <v>10</v>
      </c>
      <c r="F210" s="9">
        <v>5</v>
      </c>
      <c r="G210" s="9">
        <v>21000</v>
      </c>
      <c r="H210" s="9" t="s">
        <v>270</v>
      </c>
      <c r="I210" s="9">
        <f t="shared" si="13"/>
        <v>2100</v>
      </c>
      <c r="J210" s="9" t="str">
        <f t="shared" si="14"/>
        <v>JALALPUR</v>
      </c>
      <c r="K210" s="9" t="str">
        <f t="shared" si="15"/>
        <v>NEWBIE</v>
      </c>
      <c r="L210">
        <f t="shared" si="12"/>
        <v>23100</v>
      </c>
    </row>
    <row r="211" spans="1:12" ht="13" x14ac:dyDescent="0.3">
      <c r="A211" s="9">
        <v>7344</v>
      </c>
      <c r="B211" s="9" t="s">
        <v>60</v>
      </c>
      <c r="C211" s="9">
        <v>33</v>
      </c>
      <c r="D211" s="9">
        <v>40</v>
      </c>
      <c r="E211" s="9">
        <v>6</v>
      </c>
      <c r="F211" s="9">
        <v>8</v>
      </c>
      <c r="G211" s="9">
        <v>15000</v>
      </c>
      <c r="H211" s="9" t="s">
        <v>284</v>
      </c>
      <c r="I211" s="9">
        <f t="shared" si="13"/>
        <v>750</v>
      </c>
      <c r="J211" s="9" t="str">
        <f t="shared" si="14"/>
        <v>LODHERAN</v>
      </c>
      <c r="K211" s="9" t="str">
        <f t="shared" si="15"/>
        <v>NEWBIE</v>
      </c>
      <c r="L211">
        <f t="shared" si="12"/>
        <v>15750</v>
      </c>
    </row>
    <row r="212" spans="1:12" ht="13" x14ac:dyDescent="0.3">
      <c r="A212" s="9">
        <v>7112</v>
      </c>
      <c r="B212" s="9" t="s">
        <v>292</v>
      </c>
      <c r="C212" s="9">
        <v>34</v>
      </c>
      <c r="D212" s="9">
        <v>40</v>
      </c>
      <c r="E212" s="9">
        <v>8</v>
      </c>
      <c r="F212" s="9">
        <v>2</v>
      </c>
      <c r="G212" s="9">
        <v>23000</v>
      </c>
      <c r="H212" s="9" t="s">
        <v>265</v>
      </c>
      <c r="I212" s="9">
        <f t="shared" si="13"/>
        <v>2300</v>
      </c>
      <c r="J212" s="9" t="str">
        <f t="shared" si="14"/>
        <v>JALALPUR</v>
      </c>
      <c r="K212" s="9" t="str">
        <f t="shared" si="15"/>
        <v>JUNIOR</v>
      </c>
      <c r="L212">
        <f t="shared" si="12"/>
        <v>25300</v>
      </c>
    </row>
    <row r="213" spans="1:12" ht="13" x14ac:dyDescent="0.3">
      <c r="A213" s="9">
        <v>3630</v>
      </c>
      <c r="B213" s="9" t="s">
        <v>61</v>
      </c>
      <c r="C213" s="9">
        <v>37</v>
      </c>
      <c r="D213" s="9">
        <v>45</v>
      </c>
      <c r="E213" s="9">
        <v>9</v>
      </c>
      <c r="F213" s="9">
        <v>9</v>
      </c>
      <c r="G213" s="9">
        <v>23000</v>
      </c>
      <c r="H213" s="9" t="s">
        <v>276</v>
      </c>
      <c r="I213" s="9">
        <f t="shared" si="13"/>
        <v>2300</v>
      </c>
      <c r="J213" s="9" t="str">
        <f t="shared" si="14"/>
        <v>LODHERAN</v>
      </c>
      <c r="K213" s="9" t="str">
        <f t="shared" si="15"/>
        <v>NEWBIE</v>
      </c>
      <c r="L213">
        <f t="shared" si="12"/>
        <v>25300</v>
      </c>
    </row>
    <row r="214" spans="1:12" ht="13" x14ac:dyDescent="0.3">
      <c r="A214" s="9">
        <v>7406</v>
      </c>
      <c r="B214" s="9" t="s">
        <v>62</v>
      </c>
      <c r="C214" s="9">
        <v>40</v>
      </c>
      <c r="D214" s="9">
        <v>40</v>
      </c>
      <c r="E214" s="9">
        <v>6</v>
      </c>
      <c r="F214" s="9">
        <v>1</v>
      </c>
      <c r="G214" s="9">
        <v>22000</v>
      </c>
      <c r="H214" s="9" t="s">
        <v>276</v>
      </c>
      <c r="I214" s="9">
        <f t="shared" si="13"/>
        <v>1100</v>
      </c>
      <c r="J214" s="9" t="str">
        <f t="shared" si="14"/>
        <v>JALALPUR</v>
      </c>
      <c r="K214" s="9" t="str">
        <f t="shared" si="15"/>
        <v>JUNIOR</v>
      </c>
      <c r="L214">
        <f t="shared" si="12"/>
        <v>23100</v>
      </c>
    </row>
    <row r="215" spans="1:12" ht="13" x14ac:dyDescent="0.3">
      <c r="A215" s="9">
        <v>3011</v>
      </c>
      <c r="B215" s="9" t="s">
        <v>63</v>
      </c>
      <c r="C215" s="9">
        <v>37</v>
      </c>
      <c r="D215" s="9">
        <v>45</v>
      </c>
      <c r="E215" s="9">
        <v>7</v>
      </c>
      <c r="F215" s="9">
        <v>1</v>
      </c>
      <c r="G215" s="9">
        <v>22000</v>
      </c>
      <c r="H215" s="9" t="s">
        <v>275</v>
      </c>
      <c r="I215" s="9">
        <f t="shared" si="13"/>
        <v>1100</v>
      </c>
      <c r="J215" s="9" t="str">
        <f t="shared" si="14"/>
        <v>JALALPUR</v>
      </c>
      <c r="K215" s="9" t="str">
        <f t="shared" si="15"/>
        <v>JUNIOR</v>
      </c>
      <c r="L215">
        <f t="shared" si="12"/>
        <v>23100</v>
      </c>
    </row>
    <row r="216" spans="1:12" ht="13" x14ac:dyDescent="0.3">
      <c r="A216" s="9">
        <v>6347</v>
      </c>
      <c r="B216" s="9" t="s">
        <v>289</v>
      </c>
      <c r="C216" s="9">
        <v>38</v>
      </c>
      <c r="D216" s="9">
        <v>45</v>
      </c>
      <c r="E216" s="9">
        <v>8</v>
      </c>
      <c r="F216" s="9">
        <v>7</v>
      </c>
      <c r="G216" s="9">
        <v>15000</v>
      </c>
      <c r="H216" s="9" t="s">
        <v>273</v>
      </c>
      <c r="I216" s="9">
        <f t="shared" si="13"/>
        <v>1500</v>
      </c>
      <c r="J216" s="9" t="str">
        <f t="shared" si="14"/>
        <v>LODHERAN</v>
      </c>
      <c r="K216" s="9" t="str">
        <f t="shared" si="15"/>
        <v>NEWBIE</v>
      </c>
      <c r="L216">
        <f t="shared" si="12"/>
        <v>16500</v>
      </c>
    </row>
    <row r="217" spans="1:12" ht="13" x14ac:dyDescent="0.3">
      <c r="A217" s="9">
        <v>4012</v>
      </c>
      <c r="B217" s="9" t="s">
        <v>293</v>
      </c>
      <c r="C217" s="9">
        <v>50</v>
      </c>
      <c r="D217" s="9">
        <v>55</v>
      </c>
      <c r="E217" s="9">
        <v>14</v>
      </c>
      <c r="F217" s="9">
        <v>4</v>
      </c>
      <c r="G217" s="9">
        <v>16500</v>
      </c>
      <c r="H217" s="9" t="s">
        <v>269</v>
      </c>
      <c r="I217" s="9">
        <f t="shared" si="13"/>
        <v>2475</v>
      </c>
      <c r="J217" s="9" t="str">
        <f t="shared" si="14"/>
        <v>JALALPUR</v>
      </c>
      <c r="K217" s="9" t="str">
        <f t="shared" si="15"/>
        <v>JUNIOR</v>
      </c>
      <c r="L217">
        <f t="shared" si="12"/>
        <v>18975</v>
      </c>
    </row>
    <row r="218" spans="1:12" ht="13" x14ac:dyDescent="0.3">
      <c r="A218" s="9">
        <v>9868</v>
      </c>
      <c r="B218" s="9" t="s">
        <v>64</v>
      </c>
      <c r="C218" s="9">
        <v>49</v>
      </c>
      <c r="D218" s="9">
        <v>40</v>
      </c>
      <c r="E218" s="9">
        <v>13</v>
      </c>
      <c r="F218" s="9">
        <v>9</v>
      </c>
      <c r="G218" s="9">
        <v>16500</v>
      </c>
      <c r="H218" s="9" t="s">
        <v>278</v>
      </c>
      <c r="I218" s="9">
        <f t="shared" si="13"/>
        <v>1650</v>
      </c>
      <c r="J218" s="9" t="str">
        <f t="shared" si="14"/>
        <v>LODHERAN</v>
      </c>
      <c r="K218" s="9" t="str">
        <f t="shared" si="15"/>
        <v>NEWBIE</v>
      </c>
      <c r="L218">
        <f t="shared" si="12"/>
        <v>18150</v>
      </c>
    </row>
    <row r="219" spans="1:12" ht="13" x14ac:dyDescent="0.3">
      <c r="A219" s="9">
        <v>7100</v>
      </c>
      <c r="B219" s="9" t="s">
        <v>66</v>
      </c>
      <c r="C219" s="9">
        <v>49</v>
      </c>
      <c r="D219" s="9">
        <v>40</v>
      </c>
      <c r="E219" s="9">
        <v>16</v>
      </c>
      <c r="F219" s="9">
        <v>6</v>
      </c>
      <c r="G219" s="9">
        <v>17000</v>
      </c>
      <c r="H219" s="9" t="s">
        <v>273</v>
      </c>
      <c r="I219" s="9">
        <f t="shared" si="13"/>
        <v>2550</v>
      </c>
      <c r="J219" s="9" t="str">
        <f t="shared" si="14"/>
        <v>LODHERAN</v>
      </c>
      <c r="K219" s="9" t="str">
        <f t="shared" si="15"/>
        <v>NEWBIE</v>
      </c>
      <c r="L219">
        <f t="shared" ref="L219:L261" si="16">G219+I219</f>
        <v>19550</v>
      </c>
    </row>
    <row r="220" spans="1:12" ht="13" x14ac:dyDescent="0.3">
      <c r="A220" s="9">
        <v>9320</v>
      </c>
      <c r="B220" s="9" t="s">
        <v>65</v>
      </c>
      <c r="C220" s="9">
        <v>51</v>
      </c>
      <c r="D220" s="9">
        <v>40</v>
      </c>
      <c r="E220" s="9">
        <v>17</v>
      </c>
      <c r="F220" s="9">
        <v>2</v>
      </c>
      <c r="G220" s="9">
        <v>17000</v>
      </c>
      <c r="H220" s="9" t="s">
        <v>264</v>
      </c>
      <c r="I220" s="9">
        <f t="shared" si="13"/>
        <v>2550</v>
      </c>
      <c r="J220" s="9" t="str">
        <f t="shared" si="14"/>
        <v>LODHERAN</v>
      </c>
      <c r="K220" s="9" t="str">
        <f t="shared" si="15"/>
        <v>JUNIOR</v>
      </c>
      <c r="L220">
        <f t="shared" si="16"/>
        <v>19550</v>
      </c>
    </row>
    <row r="221" spans="1:12" ht="13" x14ac:dyDescent="0.3">
      <c r="A221" s="9">
        <v>6242</v>
      </c>
      <c r="B221" s="9" t="s">
        <v>67</v>
      </c>
      <c r="C221" s="9">
        <v>39</v>
      </c>
      <c r="D221" s="9">
        <v>55</v>
      </c>
      <c r="E221" s="9">
        <v>11</v>
      </c>
      <c r="F221" s="9">
        <v>9</v>
      </c>
      <c r="G221" s="9">
        <v>17500</v>
      </c>
      <c r="H221" s="9" t="s">
        <v>278</v>
      </c>
      <c r="I221" s="9">
        <f t="shared" si="13"/>
        <v>1750</v>
      </c>
      <c r="J221" s="9" t="str">
        <f t="shared" si="14"/>
        <v>LODHERAN</v>
      </c>
      <c r="K221" s="9" t="str">
        <f t="shared" si="15"/>
        <v>NEWBIE</v>
      </c>
      <c r="L221">
        <f t="shared" si="16"/>
        <v>19250</v>
      </c>
    </row>
    <row r="222" spans="1:12" ht="13" x14ac:dyDescent="0.3">
      <c r="A222" s="9">
        <v>2554</v>
      </c>
      <c r="B222" s="9" t="s">
        <v>68</v>
      </c>
      <c r="C222" s="9">
        <v>53</v>
      </c>
      <c r="D222" s="9">
        <v>45</v>
      </c>
      <c r="E222" s="9">
        <v>17</v>
      </c>
      <c r="F222" s="9">
        <v>15</v>
      </c>
      <c r="G222" s="9">
        <v>18000</v>
      </c>
      <c r="H222" s="9" t="s">
        <v>274</v>
      </c>
      <c r="I222" s="9">
        <f t="shared" si="13"/>
        <v>2700</v>
      </c>
      <c r="J222" s="9" t="str">
        <f t="shared" si="14"/>
        <v>LODHERAN</v>
      </c>
      <c r="K222" s="9" t="str">
        <f t="shared" si="15"/>
        <v>NEWBIE</v>
      </c>
      <c r="L222">
        <f t="shared" si="16"/>
        <v>20700</v>
      </c>
    </row>
    <row r="223" spans="1:12" ht="13" x14ac:dyDescent="0.3">
      <c r="A223" s="9">
        <v>2548</v>
      </c>
      <c r="B223" s="9" t="s">
        <v>69</v>
      </c>
      <c r="C223" s="9">
        <v>52</v>
      </c>
      <c r="D223" s="9">
        <v>50</v>
      </c>
      <c r="E223" s="9">
        <v>20</v>
      </c>
      <c r="F223" s="9">
        <v>3</v>
      </c>
      <c r="G223" s="9">
        <v>18000</v>
      </c>
      <c r="H223" s="9" t="s">
        <v>276</v>
      </c>
      <c r="I223" s="9">
        <f t="shared" si="13"/>
        <v>2700</v>
      </c>
      <c r="J223" s="9" t="str">
        <f t="shared" si="14"/>
        <v>LODHERAN</v>
      </c>
      <c r="K223" s="9" t="str">
        <f t="shared" si="15"/>
        <v>JUNIOR</v>
      </c>
      <c r="L223">
        <f t="shared" si="16"/>
        <v>20700</v>
      </c>
    </row>
    <row r="224" spans="1:12" ht="13" x14ac:dyDescent="0.3">
      <c r="A224" s="9">
        <v>7483</v>
      </c>
      <c r="B224" s="9" t="s">
        <v>70</v>
      </c>
      <c r="C224" s="9">
        <v>56</v>
      </c>
      <c r="D224" s="9">
        <v>50</v>
      </c>
      <c r="E224" s="9">
        <v>23</v>
      </c>
      <c r="F224" s="9">
        <v>13</v>
      </c>
      <c r="G224" s="9">
        <v>16500</v>
      </c>
      <c r="H224" s="9" t="s">
        <v>265</v>
      </c>
      <c r="I224" s="9">
        <f t="shared" si="13"/>
        <v>2475</v>
      </c>
      <c r="J224" s="9" t="str">
        <f t="shared" si="14"/>
        <v>LODHERAN</v>
      </c>
      <c r="K224" s="9" t="str">
        <f t="shared" si="15"/>
        <v>NEWBIE</v>
      </c>
      <c r="L224">
        <f t="shared" si="16"/>
        <v>18975</v>
      </c>
    </row>
    <row r="225" spans="1:12" ht="13" x14ac:dyDescent="0.3">
      <c r="A225" s="9">
        <v>3391</v>
      </c>
      <c r="B225" s="9" t="s">
        <v>71</v>
      </c>
      <c r="C225" s="9">
        <v>40</v>
      </c>
      <c r="D225" s="9">
        <v>40</v>
      </c>
      <c r="E225" s="9">
        <v>10</v>
      </c>
      <c r="F225" s="9">
        <v>7</v>
      </c>
      <c r="G225" s="9">
        <v>20000</v>
      </c>
      <c r="H225" s="9" t="s">
        <v>265</v>
      </c>
      <c r="I225" s="9">
        <f t="shared" si="13"/>
        <v>2000</v>
      </c>
      <c r="J225" s="9" t="str">
        <f t="shared" si="14"/>
        <v>LODHERAN</v>
      </c>
      <c r="K225" s="9" t="str">
        <f t="shared" si="15"/>
        <v>NEWBIE</v>
      </c>
      <c r="L225">
        <f t="shared" si="16"/>
        <v>22000</v>
      </c>
    </row>
    <row r="226" spans="1:12" ht="13" x14ac:dyDescent="0.3">
      <c r="A226" s="9">
        <v>6797</v>
      </c>
      <c r="B226" s="9" t="s">
        <v>72</v>
      </c>
      <c r="C226" s="9">
        <v>42</v>
      </c>
      <c r="D226" s="9">
        <v>55</v>
      </c>
      <c r="E226" s="9">
        <v>13</v>
      </c>
      <c r="F226" s="9">
        <v>9</v>
      </c>
      <c r="G226" s="9">
        <v>19000</v>
      </c>
      <c r="H226" s="9" t="s">
        <v>270</v>
      </c>
      <c r="I226" s="9">
        <f t="shared" si="13"/>
        <v>1900</v>
      </c>
      <c r="J226" s="9" t="str">
        <f t="shared" si="14"/>
        <v>LODHERAN</v>
      </c>
      <c r="K226" s="9" t="str">
        <f t="shared" si="15"/>
        <v>NEWBIE</v>
      </c>
      <c r="L226">
        <f t="shared" si="16"/>
        <v>20900</v>
      </c>
    </row>
    <row r="227" spans="1:12" ht="13" x14ac:dyDescent="0.3">
      <c r="A227" s="9">
        <v>9771</v>
      </c>
      <c r="B227" s="9" t="s">
        <v>73</v>
      </c>
      <c r="C227" s="9">
        <v>44</v>
      </c>
      <c r="D227" s="9">
        <v>32</v>
      </c>
      <c r="E227" s="9">
        <v>13</v>
      </c>
      <c r="F227" s="9">
        <v>3</v>
      </c>
      <c r="G227" s="9">
        <v>15500</v>
      </c>
      <c r="H227" s="9" t="s">
        <v>270</v>
      </c>
      <c r="I227" s="9">
        <f t="shared" si="13"/>
        <v>1550</v>
      </c>
      <c r="J227" s="9" t="str">
        <f t="shared" si="14"/>
        <v>JALALPUR</v>
      </c>
      <c r="K227" s="9" t="str">
        <f t="shared" si="15"/>
        <v>JUNIOR</v>
      </c>
      <c r="L227">
        <f t="shared" si="16"/>
        <v>17050</v>
      </c>
    </row>
    <row r="228" spans="1:12" ht="13" x14ac:dyDescent="0.3">
      <c r="A228" s="9">
        <v>9019</v>
      </c>
      <c r="B228" s="9" t="s">
        <v>74</v>
      </c>
      <c r="C228" s="9">
        <v>32</v>
      </c>
      <c r="D228" s="9">
        <v>40</v>
      </c>
      <c r="E228" s="9">
        <v>4</v>
      </c>
      <c r="F228" s="9">
        <v>3</v>
      </c>
      <c r="G228" s="9">
        <v>16000</v>
      </c>
      <c r="H228" s="9" t="s">
        <v>278</v>
      </c>
      <c r="I228" s="9">
        <f t="shared" si="13"/>
        <v>800</v>
      </c>
      <c r="J228" s="9" t="str">
        <f t="shared" si="14"/>
        <v>MULTAN</v>
      </c>
      <c r="K228" s="9" t="str">
        <f t="shared" si="15"/>
        <v>JUNIOR</v>
      </c>
      <c r="L228">
        <f t="shared" si="16"/>
        <v>16800</v>
      </c>
    </row>
    <row r="229" spans="1:12" ht="13" x14ac:dyDescent="0.3">
      <c r="A229" s="9">
        <v>4424</v>
      </c>
      <c r="B229" s="9" t="s">
        <v>75</v>
      </c>
      <c r="C229" s="9">
        <v>39</v>
      </c>
      <c r="D229" s="9">
        <v>40</v>
      </c>
      <c r="E229" s="9">
        <v>9</v>
      </c>
      <c r="F229" s="9">
        <v>8</v>
      </c>
      <c r="G229" s="9">
        <v>15000</v>
      </c>
      <c r="H229" s="9" t="s">
        <v>283</v>
      </c>
      <c r="I229" s="9">
        <f t="shared" si="13"/>
        <v>1500</v>
      </c>
      <c r="J229" s="9" t="str">
        <f t="shared" si="14"/>
        <v>LODHERAN</v>
      </c>
      <c r="K229" s="9" t="str">
        <f t="shared" si="15"/>
        <v>NEWBIE</v>
      </c>
      <c r="L229">
        <f t="shared" si="16"/>
        <v>16500</v>
      </c>
    </row>
    <row r="230" spans="1:12" ht="13" x14ac:dyDescent="0.3">
      <c r="A230" s="9">
        <v>7637</v>
      </c>
      <c r="B230" s="9" t="s">
        <v>76</v>
      </c>
      <c r="C230" s="9">
        <v>49</v>
      </c>
      <c r="D230" s="9">
        <v>40</v>
      </c>
      <c r="E230" s="9">
        <v>19</v>
      </c>
      <c r="F230" s="9">
        <v>0</v>
      </c>
      <c r="G230" s="9">
        <v>15000</v>
      </c>
      <c r="H230" s="9" t="s">
        <v>274</v>
      </c>
      <c r="I230" s="9">
        <f t="shared" si="13"/>
        <v>2250</v>
      </c>
      <c r="J230" s="9" t="str">
        <f t="shared" si="14"/>
        <v>LODHERAN</v>
      </c>
      <c r="K230" s="9" t="str">
        <f t="shared" si="15"/>
        <v>JUNIOR</v>
      </c>
      <c r="L230">
        <f t="shared" si="16"/>
        <v>17250</v>
      </c>
    </row>
    <row r="231" spans="1:12" ht="13" x14ac:dyDescent="0.3">
      <c r="A231" s="9">
        <v>9038</v>
      </c>
      <c r="B231" s="9" t="s">
        <v>77</v>
      </c>
      <c r="C231" s="9">
        <v>49</v>
      </c>
      <c r="D231" s="9">
        <v>40</v>
      </c>
      <c r="E231" s="9">
        <v>18</v>
      </c>
      <c r="F231" s="9">
        <v>2</v>
      </c>
      <c r="G231" s="9">
        <v>20000</v>
      </c>
      <c r="H231" s="9" t="s">
        <v>275</v>
      </c>
      <c r="I231" s="9">
        <f t="shared" si="13"/>
        <v>3000</v>
      </c>
      <c r="J231" s="9" t="str">
        <f t="shared" si="14"/>
        <v>LODHERAN</v>
      </c>
      <c r="K231" s="9" t="str">
        <f t="shared" si="15"/>
        <v>JUNIOR</v>
      </c>
      <c r="L231">
        <f t="shared" si="16"/>
        <v>23000</v>
      </c>
    </row>
    <row r="232" spans="1:12" ht="13" x14ac:dyDescent="0.3">
      <c r="A232" s="9">
        <v>1629</v>
      </c>
      <c r="B232" s="9" t="s">
        <v>294</v>
      </c>
      <c r="C232" s="9">
        <v>34</v>
      </c>
      <c r="D232" s="9">
        <v>40</v>
      </c>
      <c r="E232" s="9">
        <v>7</v>
      </c>
      <c r="F232" s="9">
        <v>1</v>
      </c>
      <c r="G232" s="9">
        <v>20000</v>
      </c>
      <c r="H232" s="9" t="s">
        <v>275</v>
      </c>
      <c r="I232" s="9">
        <f t="shared" si="13"/>
        <v>1000</v>
      </c>
      <c r="J232" s="9" t="str">
        <f t="shared" si="14"/>
        <v>JALALPUR</v>
      </c>
      <c r="K232" s="9" t="str">
        <f t="shared" si="15"/>
        <v>JUNIOR</v>
      </c>
      <c r="L232">
        <f t="shared" si="16"/>
        <v>21000</v>
      </c>
    </row>
    <row r="233" spans="1:12" ht="13" x14ac:dyDescent="0.3">
      <c r="A233" s="9">
        <v>6408</v>
      </c>
      <c r="B233" s="9" t="s">
        <v>78</v>
      </c>
      <c r="C233" s="9">
        <v>35</v>
      </c>
      <c r="D233" s="9">
        <v>56</v>
      </c>
      <c r="E233" s="9">
        <v>7</v>
      </c>
      <c r="F233" s="9">
        <v>5</v>
      </c>
      <c r="G233" s="9">
        <v>18500</v>
      </c>
      <c r="H233" s="9" t="s">
        <v>274</v>
      </c>
      <c r="I233" s="9">
        <f t="shared" si="13"/>
        <v>925</v>
      </c>
      <c r="J233" s="9" t="str">
        <f t="shared" si="14"/>
        <v>JALALPUR</v>
      </c>
      <c r="K233" s="9" t="str">
        <f t="shared" si="15"/>
        <v>NEWBIE</v>
      </c>
      <c r="L233">
        <f t="shared" si="16"/>
        <v>19425</v>
      </c>
    </row>
    <row r="234" spans="1:12" ht="13" x14ac:dyDescent="0.3">
      <c r="A234" s="9">
        <v>8760</v>
      </c>
      <c r="B234" s="9" t="s">
        <v>79</v>
      </c>
      <c r="C234" s="9">
        <v>44</v>
      </c>
      <c r="D234" s="9">
        <v>35</v>
      </c>
      <c r="E234" s="9">
        <v>12</v>
      </c>
      <c r="F234" s="9">
        <v>12</v>
      </c>
      <c r="G234" s="9">
        <v>18500</v>
      </c>
      <c r="H234" s="9" t="s">
        <v>278</v>
      </c>
      <c r="I234" s="9">
        <f t="shared" si="13"/>
        <v>1850</v>
      </c>
      <c r="J234" s="9" t="str">
        <f t="shared" si="14"/>
        <v>LODHERAN</v>
      </c>
      <c r="K234" s="9" t="str">
        <f t="shared" si="15"/>
        <v>NEWBIE</v>
      </c>
      <c r="L234">
        <f t="shared" si="16"/>
        <v>20350</v>
      </c>
    </row>
    <row r="235" spans="1:12" ht="13" x14ac:dyDescent="0.3">
      <c r="A235" s="9">
        <v>7249</v>
      </c>
      <c r="B235" s="9" t="s">
        <v>80</v>
      </c>
      <c r="C235" s="9">
        <v>45</v>
      </c>
      <c r="D235" s="9">
        <v>50</v>
      </c>
      <c r="E235" s="9">
        <v>14</v>
      </c>
      <c r="F235" s="9">
        <v>8</v>
      </c>
      <c r="G235" s="9">
        <v>17500</v>
      </c>
      <c r="H235" s="9" t="s">
        <v>269</v>
      </c>
      <c r="I235" s="9">
        <f t="shared" si="13"/>
        <v>2625</v>
      </c>
      <c r="J235" s="9" t="str">
        <f t="shared" si="14"/>
        <v>LODHERAN</v>
      </c>
      <c r="K235" s="9" t="str">
        <f t="shared" si="15"/>
        <v>NEWBIE</v>
      </c>
      <c r="L235">
        <f t="shared" si="16"/>
        <v>20125</v>
      </c>
    </row>
    <row r="236" spans="1:12" ht="13" x14ac:dyDescent="0.3">
      <c r="A236" s="9">
        <v>6272</v>
      </c>
      <c r="B236" s="9" t="s">
        <v>81</v>
      </c>
      <c r="C236" s="9">
        <v>33</v>
      </c>
      <c r="D236" s="9">
        <v>45</v>
      </c>
      <c r="E236" s="9">
        <v>8</v>
      </c>
      <c r="F236" s="9">
        <v>2</v>
      </c>
      <c r="G236" s="9">
        <v>15000</v>
      </c>
      <c r="H236" s="9" t="s">
        <v>284</v>
      </c>
      <c r="I236" s="9">
        <f t="shared" si="13"/>
        <v>1500</v>
      </c>
      <c r="J236" s="9" t="str">
        <f t="shared" si="14"/>
        <v>JALALPUR</v>
      </c>
      <c r="K236" s="9" t="str">
        <f t="shared" si="15"/>
        <v>JUNIOR</v>
      </c>
      <c r="L236">
        <f t="shared" si="16"/>
        <v>16500</v>
      </c>
    </row>
    <row r="237" spans="1:12" ht="13" x14ac:dyDescent="0.3">
      <c r="A237" s="9">
        <v>2484</v>
      </c>
      <c r="B237" s="9" t="s">
        <v>82</v>
      </c>
      <c r="C237" s="9">
        <v>35</v>
      </c>
      <c r="D237" s="9">
        <v>40</v>
      </c>
      <c r="E237" s="9">
        <v>9</v>
      </c>
      <c r="F237" s="9">
        <v>7</v>
      </c>
      <c r="G237" s="9">
        <v>15000</v>
      </c>
      <c r="H237" s="9" t="s">
        <v>274</v>
      </c>
      <c r="I237" s="9">
        <f t="shared" si="13"/>
        <v>1500</v>
      </c>
      <c r="J237" s="9" t="str">
        <f t="shared" si="14"/>
        <v>LODHERAN</v>
      </c>
      <c r="K237" s="9" t="str">
        <f t="shared" si="15"/>
        <v>NEWBIE</v>
      </c>
      <c r="L237">
        <f t="shared" si="16"/>
        <v>16500</v>
      </c>
    </row>
    <row r="238" spans="1:12" ht="13" x14ac:dyDescent="0.3">
      <c r="A238" s="9">
        <v>4827</v>
      </c>
      <c r="B238" s="9" t="s">
        <v>83</v>
      </c>
      <c r="C238" s="9">
        <v>38</v>
      </c>
      <c r="D238" s="9">
        <v>30</v>
      </c>
      <c r="E238" s="9">
        <v>10</v>
      </c>
      <c r="F238" s="9">
        <v>1</v>
      </c>
      <c r="G238" s="9">
        <v>16500</v>
      </c>
      <c r="H238" s="9" t="s">
        <v>265</v>
      </c>
      <c r="I238" s="9">
        <f t="shared" si="13"/>
        <v>1650</v>
      </c>
      <c r="J238" s="9" t="str">
        <f t="shared" si="14"/>
        <v>JALALPUR</v>
      </c>
      <c r="K238" s="9" t="str">
        <f t="shared" si="15"/>
        <v>JUNIOR</v>
      </c>
      <c r="L238">
        <f t="shared" si="16"/>
        <v>18150</v>
      </c>
    </row>
    <row r="239" spans="1:12" ht="13" x14ac:dyDescent="0.3">
      <c r="A239" s="9">
        <v>6324</v>
      </c>
      <c r="B239" s="9" t="s">
        <v>84</v>
      </c>
      <c r="C239" s="9">
        <v>34</v>
      </c>
      <c r="D239" s="9">
        <v>50</v>
      </c>
      <c r="E239" s="9">
        <v>6</v>
      </c>
      <c r="F239" s="9">
        <v>3</v>
      </c>
      <c r="G239" s="9">
        <v>16000</v>
      </c>
      <c r="H239" s="9" t="s">
        <v>270</v>
      </c>
      <c r="I239" s="9">
        <f t="shared" si="13"/>
        <v>800</v>
      </c>
      <c r="J239" s="9" t="str">
        <f t="shared" si="14"/>
        <v>JALALPUR</v>
      </c>
      <c r="K239" s="9" t="str">
        <f t="shared" si="15"/>
        <v>JUNIOR</v>
      </c>
      <c r="L239">
        <f t="shared" si="16"/>
        <v>16800</v>
      </c>
    </row>
    <row r="240" spans="1:12" ht="13" x14ac:dyDescent="0.3">
      <c r="A240" s="9">
        <v>5517</v>
      </c>
      <c r="B240" s="9" t="s">
        <v>85</v>
      </c>
      <c r="C240" s="9">
        <v>44</v>
      </c>
      <c r="D240" s="9">
        <v>50</v>
      </c>
      <c r="E240" s="9">
        <v>12</v>
      </c>
      <c r="F240" s="9">
        <v>12</v>
      </c>
      <c r="G240" s="9">
        <v>16000</v>
      </c>
      <c r="H240" s="9" t="s">
        <v>273</v>
      </c>
      <c r="I240" s="9">
        <f t="shared" si="13"/>
        <v>1600</v>
      </c>
      <c r="J240" s="9" t="str">
        <f t="shared" si="14"/>
        <v>LODHERAN</v>
      </c>
      <c r="K240" s="9" t="str">
        <f t="shared" si="15"/>
        <v>NEWBIE</v>
      </c>
      <c r="L240">
        <f t="shared" si="16"/>
        <v>17600</v>
      </c>
    </row>
    <row r="241" spans="1:12" ht="13" x14ac:dyDescent="0.3">
      <c r="A241" s="9">
        <v>2393</v>
      </c>
      <c r="B241" s="9" t="s">
        <v>86</v>
      </c>
      <c r="C241" s="9">
        <v>38</v>
      </c>
      <c r="D241" s="9">
        <v>50</v>
      </c>
      <c r="E241" s="9">
        <v>9</v>
      </c>
      <c r="F241" s="9">
        <v>6</v>
      </c>
      <c r="G241" s="9">
        <v>35000</v>
      </c>
      <c r="H241" s="9" t="s">
        <v>263</v>
      </c>
      <c r="I241" s="9">
        <f t="shared" si="13"/>
        <v>3500</v>
      </c>
      <c r="J241" s="9" t="str">
        <f t="shared" si="14"/>
        <v>LODHERAN</v>
      </c>
      <c r="K241" s="9" t="str">
        <f t="shared" si="15"/>
        <v>NEWBIE</v>
      </c>
      <c r="L241">
        <f t="shared" si="16"/>
        <v>38500</v>
      </c>
    </row>
    <row r="242" spans="1:12" ht="13" x14ac:dyDescent="0.3">
      <c r="A242" s="9">
        <v>6502</v>
      </c>
      <c r="B242" s="9" t="s">
        <v>87</v>
      </c>
      <c r="C242" s="9">
        <v>37</v>
      </c>
      <c r="D242" s="9">
        <v>60</v>
      </c>
      <c r="E242" s="9">
        <v>10</v>
      </c>
      <c r="F242" s="9">
        <v>2</v>
      </c>
      <c r="G242" s="9">
        <v>45000</v>
      </c>
      <c r="H242" s="9" t="s">
        <v>257</v>
      </c>
      <c r="I242" s="9">
        <f t="shared" si="13"/>
        <v>4500</v>
      </c>
      <c r="J242" s="9" t="str">
        <f t="shared" si="14"/>
        <v>JALALPUR</v>
      </c>
      <c r="K242" s="9" t="str">
        <f t="shared" si="15"/>
        <v>JUNIOR</v>
      </c>
      <c r="L242">
        <f t="shared" si="16"/>
        <v>49500</v>
      </c>
    </row>
    <row r="243" spans="1:12" ht="13" x14ac:dyDescent="0.3">
      <c r="A243" s="9">
        <v>48</v>
      </c>
      <c r="B243" s="9" t="s">
        <v>88</v>
      </c>
      <c r="C243" s="9">
        <v>37</v>
      </c>
      <c r="D243" s="9">
        <v>40</v>
      </c>
      <c r="E243" s="9">
        <v>9</v>
      </c>
      <c r="F243" s="9">
        <v>4</v>
      </c>
      <c r="G243" s="9">
        <v>56000</v>
      </c>
      <c r="H243" s="9" t="s">
        <v>257</v>
      </c>
      <c r="I243" s="9">
        <f t="shared" si="13"/>
        <v>5600</v>
      </c>
      <c r="J243" s="9" t="str">
        <f t="shared" si="14"/>
        <v>JALALPUR</v>
      </c>
      <c r="K243" s="9" t="str">
        <f t="shared" si="15"/>
        <v>NEWBIE</v>
      </c>
      <c r="L243">
        <f t="shared" si="16"/>
        <v>61600</v>
      </c>
    </row>
    <row r="244" spans="1:12" ht="13" x14ac:dyDescent="0.3">
      <c r="A244" s="9">
        <v>3785</v>
      </c>
      <c r="B244" s="9" t="s">
        <v>89</v>
      </c>
      <c r="C244" s="9">
        <v>34</v>
      </c>
      <c r="D244" s="9">
        <v>50</v>
      </c>
      <c r="E244" s="9">
        <v>8</v>
      </c>
      <c r="F244" s="9">
        <v>7</v>
      </c>
      <c r="G244" s="9">
        <v>55000</v>
      </c>
      <c r="H244" s="9" t="s">
        <v>262</v>
      </c>
      <c r="I244" s="9">
        <f t="shared" si="13"/>
        <v>5500</v>
      </c>
      <c r="J244" s="9" t="str">
        <f t="shared" si="14"/>
        <v>LODHERAN</v>
      </c>
      <c r="K244" s="9" t="str">
        <f t="shared" si="15"/>
        <v>NEWBIE</v>
      </c>
      <c r="L244">
        <f t="shared" si="16"/>
        <v>60500</v>
      </c>
    </row>
    <row r="245" spans="1:12" ht="13" x14ac:dyDescent="0.3">
      <c r="A245" s="9">
        <v>5403</v>
      </c>
      <c r="B245" s="9" t="s">
        <v>90</v>
      </c>
      <c r="C245" s="9">
        <v>39</v>
      </c>
      <c r="D245" s="9">
        <v>40</v>
      </c>
      <c r="E245" s="9">
        <v>12</v>
      </c>
      <c r="F245" s="9">
        <v>11</v>
      </c>
      <c r="G245" s="9">
        <v>34500</v>
      </c>
      <c r="H245" s="9" t="s">
        <v>271</v>
      </c>
      <c r="I245" s="9">
        <f t="shared" si="13"/>
        <v>3450</v>
      </c>
      <c r="J245" s="9" t="str">
        <f t="shared" si="14"/>
        <v>LODHERAN</v>
      </c>
      <c r="K245" s="9" t="str">
        <f t="shared" si="15"/>
        <v>NEWBIE</v>
      </c>
      <c r="L245">
        <f t="shared" si="16"/>
        <v>37950</v>
      </c>
    </row>
    <row r="246" spans="1:12" ht="13" x14ac:dyDescent="0.3">
      <c r="A246" s="9">
        <v>9830</v>
      </c>
      <c r="B246" s="9" t="s">
        <v>91</v>
      </c>
      <c r="C246" s="9">
        <v>35</v>
      </c>
      <c r="D246" s="9">
        <v>36</v>
      </c>
      <c r="E246" s="9">
        <v>7</v>
      </c>
      <c r="F246" s="9">
        <v>2</v>
      </c>
      <c r="G246" s="9">
        <v>35000</v>
      </c>
      <c r="H246" s="9" t="s">
        <v>266</v>
      </c>
      <c r="I246" s="9">
        <f t="shared" si="13"/>
        <v>1750</v>
      </c>
      <c r="J246" s="9" t="str">
        <f t="shared" si="14"/>
        <v>JALALPUR</v>
      </c>
      <c r="K246" s="9" t="str">
        <f t="shared" si="15"/>
        <v>JUNIOR</v>
      </c>
      <c r="L246">
        <f t="shared" si="16"/>
        <v>36750</v>
      </c>
    </row>
    <row r="247" spans="1:12" ht="13" x14ac:dyDescent="0.3">
      <c r="A247" s="9">
        <v>2579</v>
      </c>
      <c r="B247" s="9" t="s">
        <v>92</v>
      </c>
      <c r="C247" s="9">
        <v>39</v>
      </c>
      <c r="D247" s="9">
        <v>40</v>
      </c>
      <c r="E247" s="9">
        <v>10</v>
      </c>
      <c r="F247" s="9">
        <v>9</v>
      </c>
      <c r="G247" s="9">
        <v>35000</v>
      </c>
      <c r="H247" s="9" t="s">
        <v>268</v>
      </c>
      <c r="I247" s="9">
        <f t="shared" si="13"/>
        <v>3500</v>
      </c>
      <c r="J247" s="9" t="str">
        <f t="shared" si="14"/>
        <v>LODHERAN</v>
      </c>
      <c r="K247" s="9" t="str">
        <f t="shared" si="15"/>
        <v>NEWBIE</v>
      </c>
      <c r="L247">
        <f t="shared" si="16"/>
        <v>38500</v>
      </c>
    </row>
    <row r="248" spans="1:12" ht="13" x14ac:dyDescent="0.3">
      <c r="A248" s="9">
        <v>8490</v>
      </c>
      <c r="B248" s="9" t="s">
        <v>93</v>
      </c>
      <c r="C248" s="9">
        <v>57</v>
      </c>
      <c r="D248" s="9">
        <v>40</v>
      </c>
      <c r="E248" s="9">
        <v>20</v>
      </c>
      <c r="F248" s="9">
        <v>3</v>
      </c>
      <c r="G248" s="9">
        <v>25000</v>
      </c>
      <c r="H248" s="9" t="s">
        <v>264</v>
      </c>
      <c r="I248" s="9">
        <f t="shared" si="13"/>
        <v>3750</v>
      </c>
      <c r="J248" s="9" t="str">
        <f t="shared" si="14"/>
        <v>LODHERAN</v>
      </c>
      <c r="K248" s="9" t="str">
        <f t="shared" si="15"/>
        <v>JUNIOR</v>
      </c>
      <c r="L248">
        <f t="shared" si="16"/>
        <v>28750</v>
      </c>
    </row>
    <row r="249" spans="1:12" ht="13" x14ac:dyDescent="0.3">
      <c r="A249" s="9">
        <v>1944</v>
      </c>
      <c r="B249" s="9" t="s">
        <v>94</v>
      </c>
      <c r="C249" s="9">
        <v>45</v>
      </c>
      <c r="D249" s="9">
        <v>40</v>
      </c>
      <c r="E249" s="9">
        <v>16</v>
      </c>
      <c r="F249" s="9">
        <v>8</v>
      </c>
      <c r="G249" s="9">
        <v>25000</v>
      </c>
      <c r="H249" s="9" t="s">
        <v>275</v>
      </c>
      <c r="I249" s="9">
        <f t="shared" si="13"/>
        <v>3750</v>
      </c>
      <c r="J249" s="9" t="str">
        <f t="shared" si="14"/>
        <v>LODHERAN</v>
      </c>
      <c r="K249" s="9" t="str">
        <f t="shared" si="15"/>
        <v>NEWBIE</v>
      </c>
      <c r="L249">
        <f t="shared" si="16"/>
        <v>28750</v>
      </c>
    </row>
    <row r="250" spans="1:12" ht="13" x14ac:dyDescent="0.3">
      <c r="A250" s="9">
        <v>4948</v>
      </c>
      <c r="B250" s="9" t="s">
        <v>95</v>
      </c>
      <c r="C250" s="9">
        <v>49</v>
      </c>
      <c r="D250" s="9">
        <v>48</v>
      </c>
      <c r="E250" s="9">
        <v>19</v>
      </c>
      <c r="F250" s="9">
        <v>15</v>
      </c>
      <c r="G250" s="9">
        <v>25000</v>
      </c>
      <c r="H250" s="9" t="s">
        <v>268</v>
      </c>
      <c r="I250" s="9">
        <f t="shared" si="13"/>
        <v>3750</v>
      </c>
      <c r="J250" s="9" t="str">
        <f t="shared" si="14"/>
        <v>LODHERAN</v>
      </c>
      <c r="K250" s="9" t="str">
        <f t="shared" si="15"/>
        <v>NEWBIE</v>
      </c>
      <c r="L250">
        <f t="shared" si="16"/>
        <v>28750</v>
      </c>
    </row>
    <row r="251" spans="1:12" ht="13" x14ac:dyDescent="0.3">
      <c r="A251" s="9">
        <v>2526</v>
      </c>
      <c r="B251" s="9" t="s">
        <v>96</v>
      </c>
      <c r="C251" s="9">
        <v>33</v>
      </c>
      <c r="D251" s="9">
        <v>40</v>
      </c>
      <c r="E251" s="9">
        <v>14</v>
      </c>
      <c r="F251" s="9">
        <v>12</v>
      </c>
      <c r="G251" s="9">
        <v>60000</v>
      </c>
      <c r="H251" s="9" t="s">
        <v>282</v>
      </c>
      <c r="I251" s="9">
        <f t="shared" si="13"/>
        <v>9000</v>
      </c>
      <c r="J251" s="9" t="str">
        <f t="shared" si="14"/>
        <v>LODHERAN</v>
      </c>
      <c r="K251" s="9" t="str">
        <f t="shared" si="15"/>
        <v>NEWBIE</v>
      </c>
      <c r="L251">
        <f t="shared" si="16"/>
        <v>69000</v>
      </c>
    </row>
    <row r="252" spans="1:12" ht="13" x14ac:dyDescent="0.3">
      <c r="A252" s="9">
        <v>1993</v>
      </c>
      <c r="B252" s="9" t="s">
        <v>97</v>
      </c>
      <c r="C252" s="9">
        <v>30</v>
      </c>
      <c r="D252" s="9">
        <v>40</v>
      </c>
      <c r="E252" s="9">
        <v>10</v>
      </c>
      <c r="F252" s="9">
        <v>1</v>
      </c>
      <c r="G252" s="9">
        <v>40000</v>
      </c>
      <c r="H252" s="9" t="s">
        <v>266</v>
      </c>
      <c r="I252" s="9">
        <f t="shared" si="13"/>
        <v>4000</v>
      </c>
      <c r="J252" s="9" t="str">
        <f t="shared" si="14"/>
        <v>JALALPUR</v>
      </c>
      <c r="K252" s="9" t="str">
        <f t="shared" si="15"/>
        <v>JUNIOR</v>
      </c>
      <c r="L252">
        <f t="shared" si="16"/>
        <v>44000</v>
      </c>
    </row>
    <row r="253" spans="1:12" ht="13" x14ac:dyDescent="0.3">
      <c r="A253" s="9">
        <v>4488</v>
      </c>
      <c r="B253" s="9" t="s">
        <v>98</v>
      </c>
      <c r="C253" s="9">
        <v>34</v>
      </c>
      <c r="D253" s="9">
        <v>50</v>
      </c>
      <c r="E253" s="9">
        <v>16</v>
      </c>
      <c r="F253" s="9">
        <v>12</v>
      </c>
      <c r="G253" s="9">
        <v>70000</v>
      </c>
      <c r="H253" s="9" t="s">
        <v>282</v>
      </c>
      <c r="I253" s="9">
        <f t="shared" si="13"/>
        <v>10500</v>
      </c>
      <c r="J253" s="9" t="str">
        <f t="shared" si="14"/>
        <v>LODHERAN</v>
      </c>
      <c r="K253" s="9" t="str">
        <f t="shared" si="15"/>
        <v>SENIOR</v>
      </c>
      <c r="L253">
        <f t="shared" si="16"/>
        <v>80500</v>
      </c>
    </row>
    <row r="254" spans="1:12" ht="13" x14ac:dyDescent="0.3">
      <c r="A254" s="9">
        <v>1271</v>
      </c>
      <c r="B254" s="9" t="s">
        <v>99</v>
      </c>
      <c r="C254" s="9">
        <v>36</v>
      </c>
      <c r="D254" s="9">
        <v>45</v>
      </c>
      <c r="E254" s="9">
        <v>19</v>
      </c>
      <c r="F254" s="9">
        <v>12</v>
      </c>
      <c r="G254" s="9">
        <v>55000</v>
      </c>
      <c r="H254" s="9" t="s">
        <v>262</v>
      </c>
      <c r="I254" s="9">
        <f t="shared" si="13"/>
        <v>8250</v>
      </c>
      <c r="J254" s="9" t="str">
        <f t="shared" si="14"/>
        <v>LODHERAN</v>
      </c>
      <c r="K254" s="9" t="str">
        <f t="shared" si="15"/>
        <v>NEWBIE</v>
      </c>
      <c r="L254">
        <f t="shared" si="16"/>
        <v>63250</v>
      </c>
    </row>
    <row r="255" spans="1:12" ht="13" x14ac:dyDescent="0.3">
      <c r="A255" s="9">
        <v>7528</v>
      </c>
      <c r="B255" s="9" t="s">
        <v>100</v>
      </c>
      <c r="C255" s="9">
        <v>33</v>
      </c>
      <c r="D255" s="9">
        <v>38</v>
      </c>
      <c r="E255" s="9">
        <v>8</v>
      </c>
      <c r="F255" s="9">
        <v>7</v>
      </c>
      <c r="G255" s="9">
        <v>80000</v>
      </c>
      <c r="H255" s="9" t="s">
        <v>257</v>
      </c>
      <c r="I255" s="9">
        <f t="shared" si="13"/>
        <v>8000</v>
      </c>
      <c r="J255" s="9" t="str">
        <f t="shared" si="14"/>
        <v>LODHERAN</v>
      </c>
      <c r="K255" s="9" t="str">
        <f t="shared" si="15"/>
        <v>NEWBIE</v>
      </c>
      <c r="L255">
        <f t="shared" si="16"/>
        <v>88000</v>
      </c>
    </row>
    <row r="256" spans="1:12" ht="13" x14ac:dyDescent="0.3">
      <c r="A256" s="9">
        <v>4135</v>
      </c>
      <c r="B256" s="9" t="s">
        <v>101</v>
      </c>
      <c r="C256" s="9">
        <v>32</v>
      </c>
      <c r="D256" s="9">
        <v>40</v>
      </c>
      <c r="E256" s="9">
        <v>14</v>
      </c>
      <c r="F256" s="9">
        <v>12</v>
      </c>
      <c r="G256" s="9">
        <v>80000</v>
      </c>
      <c r="H256" s="9" t="s">
        <v>282</v>
      </c>
      <c r="I256" s="9">
        <f t="shared" si="13"/>
        <v>12000</v>
      </c>
      <c r="J256" s="9" t="str">
        <f t="shared" si="14"/>
        <v>LODHERAN</v>
      </c>
      <c r="K256" s="9" t="str">
        <f t="shared" si="15"/>
        <v>SENIOR</v>
      </c>
      <c r="L256">
        <f t="shared" si="16"/>
        <v>92000</v>
      </c>
    </row>
    <row r="257" spans="1:12" ht="13" x14ac:dyDescent="0.3">
      <c r="A257" s="9">
        <v>8121</v>
      </c>
      <c r="B257" s="9" t="s">
        <v>102</v>
      </c>
      <c r="C257" s="9">
        <v>29</v>
      </c>
      <c r="D257" s="9">
        <v>44</v>
      </c>
      <c r="E257" s="9">
        <v>10</v>
      </c>
      <c r="F257" s="9">
        <v>6</v>
      </c>
      <c r="G257" s="9">
        <v>50000</v>
      </c>
      <c r="H257" s="9" t="s">
        <v>281</v>
      </c>
      <c r="I257" s="9">
        <f t="shared" si="13"/>
        <v>5000</v>
      </c>
      <c r="J257" s="9" t="str">
        <f t="shared" si="14"/>
        <v>LODHERAN</v>
      </c>
      <c r="K257" s="9" t="str">
        <f t="shared" si="15"/>
        <v>NEWBIE</v>
      </c>
      <c r="L257">
        <f t="shared" si="16"/>
        <v>55000</v>
      </c>
    </row>
    <row r="258" spans="1:12" ht="13" x14ac:dyDescent="0.3">
      <c r="A258" s="9">
        <v>5042</v>
      </c>
      <c r="B258" s="9" t="s">
        <v>103</v>
      </c>
      <c r="C258" s="9">
        <v>38</v>
      </c>
      <c r="D258" s="9">
        <v>40</v>
      </c>
      <c r="E258" s="9">
        <v>18</v>
      </c>
      <c r="F258" s="9">
        <v>13</v>
      </c>
      <c r="G258" s="9">
        <v>122000</v>
      </c>
      <c r="H258" s="9" t="s">
        <v>280</v>
      </c>
      <c r="I258" s="9">
        <f t="shared" si="13"/>
        <v>18300</v>
      </c>
      <c r="J258" s="9" t="str">
        <f t="shared" si="14"/>
        <v>LODHERAN</v>
      </c>
      <c r="K258" s="9" t="str">
        <f t="shared" si="15"/>
        <v>SENIOR</v>
      </c>
      <c r="L258">
        <f t="shared" si="16"/>
        <v>140300</v>
      </c>
    </row>
    <row r="259" spans="1:12" ht="13" x14ac:dyDescent="0.3">
      <c r="A259" s="9">
        <v>3778</v>
      </c>
      <c r="B259" s="9" t="s">
        <v>104</v>
      </c>
      <c r="C259" s="9">
        <v>30</v>
      </c>
      <c r="D259" s="9">
        <v>40</v>
      </c>
      <c r="E259" s="9">
        <v>12</v>
      </c>
      <c r="F259" s="9">
        <v>2</v>
      </c>
      <c r="G259" s="9">
        <v>90000</v>
      </c>
      <c r="H259" s="9" t="s">
        <v>261</v>
      </c>
      <c r="I259" s="9">
        <f t="shared" ref="I259:I261" si="17">IF(E259&lt;8,5/100*G259,IF(E259&lt;14,10/100*G259,15/100*G259))</f>
        <v>9000</v>
      </c>
      <c r="J259" s="9" t="str">
        <f t="shared" ref="J259:J261" si="18">IF(OR(F259&gt;5,E259&gt;15),"LODHERAN",IF(OR(F259&gt;8,E259&gt;5),"JALALPUR","MULTAN"))</f>
        <v>JALALPUR</v>
      </c>
      <c r="K259" s="9" t="str">
        <f t="shared" ref="K259:K261" si="19">IF(AND(F259&gt;10,G259&gt;60000),"SENIOR",IF(AND(F259&lt;5,G259&lt;50000),"JUNIOR","NEWBIE"))</f>
        <v>NEWBIE</v>
      </c>
      <c r="L259">
        <f t="shared" si="16"/>
        <v>99000</v>
      </c>
    </row>
    <row r="260" spans="1:12" ht="13" x14ac:dyDescent="0.3">
      <c r="A260" s="9">
        <v>7648</v>
      </c>
      <c r="B260" s="9" t="s">
        <v>295</v>
      </c>
      <c r="C260" s="9">
        <v>31</v>
      </c>
      <c r="D260" s="9">
        <v>40</v>
      </c>
      <c r="E260" s="9">
        <v>14</v>
      </c>
      <c r="F260" s="9">
        <v>8</v>
      </c>
      <c r="G260" s="9">
        <v>90000</v>
      </c>
      <c r="H260" s="9" t="s">
        <v>261</v>
      </c>
      <c r="I260" s="9">
        <f t="shared" si="17"/>
        <v>13500</v>
      </c>
      <c r="J260" s="9" t="str">
        <f t="shared" si="18"/>
        <v>LODHERAN</v>
      </c>
      <c r="K260" s="9" t="str">
        <f t="shared" si="19"/>
        <v>NEWBIE</v>
      </c>
      <c r="L260">
        <f t="shared" si="16"/>
        <v>103500</v>
      </c>
    </row>
    <row r="261" spans="1:12" ht="13" x14ac:dyDescent="0.3">
      <c r="A261" s="9">
        <v>7322</v>
      </c>
      <c r="B261" s="9" t="s">
        <v>105</v>
      </c>
      <c r="C261" s="9">
        <v>29</v>
      </c>
      <c r="D261" s="9">
        <v>55</v>
      </c>
      <c r="E261" s="9">
        <v>11</v>
      </c>
      <c r="F261" s="9">
        <v>4</v>
      </c>
      <c r="G261" s="9">
        <v>100000</v>
      </c>
      <c r="H261" s="9" t="s">
        <v>262</v>
      </c>
      <c r="I261" s="9">
        <f t="shared" si="17"/>
        <v>10000</v>
      </c>
      <c r="J261" s="9" t="str">
        <f t="shared" si="18"/>
        <v>JALALPUR</v>
      </c>
      <c r="K261" s="9" t="str">
        <f t="shared" si="19"/>
        <v>NEWBIE</v>
      </c>
      <c r="L261">
        <f t="shared" si="16"/>
        <v>110000</v>
      </c>
    </row>
    <row r="262" spans="1:12" ht="13" x14ac:dyDescent="0.3">
      <c r="A262" s="9"/>
      <c r="B262" s="9"/>
      <c r="C262" s="9"/>
      <c r="D262" s="9"/>
      <c r="E262" s="9"/>
      <c r="F262" s="9"/>
      <c r="G262" s="9"/>
      <c r="H262" s="9"/>
      <c r="I262" s="9"/>
      <c r="J262" s="9"/>
      <c r="K262" s="9"/>
    </row>
  </sheetData>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AK17"/>
  <sheetViews>
    <sheetView workbookViewId="0">
      <selection activeCell="J7" sqref="J7"/>
    </sheetView>
  </sheetViews>
  <sheetFormatPr defaultRowHeight="12.5" x14ac:dyDescent="0.25"/>
  <cols>
    <col min="1" max="1" width="23.453125" customWidth="1"/>
    <col min="2" max="2" width="16.26953125" customWidth="1"/>
    <col min="3" max="3" width="26.54296875" customWidth="1"/>
    <col min="4" max="4" width="15.81640625" customWidth="1"/>
  </cols>
  <sheetData>
    <row r="1" spans="1:37" ht="13" x14ac:dyDescent="0.3">
      <c r="A1" s="19" t="s">
        <v>1</v>
      </c>
      <c r="B1" s="17" t="s">
        <v>311</v>
      </c>
      <c r="C1" s="19" t="s">
        <v>6</v>
      </c>
      <c r="D1" s="17" t="s">
        <v>380</v>
      </c>
    </row>
    <row r="2" spans="1:37" ht="29.25" customHeight="1" x14ac:dyDescent="0.3">
      <c r="A2" s="3" t="s">
        <v>342</v>
      </c>
      <c r="B2">
        <v>5400</v>
      </c>
      <c r="C2">
        <v>54000</v>
      </c>
      <c r="D2">
        <f>SUM(B2,C2)</f>
        <v>59400</v>
      </c>
    </row>
    <row r="3" spans="1:37" ht="36.75" customHeight="1" x14ac:dyDescent="0.55000000000000004">
      <c r="A3" s="3" t="s">
        <v>107</v>
      </c>
      <c r="B3">
        <v>6000</v>
      </c>
      <c r="C3">
        <v>60000</v>
      </c>
      <c r="D3">
        <f t="shared" ref="D3:D7" si="0">SUM(B3,C3)</f>
        <v>66000</v>
      </c>
      <c r="F3" s="15" t="s">
        <v>381</v>
      </c>
      <c r="G3" s="15"/>
      <c r="H3" s="15"/>
      <c r="I3" s="15"/>
      <c r="J3" s="16"/>
    </row>
    <row r="4" spans="1:37" ht="13" x14ac:dyDescent="0.3">
      <c r="A4" s="3" t="s">
        <v>108</v>
      </c>
      <c r="B4">
        <v>38900</v>
      </c>
      <c r="C4">
        <v>389000</v>
      </c>
      <c r="D4">
        <f t="shared" si="0"/>
        <v>427900</v>
      </c>
    </row>
    <row r="5" spans="1:37" ht="13" x14ac:dyDescent="0.3">
      <c r="A5" s="3" t="s">
        <v>109</v>
      </c>
      <c r="B5">
        <v>30600</v>
      </c>
      <c r="C5">
        <v>306000</v>
      </c>
      <c r="D5">
        <f t="shared" si="0"/>
        <v>336600</v>
      </c>
    </row>
    <row r="6" spans="1:37" ht="13" x14ac:dyDescent="0.3">
      <c r="A6" s="3" t="s">
        <v>110</v>
      </c>
      <c r="B6">
        <v>32250</v>
      </c>
      <c r="C6">
        <v>215000</v>
      </c>
      <c r="D6">
        <f t="shared" si="0"/>
        <v>247250</v>
      </c>
    </row>
    <row r="7" spans="1:37" ht="13" x14ac:dyDescent="0.3">
      <c r="A7" s="3" t="s">
        <v>111</v>
      </c>
      <c r="B7">
        <v>2700</v>
      </c>
      <c r="C7">
        <v>18000</v>
      </c>
      <c r="D7">
        <f t="shared" si="0"/>
        <v>20700</v>
      </c>
    </row>
    <row r="11" spans="1:37" ht="20" x14ac:dyDescent="0.4">
      <c r="A11" s="20" t="s">
        <v>1</v>
      </c>
      <c r="B11" s="18" t="s">
        <v>311</v>
      </c>
      <c r="C11" s="20" t="s">
        <v>6</v>
      </c>
      <c r="D11" s="18" t="s">
        <v>380</v>
      </c>
      <c r="F11" s="14" t="s">
        <v>382</v>
      </c>
      <c r="G11" s="14"/>
      <c r="H11" s="14"/>
      <c r="I11" s="14"/>
      <c r="J11" s="14"/>
      <c r="K11" s="14"/>
      <c r="L11" s="11"/>
      <c r="M11" s="10"/>
      <c r="N11" s="10"/>
      <c r="O11" s="10"/>
      <c r="R11" s="13"/>
      <c r="S11" s="13"/>
      <c r="T11" s="13"/>
      <c r="U11" s="13"/>
      <c r="V11" s="13"/>
      <c r="W11" s="13"/>
      <c r="X11" s="13"/>
      <c r="Y11" s="13"/>
      <c r="Z11" s="13"/>
      <c r="AA11" s="13"/>
      <c r="AB11" s="13"/>
      <c r="AC11" s="13"/>
      <c r="AD11" s="13"/>
      <c r="AE11" s="13"/>
      <c r="AF11" s="13"/>
      <c r="AG11" s="13"/>
      <c r="AH11" s="13"/>
      <c r="AI11" s="13"/>
      <c r="AJ11" s="13"/>
      <c r="AK11" s="13"/>
    </row>
    <row r="12" spans="1:37" ht="20" x14ac:dyDescent="0.4">
      <c r="A12" s="21" t="s">
        <v>342</v>
      </c>
      <c r="B12">
        <v>11000</v>
      </c>
      <c r="C12">
        <v>54000</v>
      </c>
      <c r="D12">
        <f>SUM(B12,C12)</f>
        <v>65000</v>
      </c>
      <c r="F12" s="14" t="s">
        <v>383</v>
      </c>
      <c r="G12" s="11"/>
      <c r="H12" s="14"/>
      <c r="I12" s="14"/>
      <c r="J12" s="14"/>
      <c r="K12" s="14"/>
      <c r="L12" s="11"/>
      <c r="M12" s="10"/>
      <c r="N12" s="12"/>
      <c r="O12" s="10"/>
      <c r="R12" s="13"/>
      <c r="S12" s="13"/>
      <c r="T12" s="13"/>
      <c r="U12" s="13"/>
      <c r="V12" s="13"/>
      <c r="W12" s="13"/>
      <c r="X12" s="13"/>
      <c r="Y12" s="13"/>
      <c r="Z12" s="13"/>
      <c r="AA12" s="13"/>
      <c r="AB12" s="13"/>
      <c r="AC12" s="13"/>
      <c r="AD12" s="13"/>
      <c r="AE12" s="13"/>
      <c r="AF12" s="13"/>
      <c r="AG12" s="13"/>
      <c r="AH12" s="13"/>
      <c r="AI12" s="13"/>
      <c r="AJ12" s="13"/>
      <c r="AK12" s="13"/>
    </row>
    <row r="13" spans="1:37" ht="13" x14ac:dyDescent="0.25">
      <c r="A13" s="21" t="s">
        <v>107</v>
      </c>
      <c r="B13">
        <v>6000</v>
      </c>
      <c r="C13">
        <v>60000</v>
      </c>
      <c r="D13">
        <f t="shared" ref="D13:D17" si="1">SUM(B13,C13)</f>
        <v>66000</v>
      </c>
    </row>
    <row r="14" spans="1:37" ht="13" x14ac:dyDescent="0.25">
      <c r="A14" s="21" t="s">
        <v>108</v>
      </c>
      <c r="B14">
        <v>38900</v>
      </c>
      <c r="C14">
        <v>389000</v>
      </c>
      <c r="D14">
        <f t="shared" si="1"/>
        <v>427900</v>
      </c>
    </row>
    <row r="15" spans="1:37" ht="13" x14ac:dyDescent="0.25">
      <c r="A15" s="21" t="s">
        <v>109</v>
      </c>
      <c r="B15">
        <v>30600</v>
      </c>
      <c r="C15">
        <v>306000</v>
      </c>
      <c r="D15">
        <f t="shared" si="1"/>
        <v>336600</v>
      </c>
    </row>
    <row r="16" spans="1:37" ht="13" x14ac:dyDescent="0.25">
      <c r="A16" s="21" t="s">
        <v>110</v>
      </c>
      <c r="B16">
        <v>32250</v>
      </c>
      <c r="C16">
        <v>215000</v>
      </c>
      <c r="D16">
        <f t="shared" si="1"/>
        <v>247250</v>
      </c>
    </row>
    <row r="17" spans="1:4" ht="13" x14ac:dyDescent="0.25">
      <c r="A17" s="21" t="s">
        <v>111</v>
      </c>
      <c r="B17">
        <v>2700</v>
      </c>
      <c r="C17">
        <v>18000</v>
      </c>
      <c r="D17">
        <f t="shared" si="1"/>
        <v>20700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61"/>
  <sheetViews>
    <sheetView topLeftCell="G1" workbookViewId="0">
      <selection activeCell="L1" sqref="L1"/>
    </sheetView>
  </sheetViews>
  <sheetFormatPr defaultRowHeight="12.5" x14ac:dyDescent="0.25"/>
  <cols>
    <col min="1" max="1" width="12.7265625" customWidth="1"/>
    <col min="2" max="2" width="33" bestFit="1" customWidth="1"/>
    <col min="4" max="4" width="35.54296875" bestFit="1" customWidth="1"/>
    <col min="5" max="5" width="27.81640625" bestFit="1" customWidth="1"/>
    <col min="6" max="6" width="32.1796875" bestFit="1" customWidth="1"/>
    <col min="7" max="7" width="25.81640625" bestFit="1" customWidth="1"/>
    <col min="8" max="8" width="31.26953125" customWidth="1"/>
    <col min="9" max="9" width="17" customWidth="1"/>
    <col min="11" max="11" width="76.453125" bestFit="1" customWidth="1"/>
    <col min="12" max="12" width="11" bestFit="1" customWidth="1"/>
  </cols>
  <sheetData>
    <row r="1" spans="1:12" ht="13.5" x14ac:dyDescent="0.3">
      <c r="A1" s="23" t="s">
        <v>0</v>
      </c>
      <c r="B1" s="22" t="s">
        <v>1</v>
      </c>
      <c r="C1" s="23" t="s">
        <v>2</v>
      </c>
      <c r="D1" s="23" t="s">
        <v>5</v>
      </c>
      <c r="E1" s="23" t="s">
        <v>3</v>
      </c>
      <c r="F1" s="24" t="s">
        <v>4</v>
      </c>
      <c r="G1" s="23" t="s">
        <v>6</v>
      </c>
      <c r="H1" s="25" t="s">
        <v>296</v>
      </c>
      <c r="K1" s="41" t="s">
        <v>384</v>
      </c>
      <c r="L1">
        <f>AVERAGE(G2:G261)</f>
        <v>38401.923076923078</v>
      </c>
    </row>
    <row r="2" spans="1:12" ht="13" x14ac:dyDescent="0.3">
      <c r="A2" s="2">
        <v>6466</v>
      </c>
      <c r="B2" s="3" t="s">
        <v>342</v>
      </c>
      <c r="C2" s="2">
        <v>45</v>
      </c>
      <c r="D2" s="2">
        <v>40</v>
      </c>
      <c r="E2" s="2">
        <v>11</v>
      </c>
      <c r="F2" s="2">
        <v>2</v>
      </c>
      <c r="G2" s="2">
        <v>54000</v>
      </c>
      <c r="H2" s="5" t="s">
        <v>256</v>
      </c>
      <c r="K2" s="41" t="s">
        <v>385</v>
      </c>
      <c r="L2">
        <f>MODE(G2:G261)</f>
        <v>18000</v>
      </c>
    </row>
    <row r="3" spans="1:12" ht="13" x14ac:dyDescent="0.3">
      <c r="A3" s="2">
        <v>9122</v>
      </c>
      <c r="B3" s="3" t="s">
        <v>107</v>
      </c>
      <c r="C3" s="2">
        <v>48</v>
      </c>
      <c r="D3" s="2">
        <v>50</v>
      </c>
      <c r="E3" s="2">
        <v>11</v>
      </c>
      <c r="F3" s="2">
        <v>6</v>
      </c>
      <c r="G3" s="2">
        <v>60000</v>
      </c>
      <c r="H3" s="5" t="s">
        <v>257</v>
      </c>
      <c r="K3" s="41" t="s">
        <v>386</v>
      </c>
      <c r="L3">
        <f>MEDIAN(G2:G261)</f>
        <v>23000</v>
      </c>
    </row>
    <row r="4" spans="1:12" ht="13" x14ac:dyDescent="0.3">
      <c r="A4" s="2">
        <v>704</v>
      </c>
      <c r="B4" s="3" t="s">
        <v>108</v>
      </c>
      <c r="C4" s="2">
        <v>46</v>
      </c>
      <c r="D4" s="2">
        <v>40</v>
      </c>
      <c r="E4" s="2">
        <v>11</v>
      </c>
      <c r="F4" s="2">
        <v>9</v>
      </c>
      <c r="G4" s="2">
        <v>389000</v>
      </c>
      <c r="H4" s="5" t="s">
        <v>267</v>
      </c>
      <c r="K4" s="41" t="s">
        <v>387</v>
      </c>
      <c r="L4">
        <f>VAR(G2:G261)</f>
        <v>2005153471.1909711</v>
      </c>
    </row>
    <row r="5" spans="1:12" ht="13" x14ac:dyDescent="0.3">
      <c r="A5" s="2">
        <v>1642</v>
      </c>
      <c r="B5" s="3" t="s">
        <v>109</v>
      </c>
      <c r="C5" s="2">
        <v>44</v>
      </c>
      <c r="D5" s="2">
        <v>40</v>
      </c>
      <c r="E5" s="2">
        <v>13</v>
      </c>
      <c r="F5" s="2">
        <v>7</v>
      </c>
      <c r="G5" s="2">
        <v>306000</v>
      </c>
      <c r="H5" s="5" t="s">
        <v>258</v>
      </c>
      <c r="K5" s="41" t="s">
        <v>388</v>
      </c>
      <c r="L5">
        <f>STDEV(G2:G261)</f>
        <v>44778.940040949732</v>
      </c>
    </row>
    <row r="6" spans="1:12" ht="13" x14ac:dyDescent="0.3">
      <c r="A6" s="2">
        <v>1127</v>
      </c>
      <c r="B6" s="3" t="s">
        <v>110</v>
      </c>
      <c r="C6" s="2">
        <v>46</v>
      </c>
      <c r="D6" s="2">
        <v>40</v>
      </c>
      <c r="E6" s="2">
        <v>14</v>
      </c>
      <c r="F6" s="2">
        <v>5</v>
      </c>
      <c r="G6" s="2">
        <v>215000</v>
      </c>
      <c r="H6" s="5" t="s">
        <v>259</v>
      </c>
      <c r="K6" s="41" t="s">
        <v>389</v>
      </c>
      <c r="L6">
        <f>KURT(G2:G261)</f>
        <v>26.330796762402539</v>
      </c>
    </row>
    <row r="7" spans="1:12" ht="13" x14ac:dyDescent="0.3">
      <c r="A7" s="2">
        <v>1012</v>
      </c>
      <c r="B7" s="3" t="s">
        <v>111</v>
      </c>
      <c r="C7" s="2">
        <v>49</v>
      </c>
      <c r="D7" s="2">
        <v>40</v>
      </c>
      <c r="E7" s="2">
        <v>14</v>
      </c>
      <c r="F7" s="2">
        <v>2</v>
      </c>
      <c r="G7" s="2">
        <v>18000</v>
      </c>
      <c r="H7" s="5" t="s">
        <v>260</v>
      </c>
      <c r="K7" s="41" t="s">
        <v>390</v>
      </c>
      <c r="L7">
        <f>SKEW(G2:G261)</f>
        <v>4.6676131575909308</v>
      </c>
    </row>
    <row r="8" spans="1:12" ht="13" x14ac:dyDescent="0.3">
      <c r="A8" s="2">
        <v>979</v>
      </c>
      <c r="B8" s="3" t="s">
        <v>112</v>
      </c>
      <c r="C8" s="2">
        <v>39</v>
      </c>
      <c r="D8" s="2">
        <v>40</v>
      </c>
      <c r="E8" s="2">
        <v>13</v>
      </c>
      <c r="F8" s="2">
        <v>0</v>
      </c>
      <c r="G8" s="2">
        <v>59500</v>
      </c>
      <c r="H8" s="5" t="s">
        <v>257</v>
      </c>
      <c r="K8" s="41" t="s">
        <v>391</v>
      </c>
      <c r="L8">
        <f>TRIMMEAN(G2:G261,20%)</f>
        <v>29019.23076923077</v>
      </c>
    </row>
    <row r="9" spans="1:12" ht="13" x14ac:dyDescent="0.3">
      <c r="A9" s="2">
        <v>4597</v>
      </c>
      <c r="B9" s="3" t="s">
        <v>113</v>
      </c>
      <c r="C9" s="2">
        <v>38</v>
      </c>
      <c r="D9" s="2">
        <v>40</v>
      </c>
      <c r="E9" s="2">
        <v>8</v>
      </c>
      <c r="F9" s="4">
        <v>5</v>
      </c>
      <c r="G9" s="2">
        <v>43000</v>
      </c>
      <c r="H9" s="5" t="s">
        <v>256</v>
      </c>
    </row>
    <row r="10" spans="1:12" ht="13" x14ac:dyDescent="0.3">
      <c r="A10" s="2">
        <v>8448</v>
      </c>
      <c r="B10" s="3" t="s">
        <v>114</v>
      </c>
      <c r="C10" s="2">
        <v>40</v>
      </c>
      <c r="D10" s="2">
        <v>45</v>
      </c>
      <c r="E10" s="2">
        <v>13</v>
      </c>
      <c r="F10" s="2">
        <v>1</v>
      </c>
      <c r="G10" s="2">
        <v>100000</v>
      </c>
      <c r="H10" s="5" t="s">
        <v>261</v>
      </c>
    </row>
    <row r="11" spans="1:12" ht="13" x14ac:dyDescent="0.3">
      <c r="A11" s="2">
        <v>9879</v>
      </c>
      <c r="B11" s="3" t="s">
        <v>115</v>
      </c>
      <c r="C11" s="2">
        <v>46</v>
      </c>
      <c r="D11" s="2">
        <v>40</v>
      </c>
      <c r="E11" s="2">
        <v>16</v>
      </c>
      <c r="F11" s="2">
        <v>16</v>
      </c>
      <c r="G11" s="2">
        <v>58000</v>
      </c>
      <c r="H11" s="5" t="s">
        <v>262</v>
      </c>
      <c r="K11" s="41" t="s">
        <v>455</v>
      </c>
    </row>
    <row r="12" spans="1:12" ht="13" x14ac:dyDescent="0.3">
      <c r="A12" s="2">
        <v>8164</v>
      </c>
      <c r="B12" s="3" t="s">
        <v>116</v>
      </c>
      <c r="C12" s="2">
        <v>38</v>
      </c>
      <c r="D12" s="2">
        <v>43</v>
      </c>
      <c r="E12" s="2">
        <v>8</v>
      </c>
      <c r="F12" s="2">
        <v>7</v>
      </c>
      <c r="G12" s="2">
        <v>62000</v>
      </c>
      <c r="H12" s="5" t="s">
        <v>263</v>
      </c>
    </row>
    <row r="13" spans="1:12" ht="13" x14ac:dyDescent="0.3">
      <c r="A13" s="2">
        <v>7880</v>
      </c>
      <c r="B13" s="3" t="s">
        <v>117</v>
      </c>
      <c r="C13" s="2">
        <v>33</v>
      </c>
      <c r="D13" s="2">
        <v>38</v>
      </c>
      <c r="E13" s="2">
        <v>9</v>
      </c>
      <c r="F13" s="2">
        <v>6</v>
      </c>
      <c r="G13" s="2">
        <v>112000</v>
      </c>
      <c r="H13" s="5" t="s">
        <v>261</v>
      </c>
    </row>
    <row r="14" spans="1:12" ht="13" x14ac:dyDescent="0.3">
      <c r="A14" s="2">
        <v>8521</v>
      </c>
      <c r="B14" s="3" t="s">
        <v>118</v>
      </c>
      <c r="C14" s="2">
        <v>30</v>
      </c>
      <c r="D14" s="2">
        <v>45</v>
      </c>
      <c r="E14" s="2">
        <v>4</v>
      </c>
      <c r="F14" s="2">
        <v>3</v>
      </c>
      <c r="G14" s="2">
        <v>37000</v>
      </c>
      <c r="H14" s="5" t="s">
        <v>264</v>
      </c>
    </row>
    <row r="15" spans="1:12" ht="13" x14ac:dyDescent="0.3">
      <c r="A15" s="2">
        <v>574</v>
      </c>
      <c r="B15" s="3" t="s">
        <v>119</v>
      </c>
      <c r="C15" s="2">
        <v>38</v>
      </c>
      <c r="D15" s="2">
        <v>38</v>
      </c>
      <c r="E15" s="2">
        <v>7</v>
      </c>
      <c r="F15" s="2">
        <v>2</v>
      </c>
      <c r="G15" s="2">
        <v>25000</v>
      </c>
      <c r="H15" s="5" t="s">
        <v>265</v>
      </c>
    </row>
    <row r="16" spans="1:12" ht="13" x14ac:dyDescent="0.3">
      <c r="A16" s="2">
        <v>3678</v>
      </c>
      <c r="B16" s="3" t="s">
        <v>120</v>
      </c>
      <c r="C16" s="2">
        <v>34</v>
      </c>
      <c r="D16" s="2">
        <v>40</v>
      </c>
      <c r="E16" s="2">
        <v>9</v>
      </c>
      <c r="F16" s="2">
        <v>9</v>
      </c>
      <c r="G16" s="2">
        <v>90000</v>
      </c>
      <c r="H16" s="5" t="s">
        <v>266</v>
      </c>
    </row>
    <row r="17" spans="1:8" ht="13" x14ac:dyDescent="0.3">
      <c r="A17" s="2">
        <v>1024</v>
      </c>
      <c r="B17" s="3" t="s">
        <v>121</v>
      </c>
      <c r="C17" s="2">
        <v>55</v>
      </c>
      <c r="D17" s="2">
        <v>50</v>
      </c>
      <c r="E17" s="2">
        <v>17</v>
      </c>
      <c r="F17" s="2">
        <v>2</v>
      </c>
      <c r="G17" s="2">
        <v>290000</v>
      </c>
      <c r="H17" s="5" t="s">
        <v>258</v>
      </c>
    </row>
    <row r="18" spans="1:8" ht="13" x14ac:dyDescent="0.3">
      <c r="A18" s="2">
        <v>6063</v>
      </c>
      <c r="B18" s="3" t="s">
        <v>122</v>
      </c>
      <c r="C18" s="2">
        <v>36</v>
      </c>
      <c r="D18" s="2">
        <v>45</v>
      </c>
      <c r="E18" s="2">
        <v>6</v>
      </c>
      <c r="F18" s="2">
        <v>5</v>
      </c>
      <c r="G18" s="2">
        <v>57000</v>
      </c>
      <c r="H18" s="5" t="s">
        <v>257</v>
      </c>
    </row>
    <row r="19" spans="1:8" ht="13" x14ac:dyDescent="0.3">
      <c r="A19" s="2">
        <v>6664</v>
      </c>
      <c r="B19" s="3" t="s">
        <v>123</v>
      </c>
      <c r="C19" s="2">
        <v>52</v>
      </c>
      <c r="D19" s="2">
        <v>40</v>
      </c>
      <c r="E19" s="2">
        <v>19</v>
      </c>
      <c r="F19" s="2">
        <v>10</v>
      </c>
      <c r="G19" s="2">
        <v>45000</v>
      </c>
      <c r="H19" s="5" t="s">
        <v>268</v>
      </c>
    </row>
    <row r="20" spans="1:8" ht="13" x14ac:dyDescent="0.3">
      <c r="A20" s="2">
        <v>4660</v>
      </c>
      <c r="B20" s="3" t="s">
        <v>124</v>
      </c>
      <c r="C20" s="2">
        <v>45</v>
      </c>
      <c r="D20" s="2">
        <v>44</v>
      </c>
      <c r="E20" s="2">
        <v>15</v>
      </c>
      <c r="F20" s="2">
        <v>12</v>
      </c>
      <c r="G20" s="2">
        <v>50000</v>
      </c>
      <c r="H20" s="5" t="s">
        <v>263</v>
      </c>
    </row>
    <row r="21" spans="1:8" ht="13" x14ac:dyDescent="0.3">
      <c r="A21" s="2">
        <v>4314</v>
      </c>
      <c r="B21" s="3" t="s">
        <v>125</v>
      </c>
      <c r="C21" s="2">
        <v>41</v>
      </c>
      <c r="D21" s="2">
        <v>44</v>
      </c>
      <c r="E21" s="2">
        <v>13</v>
      </c>
      <c r="F21" s="2">
        <v>6</v>
      </c>
      <c r="G21" s="2">
        <v>30000</v>
      </c>
      <c r="H21" s="5" t="s">
        <v>269</v>
      </c>
    </row>
    <row r="22" spans="1:8" ht="13" x14ac:dyDescent="0.3">
      <c r="A22" s="2">
        <v>7684</v>
      </c>
      <c r="B22" s="3" t="s">
        <v>126</v>
      </c>
      <c r="C22" s="2">
        <v>38</v>
      </c>
      <c r="D22" s="2">
        <v>40</v>
      </c>
      <c r="E22" s="2">
        <v>9</v>
      </c>
      <c r="F22" s="2">
        <v>1</v>
      </c>
      <c r="G22" s="2">
        <v>20000</v>
      </c>
      <c r="H22" s="5" t="s">
        <v>270</v>
      </c>
    </row>
    <row r="23" spans="1:8" ht="13" x14ac:dyDescent="0.3">
      <c r="A23" s="2">
        <v>1408</v>
      </c>
      <c r="B23" s="3" t="s">
        <v>127</v>
      </c>
      <c r="C23" s="2">
        <v>36</v>
      </c>
      <c r="D23" s="2">
        <v>50</v>
      </c>
      <c r="E23" s="2">
        <v>10</v>
      </c>
      <c r="F23" s="2">
        <v>4</v>
      </c>
      <c r="G23" s="2">
        <v>40000</v>
      </c>
      <c r="H23" s="5" t="s">
        <v>268</v>
      </c>
    </row>
    <row r="24" spans="1:8" ht="13" x14ac:dyDescent="0.3">
      <c r="A24" s="2">
        <v>8460</v>
      </c>
      <c r="B24" s="3" t="s">
        <v>128</v>
      </c>
      <c r="C24" s="2">
        <v>42</v>
      </c>
      <c r="D24" s="2">
        <v>65</v>
      </c>
      <c r="E24" s="2">
        <v>14</v>
      </c>
      <c r="F24" s="2">
        <v>3</v>
      </c>
      <c r="G24" s="2">
        <v>45000</v>
      </c>
      <c r="H24" s="5" t="s">
        <v>271</v>
      </c>
    </row>
    <row r="25" spans="1:8" ht="13" x14ac:dyDescent="0.3">
      <c r="A25" s="2">
        <v>4403</v>
      </c>
      <c r="B25" s="3" t="s">
        <v>376</v>
      </c>
      <c r="C25" s="2">
        <v>53</v>
      </c>
      <c r="D25" s="2">
        <v>45</v>
      </c>
      <c r="E25" s="2">
        <v>17</v>
      </c>
      <c r="F25" s="2">
        <v>8</v>
      </c>
      <c r="G25" s="2">
        <v>250000</v>
      </c>
      <c r="H25" s="5" t="s">
        <v>258</v>
      </c>
    </row>
    <row r="26" spans="1:8" ht="13" x14ac:dyDescent="0.3">
      <c r="A26" s="2">
        <v>4031</v>
      </c>
      <c r="B26" s="3" t="s">
        <v>130</v>
      </c>
      <c r="C26" s="2">
        <v>42</v>
      </c>
      <c r="D26" s="2">
        <v>38</v>
      </c>
      <c r="E26" s="2">
        <v>12</v>
      </c>
      <c r="F26" s="2">
        <v>7</v>
      </c>
      <c r="G26" s="2">
        <v>130000</v>
      </c>
      <c r="H26" s="5" t="s">
        <v>272</v>
      </c>
    </row>
    <row r="27" spans="1:8" ht="13" x14ac:dyDescent="0.3">
      <c r="A27" s="2">
        <v>8298</v>
      </c>
      <c r="B27" s="3" t="s">
        <v>131</v>
      </c>
      <c r="C27" s="2">
        <v>39</v>
      </c>
      <c r="D27" s="2">
        <v>60</v>
      </c>
      <c r="E27" s="2">
        <v>8</v>
      </c>
      <c r="F27" s="2">
        <v>5</v>
      </c>
      <c r="G27" s="2">
        <v>35000</v>
      </c>
      <c r="H27" s="5" t="s">
        <v>264</v>
      </c>
    </row>
    <row r="28" spans="1:8" ht="13" x14ac:dyDescent="0.3">
      <c r="A28" s="2">
        <v>3412</v>
      </c>
      <c r="B28" s="3" t="s">
        <v>377</v>
      </c>
      <c r="C28" s="2">
        <v>45</v>
      </c>
      <c r="D28" s="2">
        <v>40</v>
      </c>
      <c r="E28" s="2">
        <v>16</v>
      </c>
      <c r="F28" s="2">
        <v>5</v>
      </c>
      <c r="G28" s="2">
        <v>50000</v>
      </c>
      <c r="H28" s="5" t="s">
        <v>257</v>
      </c>
    </row>
    <row r="29" spans="1:8" ht="13" x14ac:dyDescent="0.3">
      <c r="A29" s="2">
        <v>8330</v>
      </c>
      <c r="B29" s="3" t="s">
        <v>133</v>
      </c>
      <c r="C29" s="2">
        <v>39</v>
      </c>
      <c r="D29" s="2">
        <v>40</v>
      </c>
      <c r="E29" s="2">
        <v>11</v>
      </c>
      <c r="F29" s="2">
        <v>1</v>
      </c>
      <c r="G29" s="2">
        <v>35000</v>
      </c>
      <c r="H29" s="5" t="s">
        <v>260</v>
      </c>
    </row>
    <row r="30" spans="1:8" ht="13" x14ac:dyDescent="0.3">
      <c r="A30" s="2">
        <v>7831</v>
      </c>
      <c r="B30" s="3" t="s">
        <v>134</v>
      </c>
      <c r="C30" s="2">
        <v>45</v>
      </c>
      <c r="D30" s="2">
        <v>48</v>
      </c>
      <c r="E30" s="2">
        <v>9</v>
      </c>
      <c r="F30" s="2">
        <v>4</v>
      </c>
      <c r="G30" s="2">
        <v>40000</v>
      </c>
      <c r="H30" s="5" t="s">
        <v>263</v>
      </c>
    </row>
    <row r="31" spans="1:8" ht="13" x14ac:dyDescent="0.3">
      <c r="A31" s="2">
        <v>5850</v>
      </c>
      <c r="B31" s="3" t="s">
        <v>135</v>
      </c>
      <c r="C31" s="2">
        <v>36</v>
      </c>
      <c r="D31" s="2">
        <v>40</v>
      </c>
      <c r="E31" s="2">
        <v>8</v>
      </c>
      <c r="F31" s="2">
        <v>5</v>
      </c>
      <c r="G31" s="2">
        <v>35000</v>
      </c>
      <c r="H31" s="5" t="s">
        <v>264</v>
      </c>
    </row>
    <row r="32" spans="1:8" ht="13" x14ac:dyDescent="0.3">
      <c r="A32" s="2">
        <v>396</v>
      </c>
      <c r="B32" s="3" t="s">
        <v>136</v>
      </c>
      <c r="C32" s="2">
        <v>53</v>
      </c>
      <c r="D32" s="2">
        <v>40</v>
      </c>
      <c r="E32" s="2">
        <v>17</v>
      </c>
      <c r="F32" s="2">
        <v>2</v>
      </c>
      <c r="G32" s="2">
        <v>25000</v>
      </c>
      <c r="H32" s="5" t="s">
        <v>270</v>
      </c>
    </row>
    <row r="33" spans="1:8" ht="13" x14ac:dyDescent="0.3">
      <c r="A33" s="2">
        <v>2919</v>
      </c>
      <c r="B33" s="3" t="s">
        <v>137</v>
      </c>
      <c r="C33" s="2">
        <v>47</v>
      </c>
      <c r="D33" s="2">
        <v>50</v>
      </c>
      <c r="E33" s="2">
        <v>15</v>
      </c>
      <c r="F33" s="2">
        <v>4</v>
      </c>
      <c r="G33" s="2">
        <v>30000</v>
      </c>
      <c r="H33" s="5" t="s">
        <v>269</v>
      </c>
    </row>
    <row r="34" spans="1:8" ht="13" x14ac:dyDescent="0.3">
      <c r="A34" s="2">
        <v>4319</v>
      </c>
      <c r="B34" s="3" t="s">
        <v>374</v>
      </c>
      <c r="C34" s="2">
        <v>42</v>
      </c>
      <c r="D34" s="2">
        <v>75</v>
      </c>
      <c r="E34" s="2">
        <v>12</v>
      </c>
      <c r="F34" s="2">
        <v>2</v>
      </c>
      <c r="G34" s="2">
        <v>35000</v>
      </c>
      <c r="H34" s="5" t="s">
        <v>269</v>
      </c>
    </row>
    <row r="35" spans="1:8" ht="13" x14ac:dyDescent="0.3">
      <c r="A35" s="2">
        <v>7733</v>
      </c>
      <c r="B35" s="3" t="s">
        <v>139</v>
      </c>
      <c r="C35" s="2">
        <v>38</v>
      </c>
      <c r="D35" s="2">
        <v>75</v>
      </c>
      <c r="E35" s="2">
        <v>8</v>
      </c>
      <c r="F35" s="2">
        <v>4</v>
      </c>
      <c r="G35" s="2">
        <v>35000</v>
      </c>
      <c r="H35" s="5" t="s">
        <v>264</v>
      </c>
    </row>
    <row r="36" spans="1:8" ht="13" x14ac:dyDescent="0.3">
      <c r="A36" s="2">
        <v>9489</v>
      </c>
      <c r="B36" s="3" t="s">
        <v>140</v>
      </c>
      <c r="C36" s="2">
        <v>35</v>
      </c>
      <c r="D36" s="2">
        <v>40</v>
      </c>
      <c r="E36" s="2">
        <v>8</v>
      </c>
      <c r="F36" s="2">
        <v>5</v>
      </c>
      <c r="G36" s="2">
        <v>45000</v>
      </c>
      <c r="H36" s="5" t="s">
        <v>268</v>
      </c>
    </row>
    <row r="37" spans="1:8" ht="13" x14ac:dyDescent="0.3">
      <c r="A37" s="2">
        <v>8084</v>
      </c>
      <c r="B37" s="3" t="s">
        <v>375</v>
      </c>
      <c r="C37" s="2">
        <v>38</v>
      </c>
      <c r="D37" s="2">
        <v>40</v>
      </c>
      <c r="E37" s="2">
        <v>9</v>
      </c>
      <c r="F37" s="2">
        <v>8</v>
      </c>
      <c r="G37" s="2">
        <v>50000</v>
      </c>
      <c r="H37" s="5" t="s">
        <v>271</v>
      </c>
    </row>
    <row r="38" spans="1:8" ht="13" x14ac:dyDescent="0.3">
      <c r="A38" s="2">
        <v>2052</v>
      </c>
      <c r="B38" s="3" t="s">
        <v>371</v>
      </c>
      <c r="C38" s="2">
        <v>39</v>
      </c>
      <c r="D38" s="2">
        <v>35</v>
      </c>
      <c r="E38" s="2">
        <v>7</v>
      </c>
      <c r="F38" s="2">
        <v>5</v>
      </c>
      <c r="G38" s="2">
        <v>56000</v>
      </c>
      <c r="H38" s="5" t="s">
        <v>257</v>
      </c>
    </row>
    <row r="39" spans="1:8" ht="13" x14ac:dyDescent="0.3">
      <c r="A39" s="2">
        <v>4903</v>
      </c>
      <c r="B39" s="3" t="s">
        <v>143</v>
      </c>
      <c r="C39" s="2">
        <v>49</v>
      </c>
      <c r="D39" s="2">
        <v>40</v>
      </c>
      <c r="E39" s="2">
        <v>11</v>
      </c>
      <c r="F39" s="2">
        <v>10</v>
      </c>
      <c r="G39" s="2">
        <v>55000</v>
      </c>
      <c r="H39" s="5" t="s">
        <v>266</v>
      </c>
    </row>
    <row r="40" spans="1:8" ht="13" x14ac:dyDescent="0.3">
      <c r="A40" s="2">
        <v>7429</v>
      </c>
      <c r="B40" s="3" t="s">
        <v>144</v>
      </c>
      <c r="C40" s="2">
        <v>37</v>
      </c>
      <c r="D40" s="2">
        <v>35</v>
      </c>
      <c r="E40" s="2">
        <v>9</v>
      </c>
      <c r="F40" s="2">
        <v>2</v>
      </c>
      <c r="G40" s="2">
        <v>24500</v>
      </c>
      <c r="H40" s="5" t="s">
        <v>260</v>
      </c>
    </row>
    <row r="41" spans="1:8" ht="13" x14ac:dyDescent="0.3">
      <c r="A41" s="2">
        <v>1346</v>
      </c>
      <c r="B41" s="3" t="s">
        <v>378</v>
      </c>
      <c r="C41" s="2">
        <v>36</v>
      </c>
      <c r="D41" s="2">
        <v>40</v>
      </c>
      <c r="E41" s="2">
        <v>11</v>
      </c>
      <c r="F41" s="2">
        <v>7</v>
      </c>
      <c r="G41" s="2">
        <v>25000</v>
      </c>
      <c r="H41" s="5" t="s">
        <v>260</v>
      </c>
    </row>
    <row r="42" spans="1:8" ht="13" x14ac:dyDescent="0.3">
      <c r="A42" s="2">
        <v>1515</v>
      </c>
      <c r="B42" s="3" t="s">
        <v>146</v>
      </c>
      <c r="C42" s="2">
        <v>56</v>
      </c>
      <c r="D42" s="2">
        <v>54</v>
      </c>
      <c r="E42" s="2">
        <v>21</v>
      </c>
      <c r="F42" s="2">
        <v>11</v>
      </c>
      <c r="G42" s="2">
        <v>25000</v>
      </c>
      <c r="H42" s="5" t="s">
        <v>260</v>
      </c>
    </row>
    <row r="43" spans="1:8" ht="13" x14ac:dyDescent="0.3">
      <c r="A43" s="2">
        <v>3682</v>
      </c>
      <c r="B43" s="3" t="s">
        <v>147</v>
      </c>
      <c r="C43" s="2">
        <v>37</v>
      </c>
      <c r="D43" s="2">
        <v>38</v>
      </c>
      <c r="E43" s="2">
        <v>10</v>
      </c>
      <c r="F43" s="2">
        <v>9</v>
      </c>
      <c r="G43" s="2">
        <v>24000</v>
      </c>
      <c r="H43" s="5" t="s">
        <v>273</v>
      </c>
    </row>
    <row r="44" spans="1:8" ht="13" x14ac:dyDescent="0.3">
      <c r="A44" s="2">
        <v>7262</v>
      </c>
      <c r="B44" s="3" t="s">
        <v>372</v>
      </c>
      <c r="C44" s="2">
        <v>48</v>
      </c>
      <c r="D44" s="2">
        <v>45</v>
      </c>
      <c r="E44" s="2">
        <v>16</v>
      </c>
      <c r="F44" s="2">
        <v>4</v>
      </c>
      <c r="G44" s="2">
        <v>28500</v>
      </c>
      <c r="H44" s="5" t="s">
        <v>275</v>
      </c>
    </row>
    <row r="45" spans="1:8" ht="13" x14ac:dyDescent="0.3">
      <c r="A45" s="2">
        <v>4510</v>
      </c>
      <c r="B45" s="3" t="s">
        <v>149</v>
      </c>
      <c r="C45" s="2">
        <v>38</v>
      </c>
      <c r="D45" s="2">
        <v>27</v>
      </c>
      <c r="E45" s="2">
        <v>12</v>
      </c>
      <c r="F45" s="2">
        <v>15</v>
      </c>
      <c r="G45" s="2">
        <v>35000</v>
      </c>
      <c r="H45" s="5" t="s">
        <v>269</v>
      </c>
    </row>
    <row r="46" spans="1:8" ht="13" x14ac:dyDescent="0.3">
      <c r="A46" s="2">
        <v>537</v>
      </c>
      <c r="B46" s="3" t="s">
        <v>373</v>
      </c>
      <c r="C46" s="2">
        <v>39</v>
      </c>
      <c r="D46" s="2">
        <v>55</v>
      </c>
      <c r="E46" s="2">
        <v>12</v>
      </c>
      <c r="F46" s="2">
        <v>12</v>
      </c>
      <c r="G46" s="2">
        <v>24500</v>
      </c>
      <c r="H46" s="5" t="s">
        <v>265</v>
      </c>
    </row>
    <row r="47" spans="1:8" ht="13" x14ac:dyDescent="0.3">
      <c r="A47" s="2">
        <v>4713</v>
      </c>
      <c r="B47" s="3" t="s">
        <v>151</v>
      </c>
      <c r="C47" s="2">
        <v>55</v>
      </c>
      <c r="D47" s="2">
        <v>40</v>
      </c>
      <c r="E47" s="2">
        <v>19</v>
      </c>
      <c r="F47" s="2">
        <v>17</v>
      </c>
      <c r="G47" s="2">
        <v>34000</v>
      </c>
      <c r="H47" s="5" t="s">
        <v>269</v>
      </c>
    </row>
    <row r="48" spans="1:8" ht="13" x14ac:dyDescent="0.3">
      <c r="A48" s="2">
        <v>9667</v>
      </c>
      <c r="B48" s="3" t="s">
        <v>152</v>
      </c>
      <c r="C48" s="2">
        <v>30</v>
      </c>
      <c r="D48" s="2">
        <v>40</v>
      </c>
      <c r="E48" s="2">
        <v>7</v>
      </c>
      <c r="F48" s="2">
        <v>5</v>
      </c>
      <c r="G48" s="2">
        <v>20000</v>
      </c>
      <c r="H48" s="5" t="s">
        <v>270</v>
      </c>
    </row>
    <row r="49" spans="1:8" ht="13" x14ac:dyDescent="0.3">
      <c r="A49" s="2">
        <v>8181</v>
      </c>
      <c r="B49" s="3" t="s">
        <v>153</v>
      </c>
      <c r="C49" s="2">
        <v>39</v>
      </c>
      <c r="D49" s="2">
        <v>50</v>
      </c>
      <c r="E49" s="2">
        <v>11</v>
      </c>
      <c r="F49" s="2">
        <v>5</v>
      </c>
      <c r="G49" s="2">
        <v>35000</v>
      </c>
      <c r="H49" s="5" t="s">
        <v>276</v>
      </c>
    </row>
    <row r="50" spans="1:8" ht="13" x14ac:dyDescent="0.3">
      <c r="A50" s="2">
        <v>4314</v>
      </c>
      <c r="B50" s="3" t="s">
        <v>367</v>
      </c>
      <c r="C50" s="2">
        <v>54</v>
      </c>
      <c r="D50" s="2">
        <v>40</v>
      </c>
      <c r="E50" s="2">
        <v>16</v>
      </c>
      <c r="F50" s="2">
        <v>5</v>
      </c>
      <c r="G50" s="2">
        <v>55000</v>
      </c>
      <c r="H50" s="5" t="s">
        <v>257</v>
      </c>
    </row>
    <row r="51" spans="1:8" ht="13" x14ac:dyDescent="0.3">
      <c r="A51" s="2">
        <v>4028</v>
      </c>
      <c r="B51" s="3" t="s">
        <v>155</v>
      </c>
      <c r="C51" s="2">
        <v>48</v>
      </c>
      <c r="D51" s="2">
        <v>60</v>
      </c>
      <c r="E51" s="2">
        <v>14</v>
      </c>
      <c r="F51" s="2">
        <v>2</v>
      </c>
      <c r="G51" s="2">
        <v>45000</v>
      </c>
      <c r="H51" s="5" t="s">
        <v>269</v>
      </c>
    </row>
    <row r="52" spans="1:8" ht="13" x14ac:dyDescent="0.3">
      <c r="A52" s="2">
        <v>9927</v>
      </c>
      <c r="B52" s="3" t="s">
        <v>368</v>
      </c>
      <c r="C52" s="2">
        <v>58</v>
      </c>
      <c r="D52" s="2">
        <v>57</v>
      </c>
      <c r="E52" s="2">
        <v>22</v>
      </c>
      <c r="F52" s="2">
        <v>14</v>
      </c>
      <c r="G52" s="2">
        <v>45000</v>
      </c>
      <c r="H52" s="5" t="s">
        <v>263</v>
      </c>
    </row>
    <row r="53" spans="1:8" ht="13" x14ac:dyDescent="0.3">
      <c r="A53" s="2">
        <v>5007</v>
      </c>
      <c r="B53" s="3" t="s">
        <v>157</v>
      </c>
      <c r="C53" s="2">
        <v>37</v>
      </c>
      <c r="D53" s="2">
        <v>40</v>
      </c>
      <c r="E53" s="2">
        <v>10</v>
      </c>
      <c r="F53" s="2">
        <v>10</v>
      </c>
      <c r="G53" s="2">
        <v>55000</v>
      </c>
      <c r="H53" s="5" t="s">
        <v>262</v>
      </c>
    </row>
    <row r="54" spans="1:8" ht="13" x14ac:dyDescent="0.3">
      <c r="A54" s="2">
        <v>2010</v>
      </c>
      <c r="B54" s="3" t="s">
        <v>369</v>
      </c>
      <c r="C54" s="2">
        <v>49</v>
      </c>
      <c r="D54" s="2">
        <v>40</v>
      </c>
      <c r="E54" s="2">
        <v>13</v>
      </c>
      <c r="F54" s="2">
        <v>9</v>
      </c>
      <c r="G54" s="2">
        <v>44000</v>
      </c>
      <c r="H54" s="5" t="s">
        <v>268</v>
      </c>
    </row>
    <row r="55" spans="1:8" ht="13" x14ac:dyDescent="0.3">
      <c r="A55" s="2">
        <v>2576</v>
      </c>
      <c r="B55" s="3" t="s">
        <v>159</v>
      </c>
      <c r="C55" s="2">
        <v>39</v>
      </c>
      <c r="D55" s="2">
        <v>50</v>
      </c>
      <c r="E55" s="2">
        <v>11</v>
      </c>
      <c r="F55" s="2">
        <v>8</v>
      </c>
      <c r="G55" s="2">
        <v>45000</v>
      </c>
      <c r="H55" s="5" t="s">
        <v>264</v>
      </c>
    </row>
    <row r="56" spans="1:8" ht="13" x14ac:dyDescent="0.3">
      <c r="A56" s="2">
        <v>1119</v>
      </c>
      <c r="B56" s="3" t="s">
        <v>160</v>
      </c>
      <c r="C56" s="2">
        <v>41</v>
      </c>
      <c r="D56" s="2">
        <v>40</v>
      </c>
      <c r="E56" s="2">
        <v>11</v>
      </c>
      <c r="F56" s="2">
        <v>1</v>
      </c>
      <c r="G56" s="2">
        <v>36000</v>
      </c>
      <c r="H56" s="5" t="s">
        <v>269</v>
      </c>
    </row>
    <row r="57" spans="1:8" ht="13" x14ac:dyDescent="0.3">
      <c r="A57" s="2">
        <v>8909</v>
      </c>
      <c r="B57" s="3" t="s">
        <v>370</v>
      </c>
      <c r="C57" s="2">
        <v>36</v>
      </c>
      <c r="D57" s="2">
        <v>55</v>
      </c>
      <c r="E57" s="2">
        <v>8</v>
      </c>
      <c r="F57" s="2">
        <v>5</v>
      </c>
      <c r="G57" s="2">
        <v>36000</v>
      </c>
      <c r="H57" s="5" t="s">
        <v>260</v>
      </c>
    </row>
    <row r="58" spans="1:8" ht="13" x14ac:dyDescent="0.3">
      <c r="A58" s="2">
        <v>3530</v>
      </c>
      <c r="B58" s="3" t="s">
        <v>162</v>
      </c>
      <c r="C58" s="2">
        <v>39</v>
      </c>
      <c r="D58" s="2">
        <v>50</v>
      </c>
      <c r="E58" s="2">
        <v>9</v>
      </c>
      <c r="F58" s="2">
        <v>3</v>
      </c>
      <c r="G58" s="2">
        <v>36000</v>
      </c>
      <c r="H58" s="5" t="s">
        <v>270</v>
      </c>
    </row>
    <row r="59" spans="1:8" ht="13" x14ac:dyDescent="0.3">
      <c r="A59" s="2">
        <v>8576</v>
      </c>
      <c r="B59" s="3" t="s">
        <v>366</v>
      </c>
      <c r="C59" s="2">
        <v>29</v>
      </c>
      <c r="D59" s="2">
        <v>40</v>
      </c>
      <c r="E59" s="2">
        <v>12</v>
      </c>
      <c r="F59" s="2">
        <v>7</v>
      </c>
      <c r="G59" s="2">
        <v>22000</v>
      </c>
      <c r="H59" s="5" t="s">
        <v>273</v>
      </c>
    </row>
    <row r="60" spans="1:8" ht="13" x14ac:dyDescent="0.3">
      <c r="A60" s="2">
        <v>9740</v>
      </c>
      <c r="B60" s="3" t="s">
        <v>164</v>
      </c>
      <c r="C60" s="2">
        <v>50</v>
      </c>
      <c r="D60" s="2">
        <v>45</v>
      </c>
      <c r="E60" s="2">
        <v>15</v>
      </c>
      <c r="F60" s="2">
        <v>4</v>
      </c>
      <c r="G60" s="2">
        <v>56000</v>
      </c>
      <c r="H60" s="5" t="s">
        <v>262</v>
      </c>
    </row>
    <row r="61" spans="1:8" ht="13" x14ac:dyDescent="0.3">
      <c r="A61" s="2">
        <v>524</v>
      </c>
      <c r="B61" s="3" t="s">
        <v>165</v>
      </c>
      <c r="C61" s="2">
        <v>35</v>
      </c>
      <c r="D61" s="2">
        <v>40</v>
      </c>
      <c r="E61" s="2">
        <v>10</v>
      </c>
      <c r="F61" s="2">
        <v>9</v>
      </c>
      <c r="G61" s="2">
        <v>34000</v>
      </c>
      <c r="H61" s="5" t="s">
        <v>266</v>
      </c>
    </row>
    <row r="62" spans="1:8" ht="13" x14ac:dyDescent="0.3">
      <c r="A62" s="2">
        <v>1594</v>
      </c>
      <c r="B62" s="3" t="s">
        <v>365</v>
      </c>
      <c r="C62" s="2">
        <v>36</v>
      </c>
      <c r="D62" s="2">
        <v>55</v>
      </c>
      <c r="E62" s="2">
        <v>10</v>
      </c>
      <c r="F62" s="2">
        <v>7</v>
      </c>
      <c r="G62" s="2">
        <v>33000</v>
      </c>
      <c r="H62" s="5" t="s">
        <v>264</v>
      </c>
    </row>
    <row r="63" spans="1:8" ht="13" x14ac:dyDescent="0.3">
      <c r="A63" s="2">
        <v>6731</v>
      </c>
      <c r="B63" s="3" t="s">
        <v>167</v>
      </c>
      <c r="C63" s="2">
        <v>43</v>
      </c>
      <c r="D63" s="2">
        <v>40</v>
      </c>
      <c r="E63" s="2">
        <v>12</v>
      </c>
      <c r="F63" s="2">
        <v>12</v>
      </c>
      <c r="G63" s="2">
        <v>45000</v>
      </c>
      <c r="H63" s="5" t="s">
        <v>257</v>
      </c>
    </row>
    <row r="64" spans="1:8" ht="13" x14ac:dyDescent="0.3">
      <c r="A64" s="2">
        <v>4946</v>
      </c>
      <c r="B64" s="3" t="s">
        <v>168</v>
      </c>
      <c r="C64" s="2">
        <v>51</v>
      </c>
      <c r="D64" s="2">
        <v>50</v>
      </c>
      <c r="E64" s="2">
        <v>18</v>
      </c>
      <c r="F64" s="2">
        <v>13</v>
      </c>
      <c r="G64" s="2">
        <v>45000</v>
      </c>
      <c r="H64" s="5" t="s">
        <v>257</v>
      </c>
    </row>
    <row r="65" spans="1:8" ht="13" x14ac:dyDescent="0.3">
      <c r="A65" s="2">
        <v>944</v>
      </c>
      <c r="B65" s="3" t="s">
        <v>169</v>
      </c>
      <c r="C65" s="2">
        <v>48</v>
      </c>
      <c r="D65" s="2">
        <v>45</v>
      </c>
      <c r="E65" s="2">
        <v>17</v>
      </c>
      <c r="F65" s="2">
        <v>2</v>
      </c>
      <c r="G65" s="2">
        <v>44000</v>
      </c>
      <c r="H65" s="5" t="s">
        <v>268</v>
      </c>
    </row>
    <row r="66" spans="1:8" ht="13" x14ac:dyDescent="0.3">
      <c r="A66" s="2">
        <v>8358</v>
      </c>
      <c r="B66" s="3" t="s">
        <v>364</v>
      </c>
      <c r="C66" s="2">
        <v>49</v>
      </c>
      <c r="D66" s="2">
        <v>40</v>
      </c>
      <c r="E66" s="2">
        <v>15</v>
      </c>
      <c r="F66" s="2">
        <v>15</v>
      </c>
      <c r="G66" s="2">
        <v>18000</v>
      </c>
      <c r="H66" s="5" t="s">
        <v>277</v>
      </c>
    </row>
    <row r="67" spans="1:8" ht="13" x14ac:dyDescent="0.3">
      <c r="A67" s="2">
        <v>9142</v>
      </c>
      <c r="B67" s="3" t="s">
        <v>171</v>
      </c>
      <c r="C67" s="2">
        <v>38</v>
      </c>
      <c r="D67" s="2">
        <v>42</v>
      </c>
      <c r="E67" s="2">
        <v>10</v>
      </c>
      <c r="F67" s="2">
        <v>10</v>
      </c>
      <c r="G67" s="2">
        <v>56000</v>
      </c>
      <c r="H67" s="5" t="s">
        <v>262</v>
      </c>
    </row>
    <row r="68" spans="1:8" ht="13" x14ac:dyDescent="0.3">
      <c r="A68" s="2">
        <v>1088</v>
      </c>
      <c r="B68" s="3" t="s">
        <v>172</v>
      </c>
      <c r="C68" s="2">
        <v>43</v>
      </c>
      <c r="D68" s="2">
        <v>60</v>
      </c>
      <c r="E68" s="2">
        <v>12</v>
      </c>
      <c r="F68" s="2">
        <v>0</v>
      </c>
      <c r="G68" s="2">
        <v>60000</v>
      </c>
      <c r="H68" s="5" t="s">
        <v>256</v>
      </c>
    </row>
    <row r="69" spans="1:8" ht="13" x14ac:dyDescent="0.3">
      <c r="A69" s="2">
        <v>3169</v>
      </c>
      <c r="B69" s="3" t="s">
        <v>363</v>
      </c>
      <c r="C69" s="2">
        <v>38</v>
      </c>
      <c r="D69" s="2">
        <v>40</v>
      </c>
      <c r="E69" s="2">
        <v>12</v>
      </c>
      <c r="F69" s="2">
        <v>1</v>
      </c>
      <c r="G69" s="2">
        <v>33000</v>
      </c>
      <c r="H69" s="5" t="s">
        <v>269</v>
      </c>
    </row>
    <row r="70" spans="1:8" ht="13" x14ac:dyDescent="0.3">
      <c r="A70" s="2">
        <v>9264</v>
      </c>
      <c r="B70" s="3" t="s">
        <v>174</v>
      </c>
      <c r="C70" s="2">
        <v>43</v>
      </c>
      <c r="D70" s="2">
        <v>38</v>
      </c>
      <c r="E70" s="2">
        <v>15</v>
      </c>
      <c r="F70" s="2">
        <v>15</v>
      </c>
      <c r="G70" s="2">
        <v>25000</v>
      </c>
      <c r="H70" s="5" t="s">
        <v>260</v>
      </c>
    </row>
    <row r="71" spans="1:8" ht="13" x14ac:dyDescent="0.3">
      <c r="A71" s="2">
        <v>310</v>
      </c>
      <c r="B71" s="3" t="s">
        <v>175</v>
      </c>
      <c r="C71" s="2">
        <v>33</v>
      </c>
      <c r="D71" s="2">
        <v>48</v>
      </c>
      <c r="E71" s="2">
        <v>8</v>
      </c>
      <c r="F71" s="2">
        <v>2</v>
      </c>
      <c r="G71" s="2">
        <v>27500</v>
      </c>
      <c r="H71" s="5" t="s">
        <v>264</v>
      </c>
    </row>
    <row r="72" spans="1:8" ht="13" x14ac:dyDescent="0.3">
      <c r="A72" s="2">
        <v>3907</v>
      </c>
      <c r="B72" s="3" t="s">
        <v>176</v>
      </c>
      <c r="C72" s="2">
        <v>36</v>
      </c>
      <c r="D72" s="2">
        <v>40</v>
      </c>
      <c r="E72" s="2">
        <v>8</v>
      </c>
      <c r="F72" s="2">
        <v>13</v>
      </c>
      <c r="G72" s="2">
        <v>27500</v>
      </c>
      <c r="H72" s="5" t="s">
        <v>275</v>
      </c>
    </row>
    <row r="73" spans="1:8" ht="13" x14ac:dyDescent="0.3">
      <c r="A73" s="2">
        <v>2309</v>
      </c>
      <c r="B73" s="3" t="s">
        <v>379</v>
      </c>
      <c r="C73" s="2">
        <v>48</v>
      </c>
      <c r="D73" s="2">
        <v>40</v>
      </c>
      <c r="E73" s="2">
        <v>12</v>
      </c>
      <c r="F73" s="2">
        <v>7</v>
      </c>
      <c r="G73" s="2">
        <v>35000</v>
      </c>
      <c r="H73" s="5" t="s">
        <v>276</v>
      </c>
    </row>
    <row r="74" spans="1:8" ht="13" x14ac:dyDescent="0.3">
      <c r="A74" s="2">
        <v>2957</v>
      </c>
      <c r="B74" s="3" t="s">
        <v>178</v>
      </c>
      <c r="C74" s="2">
        <v>39</v>
      </c>
      <c r="D74" s="2">
        <v>45</v>
      </c>
      <c r="E74" s="2">
        <v>10</v>
      </c>
      <c r="F74" s="2">
        <v>3</v>
      </c>
      <c r="G74" s="2">
        <v>35000</v>
      </c>
      <c r="H74" s="5" t="s">
        <v>269</v>
      </c>
    </row>
    <row r="75" spans="1:8" ht="13" x14ac:dyDescent="0.3">
      <c r="A75" s="2">
        <v>3953</v>
      </c>
      <c r="B75" s="3" t="s">
        <v>361</v>
      </c>
      <c r="C75" s="2">
        <v>38</v>
      </c>
      <c r="D75" s="2">
        <v>40</v>
      </c>
      <c r="E75" s="2">
        <v>10</v>
      </c>
      <c r="F75" s="2">
        <v>2</v>
      </c>
      <c r="G75" s="2">
        <v>22000</v>
      </c>
      <c r="H75" s="5" t="s">
        <v>278</v>
      </c>
    </row>
    <row r="76" spans="1:8" ht="13" x14ac:dyDescent="0.3">
      <c r="A76" s="2">
        <v>126</v>
      </c>
      <c r="B76" s="3" t="s">
        <v>180</v>
      </c>
      <c r="C76" s="2">
        <v>40</v>
      </c>
      <c r="D76" s="2">
        <v>45</v>
      </c>
      <c r="E76" s="2">
        <v>11</v>
      </c>
      <c r="F76" s="2">
        <v>4</v>
      </c>
      <c r="G76" s="2">
        <v>29000</v>
      </c>
      <c r="H76" s="5" t="s">
        <v>265</v>
      </c>
    </row>
    <row r="77" spans="1:8" ht="13" x14ac:dyDescent="0.3">
      <c r="A77" s="2">
        <v>4747</v>
      </c>
      <c r="B77" s="3" t="s">
        <v>362</v>
      </c>
      <c r="C77" s="2">
        <v>35</v>
      </c>
      <c r="D77" s="2">
        <v>42</v>
      </c>
      <c r="E77" s="2">
        <v>6</v>
      </c>
      <c r="F77" s="2">
        <v>4</v>
      </c>
      <c r="G77" s="2">
        <v>35000</v>
      </c>
      <c r="H77" s="5" t="s">
        <v>266</v>
      </c>
    </row>
    <row r="78" spans="1:8" ht="13" x14ac:dyDescent="0.3">
      <c r="A78" s="2">
        <v>2733</v>
      </c>
      <c r="B78" s="3" t="s">
        <v>182</v>
      </c>
      <c r="C78" s="2">
        <v>35</v>
      </c>
      <c r="D78" s="2">
        <v>40</v>
      </c>
      <c r="E78" s="2">
        <v>8</v>
      </c>
      <c r="F78" s="2">
        <v>5</v>
      </c>
      <c r="G78" s="2">
        <v>34500</v>
      </c>
      <c r="H78" s="5" t="s">
        <v>264</v>
      </c>
    </row>
    <row r="79" spans="1:8" ht="13" x14ac:dyDescent="0.3">
      <c r="A79" s="2">
        <v>3677</v>
      </c>
      <c r="B79" s="3" t="s">
        <v>357</v>
      </c>
      <c r="C79" s="2">
        <v>46</v>
      </c>
      <c r="D79" s="2">
        <v>50</v>
      </c>
      <c r="E79" s="2">
        <v>17</v>
      </c>
      <c r="F79" s="2">
        <v>15</v>
      </c>
      <c r="G79" s="2">
        <v>60000</v>
      </c>
      <c r="H79" s="5" t="s">
        <v>261</v>
      </c>
    </row>
    <row r="80" spans="1:8" ht="13" x14ac:dyDescent="0.3">
      <c r="A80" s="2">
        <v>4553</v>
      </c>
      <c r="B80" s="3" t="s">
        <v>184</v>
      </c>
      <c r="C80" s="2">
        <v>37</v>
      </c>
      <c r="D80" s="2">
        <v>40</v>
      </c>
      <c r="E80" s="2">
        <v>8</v>
      </c>
      <c r="F80" s="2">
        <v>2</v>
      </c>
      <c r="G80" s="2">
        <v>18000</v>
      </c>
      <c r="H80" s="5" t="s">
        <v>277</v>
      </c>
    </row>
    <row r="81" spans="1:8" ht="13" x14ac:dyDescent="0.3">
      <c r="A81" s="2">
        <v>9576</v>
      </c>
      <c r="B81" s="3" t="s">
        <v>358</v>
      </c>
      <c r="C81" s="2">
        <v>54</v>
      </c>
      <c r="D81" s="2">
        <v>37</v>
      </c>
      <c r="E81" s="2">
        <v>14</v>
      </c>
      <c r="F81" s="2">
        <v>1</v>
      </c>
      <c r="G81" s="2">
        <v>18000</v>
      </c>
      <c r="H81" s="5" t="s">
        <v>277</v>
      </c>
    </row>
    <row r="82" spans="1:8" ht="13" x14ac:dyDescent="0.3">
      <c r="A82" s="2">
        <v>1518</v>
      </c>
      <c r="B82" s="3" t="s">
        <v>186</v>
      </c>
      <c r="C82" s="2">
        <v>31</v>
      </c>
      <c r="D82" s="2">
        <v>50</v>
      </c>
      <c r="E82" s="2">
        <v>5</v>
      </c>
      <c r="F82" s="2">
        <v>4</v>
      </c>
      <c r="G82" s="2">
        <v>180000</v>
      </c>
      <c r="H82" s="5" t="s">
        <v>272</v>
      </c>
    </row>
    <row r="83" spans="1:8" ht="13" x14ac:dyDescent="0.3">
      <c r="A83" s="2">
        <v>7646</v>
      </c>
      <c r="B83" s="3" t="s">
        <v>359</v>
      </c>
      <c r="C83" s="2">
        <v>49</v>
      </c>
      <c r="D83" s="2">
        <v>40</v>
      </c>
      <c r="E83" s="2">
        <v>17</v>
      </c>
      <c r="F83" s="2">
        <v>5</v>
      </c>
      <c r="G83" s="2">
        <v>45000</v>
      </c>
      <c r="H83" s="5" t="s">
        <v>257</v>
      </c>
    </row>
    <row r="84" spans="1:8" ht="13" x14ac:dyDescent="0.3">
      <c r="A84" s="2">
        <v>5375</v>
      </c>
      <c r="B84" s="3" t="s">
        <v>188</v>
      </c>
      <c r="C84" s="2">
        <v>45</v>
      </c>
      <c r="D84" s="2">
        <v>40</v>
      </c>
      <c r="E84" s="2">
        <v>15</v>
      </c>
      <c r="F84" s="2">
        <v>3</v>
      </c>
      <c r="G84" s="2">
        <v>18000</v>
      </c>
      <c r="H84" s="5" t="s">
        <v>273</v>
      </c>
    </row>
    <row r="85" spans="1:8" ht="13" x14ac:dyDescent="0.3">
      <c r="A85" s="2">
        <v>397</v>
      </c>
      <c r="B85" s="3" t="s">
        <v>360</v>
      </c>
      <c r="C85" s="2">
        <v>39</v>
      </c>
      <c r="D85" s="2">
        <v>30</v>
      </c>
      <c r="E85" s="2">
        <v>9</v>
      </c>
      <c r="F85" s="2">
        <v>8</v>
      </c>
      <c r="G85" s="2">
        <v>55000</v>
      </c>
      <c r="H85" s="5" t="s">
        <v>262</v>
      </c>
    </row>
    <row r="86" spans="1:8" ht="13" x14ac:dyDescent="0.3">
      <c r="A86" s="2">
        <v>3591</v>
      </c>
      <c r="B86" s="3" t="s">
        <v>190</v>
      </c>
      <c r="C86" s="2">
        <v>46</v>
      </c>
      <c r="D86" s="2">
        <v>55</v>
      </c>
      <c r="E86" s="2">
        <v>15</v>
      </c>
      <c r="F86" s="2">
        <v>3</v>
      </c>
      <c r="G86" s="2">
        <v>55000</v>
      </c>
      <c r="H86" s="5" t="s">
        <v>262</v>
      </c>
    </row>
    <row r="87" spans="1:8" ht="13" x14ac:dyDescent="0.3">
      <c r="A87" s="2">
        <v>2306</v>
      </c>
      <c r="B87" s="3" t="s">
        <v>314</v>
      </c>
      <c r="C87" s="2">
        <v>39</v>
      </c>
      <c r="D87" s="2">
        <v>40</v>
      </c>
      <c r="E87" s="2">
        <v>9</v>
      </c>
      <c r="F87" s="2">
        <v>5</v>
      </c>
      <c r="G87" s="2">
        <v>20000</v>
      </c>
      <c r="H87" s="5" t="s">
        <v>270</v>
      </c>
    </row>
    <row r="88" spans="1:8" ht="13" x14ac:dyDescent="0.3">
      <c r="A88" s="2">
        <v>6770</v>
      </c>
      <c r="B88" s="3" t="s">
        <v>315</v>
      </c>
      <c r="C88" s="2">
        <v>47</v>
      </c>
      <c r="D88" s="2">
        <v>35</v>
      </c>
      <c r="E88" s="2">
        <v>14</v>
      </c>
      <c r="F88" s="2">
        <v>6</v>
      </c>
      <c r="G88" s="2">
        <v>20000</v>
      </c>
      <c r="H88" s="5" t="s">
        <v>277</v>
      </c>
    </row>
    <row r="89" spans="1:8" ht="13" x14ac:dyDescent="0.3">
      <c r="A89" s="2">
        <v>6928</v>
      </c>
      <c r="B89" s="3" t="s">
        <v>316</v>
      </c>
      <c r="C89" s="2">
        <v>30</v>
      </c>
      <c r="D89" s="2">
        <v>50</v>
      </c>
      <c r="E89" s="2">
        <v>4</v>
      </c>
      <c r="F89" s="2">
        <v>2</v>
      </c>
      <c r="G89" s="2">
        <v>25000</v>
      </c>
      <c r="H89" s="5" t="s">
        <v>278</v>
      </c>
    </row>
    <row r="90" spans="1:8" ht="13" x14ac:dyDescent="0.3">
      <c r="A90" s="2">
        <v>2900</v>
      </c>
      <c r="B90" s="3" t="s">
        <v>317</v>
      </c>
      <c r="C90" s="2">
        <v>38</v>
      </c>
      <c r="D90" s="2">
        <v>44</v>
      </c>
      <c r="E90" s="2">
        <v>8</v>
      </c>
      <c r="F90" s="2">
        <v>1</v>
      </c>
      <c r="G90" s="2">
        <v>44500</v>
      </c>
      <c r="H90" s="5" t="s">
        <v>271</v>
      </c>
    </row>
    <row r="91" spans="1:8" ht="13" x14ac:dyDescent="0.3">
      <c r="A91" s="2">
        <v>2189</v>
      </c>
      <c r="B91" s="3" t="s">
        <v>195</v>
      </c>
      <c r="C91" s="2">
        <v>44</v>
      </c>
      <c r="D91" s="2">
        <v>61</v>
      </c>
      <c r="E91" s="2">
        <v>13</v>
      </c>
      <c r="F91" s="2">
        <v>3</v>
      </c>
      <c r="G91" s="2">
        <v>46000</v>
      </c>
      <c r="H91" s="5" t="s">
        <v>266</v>
      </c>
    </row>
    <row r="92" spans="1:8" ht="13" x14ac:dyDescent="0.3">
      <c r="A92" s="2">
        <v>6350</v>
      </c>
      <c r="B92" s="3" t="s">
        <v>196</v>
      </c>
      <c r="C92" s="2">
        <v>45</v>
      </c>
      <c r="D92" s="2">
        <v>40</v>
      </c>
      <c r="E92" s="2">
        <v>12</v>
      </c>
      <c r="F92" s="2">
        <v>9</v>
      </c>
      <c r="G92" s="2">
        <v>250000</v>
      </c>
      <c r="H92" s="5" t="s">
        <v>258</v>
      </c>
    </row>
    <row r="93" spans="1:8" ht="13" x14ac:dyDescent="0.3">
      <c r="A93" s="2">
        <v>3693</v>
      </c>
      <c r="B93" s="3" t="s">
        <v>354</v>
      </c>
      <c r="C93" s="2">
        <v>33</v>
      </c>
      <c r="D93" s="2">
        <v>45</v>
      </c>
      <c r="E93" s="2">
        <v>5</v>
      </c>
      <c r="F93" s="2">
        <v>4</v>
      </c>
      <c r="G93" s="2">
        <v>35000</v>
      </c>
      <c r="H93" s="5" t="s">
        <v>263</v>
      </c>
    </row>
    <row r="94" spans="1:8" ht="13" x14ac:dyDescent="0.3">
      <c r="A94" s="2">
        <v>9294</v>
      </c>
      <c r="B94" s="3" t="s">
        <v>198</v>
      </c>
      <c r="C94" s="2">
        <v>47</v>
      </c>
      <c r="D94" s="2">
        <v>40</v>
      </c>
      <c r="E94" s="2">
        <v>16</v>
      </c>
      <c r="F94" s="2">
        <v>3</v>
      </c>
      <c r="G94" s="2">
        <v>37000</v>
      </c>
      <c r="H94" s="5" t="s">
        <v>278</v>
      </c>
    </row>
    <row r="95" spans="1:8" ht="13" x14ac:dyDescent="0.3">
      <c r="A95" s="2">
        <v>7205</v>
      </c>
      <c r="B95" s="3" t="s">
        <v>199</v>
      </c>
      <c r="C95" s="2">
        <v>34</v>
      </c>
      <c r="D95" s="2">
        <v>30</v>
      </c>
      <c r="E95" s="2">
        <v>8</v>
      </c>
      <c r="F95" s="2">
        <v>7</v>
      </c>
      <c r="G95" s="2">
        <v>78000</v>
      </c>
      <c r="H95" s="5" t="s">
        <v>279</v>
      </c>
    </row>
    <row r="96" spans="1:8" ht="13" x14ac:dyDescent="0.3">
      <c r="A96" s="2">
        <v>4665</v>
      </c>
      <c r="B96" s="3" t="s">
        <v>355</v>
      </c>
      <c r="C96" s="2">
        <v>37</v>
      </c>
      <c r="D96" s="2">
        <v>48</v>
      </c>
      <c r="E96" s="2">
        <v>9</v>
      </c>
      <c r="F96" s="2">
        <v>7</v>
      </c>
      <c r="G96" s="2">
        <v>80000</v>
      </c>
      <c r="H96" s="5" t="s">
        <v>256</v>
      </c>
    </row>
    <row r="97" spans="1:8" ht="13" x14ac:dyDescent="0.3">
      <c r="A97" s="2">
        <v>6498</v>
      </c>
      <c r="B97" s="3" t="s">
        <v>201</v>
      </c>
      <c r="C97" s="2">
        <v>50</v>
      </c>
      <c r="D97" s="2">
        <v>40</v>
      </c>
      <c r="E97" s="2">
        <v>14</v>
      </c>
      <c r="F97" s="2">
        <v>11</v>
      </c>
      <c r="G97" s="2">
        <v>67000</v>
      </c>
      <c r="H97" s="5" t="s">
        <v>280</v>
      </c>
    </row>
    <row r="98" spans="1:8" ht="13" x14ac:dyDescent="0.3">
      <c r="A98" s="2">
        <v>1483</v>
      </c>
      <c r="B98" s="3" t="s">
        <v>356</v>
      </c>
      <c r="C98" s="2">
        <v>38</v>
      </c>
      <c r="D98" s="2">
        <v>46</v>
      </c>
      <c r="E98" s="2">
        <v>5</v>
      </c>
      <c r="F98" s="2">
        <v>4</v>
      </c>
      <c r="G98" s="2">
        <v>20000</v>
      </c>
      <c r="H98" s="5" t="s">
        <v>277</v>
      </c>
    </row>
    <row r="99" spans="1:8" ht="13" x14ac:dyDescent="0.3">
      <c r="A99" s="2">
        <v>520</v>
      </c>
      <c r="B99" s="3" t="s">
        <v>203</v>
      </c>
      <c r="C99" s="2">
        <v>38</v>
      </c>
      <c r="D99" s="2">
        <v>48</v>
      </c>
      <c r="E99" s="2">
        <v>12</v>
      </c>
      <c r="F99" s="2">
        <v>9</v>
      </c>
      <c r="G99" s="2">
        <v>45000</v>
      </c>
      <c r="H99" s="5" t="s">
        <v>266</v>
      </c>
    </row>
    <row r="100" spans="1:8" ht="13" x14ac:dyDescent="0.3">
      <c r="A100" s="2">
        <v>4835</v>
      </c>
      <c r="B100" s="3" t="s">
        <v>353</v>
      </c>
      <c r="C100" s="2">
        <v>41</v>
      </c>
      <c r="D100" s="2">
        <v>40</v>
      </c>
      <c r="E100" s="2">
        <v>12</v>
      </c>
      <c r="F100" s="2">
        <v>9</v>
      </c>
      <c r="G100" s="2">
        <v>55000</v>
      </c>
      <c r="H100" s="5" t="s">
        <v>257</v>
      </c>
    </row>
    <row r="101" spans="1:8" ht="13" x14ac:dyDescent="0.3">
      <c r="A101" s="2">
        <v>9236</v>
      </c>
      <c r="B101" s="3" t="s">
        <v>205</v>
      </c>
      <c r="C101" s="2">
        <v>39</v>
      </c>
      <c r="D101" s="2">
        <v>40</v>
      </c>
      <c r="E101" s="2">
        <v>10</v>
      </c>
      <c r="F101" s="2">
        <v>7</v>
      </c>
      <c r="G101" s="2">
        <v>89000</v>
      </c>
      <c r="H101" s="5" t="s">
        <v>261</v>
      </c>
    </row>
    <row r="102" spans="1:8" ht="13" x14ac:dyDescent="0.3">
      <c r="A102" s="2">
        <v>1050</v>
      </c>
      <c r="B102" s="3" t="s">
        <v>206</v>
      </c>
      <c r="C102" s="2">
        <v>35</v>
      </c>
      <c r="D102" s="2">
        <v>60</v>
      </c>
      <c r="E102" s="2">
        <v>6</v>
      </c>
      <c r="F102" s="2">
        <v>2</v>
      </c>
      <c r="G102" s="2">
        <v>60000</v>
      </c>
      <c r="H102" s="5" t="s">
        <v>272</v>
      </c>
    </row>
    <row r="103" spans="1:8" ht="13" x14ac:dyDescent="0.3">
      <c r="A103" s="2">
        <v>2835</v>
      </c>
      <c r="B103" s="3" t="s">
        <v>207</v>
      </c>
      <c r="C103" s="2">
        <v>36</v>
      </c>
      <c r="D103" s="2">
        <v>40</v>
      </c>
      <c r="E103" s="2">
        <v>6</v>
      </c>
      <c r="F103" s="2">
        <v>5</v>
      </c>
      <c r="G103" s="2">
        <v>20000</v>
      </c>
      <c r="H103" s="5" t="s">
        <v>275</v>
      </c>
    </row>
    <row r="104" spans="1:8" ht="13" x14ac:dyDescent="0.3">
      <c r="A104" s="2">
        <v>9527</v>
      </c>
      <c r="B104" s="3" t="s">
        <v>208</v>
      </c>
      <c r="C104" s="2">
        <v>47</v>
      </c>
      <c r="D104" s="2">
        <v>40</v>
      </c>
      <c r="E104" s="2">
        <v>17</v>
      </c>
      <c r="F104" s="2">
        <v>15</v>
      </c>
      <c r="G104" s="2">
        <v>23000</v>
      </c>
      <c r="H104" s="5" t="s">
        <v>276</v>
      </c>
    </row>
    <row r="105" spans="1:8" ht="13" x14ac:dyDescent="0.3">
      <c r="A105" s="2">
        <v>889</v>
      </c>
      <c r="B105" s="3" t="s">
        <v>209</v>
      </c>
      <c r="C105" s="2">
        <v>55</v>
      </c>
      <c r="D105" s="2">
        <v>40</v>
      </c>
      <c r="E105" s="2">
        <v>18</v>
      </c>
      <c r="F105" s="2">
        <v>0</v>
      </c>
      <c r="G105" s="2">
        <v>22000</v>
      </c>
      <c r="H105" s="5" t="s">
        <v>270</v>
      </c>
    </row>
    <row r="106" spans="1:8" ht="13" x14ac:dyDescent="0.3">
      <c r="A106" s="2">
        <v>5917</v>
      </c>
      <c r="B106" s="3" t="s">
        <v>351</v>
      </c>
      <c r="C106" s="2">
        <v>46</v>
      </c>
      <c r="D106" s="2">
        <v>40</v>
      </c>
      <c r="E106" s="2">
        <v>16</v>
      </c>
      <c r="F106" s="2">
        <v>1</v>
      </c>
      <c r="G106" s="2">
        <v>56000</v>
      </c>
      <c r="H106" s="5" t="s">
        <v>262</v>
      </c>
    </row>
    <row r="107" spans="1:8" ht="13" x14ac:dyDescent="0.3">
      <c r="A107" s="2">
        <v>7918</v>
      </c>
      <c r="B107" s="3" t="s">
        <v>211</v>
      </c>
      <c r="C107" s="2">
        <v>48</v>
      </c>
      <c r="D107" s="2">
        <v>40</v>
      </c>
      <c r="E107" s="2">
        <v>15</v>
      </c>
      <c r="F107" s="2">
        <v>2</v>
      </c>
      <c r="G107" s="2">
        <v>18000</v>
      </c>
      <c r="H107" s="5" t="s">
        <v>277</v>
      </c>
    </row>
    <row r="108" spans="1:8" ht="13" x14ac:dyDescent="0.3">
      <c r="A108" s="2">
        <v>640</v>
      </c>
      <c r="B108" s="3" t="s">
        <v>212</v>
      </c>
      <c r="C108" s="2">
        <v>34</v>
      </c>
      <c r="D108" s="2">
        <v>45</v>
      </c>
      <c r="E108" s="2">
        <v>7</v>
      </c>
      <c r="F108" s="2">
        <v>8</v>
      </c>
      <c r="G108" s="2">
        <v>18000</v>
      </c>
      <c r="H108" s="5" t="s">
        <v>273</v>
      </c>
    </row>
    <row r="109" spans="1:8" ht="13" x14ac:dyDescent="0.3">
      <c r="A109" s="2">
        <v>4318</v>
      </c>
      <c r="B109" s="3" t="s">
        <v>213</v>
      </c>
      <c r="C109" s="2">
        <v>45</v>
      </c>
      <c r="D109" s="2">
        <v>52</v>
      </c>
      <c r="E109" s="2">
        <v>11</v>
      </c>
      <c r="F109" s="2">
        <v>6</v>
      </c>
      <c r="G109" s="2">
        <v>67000</v>
      </c>
      <c r="H109" s="5" t="s">
        <v>271</v>
      </c>
    </row>
    <row r="110" spans="1:8" ht="13" x14ac:dyDescent="0.3">
      <c r="A110" s="2">
        <v>1280</v>
      </c>
      <c r="B110" s="3" t="s">
        <v>352</v>
      </c>
      <c r="C110" s="2">
        <v>31</v>
      </c>
      <c r="D110" s="2">
        <v>45</v>
      </c>
      <c r="E110" s="2">
        <v>6</v>
      </c>
      <c r="F110" s="2">
        <v>6</v>
      </c>
      <c r="G110" s="2">
        <v>78000</v>
      </c>
      <c r="H110" s="5" t="s">
        <v>256</v>
      </c>
    </row>
    <row r="111" spans="1:8" ht="13" x14ac:dyDescent="0.3">
      <c r="A111" s="2">
        <v>2784</v>
      </c>
      <c r="B111" s="3" t="s">
        <v>215</v>
      </c>
      <c r="C111" s="2">
        <v>38</v>
      </c>
      <c r="D111" s="2">
        <v>48</v>
      </c>
      <c r="E111" s="2">
        <v>13</v>
      </c>
      <c r="F111" s="2">
        <v>2</v>
      </c>
      <c r="G111" s="2">
        <v>18000</v>
      </c>
      <c r="H111" s="5" t="s">
        <v>260</v>
      </c>
    </row>
    <row r="112" spans="1:8" ht="13" x14ac:dyDescent="0.3">
      <c r="A112" s="2">
        <v>7379</v>
      </c>
      <c r="B112" s="3" t="s">
        <v>348</v>
      </c>
      <c r="C112" s="2">
        <v>48</v>
      </c>
      <c r="D112" s="2">
        <v>45</v>
      </c>
      <c r="E112" s="2">
        <v>16</v>
      </c>
      <c r="F112" s="2">
        <v>0</v>
      </c>
      <c r="G112" s="2">
        <v>18000</v>
      </c>
      <c r="H112" s="5" t="s">
        <v>277</v>
      </c>
    </row>
    <row r="113" spans="1:8" ht="13" x14ac:dyDescent="0.3">
      <c r="A113" s="2">
        <v>2717</v>
      </c>
      <c r="B113" s="3" t="s">
        <v>217</v>
      </c>
      <c r="C113" s="2">
        <v>49</v>
      </c>
      <c r="D113" s="2">
        <v>40</v>
      </c>
      <c r="E113" s="2">
        <v>17</v>
      </c>
      <c r="F113" s="2">
        <v>16</v>
      </c>
      <c r="G113" s="2">
        <v>18000</v>
      </c>
      <c r="H113" s="5" t="s">
        <v>277</v>
      </c>
    </row>
    <row r="114" spans="1:8" ht="13" x14ac:dyDescent="0.3">
      <c r="A114" s="2">
        <v>8311</v>
      </c>
      <c r="B114" s="3" t="s">
        <v>218</v>
      </c>
      <c r="C114" s="2">
        <v>37</v>
      </c>
      <c r="D114" s="2">
        <v>40</v>
      </c>
      <c r="E114" s="2">
        <v>13</v>
      </c>
      <c r="F114" s="2">
        <v>0</v>
      </c>
      <c r="G114" s="2">
        <v>20500</v>
      </c>
      <c r="H114" s="5" t="s">
        <v>273</v>
      </c>
    </row>
    <row r="115" spans="1:8" ht="13" x14ac:dyDescent="0.3">
      <c r="A115" s="2">
        <v>1909</v>
      </c>
      <c r="B115" s="3" t="s">
        <v>350</v>
      </c>
      <c r="C115" s="2">
        <v>39</v>
      </c>
      <c r="D115" s="2">
        <v>40</v>
      </c>
      <c r="E115" s="2">
        <v>11</v>
      </c>
      <c r="F115" s="2">
        <v>10</v>
      </c>
      <c r="G115" s="2">
        <v>22000</v>
      </c>
      <c r="H115" s="5" t="s">
        <v>278</v>
      </c>
    </row>
    <row r="116" spans="1:8" ht="13" x14ac:dyDescent="0.3">
      <c r="A116" s="2">
        <v>2980</v>
      </c>
      <c r="B116" s="3" t="s">
        <v>347</v>
      </c>
      <c r="C116" s="2">
        <v>38</v>
      </c>
      <c r="D116" s="2">
        <v>50</v>
      </c>
      <c r="E116" s="2">
        <v>5</v>
      </c>
      <c r="F116" s="2">
        <v>3</v>
      </c>
      <c r="G116" s="2">
        <v>22000</v>
      </c>
      <c r="H116" s="5" t="s">
        <v>265</v>
      </c>
    </row>
    <row r="117" spans="1:8" ht="13" x14ac:dyDescent="0.3">
      <c r="A117" s="2">
        <v>2706</v>
      </c>
      <c r="B117" s="3" t="s">
        <v>221</v>
      </c>
      <c r="C117" s="2">
        <v>43</v>
      </c>
      <c r="D117" s="2">
        <v>48</v>
      </c>
      <c r="E117" s="2">
        <v>15</v>
      </c>
      <c r="F117" s="2">
        <v>3</v>
      </c>
      <c r="G117" s="2">
        <v>17500</v>
      </c>
      <c r="H117" s="5" t="s">
        <v>277</v>
      </c>
    </row>
    <row r="118" spans="1:8" ht="13" x14ac:dyDescent="0.3">
      <c r="A118" s="2">
        <v>1886</v>
      </c>
      <c r="B118" s="3" t="s">
        <v>222</v>
      </c>
      <c r="C118" s="2">
        <v>38</v>
      </c>
      <c r="D118" s="2">
        <v>40</v>
      </c>
      <c r="E118" s="2">
        <v>10</v>
      </c>
      <c r="F118" s="2">
        <v>1</v>
      </c>
      <c r="G118" s="2">
        <v>17500</v>
      </c>
      <c r="H118" s="5" t="s">
        <v>270</v>
      </c>
    </row>
    <row r="119" spans="1:8" ht="13" x14ac:dyDescent="0.3">
      <c r="A119" s="2">
        <v>4414</v>
      </c>
      <c r="B119" s="3" t="s">
        <v>344</v>
      </c>
      <c r="C119" s="2">
        <v>30</v>
      </c>
      <c r="D119" s="2">
        <v>40</v>
      </c>
      <c r="E119" s="2">
        <v>11</v>
      </c>
      <c r="F119" s="2">
        <v>10</v>
      </c>
      <c r="G119" s="2">
        <v>18000</v>
      </c>
      <c r="H119" s="5" t="s">
        <v>276</v>
      </c>
    </row>
    <row r="120" spans="1:8" ht="13" x14ac:dyDescent="0.3">
      <c r="A120" s="2">
        <v>6012</v>
      </c>
      <c r="B120" s="3" t="s">
        <v>224</v>
      </c>
      <c r="C120" s="2">
        <v>30</v>
      </c>
      <c r="D120" s="2">
        <v>40</v>
      </c>
      <c r="E120" s="2">
        <v>11</v>
      </c>
      <c r="F120" s="2">
        <v>7</v>
      </c>
      <c r="G120" s="2">
        <v>18000</v>
      </c>
      <c r="H120" s="5" t="s">
        <v>276</v>
      </c>
    </row>
    <row r="121" spans="1:8" ht="13" x14ac:dyDescent="0.3">
      <c r="A121" s="2">
        <v>7934</v>
      </c>
      <c r="B121" s="3" t="s">
        <v>225</v>
      </c>
      <c r="C121" s="2">
        <v>36</v>
      </c>
      <c r="D121" s="2">
        <v>40</v>
      </c>
      <c r="E121" s="2">
        <v>15</v>
      </c>
      <c r="F121" s="2">
        <v>15</v>
      </c>
      <c r="G121" s="2">
        <v>18000</v>
      </c>
      <c r="H121" s="5" t="s">
        <v>273</v>
      </c>
    </row>
    <row r="122" spans="1:8" ht="13" x14ac:dyDescent="0.3">
      <c r="A122" s="2">
        <v>3327</v>
      </c>
      <c r="B122" s="3" t="s">
        <v>226</v>
      </c>
      <c r="C122" s="2">
        <v>37</v>
      </c>
      <c r="D122" s="2">
        <v>40</v>
      </c>
      <c r="E122" s="2">
        <v>9</v>
      </c>
      <c r="F122" s="2">
        <v>4</v>
      </c>
      <c r="G122" s="2">
        <v>25000</v>
      </c>
      <c r="H122" s="5" t="s">
        <v>260</v>
      </c>
    </row>
    <row r="123" spans="1:8" ht="13" x14ac:dyDescent="0.3">
      <c r="A123" s="2">
        <v>5149</v>
      </c>
      <c r="B123" s="3" t="s">
        <v>349</v>
      </c>
      <c r="C123" s="2">
        <v>36</v>
      </c>
      <c r="D123" s="2">
        <v>45</v>
      </c>
      <c r="E123" s="2">
        <v>19</v>
      </c>
      <c r="F123" s="2">
        <v>19</v>
      </c>
      <c r="G123" s="2">
        <v>22000</v>
      </c>
      <c r="H123" s="5" t="s">
        <v>269</v>
      </c>
    </row>
    <row r="124" spans="1:8" ht="13" x14ac:dyDescent="0.3">
      <c r="A124" s="2">
        <v>2737</v>
      </c>
      <c r="B124" s="3" t="s">
        <v>228</v>
      </c>
      <c r="C124" s="2">
        <v>42</v>
      </c>
      <c r="D124" s="2">
        <v>40</v>
      </c>
      <c r="E124" s="2">
        <v>15</v>
      </c>
      <c r="F124" s="2">
        <v>11</v>
      </c>
      <c r="G124" s="2">
        <v>23000</v>
      </c>
      <c r="H124" s="5" t="s">
        <v>264</v>
      </c>
    </row>
    <row r="125" spans="1:8" ht="13" x14ac:dyDescent="0.3">
      <c r="A125" s="2">
        <v>1279</v>
      </c>
      <c r="B125" s="3" t="s">
        <v>345</v>
      </c>
      <c r="C125" s="2">
        <v>39</v>
      </c>
      <c r="D125" s="2">
        <v>40</v>
      </c>
      <c r="E125" s="2">
        <v>9</v>
      </c>
      <c r="F125" s="2">
        <v>5</v>
      </c>
      <c r="G125" s="2">
        <v>17500</v>
      </c>
      <c r="H125" s="5" t="s">
        <v>273</v>
      </c>
    </row>
    <row r="126" spans="1:8" ht="13" x14ac:dyDescent="0.3">
      <c r="A126" s="2">
        <v>578</v>
      </c>
      <c r="B126" s="3" t="s">
        <v>230</v>
      </c>
      <c r="C126" s="2">
        <v>41</v>
      </c>
      <c r="D126" s="2">
        <v>55</v>
      </c>
      <c r="E126" s="2">
        <v>9</v>
      </c>
      <c r="F126" s="2">
        <v>4</v>
      </c>
      <c r="G126" s="2">
        <v>50000</v>
      </c>
      <c r="H126" s="5" t="s">
        <v>257</v>
      </c>
    </row>
    <row r="127" spans="1:8" ht="13" x14ac:dyDescent="0.3">
      <c r="A127" s="2">
        <v>2310</v>
      </c>
      <c r="B127" s="3" t="s">
        <v>231</v>
      </c>
      <c r="C127" s="2">
        <v>43</v>
      </c>
      <c r="D127" s="2">
        <v>45</v>
      </c>
      <c r="E127" s="2">
        <v>12</v>
      </c>
      <c r="F127" s="2">
        <v>1</v>
      </c>
      <c r="G127" s="2">
        <v>17500</v>
      </c>
      <c r="H127" s="5" t="s">
        <v>277</v>
      </c>
    </row>
    <row r="128" spans="1:8" ht="13" x14ac:dyDescent="0.3">
      <c r="A128" s="2">
        <v>6008</v>
      </c>
      <c r="B128" s="3" t="s">
        <v>232</v>
      </c>
      <c r="C128" s="2">
        <v>40</v>
      </c>
      <c r="D128" s="2">
        <v>40</v>
      </c>
      <c r="E128" s="2">
        <v>10</v>
      </c>
      <c r="F128" s="2">
        <v>2</v>
      </c>
      <c r="G128" s="2">
        <v>18000</v>
      </c>
      <c r="H128" s="5" t="s">
        <v>270</v>
      </c>
    </row>
    <row r="129" spans="1:8" ht="13" x14ac:dyDescent="0.3">
      <c r="A129" s="2">
        <v>7932</v>
      </c>
      <c r="B129" s="3" t="s">
        <v>346</v>
      </c>
      <c r="C129" s="2">
        <v>39</v>
      </c>
      <c r="D129" s="2">
        <v>50</v>
      </c>
      <c r="E129" s="2">
        <v>11</v>
      </c>
      <c r="F129" s="2">
        <v>7</v>
      </c>
      <c r="G129" s="2">
        <v>18000</v>
      </c>
      <c r="H129" s="5" t="s">
        <v>275</v>
      </c>
    </row>
    <row r="130" spans="1:8" ht="13" x14ac:dyDescent="0.3">
      <c r="A130" s="2">
        <v>4493</v>
      </c>
      <c r="B130" s="3" t="s">
        <v>343</v>
      </c>
      <c r="C130" s="2">
        <v>38</v>
      </c>
      <c r="D130" s="2">
        <v>40</v>
      </c>
      <c r="E130" s="2">
        <v>9</v>
      </c>
      <c r="F130" s="2">
        <v>6</v>
      </c>
      <c r="G130" s="2">
        <v>17500</v>
      </c>
      <c r="H130" s="5" t="s">
        <v>277</v>
      </c>
    </row>
    <row r="131" spans="1:8" ht="13" x14ac:dyDescent="0.3">
      <c r="A131" s="2">
        <v>6516</v>
      </c>
      <c r="B131" s="3" t="s">
        <v>235</v>
      </c>
      <c r="C131" s="2">
        <v>45</v>
      </c>
      <c r="D131" s="2">
        <v>65</v>
      </c>
      <c r="E131" s="2">
        <v>11</v>
      </c>
      <c r="F131" s="2">
        <v>10</v>
      </c>
      <c r="G131" s="2">
        <v>20000</v>
      </c>
      <c r="H131" s="5" t="s">
        <v>273</v>
      </c>
    </row>
    <row r="132" spans="1:8" ht="13" x14ac:dyDescent="0.3">
      <c r="A132" s="2">
        <v>4499</v>
      </c>
      <c r="B132" s="3" t="s">
        <v>236</v>
      </c>
      <c r="C132" s="2">
        <v>42</v>
      </c>
      <c r="D132" s="2">
        <v>45</v>
      </c>
      <c r="E132" s="2">
        <v>10</v>
      </c>
      <c r="F132" s="2">
        <v>3</v>
      </c>
      <c r="G132" s="2">
        <v>20000</v>
      </c>
      <c r="H132" s="5" t="s">
        <v>276</v>
      </c>
    </row>
    <row r="133" spans="1:8" ht="13" x14ac:dyDescent="0.3">
      <c r="A133" s="2">
        <v>8793</v>
      </c>
      <c r="B133" s="3" t="s">
        <v>237</v>
      </c>
      <c r="C133" s="2">
        <v>39</v>
      </c>
      <c r="D133" s="2">
        <v>50</v>
      </c>
      <c r="E133" s="2">
        <v>10</v>
      </c>
      <c r="F133" s="2">
        <v>1</v>
      </c>
      <c r="G133" s="2">
        <v>22000</v>
      </c>
      <c r="H133" s="5" t="s">
        <v>278</v>
      </c>
    </row>
    <row r="134" spans="1:8" ht="13" x14ac:dyDescent="0.3">
      <c r="A134" s="2">
        <v>2875</v>
      </c>
      <c r="B134" s="3" t="s">
        <v>238</v>
      </c>
      <c r="C134" s="2">
        <v>41</v>
      </c>
      <c r="D134" s="2">
        <v>40</v>
      </c>
      <c r="E134" s="2">
        <v>10</v>
      </c>
      <c r="F134" s="2">
        <v>4</v>
      </c>
      <c r="G134" s="2">
        <v>22000</v>
      </c>
      <c r="H134" s="5" t="s">
        <v>260</v>
      </c>
    </row>
    <row r="135" spans="1:8" ht="13" x14ac:dyDescent="0.3">
      <c r="A135" s="2">
        <v>5064</v>
      </c>
      <c r="B135" s="3" t="s">
        <v>239</v>
      </c>
      <c r="C135" s="2">
        <v>33</v>
      </c>
      <c r="D135" s="2">
        <v>40</v>
      </c>
      <c r="E135" s="2">
        <v>6</v>
      </c>
      <c r="F135" s="2">
        <v>0</v>
      </c>
      <c r="G135" s="2">
        <v>17500</v>
      </c>
      <c r="H135" s="5" t="s">
        <v>277</v>
      </c>
    </row>
    <row r="136" spans="1:8" ht="13" x14ac:dyDescent="0.3">
      <c r="A136" s="2">
        <v>4448</v>
      </c>
      <c r="B136" s="3" t="s">
        <v>240</v>
      </c>
      <c r="C136" s="2">
        <v>42</v>
      </c>
      <c r="D136" s="2">
        <v>45</v>
      </c>
      <c r="E136" s="2">
        <v>12</v>
      </c>
      <c r="F136" s="2">
        <v>5</v>
      </c>
      <c r="G136" s="2">
        <v>17000</v>
      </c>
      <c r="H136" s="5" t="s">
        <v>273</v>
      </c>
    </row>
    <row r="137" spans="1:8" ht="13" x14ac:dyDescent="0.3">
      <c r="A137" s="2">
        <v>3954</v>
      </c>
      <c r="B137" s="3" t="s">
        <v>241</v>
      </c>
      <c r="C137" s="2">
        <v>51</v>
      </c>
      <c r="D137" s="2">
        <v>40</v>
      </c>
      <c r="E137" s="2">
        <v>16</v>
      </c>
      <c r="F137" s="2">
        <v>5</v>
      </c>
      <c r="G137" s="2">
        <v>16500</v>
      </c>
      <c r="H137" s="5" t="s">
        <v>277</v>
      </c>
    </row>
    <row r="138" spans="1:8" ht="13" x14ac:dyDescent="0.3">
      <c r="A138" s="2">
        <v>3597</v>
      </c>
      <c r="B138" s="3" t="s">
        <v>242</v>
      </c>
      <c r="C138" s="2">
        <v>49</v>
      </c>
      <c r="D138" s="2">
        <v>40</v>
      </c>
      <c r="E138" s="2">
        <v>15</v>
      </c>
      <c r="F138" s="2">
        <v>3</v>
      </c>
      <c r="G138" s="2">
        <v>16500</v>
      </c>
      <c r="H138" s="5" t="s">
        <v>277</v>
      </c>
    </row>
    <row r="139" spans="1:8" ht="13" x14ac:dyDescent="0.3">
      <c r="A139" s="2">
        <v>7355</v>
      </c>
      <c r="B139" s="3" t="s">
        <v>243</v>
      </c>
      <c r="C139" s="2">
        <v>48</v>
      </c>
      <c r="D139" s="2">
        <v>40</v>
      </c>
      <c r="E139" s="2">
        <v>16</v>
      </c>
      <c r="F139" s="2">
        <v>7</v>
      </c>
      <c r="G139" s="2">
        <v>18000</v>
      </c>
      <c r="H139" s="5" t="s">
        <v>260</v>
      </c>
    </row>
    <row r="140" spans="1:8" ht="13" x14ac:dyDescent="0.3">
      <c r="A140" s="2">
        <v>461</v>
      </c>
      <c r="B140" s="3" t="s">
        <v>244</v>
      </c>
      <c r="C140" s="2">
        <v>45</v>
      </c>
      <c r="D140" s="2">
        <v>40</v>
      </c>
      <c r="E140" s="2">
        <v>15</v>
      </c>
      <c r="F140" s="2">
        <v>13</v>
      </c>
      <c r="G140" s="2">
        <v>18000</v>
      </c>
      <c r="H140" s="5" t="s">
        <v>277</v>
      </c>
    </row>
    <row r="141" spans="1:8" ht="13" x14ac:dyDescent="0.3">
      <c r="A141" s="2">
        <v>8430</v>
      </c>
      <c r="B141" s="3" t="s">
        <v>245</v>
      </c>
      <c r="C141" s="2">
        <v>31</v>
      </c>
      <c r="D141" s="2">
        <v>40</v>
      </c>
      <c r="E141" s="2">
        <v>4</v>
      </c>
      <c r="F141" s="2">
        <v>2</v>
      </c>
      <c r="G141" s="2">
        <v>16500</v>
      </c>
      <c r="H141" s="5" t="s">
        <v>273</v>
      </c>
    </row>
    <row r="142" spans="1:8" ht="13" x14ac:dyDescent="0.3">
      <c r="A142" s="2">
        <v>5480</v>
      </c>
      <c r="B142" s="3" t="s">
        <v>246</v>
      </c>
      <c r="C142" s="2">
        <v>50</v>
      </c>
      <c r="D142" s="2">
        <v>40</v>
      </c>
      <c r="E142" s="2">
        <v>19</v>
      </c>
      <c r="F142" s="2">
        <v>12</v>
      </c>
      <c r="G142" s="2">
        <v>16500</v>
      </c>
      <c r="H142" s="5" t="s">
        <v>273</v>
      </c>
    </row>
    <row r="143" spans="1:8" ht="13" x14ac:dyDescent="0.3">
      <c r="A143" s="2">
        <v>4515</v>
      </c>
      <c r="B143" s="3" t="s">
        <v>247</v>
      </c>
      <c r="C143" s="2">
        <v>44</v>
      </c>
      <c r="D143" s="2">
        <v>40</v>
      </c>
      <c r="E143" s="2">
        <v>11</v>
      </c>
      <c r="F143" s="2">
        <v>5</v>
      </c>
      <c r="G143" s="2">
        <v>22000</v>
      </c>
      <c r="H143" s="5" t="s">
        <v>270</v>
      </c>
    </row>
    <row r="144" spans="1:8" ht="13" x14ac:dyDescent="0.3">
      <c r="A144" s="2">
        <v>1301</v>
      </c>
      <c r="B144" s="3" t="s">
        <v>248</v>
      </c>
      <c r="C144" s="2">
        <v>34</v>
      </c>
      <c r="D144" s="2">
        <v>40</v>
      </c>
      <c r="E144" s="2">
        <v>7</v>
      </c>
      <c r="F144" s="2">
        <v>2</v>
      </c>
      <c r="G144" s="2">
        <v>22000</v>
      </c>
      <c r="H144" s="5" t="s">
        <v>270</v>
      </c>
    </row>
    <row r="145" spans="1:8" ht="13" x14ac:dyDescent="0.3">
      <c r="A145" s="2">
        <v>3993</v>
      </c>
      <c r="B145" s="3" t="s">
        <v>249</v>
      </c>
      <c r="C145" s="2">
        <v>34</v>
      </c>
      <c r="D145" s="2">
        <v>45</v>
      </c>
      <c r="E145" s="2">
        <v>8</v>
      </c>
      <c r="F145" s="2">
        <v>5</v>
      </c>
      <c r="G145" s="2">
        <v>22000</v>
      </c>
      <c r="H145" s="5" t="s">
        <v>270</v>
      </c>
    </row>
    <row r="146" spans="1:8" ht="13" x14ac:dyDescent="0.3">
      <c r="A146" s="2">
        <v>162</v>
      </c>
      <c r="B146" s="3" t="s">
        <v>250</v>
      </c>
      <c r="C146" s="2">
        <v>47</v>
      </c>
      <c r="D146" s="2">
        <v>40</v>
      </c>
      <c r="E146" s="2">
        <v>17</v>
      </c>
      <c r="F146" s="2">
        <v>16</v>
      </c>
      <c r="G146" s="2">
        <v>17500</v>
      </c>
      <c r="H146" s="5" t="s">
        <v>277</v>
      </c>
    </row>
    <row r="147" spans="1:8" ht="13" x14ac:dyDescent="0.3">
      <c r="A147" s="2">
        <v>2565</v>
      </c>
      <c r="B147" s="3" t="s">
        <v>251</v>
      </c>
      <c r="C147" s="2">
        <v>46</v>
      </c>
      <c r="D147" s="2">
        <v>50</v>
      </c>
      <c r="E147" s="2">
        <v>19</v>
      </c>
      <c r="F147" s="2">
        <v>10</v>
      </c>
      <c r="G147" s="2">
        <v>17500</v>
      </c>
      <c r="H147" s="5" t="s">
        <v>273</v>
      </c>
    </row>
    <row r="148" spans="1:8" ht="13" x14ac:dyDescent="0.3">
      <c r="A148" s="2">
        <v>6447</v>
      </c>
      <c r="B148" s="3" t="s">
        <v>252</v>
      </c>
      <c r="C148" s="2">
        <v>34</v>
      </c>
      <c r="D148" s="2">
        <v>50</v>
      </c>
      <c r="E148" s="2">
        <v>6</v>
      </c>
      <c r="F148" s="2">
        <v>5</v>
      </c>
      <c r="G148" s="2">
        <v>17500</v>
      </c>
      <c r="H148" s="5" t="s">
        <v>273</v>
      </c>
    </row>
    <row r="149" spans="1:8" ht="13" x14ac:dyDescent="0.3">
      <c r="A149" s="2">
        <v>2327</v>
      </c>
      <c r="B149" s="3" t="s">
        <v>253</v>
      </c>
      <c r="C149" s="2">
        <v>40</v>
      </c>
      <c r="D149" s="2">
        <v>40</v>
      </c>
      <c r="E149" s="2">
        <v>9</v>
      </c>
      <c r="F149" s="2">
        <v>6</v>
      </c>
      <c r="G149" s="2">
        <v>18000</v>
      </c>
      <c r="H149" s="5" t="s">
        <v>278</v>
      </c>
    </row>
    <row r="150" spans="1:8" ht="13" x14ac:dyDescent="0.3">
      <c r="A150" s="2">
        <v>8510</v>
      </c>
      <c r="B150" s="3" t="s">
        <v>254</v>
      </c>
      <c r="C150" s="2">
        <v>37</v>
      </c>
      <c r="D150" s="2">
        <v>60</v>
      </c>
      <c r="E150" s="2">
        <v>13</v>
      </c>
      <c r="F150" s="2">
        <v>6</v>
      </c>
      <c r="G150" s="2">
        <v>18000</v>
      </c>
      <c r="H150" s="5" t="s">
        <v>275</v>
      </c>
    </row>
    <row r="151" spans="1:8" ht="13" x14ac:dyDescent="0.3">
      <c r="A151" s="2">
        <v>671</v>
      </c>
      <c r="B151" s="3" t="s">
        <v>255</v>
      </c>
      <c r="C151" s="2">
        <v>44</v>
      </c>
      <c r="D151" s="2">
        <v>40</v>
      </c>
      <c r="E151" s="2">
        <v>11</v>
      </c>
      <c r="F151" s="2">
        <v>8</v>
      </c>
      <c r="G151" s="2">
        <v>18000</v>
      </c>
      <c r="H151" s="5" t="s">
        <v>265</v>
      </c>
    </row>
    <row r="152" spans="1:8" ht="13" x14ac:dyDescent="0.3">
      <c r="A152" s="2">
        <v>3094</v>
      </c>
      <c r="B152" s="3" t="s">
        <v>7</v>
      </c>
      <c r="C152" s="2">
        <v>43</v>
      </c>
      <c r="D152" s="2">
        <v>45</v>
      </c>
      <c r="E152" s="2">
        <v>13</v>
      </c>
      <c r="F152" s="2">
        <v>9</v>
      </c>
      <c r="G152" s="2">
        <v>18000</v>
      </c>
      <c r="H152" s="5" t="s">
        <v>265</v>
      </c>
    </row>
    <row r="153" spans="1:8" ht="13" x14ac:dyDescent="0.3">
      <c r="A153" s="2">
        <v>1013</v>
      </c>
      <c r="B153" s="3" t="s">
        <v>8</v>
      </c>
      <c r="C153" s="2">
        <v>32</v>
      </c>
      <c r="D153" s="2">
        <v>40</v>
      </c>
      <c r="E153" s="2">
        <v>4</v>
      </c>
      <c r="F153" s="2">
        <v>3</v>
      </c>
      <c r="G153" s="2">
        <v>18000</v>
      </c>
      <c r="H153" s="5" t="s">
        <v>278</v>
      </c>
    </row>
    <row r="154" spans="1:8" ht="13" x14ac:dyDescent="0.3">
      <c r="A154" s="2">
        <v>8833</v>
      </c>
      <c r="B154" s="3" t="s">
        <v>318</v>
      </c>
      <c r="C154" s="2">
        <v>39</v>
      </c>
      <c r="D154" s="2">
        <v>40</v>
      </c>
      <c r="E154" s="2">
        <v>9</v>
      </c>
      <c r="F154" s="2">
        <v>5</v>
      </c>
      <c r="G154" s="2">
        <v>20000</v>
      </c>
      <c r="H154" s="5" t="s">
        <v>260</v>
      </c>
    </row>
    <row r="155" spans="1:8" ht="13" x14ac:dyDescent="0.3">
      <c r="A155" s="2">
        <v>1562</v>
      </c>
      <c r="B155" s="3" t="s">
        <v>10</v>
      </c>
      <c r="C155" s="2">
        <v>32</v>
      </c>
      <c r="D155" s="2">
        <v>40</v>
      </c>
      <c r="E155" s="2">
        <v>5</v>
      </c>
      <c r="F155" s="2">
        <v>4</v>
      </c>
      <c r="G155" s="2">
        <v>20000</v>
      </c>
      <c r="H155" s="5" t="s">
        <v>276</v>
      </c>
    </row>
    <row r="156" spans="1:8" ht="13" x14ac:dyDescent="0.3">
      <c r="A156" s="2">
        <v>3517</v>
      </c>
      <c r="B156" s="3" t="s">
        <v>11</v>
      </c>
      <c r="C156" s="2">
        <v>39</v>
      </c>
      <c r="D156" s="2">
        <v>64</v>
      </c>
      <c r="E156" s="2">
        <v>11</v>
      </c>
      <c r="F156" s="2">
        <v>1</v>
      </c>
      <c r="G156" s="2">
        <v>17500</v>
      </c>
      <c r="H156" s="5" t="s">
        <v>275</v>
      </c>
    </row>
    <row r="157" spans="1:8" ht="13" x14ac:dyDescent="0.3">
      <c r="A157" s="2">
        <v>2123</v>
      </c>
      <c r="B157" s="3" t="s">
        <v>12</v>
      </c>
      <c r="C157" s="2">
        <v>47</v>
      </c>
      <c r="D157" s="2">
        <v>40</v>
      </c>
      <c r="E157" s="2">
        <v>19</v>
      </c>
      <c r="F157" s="2">
        <v>12</v>
      </c>
      <c r="G157" s="2">
        <v>50000</v>
      </c>
      <c r="H157" s="5" t="s">
        <v>269</v>
      </c>
    </row>
    <row r="158" spans="1:8" ht="13" x14ac:dyDescent="0.3">
      <c r="A158" s="2">
        <v>5457</v>
      </c>
      <c r="B158" s="3" t="s">
        <v>13</v>
      </c>
      <c r="C158" s="2">
        <v>42</v>
      </c>
      <c r="D158" s="2">
        <v>50</v>
      </c>
      <c r="E158" s="2">
        <v>8</v>
      </c>
      <c r="F158" s="2">
        <v>0</v>
      </c>
      <c r="G158" s="2">
        <v>22000</v>
      </c>
      <c r="H158" s="5" t="s">
        <v>265</v>
      </c>
    </row>
    <row r="159" spans="1:8" ht="13" x14ac:dyDescent="0.3">
      <c r="A159" s="2">
        <v>5507</v>
      </c>
      <c r="B159" s="3" t="s">
        <v>14</v>
      </c>
      <c r="C159" s="2">
        <v>36</v>
      </c>
      <c r="D159" s="2">
        <v>40</v>
      </c>
      <c r="E159" s="2">
        <v>9</v>
      </c>
      <c r="F159" s="2">
        <v>4</v>
      </c>
      <c r="G159" s="2">
        <v>25000</v>
      </c>
      <c r="H159" s="5" t="s">
        <v>278</v>
      </c>
    </row>
    <row r="160" spans="1:8" ht="13" x14ac:dyDescent="0.3">
      <c r="A160" s="2">
        <v>3587</v>
      </c>
      <c r="B160" s="3" t="s">
        <v>285</v>
      </c>
      <c r="C160" s="2">
        <v>39</v>
      </c>
      <c r="D160" s="2">
        <v>40</v>
      </c>
      <c r="E160" s="2">
        <v>10</v>
      </c>
      <c r="F160" s="2">
        <v>9</v>
      </c>
      <c r="G160" s="2">
        <v>20000</v>
      </c>
      <c r="H160" s="5" t="s">
        <v>277</v>
      </c>
    </row>
    <row r="161" spans="1:8" ht="13" x14ac:dyDescent="0.3">
      <c r="A161" s="2">
        <v>9939</v>
      </c>
      <c r="B161" s="3" t="s">
        <v>15</v>
      </c>
      <c r="C161" s="2">
        <v>34</v>
      </c>
      <c r="D161" s="2">
        <v>40</v>
      </c>
      <c r="E161" s="2">
        <v>9</v>
      </c>
      <c r="F161" s="2">
        <v>1</v>
      </c>
      <c r="G161" s="2">
        <v>20000</v>
      </c>
      <c r="H161" s="5" t="s">
        <v>278</v>
      </c>
    </row>
    <row r="162" spans="1:8" ht="13" x14ac:dyDescent="0.3">
      <c r="A162" s="2">
        <v>4343</v>
      </c>
      <c r="B162" s="3" t="s">
        <v>16</v>
      </c>
      <c r="C162" s="2">
        <v>35</v>
      </c>
      <c r="D162" s="2">
        <v>48</v>
      </c>
      <c r="E162" s="2">
        <v>8</v>
      </c>
      <c r="F162" s="2">
        <v>6</v>
      </c>
      <c r="G162" s="2">
        <v>23000</v>
      </c>
      <c r="H162" s="5" t="s">
        <v>275</v>
      </c>
    </row>
    <row r="163" spans="1:8" ht="13" x14ac:dyDescent="0.3">
      <c r="A163" s="2">
        <v>4642</v>
      </c>
      <c r="B163" s="3" t="s">
        <v>17</v>
      </c>
      <c r="C163" s="2">
        <v>39</v>
      </c>
      <c r="D163" s="2">
        <v>40</v>
      </c>
      <c r="E163" s="2">
        <v>9</v>
      </c>
      <c r="F163" s="2">
        <v>3</v>
      </c>
      <c r="G163" s="2">
        <v>19000</v>
      </c>
      <c r="H163" s="5" t="s">
        <v>270</v>
      </c>
    </row>
    <row r="164" spans="1:8" ht="13" x14ac:dyDescent="0.3">
      <c r="A164" s="2">
        <v>7430</v>
      </c>
      <c r="B164" s="3" t="s">
        <v>328</v>
      </c>
      <c r="C164" s="2">
        <v>42</v>
      </c>
      <c r="D164" s="2">
        <v>50</v>
      </c>
      <c r="E164" s="2">
        <v>11</v>
      </c>
      <c r="F164" s="2">
        <v>10</v>
      </c>
      <c r="G164" s="2">
        <v>19000</v>
      </c>
      <c r="H164" s="5" t="s">
        <v>276</v>
      </c>
    </row>
    <row r="165" spans="1:8" ht="13" x14ac:dyDescent="0.3">
      <c r="A165" s="2">
        <v>170</v>
      </c>
      <c r="B165" s="3" t="s">
        <v>329</v>
      </c>
      <c r="C165" s="2">
        <v>38</v>
      </c>
      <c r="D165" s="2">
        <v>35</v>
      </c>
      <c r="E165" s="2">
        <v>7</v>
      </c>
      <c r="F165" s="2">
        <v>5</v>
      </c>
      <c r="G165" s="2">
        <v>16500</v>
      </c>
      <c r="H165" s="5" t="s">
        <v>275</v>
      </c>
    </row>
    <row r="166" spans="1:8" ht="13" x14ac:dyDescent="0.3">
      <c r="A166" s="2">
        <v>4506</v>
      </c>
      <c r="B166" s="3" t="s">
        <v>20</v>
      </c>
      <c r="C166" s="2">
        <v>47</v>
      </c>
      <c r="D166" s="2">
        <v>35</v>
      </c>
      <c r="E166" s="2">
        <v>16</v>
      </c>
      <c r="F166" s="2">
        <v>15</v>
      </c>
      <c r="G166" s="2">
        <v>16500</v>
      </c>
      <c r="H166" s="5" t="s">
        <v>278</v>
      </c>
    </row>
    <row r="167" spans="1:8" ht="13" x14ac:dyDescent="0.3">
      <c r="A167" s="2">
        <v>7575</v>
      </c>
      <c r="B167" s="3" t="s">
        <v>336</v>
      </c>
      <c r="C167" s="2">
        <v>48</v>
      </c>
      <c r="D167" s="2">
        <v>45</v>
      </c>
      <c r="E167" s="2">
        <v>14</v>
      </c>
      <c r="F167" s="2">
        <v>3</v>
      </c>
      <c r="G167" s="2">
        <v>20000</v>
      </c>
      <c r="H167" s="5" t="s">
        <v>264</v>
      </c>
    </row>
    <row r="168" spans="1:8" ht="13" x14ac:dyDescent="0.3">
      <c r="A168" s="2">
        <v>60</v>
      </c>
      <c r="B168" s="3" t="s">
        <v>337</v>
      </c>
      <c r="C168" s="2">
        <v>38</v>
      </c>
      <c r="D168" s="2">
        <v>40</v>
      </c>
      <c r="E168" s="2">
        <v>4</v>
      </c>
      <c r="F168" s="2">
        <v>4</v>
      </c>
      <c r="G168" s="2">
        <v>18000</v>
      </c>
      <c r="H168" s="5" t="s">
        <v>283</v>
      </c>
    </row>
    <row r="169" spans="1:8" ht="13" x14ac:dyDescent="0.3">
      <c r="A169" s="2">
        <v>567</v>
      </c>
      <c r="B169" s="3" t="s">
        <v>338</v>
      </c>
      <c r="C169" s="2">
        <v>36</v>
      </c>
      <c r="D169" s="2">
        <v>55</v>
      </c>
      <c r="E169" s="2">
        <v>11</v>
      </c>
      <c r="F169" s="2">
        <v>10</v>
      </c>
      <c r="G169" s="2">
        <v>18000</v>
      </c>
      <c r="H169" s="5" t="s">
        <v>278</v>
      </c>
    </row>
    <row r="170" spans="1:8" ht="13" x14ac:dyDescent="0.3">
      <c r="A170" s="2">
        <v>8909</v>
      </c>
      <c r="B170" s="3" t="s">
        <v>339</v>
      </c>
      <c r="C170" s="2">
        <v>45</v>
      </c>
      <c r="D170" s="2">
        <v>48</v>
      </c>
      <c r="E170" s="2">
        <v>16</v>
      </c>
      <c r="F170" s="2">
        <v>15</v>
      </c>
      <c r="G170" s="2">
        <v>23000</v>
      </c>
      <c r="H170" s="5" t="s">
        <v>263</v>
      </c>
    </row>
    <row r="171" spans="1:8" ht="13" x14ac:dyDescent="0.3">
      <c r="A171" s="2">
        <v>7789</v>
      </c>
      <c r="B171" s="3" t="s">
        <v>340</v>
      </c>
      <c r="C171" s="2">
        <v>40</v>
      </c>
      <c r="D171" s="2">
        <v>40</v>
      </c>
      <c r="E171" s="2">
        <v>7</v>
      </c>
      <c r="F171" s="2">
        <v>4</v>
      </c>
      <c r="G171" s="2">
        <v>25000</v>
      </c>
      <c r="H171" s="5" t="s">
        <v>260</v>
      </c>
    </row>
    <row r="172" spans="1:8" ht="13" x14ac:dyDescent="0.3">
      <c r="A172" s="2">
        <v>1838</v>
      </c>
      <c r="B172" s="3" t="s">
        <v>341</v>
      </c>
      <c r="C172" s="2">
        <v>38</v>
      </c>
      <c r="D172" s="2">
        <v>40</v>
      </c>
      <c r="E172" s="2">
        <v>7</v>
      </c>
      <c r="F172" s="2">
        <v>10</v>
      </c>
      <c r="G172" s="2">
        <v>80000</v>
      </c>
      <c r="H172" s="5" t="s">
        <v>280</v>
      </c>
    </row>
    <row r="173" spans="1:8" ht="13" x14ac:dyDescent="0.3">
      <c r="A173" s="2">
        <v>687</v>
      </c>
      <c r="B173" s="3" t="s">
        <v>286</v>
      </c>
      <c r="C173" s="2">
        <v>48</v>
      </c>
      <c r="D173" s="2">
        <v>40</v>
      </c>
      <c r="E173" s="2">
        <v>17</v>
      </c>
      <c r="F173" s="2">
        <v>8</v>
      </c>
      <c r="G173" s="2">
        <v>18000</v>
      </c>
      <c r="H173" s="5" t="s">
        <v>283</v>
      </c>
    </row>
    <row r="174" spans="1:8" ht="13" x14ac:dyDescent="0.3">
      <c r="A174" s="2">
        <v>6412</v>
      </c>
      <c r="B174" s="3" t="s">
        <v>27</v>
      </c>
      <c r="C174" s="2">
        <v>39</v>
      </c>
      <c r="D174" s="2">
        <v>40</v>
      </c>
      <c r="E174" s="2">
        <v>9</v>
      </c>
      <c r="F174" s="2">
        <v>9</v>
      </c>
      <c r="G174" s="2">
        <v>16500</v>
      </c>
      <c r="H174" s="5" t="s">
        <v>269</v>
      </c>
    </row>
    <row r="175" spans="1:8" ht="13" x14ac:dyDescent="0.3">
      <c r="A175" s="2">
        <v>3619</v>
      </c>
      <c r="B175" s="3" t="s">
        <v>287</v>
      </c>
      <c r="C175" s="2">
        <v>40</v>
      </c>
      <c r="D175" s="2">
        <v>60</v>
      </c>
      <c r="E175" s="2">
        <v>11</v>
      </c>
      <c r="F175" s="2">
        <v>6</v>
      </c>
      <c r="G175" s="2">
        <v>16500</v>
      </c>
      <c r="H175" s="5" t="s">
        <v>264</v>
      </c>
    </row>
    <row r="176" spans="1:8" ht="13" x14ac:dyDescent="0.3">
      <c r="A176" s="2">
        <v>8592</v>
      </c>
      <c r="B176" s="3" t="s">
        <v>288</v>
      </c>
      <c r="C176" s="2">
        <v>40</v>
      </c>
      <c r="D176" s="2">
        <v>60</v>
      </c>
      <c r="E176" s="2">
        <v>9</v>
      </c>
      <c r="F176" s="2">
        <v>7</v>
      </c>
      <c r="G176" s="2">
        <v>16500</v>
      </c>
      <c r="H176" s="5" t="s">
        <v>265</v>
      </c>
    </row>
    <row r="177" spans="1:8" ht="13" x14ac:dyDescent="0.3">
      <c r="A177" s="2">
        <v>9471</v>
      </c>
      <c r="B177" s="3" t="s">
        <v>28</v>
      </c>
      <c r="C177" s="2">
        <v>39</v>
      </c>
      <c r="D177" s="2">
        <v>47</v>
      </c>
      <c r="E177" s="2">
        <v>13</v>
      </c>
      <c r="F177" s="2">
        <v>2</v>
      </c>
      <c r="G177" s="2">
        <v>16500</v>
      </c>
      <c r="H177" s="5" t="s">
        <v>270</v>
      </c>
    </row>
    <row r="178" spans="1:8" ht="13" x14ac:dyDescent="0.3">
      <c r="A178" s="2">
        <v>4587</v>
      </c>
      <c r="B178" s="3" t="s">
        <v>29</v>
      </c>
      <c r="C178" s="2">
        <v>37</v>
      </c>
      <c r="D178" s="2">
        <v>40</v>
      </c>
      <c r="E178" s="2">
        <v>13</v>
      </c>
      <c r="F178" s="2">
        <v>1</v>
      </c>
      <c r="G178" s="2">
        <v>17000</v>
      </c>
      <c r="H178" s="5" t="s">
        <v>277</v>
      </c>
    </row>
    <row r="179" spans="1:8" ht="13" x14ac:dyDescent="0.3">
      <c r="A179" s="2">
        <v>9710</v>
      </c>
      <c r="B179" s="3" t="s">
        <v>30</v>
      </c>
      <c r="C179" s="2">
        <v>34</v>
      </c>
      <c r="D179" s="2">
        <v>40</v>
      </c>
      <c r="E179" s="2">
        <v>6</v>
      </c>
      <c r="F179" s="2">
        <v>5</v>
      </c>
      <c r="G179" s="2">
        <v>16500</v>
      </c>
      <c r="H179" s="5" t="s">
        <v>278</v>
      </c>
    </row>
    <row r="180" spans="1:8" ht="13" x14ac:dyDescent="0.3">
      <c r="A180" s="2">
        <v>3457</v>
      </c>
      <c r="B180" s="3" t="s">
        <v>31</v>
      </c>
      <c r="C180" s="2">
        <v>37</v>
      </c>
      <c r="D180" s="2">
        <v>40</v>
      </c>
      <c r="E180" s="2">
        <v>11</v>
      </c>
      <c r="F180" s="2">
        <v>6</v>
      </c>
      <c r="G180" s="2">
        <v>16500</v>
      </c>
      <c r="H180" s="5" t="s">
        <v>278</v>
      </c>
    </row>
    <row r="181" spans="1:8" ht="13" x14ac:dyDescent="0.3">
      <c r="A181" s="2">
        <v>2830</v>
      </c>
      <c r="B181" s="3" t="s">
        <v>32</v>
      </c>
      <c r="C181" s="2">
        <v>39</v>
      </c>
      <c r="D181" s="2">
        <v>50</v>
      </c>
      <c r="E181" s="2">
        <v>9</v>
      </c>
      <c r="F181" s="2">
        <v>8</v>
      </c>
      <c r="G181" s="2">
        <v>17000</v>
      </c>
      <c r="H181" s="5" t="s">
        <v>265</v>
      </c>
    </row>
    <row r="182" spans="1:8" ht="13" x14ac:dyDescent="0.3">
      <c r="A182" s="2">
        <v>2702</v>
      </c>
      <c r="B182" s="3" t="s">
        <v>33</v>
      </c>
      <c r="C182" s="2">
        <v>39</v>
      </c>
      <c r="D182" s="2">
        <v>40</v>
      </c>
      <c r="E182" s="2">
        <v>10</v>
      </c>
      <c r="F182" s="2">
        <v>7</v>
      </c>
      <c r="G182" s="2">
        <v>20000</v>
      </c>
      <c r="H182" s="5" t="s">
        <v>260</v>
      </c>
    </row>
    <row r="183" spans="1:8" ht="13" x14ac:dyDescent="0.3">
      <c r="A183" s="2">
        <v>5548</v>
      </c>
      <c r="B183" s="3" t="s">
        <v>335</v>
      </c>
      <c r="C183" s="2">
        <v>40</v>
      </c>
      <c r="D183" s="2">
        <v>50</v>
      </c>
      <c r="E183" s="2">
        <v>10</v>
      </c>
      <c r="F183" s="2">
        <v>10</v>
      </c>
      <c r="G183" s="2">
        <v>20000</v>
      </c>
      <c r="H183" s="5" t="s">
        <v>283</v>
      </c>
    </row>
    <row r="184" spans="1:8" ht="13" x14ac:dyDescent="0.3">
      <c r="A184" s="2">
        <v>1646</v>
      </c>
      <c r="B184" s="3" t="s">
        <v>35</v>
      </c>
      <c r="C184" s="2">
        <v>32</v>
      </c>
      <c r="D184" s="2">
        <v>50</v>
      </c>
      <c r="E184" s="2">
        <v>6</v>
      </c>
      <c r="F184" s="2">
        <v>2</v>
      </c>
      <c r="G184" s="2">
        <v>16500</v>
      </c>
      <c r="H184" s="5" t="s">
        <v>276</v>
      </c>
    </row>
    <row r="185" spans="1:8" ht="13" x14ac:dyDescent="0.3">
      <c r="A185" s="2">
        <v>4703</v>
      </c>
      <c r="B185" s="3" t="s">
        <v>36</v>
      </c>
      <c r="C185" s="2">
        <v>38</v>
      </c>
      <c r="D185" s="2">
        <v>40</v>
      </c>
      <c r="E185" s="2">
        <v>11</v>
      </c>
      <c r="F185" s="2">
        <v>8</v>
      </c>
      <c r="G185" s="2">
        <v>16500</v>
      </c>
      <c r="H185" s="5" t="s">
        <v>278</v>
      </c>
    </row>
    <row r="186" spans="1:8" ht="13" x14ac:dyDescent="0.3">
      <c r="A186" s="2">
        <v>815</v>
      </c>
      <c r="B186" s="3" t="s">
        <v>37</v>
      </c>
      <c r="C186" s="2">
        <v>47</v>
      </c>
      <c r="D186" s="2">
        <v>50</v>
      </c>
      <c r="E186" s="2">
        <v>18</v>
      </c>
      <c r="F186" s="2">
        <v>2</v>
      </c>
      <c r="G186" s="2">
        <v>15000</v>
      </c>
      <c r="H186" s="5" t="s">
        <v>283</v>
      </c>
    </row>
    <row r="187" spans="1:8" ht="13" x14ac:dyDescent="0.3">
      <c r="A187" s="2">
        <v>3916</v>
      </c>
      <c r="B187" s="3" t="s">
        <v>330</v>
      </c>
      <c r="C187" s="2">
        <v>46</v>
      </c>
      <c r="D187" s="2">
        <v>50</v>
      </c>
      <c r="E187" s="2">
        <v>14</v>
      </c>
      <c r="F187" s="2">
        <v>4</v>
      </c>
      <c r="G187" s="2">
        <v>16000</v>
      </c>
      <c r="H187" s="5" t="s">
        <v>265</v>
      </c>
    </row>
    <row r="188" spans="1:8" ht="13" x14ac:dyDescent="0.3">
      <c r="A188" s="2">
        <v>5261</v>
      </c>
      <c r="B188" s="3" t="s">
        <v>331</v>
      </c>
      <c r="C188" s="2">
        <v>35</v>
      </c>
      <c r="D188" s="2">
        <v>42</v>
      </c>
      <c r="E188" s="2">
        <v>6</v>
      </c>
      <c r="F188" s="2">
        <v>2</v>
      </c>
      <c r="G188" s="2">
        <v>15000</v>
      </c>
      <c r="H188" s="5" t="s">
        <v>284</v>
      </c>
    </row>
    <row r="189" spans="1:8" ht="13" x14ac:dyDescent="0.3">
      <c r="A189" s="2">
        <v>5826</v>
      </c>
      <c r="B189" s="3" t="s">
        <v>332</v>
      </c>
      <c r="C189" s="2">
        <v>34</v>
      </c>
      <c r="D189" s="2">
        <v>50</v>
      </c>
      <c r="E189" s="2">
        <v>7</v>
      </c>
      <c r="F189" s="2">
        <v>3</v>
      </c>
      <c r="G189" s="2">
        <v>15500</v>
      </c>
      <c r="H189" s="5" t="s">
        <v>284</v>
      </c>
    </row>
    <row r="190" spans="1:8" ht="13" x14ac:dyDescent="0.3">
      <c r="A190" s="2">
        <v>6094</v>
      </c>
      <c r="B190" s="3" t="s">
        <v>39</v>
      </c>
      <c r="C190" s="2">
        <v>42</v>
      </c>
      <c r="D190" s="2">
        <v>40</v>
      </c>
      <c r="E190" s="2">
        <v>14</v>
      </c>
      <c r="F190" s="2">
        <v>11</v>
      </c>
      <c r="G190" s="2">
        <v>15000</v>
      </c>
      <c r="H190" s="5" t="s">
        <v>284</v>
      </c>
    </row>
    <row r="191" spans="1:8" ht="13" x14ac:dyDescent="0.3">
      <c r="A191" s="2">
        <v>3490</v>
      </c>
      <c r="B191" s="3" t="s">
        <v>40</v>
      </c>
      <c r="C191" s="2">
        <v>49</v>
      </c>
      <c r="D191" s="2">
        <v>40</v>
      </c>
      <c r="E191" s="2">
        <v>16</v>
      </c>
      <c r="F191" s="2">
        <v>14</v>
      </c>
      <c r="G191" s="2">
        <v>15000</v>
      </c>
      <c r="H191" s="5" t="s">
        <v>283</v>
      </c>
    </row>
    <row r="192" spans="1:8" ht="13" x14ac:dyDescent="0.3">
      <c r="A192" s="2">
        <v>2125</v>
      </c>
      <c r="B192" s="3" t="s">
        <v>41</v>
      </c>
      <c r="C192" s="2">
        <v>35</v>
      </c>
      <c r="D192" s="2">
        <v>40</v>
      </c>
      <c r="E192" s="2">
        <v>8</v>
      </c>
      <c r="F192" s="2">
        <v>7</v>
      </c>
      <c r="G192" s="2">
        <v>16000</v>
      </c>
      <c r="H192" s="5" t="s">
        <v>264</v>
      </c>
    </row>
    <row r="193" spans="1:8" ht="13" x14ac:dyDescent="0.3">
      <c r="A193" s="2">
        <v>9126</v>
      </c>
      <c r="B193" s="3" t="s">
        <v>42</v>
      </c>
      <c r="C193" s="2">
        <v>48</v>
      </c>
      <c r="D193" s="2">
        <v>49</v>
      </c>
      <c r="E193" s="2">
        <v>19</v>
      </c>
      <c r="F193" s="2">
        <v>18</v>
      </c>
      <c r="G193" s="2">
        <v>17500</v>
      </c>
      <c r="H193" s="5" t="s">
        <v>277</v>
      </c>
    </row>
    <row r="194" spans="1:8" ht="13" x14ac:dyDescent="0.3">
      <c r="A194" s="2">
        <v>8909</v>
      </c>
      <c r="B194" s="3" t="s">
        <v>43</v>
      </c>
      <c r="C194" s="2">
        <v>38</v>
      </c>
      <c r="D194" s="2">
        <v>40</v>
      </c>
      <c r="E194" s="2">
        <v>7</v>
      </c>
      <c r="F194" s="2">
        <v>4</v>
      </c>
      <c r="G194" s="2">
        <v>17500</v>
      </c>
      <c r="H194" s="5" t="s">
        <v>276</v>
      </c>
    </row>
    <row r="195" spans="1:8" ht="13" x14ac:dyDescent="0.3">
      <c r="A195" s="2">
        <v>6821</v>
      </c>
      <c r="B195" s="3" t="s">
        <v>44</v>
      </c>
      <c r="C195" s="2">
        <v>29</v>
      </c>
      <c r="D195" s="2">
        <v>50</v>
      </c>
      <c r="E195" s="2">
        <v>1</v>
      </c>
      <c r="F195" s="2">
        <v>1</v>
      </c>
      <c r="G195" s="2">
        <v>17500</v>
      </c>
      <c r="H195" s="5" t="s">
        <v>278</v>
      </c>
    </row>
    <row r="196" spans="1:8" ht="13" x14ac:dyDescent="0.3">
      <c r="A196" s="2">
        <v>8618</v>
      </c>
      <c r="B196" s="3" t="s">
        <v>45</v>
      </c>
      <c r="C196" s="2">
        <v>45</v>
      </c>
      <c r="D196" s="2">
        <v>40</v>
      </c>
      <c r="E196" s="2">
        <v>16</v>
      </c>
      <c r="F196" s="2">
        <v>2</v>
      </c>
      <c r="G196" s="2">
        <v>15000</v>
      </c>
      <c r="H196" s="5" t="s">
        <v>274</v>
      </c>
    </row>
    <row r="197" spans="1:8" ht="13" x14ac:dyDescent="0.3">
      <c r="A197" s="2">
        <v>1655</v>
      </c>
      <c r="B197" s="3" t="s">
        <v>46</v>
      </c>
      <c r="C197" s="2">
        <v>37</v>
      </c>
      <c r="D197" s="2">
        <v>40</v>
      </c>
      <c r="E197" s="2">
        <v>8</v>
      </c>
      <c r="F197" s="2">
        <v>8</v>
      </c>
      <c r="G197" s="2">
        <v>15000</v>
      </c>
      <c r="H197" s="5" t="s">
        <v>274</v>
      </c>
    </row>
    <row r="198" spans="1:8" ht="13" x14ac:dyDescent="0.3">
      <c r="A198" s="2">
        <v>1927</v>
      </c>
      <c r="B198" s="3" t="s">
        <v>47</v>
      </c>
      <c r="C198" s="2">
        <v>48</v>
      </c>
      <c r="D198" s="2">
        <v>40</v>
      </c>
      <c r="E198" s="2">
        <v>15</v>
      </c>
      <c r="F198" s="2">
        <v>5</v>
      </c>
      <c r="G198" s="2">
        <v>15000</v>
      </c>
      <c r="H198" s="5" t="s">
        <v>274</v>
      </c>
    </row>
    <row r="199" spans="1:8" ht="13" x14ac:dyDescent="0.3">
      <c r="A199" s="2">
        <v>928</v>
      </c>
      <c r="B199" s="3" t="s">
        <v>48</v>
      </c>
      <c r="C199" s="2">
        <v>43</v>
      </c>
      <c r="D199" s="2">
        <v>40</v>
      </c>
      <c r="E199" s="2">
        <v>14</v>
      </c>
      <c r="F199" s="2">
        <v>13</v>
      </c>
      <c r="G199" s="2">
        <v>15000</v>
      </c>
      <c r="H199" s="5" t="s">
        <v>274</v>
      </c>
    </row>
    <row r="200" spans="1:8" ht="13" x14ac:dyDescent="0.3">
      <c r="A200" s="2">
        <v>2547</v>
      </c>
      <c r="B200" s="3" t="s">
        <v>333</v>
      </c>
      <c r="C200" s="2">
        <v>43</v>
      </c>
      <c r="D200" s="2">
        <v>48</v>
      </c>
      <c r="E200" s="2">
        <v>13</v>
      </c>
      <c r="F200" s="2">
        <v>5</v>
      </c>
      <c r="G200" s="2">
        <v>20000</v>
      </c>
      <c r="H200" s="5" t="s">
        <v>260</v>
      </c>
    </row>
    <row r="201" spans="1:8" ht="13" x14ac:dyDescent="0.3">
      <c r="A201" s="2">
        <v>6219</v>
      </c>
      <c r="B201" s="3" t="s">
        <v>334</v>
      </c>
      <c r="C201" s="2">
        <v>34</v>
      </c>
      <c r="D201" s="2">
        <v>40</v>
      </c>
      <c r="E201" s="2">
        <v>7</v>
      </c>
      <c r="F201" s="2">
        <v>2</v>
      </c>
      <c r="G201" s="2">
        <v>23000</v>
      </c>
      <c r="H201" s="5" t="s">
        <v>276</v>
      </c>
    </row>
    <row r="202" spans="1:8" ht="13" x14ac:dyDescent="0.3">
      <c r="A202" s="2">
        <v>5738</v>
      </c>
      <c r="B202" s="3" t="s">
        <v>51</v>
      </c>
      <c r="C202" s="2">
        <v>37</v>
      </c>
      <c r="D202" s="2">
        <v>40</v>
      </c>
      <c r="E202" s="2">
        <v>5</v>
      </c>
      <c r="F202" s="2">
        <v>4</v>
      </c>
      <c r="G202" s="2">
        <v>23000</v>
      </c>
      <c r="H202" s="5" t="s">
        <v>265</v>
      </c>
    </row>
    <row r="203" spans="1:8" ht="13" x14ac:dyDescent="0.3">
      <c r="A203" s="2">
        <v>6473</v>
      </c>
      <c r="B203" s="3" t="s">
        <v>52</v>
      </c>
      <c r="C203" s="2">
        <v>34</v>
      </c>
      <c r="D203" s="2">
        <v>40</v>
      </c>
      <c r="E203" s="2">
        <v>9</v>
      </c>
      <c r="F203" s="2">
        <v>2</v>
      </c>
      <c r="G203" s="2">
        <v>22000</v>
      </c>
      <c r="H203" s="5" t="s">
        <v>275</v>
      </c>
    </row>
    <row r="204" spans="1:8" ht="13" x14ac:dyDescent="0.3">
      <c r="A204" s="2">
        <v>9414</v>
      </c>
      <c r="B204" s="3" t="s">
        <v>53</v>
      </c>
      <c r="C204" s="2">
        <v>43</v>
      </c>
      <c r="D204" s="2">
        <v>40</v>
      </c>
      <c r="E204" s="2">
        <v>12</v>
      </c>
      <c r="F204" s="2">
        <v>11</v>
      </c>
      <c r="G204" s="2">
        <v>24000</v>
      </c>
      <c r="H204" s="5" t="s">
        <v>275</v>
      </c>
    </row>
    <row r="205" spans="1:8" ht="13" x14ac:dyDescent="0.3">
      <c r="A205" s="2">
        <v>2972</v>
      </c>
      <c r="B205" s="3" t="s">
        <v>326</v>
      </c>
      <c r="C205" s="2">
        <v>40</v>
      </c>
      <c r="D205" s="2">
        <v>45</v>
      </c>
      <c r="E205" s="2">
        <v>10</v>
      </c>
      <c r="F205" s="2">
        <v>3</v>
      </c>
      <c r="G205" s="2">
        <v>24000</v>
      </c>
      <c r="H205" s="5" t="s">
        <v>265</v>
      </c>
    </row>
    <row r="206" spans="1:8" ht="13" x14ac:dyDescent="0.3">
      <c r="A206" s="2">
        <v>8771</v>
      </c>
      <c r="B206" s="3" t="s">
        <v>327</v>
      </c>
      <c r="C206" s="2">
        <v>47</v>
      </c>
      <c r="D206" s="2">
        <v>45</v>
      </c>
      <c r="E206" s="2">
        <v>19</v>
      </c>
      <c r="F206" s="2">
        <v>4</v>
      </c>
      <c r="G206" s="2">
        <v>23000</v>
      </c>
      <c r="H206" s="5" t="s">
        <v>278</v>
      </c>
    </row>
    <row r="207" spans="1:8" ht="13" x14ac:dyDescent="0.3">
      <c r="A207" s="2">
        <v>2626</v>
      </c>
      <c r="B207" s="3" t="s">
        <v>56</v>
      </c>
      <c r="C207" s="2">
        <v>44</v>
      </c>
      <c r="D207" s="2">
        <v>45</v>
      </c>
      <c r="E207" s="2">
        <v>14</v>
      </c>
      <c r="F207" s="2">
        <v>13</v>
      </c>
      <c r="G207" s="2">
        <v>24000</v>
      </c>
      <c r="H207" s="5" t="s">
        <v>268</v>
      </c>
    </row>
    <row r="208" spans="1:8" ht="13" x14ac:dyDescent="0.3">
      <c r="A208" s="2">
        <v>8930</v>
      </c>
      <c r="B208" s="3" t="s">
        <v>57</v>
      </c>
      <c r="C208" s="2">
        <v>49</v>
      </c>
      <c r="D208" s="2">
        <v>46</v>
      </c>
      <c r="E208" s="2">
        <v>18</v>
      </c>
      <c r="F208" s="2">
        <v>15</v>
      </c>
      <c r="G208" s="2">
        <v>34000</v>
      </c>
      <c r="H208" s="5" t="s">
        <v>266</v>
      </c>
    </row>
    <row r="209" spans="1:8" ht="13" x14ac:dyDescent="0.3">
      <c r="A209" s="2">
        <v>1250</v>
      </c>
      <c r="B209" s="3" t="s">
        <v>58</v>
      </c>
      <c r="C209" s="2">
        <v>42</v>
      </c>
      <c r="D209" s="2">
        <v>45</v>
      </c>
      <c r="E209" s="2">
        <v>14</v>
      </c>
      <c r="F209" s="2">
        <v>1</v>
      </c>
      <c r="G209" s="2">
        <v>24000</v>
      </c>
      <c r="H209" s="5" t="s">
        <v>269</v>
      </c>
    </row>
    <row r="210" spans="1:8" ht="13" x14ac:dyDescent="0.3">
      <c r="A210" s="2">
        <v>289</v>
      </c>
      <c r="B210" s="3" t="s">
        <v>59</v>
      </c>
      <c r="C210" s="2">
        <v>35</v>
      </c>
      <c r="D210" s="2">
        <v>55</v>
      </c>
      <c r="E210" s="2">
        <v>10</v>
      </c>
      <c r="F210" s="2">
        <v>5</v>
      </c>
      <c r="G210" s="2">
        <v>21000</v>
      </c>
      <c r="H210" s="5" t="s">
        <v>270</v>
      </c>
    </row>
    <row r="211" spans="1:8" ht="13" x14ac:dyDescent="0.3">
      <c r="A211" s="2">
        <v>7344</v>
      </c>
      <c r="B211" s="3" t="s">
        <v>60</v>
      </c>
      <c r="C211" s="2">
        <v>33</v>
      </c>
      <c r="D211" s="2">
        <v>40</v>
      </c>
      <c r="E211" s="2">
        <v>6</v>
      </c>
      <c r="F211" s="2">
        <v>8</v>
      </c>
      <c r="G211" s="2">
        <v>15000</v>
      </c>
      <c r="H211" s="5" t="s">
        <v>284</v>
      </c>
    </row>
    <row r="212" spans="1:8" ht="13" x14ac:dyDescent="0.3">
      <c r="A212" s="2">
        <v>7112</v>
      </c>
      <c r="B212" s="3" t="s">
        <v>323</v>
      </c>
      <c r="C212" s="2">
        <v>34</v>
      </c>
      <c r="D212" s="2">
        <v>40</v>
      </c>
      <c r="E212" s="2">
        <v>8</v>
      </c>
      <c r="F212" s="2">
        <v>2</v>
      </c>
      <c r="G212" s="2">
        <v>23000</v>
      </c>
      <c r="H212" s="5" t="s">
        <v>265</v>
      </c>
    </row>
    <row r="213" spans="1:8" ht="13" x14ac:dyDescent="0.3">
      <c r="A213" s="2">
        <v>3630</v>
      </c>
      <c r="B213" s="3" t="s">
        <v>61</v>
      </c>
      <c r="C213" s="2">
        <v>37</v>
      </c>
      <c r="D213" s="2">
        <v>45</v>
      </c>
      <c r="E213" s="2">
        <v>9</v>
      </c>
      <c r="F213" s="2">
        <v>9</v>
      </c>
      <c r="G213" s="2">
        <v>23000</v>
      </c>
      <c r="H213" s="5" t="s">
        <v>276</v>
      </c>
    </row>
    <row r="214" spans="1:8" ht="13" x14ac:dyDescent="0.3">
      <c r="A214" s="2">
        <v>7406</v>
      </c>
      <c r="B214" s="3" t="s">
        <v>324</v>
      </c>
      <c r="C214" s="2">
        <v>40</v>
      </c>
      <c r="D214" s="2">
        <v>40</v>
      </c>
      <c r="E214" s="2">
        <v>6</v>
      </c>
      <c r="F214" s="2">
        <v>1</v>
      </c>
      <c r="G214" s="2">
        <v>22000</v>
      </c>
      <c r="H214" s="5" t="s">
        <v>276</v>
      </c>
    </row>
    <row r="215" spans="1:8" ht="13" x14ac:dyDescent="0.3">
      <c r="A215" s="2">
        <v>3011</v>
      </c>
      <c r="B215" s="3" t="s">
        <v>63</v>
      </c>
      <c r="C215" s="2">
        <v>37</v>
      </c>
      <c r="D215" s="2">
        <v>45</v>
      </c>
      <c r="E215" s="2">
        <v>7</v>
      </c>
      <c r="F215" s="2">
        <v>1</v>
      </c>
      <c r="G215" s="2">
        <v>22000</v>
      </c>
      <c r="H215" s="5" t="s">
        <v>275</v>
      </c>
    </row>
    <row r="216" spans="1:8" ht="13" x14ac:dyDescent="0.3">
      <c r="A216" s="2">
        <v>6347</v>
      </c>
      <c r="B216" s="3" t="s">
        <v>325</v>
      </c>
      <c r="C216" s="2">
        <v>38</v>
      </c>
      <c r="D216" s="2">
        <v>45</v>
      </c>
      <c r="E216" s="2">
        <v>8</v>
      </c>
      <c r="F216" s="2">
        <v>7</v>
      </c>
      <c r="G216" s="2">
        <v>15000</v>
      </c>
      <c r="H216" s="5" t="s">
        <v>273</v>
      </c>
    </row>
    <row r="217" spans="1:8" ht="13" x14ac:dyDescent="0.3">
      <c r="A217" s="2">
        <v>4012</v>
      </c>
      <c r="B217" s="3" t="s">
        <v>293</v>
      </c>
      <c r="C217" s="2">
        <v>50</v>
      </c>
      <c r="D217" s="2">
        <v>55</v>
      </c>
      <c r="E217" s="2">
        <v>14</v>
      </c>
      <c r="F217" s="2">
        <v>4</v>
      </c>
      <c r="G217" s="2">
        <v>16500</v>
      </c>
      <c r="H217" s="5" t="s">
        <v>269</v>
      </c>
    </row>
    <row r="218" spans="1:8" ht="13" x14ac:dyDescent="0.3">
      <c r="A218" s="2">
        <v>9868</v>
      </c>
      <c r="B218" s="3" t="s">
        <v>64</v>
      </c>
      <c r="C218" s="2">
        <v>49</v>
      </c>
      <c r="D218" s="2">
        <v>40</v>
      </c>
      <c r="E218" s="2">
        <v>13</v>
      </c>
      <c r="F218" s="2">
        <v>9</v>
      </c>
      <c r="G218" s="2">
        <v>16500</v>
      </c>
      <c r="H218" s="5" t="s">
        <v>278</v>
      </c>
    </row>
    <row r="219" spans="1:8" ht="13" x14ac:dyDescent="0.3">
      <c r="A219" s="2">
        <v>7100</v>
      </c>
      <c r="B219" s="3" t="s">
        <v>66</v>
      </c>
      <c r="C219" s="2">
        <v>49</v>
      </c>
      <c r="D219" s="2">
        <v>40</v>
      </c>
      <c r="E219" s="2">
        <v>16</v>
      </c>
      <c r="F219" s="2">
        <v>6</v>
      </c>
      <c r="G219" s="2">
        <v>17000</v>
      </c>
      <c r="H219" s="5" t="s">
        <v>273</v>
      </c>
    </row>
    <row r="220" spans="1:8" ht="13" x14ac:dyDescent="0.3">
      <c r="A220" s="2">
        <v>9320</v>
      </c>
      <c r="B220" s="3" t="s">
        <v>65</v>
      </c>
      <c r="C220" s="2">
        <v>51</v>
      </c>
      <c r="D220" s="2">
        <v>40</v>
      </c>
      <c r="E220" s="2">
        <v>17</v>
      </c>
      <c r="F220" s="2">
        <v>2</v>
      </c>
      <c r="G220" s="2">
        <v>17000</v>
      </c>
      <c r="H220" s="5" t="s">
        <v>264</v>
      </c>
    </row>
    <row r="221" spans="1:8" ht="13" x14ac:dyDescent="0.3">
      <c r="A221" s="2">
        <v>6242</v>
      </c>
      <c r="B221" s="3" t="s">
        <v>67</v>
      </c>
      <c r="C221" s="2">
        <v>39</v>
      </c>
      <c r="D221" s="2">
        <v>55</v>
      </c>
      <c r="E221" s="2">
        <v>11</v>
      </c>
      <c r="F221" s="2">
        <v>9</v>
      </c>
      <c r="G221" s="2">
        <v>17500</v>
      </c>
      <c r="H221" s="5" t="s">
        <v>278</v>
      </c>
    </row>
    <row r="222" spans="1:8" ht="13" x14ac:dyDescent="0.3">
      <c r="A222" s="2">
        <v>2554</v>
      </c>
      <c r="B222" s="3" t="s">
        <v>68</v>
      </c>
      <c r="C222" s="2">
        <v>53</v>
      </c>
      <c r="D222" s="2">
        <v>45</v>
      </c>
      <c r="E222" s="2">
        <v>17</v>
      </c>
      <c r="F222" s="2">
        <v>15</v>
      </c>
      <c r="G222" s="2">
        <v>18000</v>
      </c>
      <c r="H222" s="5" t="s">
        <v>274</v>
      </c>
    </row>
    <row r="223" spans="1:8" ht="13" x14ac:dyDescent="0.3">
      <c r="A223" s="2">
        <v>2548</v>
      </c>
      <c r="B223" s="3" t="s">
        <v>69</v>
      </c>
      <c r="C223" s="2">
        <v>52</v>
      </c>
      <c r="D223" s="2">
        <v>50</v>
      </c>
      <c r="E223" s="2">
        <v>20</v>
      </c>
      <c r="F223" s="2">
        <v>3</v>
      </c>
      <c r="G223" s="2">
        <v>18000</v>
      </c>
      <c r="H223" s="5" t="s">
        <v>276</v>
      </c>
    </row>
    <row r="224" spans="1:8" ht="13" x14ac:dyDescent="0.3">
      <c r="A224" s="2">
        <v>7483</v>
      </c>
      <c r="B224" s="3" t="s">
        <v>321</v>
      </c>
      <c r="C224" s="2">
        <v>56</v>
      </c>
      <c r="D224" s="2">
        <v>50</v>
      </c>
      <c r="E224" s="2">
        <v>23</v>
      </c>
      <c r="F224" s="2">
        <v>13</v>
      </c>
      <c r="G224" s="2">
        <v>16500</v>
      </c>
      <c r="H224" s="5" t="s">
        <v>265</v>
      </c>
    </row>
    <row r="225" spans="1:8" ht="13" x14ac:dyDescent="0.3">
      <c r="A225" s="2">
        <v>3391</v>
      </c>
      <c r="B225" s="3" t="s">
        <v>322</v>
      </c>
      <c r="C225" s="2">
        <v>40</v>
      </c>
      <c r="D225" s="2">
        <v>40</v>
      </c>
      <c r="E225" s="2">
        <v>10</v>
      </c>
      <c r="F225" s="2">
        <v>7</v>
      </c>
      <c r="G225" s="2">
        <v>20000</v>
      </c>
      <c r="H225" s="5" t="s">
        <v>265</v>
      </c>
    </row>
    <row r="226" spans="1:8" ht="13" x14ac:dyDescent="0.3">
      <c r="A226" s="2">
        <v>6797</v>
      </c>
      <c r="B226" s="3" t="s">
        <v>72</v>
      </c>
      <c r="C226" s="2">
        <v>42</v>
      </c>
      <c r="D226" s="2">
        <v>55</v>
      </c>
      <c r="E226" s="2">
        <v>13</v>
      </c>
      <c r="F226" s="2">
        <v>9</v>
      </c>
      <c r="G226" s="2">
        <v>19000</v>
      </c>
      <c r="H226" s="5" t="s">
        <v>270</v>
      </c>
    </row>
    <row r="227" spans="1:8" ht="13" x14ac:dyDescent="0.3">
      <c r="A227" s="2">
        <v>9771</v>
      </c>
      <c r="B227" s="3" t="s">
        <v>73</v>
      </c>
      <c r="C227" s="2">
        <v>44</v>
      </c>
      <c r="D227" s="2">
        <v>32</v>
      </c>
      <c r="E227" s="2">
        <v>13</v>
      </c>
      <c r="F227" s="2">
        <v>3</v>
      </c>
      <c r="G227" s="2">
        <v>15500</v>
      </c>
      <c r="H227" s="5" t="s">
        <v>270</v>
      </c>
    </row>
    <row r="228" spans="1:8" ht="13" x14ac:dyDescent="0.3">
      <c r="A228" s="2">
        <v>9019</v>
      </c>
      <c r="B228" s="3" t="s">
        <v>74</v>
      </c>
      <c r="C228" s="2">
        <v>32</v>
      </c>
      <c r="D228" s="2">
        <v>40</v>
      </c>
      <c r="E228" s="2">
        <v>4</v>
      </c>
      <c r="F228" s="2">
        <v>3</v>
      </c>
      <c r="G228" s="2">
        <v>16000</v>
      </c>
      <c r="H228" s="5" t="s">
        <v>278</v>
      </c>
    </row>
    <row r="229" spans="1:8" ht="13" x14ac:dyDescent="0.3">
      <c r="A229" s="2">
        <v>4424</v>
      </c>
      <c r="B229" s="3" t="s">
        <v>320</v>
      </c>
      <c r="C229" s="2">
        <v>39</v>
      </c>
      <c r="D229" s="2">
        <v>40</v>
      </c>
      <c r="E229" s="2">
        <v>9</v>
      </c>
      <c r="F229" s="2">
        <v>8</v>
      </c>
      <c r="G229" s="2">
        <v>15000</v>
      </c>
      <c r="H229" s="5" t="s">
        <v>283</v>
      </c>
    </row>
    <row r="230" spans="1:8" ht="13" x14ac:dyDescent="0.3">
      <c r="A230" s="2">
        <v>7637</v>
      </c>
      <c r="B230" s="3" t="s">
        <v>76</v>
      </c>
      <c r="C230" s="2">
        <v>49</v>
      </c>
      <c r="D230" s="2">
        <v>40</v>
      </c>
      <c r="E230" s="2">
        <v>19</v>
      </c>
      <c r="F230" s="2">
        <v>0</v>
      </c>
      <c r="G230" s="2">
        <v>15000</v>
      </c>
      <c r="H230" s="5" t="s">
        <v>274</v>
      </c>
    </row>
    <row r="231" spans="1:8" ht="13" x14ac:dyDescent="0.3">
      <c r="A231" s="2">
        <v>9038</v>
      </c>
      <c r="B231" s="3" t="s">
        <v>77</v>
      </c>
      <c r="C231" s="2">
        <v>49</v>
      </c>
      <c r="D231" s="2">
        <v>40</v>
      </c>
      <c r="E231" s="2">
        <v>18</v>
      </c>
      <c r="F231" s="2">
        <v>2</v>
      </c>
      <c r="G231" s="2">
        <v>20000</v>
      </c>
      <c r="H231" s="5" t="s">
        <v>275</v>
      </c>
    </row>
    <row r="232" spans="1:8" ht="13" x14ac:dyDescent="0.3">
      <c r="A232" s="2">
        <v>1629</v>
      </c>
      <c r="B232" s="3" t="s">
        <v>294</v>
      </c>
      <c r="C232" s="2">
        <v>34</v>
      </c>
      <c r="D232" s="2">
        <v>40</v>
      </c>
      <c r="E232" s="2">
        <v>7</v>
      </c>
      <c r="F232" s="2">
        <v>1</v>
      </c>
      <c r="G232" s="2">
        <v>20000</v>
      </c>
      <c r="H232" s="5" t="s">
        <v>275</v>
      </c>
    </row>
    <row r="233" spans="1:8" ht="13" x14ac:dyDescent="0.3">
      <c r="A233" s="2">
        <v>6408</v>
      </c>
      <c r="B233" s="3" t="s">
        <v>78</v>
      </c>
      <c r="C233" s="2">
        <v>35</v>
      </c>
      <c r="D233" s="2">
        <v>56</v>
      </c>
      <c r="E233" s="2">
        <v>7</v>
      </c>
      <c r="F233" s="2">
        <v>5</v>
      </c>
      <c r="G233" s="2">
        <v>18500</v>
      </c>
      <c r="H233" s="5" t="s">
        <v>274</v>
      </c>
    </row>
    <row r="234" spans="1:8" ht="13" x14ac:dyDescent="0.3">
      <c r="A234" s="2">
        <v>8760</v>
      </c>
      <c r="B234" s="3" t="s">
        <v>79</v>
      </c>
      <c r="C234" s="2">
        <v>44</v>
      </c>
      <c r="D234" s="2">
        <v>35</v>
      </c>
      <c r="E234" s="2">
        <v>12</v>
      </c>
      <c r="F234" s="2">
        <v>12</v>
      </c>
      <c r="G234" s="2">
        <v>18500</v>
      </c>
      <c r="H234" s="5" t="s">
        <v>278</v>
      </c>
    </row>
    <row r="235" spans="1:8" ht="13" x14ac:dyDescent="0.3">
      <c r="A235" s="2">
        <v>7249</v>
      </c>
      <c r="B235" s="3" t="s">
        <v>80</v>
      </c>
      <c r="C235" s="2">
        <v>45</v>
      </c>
      <c r="D235" s="2">
        <v>50</v>
      </c>
      <c r="E235" s="2">
        <v>14</v>
      </c>
      <c r="F235" s="2">
        <v>8</v>
      </c>
      <c r="G235" s="2">
        <v>17500</v>
      </c>
      <c r="H235" s="5" t="s">
        <v>269</v>
      </c>
    </row>
    <row r="236" spans="1:8" ht="13" x14ac:dyDescent="0.3">
      <c r="A236" s="2">
        <v>6272</v>
      </c>
      <c r="B236" s="3" t="s">
        <v>81</v>
      </c>
      <c r="C236" s="2">
        <v>33</v>
      </c>
      <c r="D236" s="2">
        <v>45</v>
      </c>
      <c r="E236" s="2">
        <v>8</v>
      </c>
      <c r="F236" s="2">
        <v>2</v>
      </c>
      <c r="G236" s="2">
        <v>15000</v>
      </c>
      <c r="H236" s="5" t="s">
        <v>284</v>
      </c>
    </row>
    <row r="237" spans="1:8" ht="13" x14ac:dyDescent="0.3">
      <c r="A237" s="2">
        <v>2484</v>
      </c>
      <c r="B237" s="3" t="s">
        <v>82</v>
      </c>
      <c r="C237" s="2">
        <v>35</v>
      </c>
      <c r="D237" s="2">
        <v>40</v>
      </c>
      <c r="E237" s="2">
        <v>9</v>
      </c>
      <c r="F237" s="2">
        <v>7</v>
      </c>
      <c r="G237" s="2">
        <v>15000</v>
      </c>
      <c r="H237" s="5" t="s">
        <v>274</v>
      </c>
    </row>
    <row r="238" spans="1:8" ht="13" x14ac:dyDescent="0.3">
      <c r="A238" s="2">
        <v>4827</v>
      </c>
      <c r="B238" s="3" t="s">
        <v>83</v>
      </c>
      <c r="C238" s="2">
        <v>38</v>
      </c>
      <c r="D238" s="2">
        <v>30</v>
      </c>
      <c r="E238" s="2">
        <v>10</v>
      </c>
      <c r="F238" s="2">
        <v>1</v>
      </c>
      <c r="G238" s="2">
        <v>16500</v>
      </c>
      <c r="H238" s="5" t="s">
        <v>265</v>
      </c>
    </row>
    <row r="239" spans="1:8" ht="13" x14ac:dyDescent="0.3">
      <c r="A239" s="2">
        <v>6324</v>
      </c>
      <c r="B239" s="3" t="s">
        <v>84</v>
      </c>
      <c r="C239" s="2">
        <v>34</v>
      </c>
      <c r="D239" s="2">
        <v>50</v>
      </c>
      <c r="E239" s="2">
        <v>6</v>
      </c>
      <c r="F239" s="2">
        <v>3</v>
      </c>
      <c r="G239" s="2">
        <v>16000</v>
      </c>
      <c r="H239" s="5" t="s">
        <v>270</v>
      </c>
    </row>
    <row r="240" spans="1:8" ht="13" x14ac:dyDescent="0.3">
      <c r="A240" s="2">
        <v>5517</v>
      </c>
      <c r="B240" s="3" t="s">
        <v>85</v>
      </c>
      <c r="C240" s="2">
        <v>44</v>
      </c>
      <c r="D240" s="2">
        <v>50</v>
      </c>
      <c r="E240" s="2">
        <v>12</v>
      </c>
      <c r="F240" s="2">
        <v>12</v>
      </c>
      <c r="G240" s="2">
        <v>16000</v>
      </c>
      <c r="H240" s="5" t="s">
        <v>273</v>
      </c>
    </row>
    <row r="241" spans="1:8" ht="13" x14ac:dyDescent="0.3">
      <c r="A241" s="2">
        <v>2393</v>
      </c>
      <c r="B241" s="3" t="s">
        <v>86</v>
      </c>
      <c r="C241" s="2">
        <v>38</v>
      </c>
      <c r="D241" s="2">
        <v>50</v>
      </c>
      <c r="E241" s="2">
        <v>9</v>
      </c>
      <c r="F241" s="2">
        <v>6</v>
      </c>
      <c r="G241" s="2">
        <v>35000</v>
      </c>
      <c r="H241" s="5" t="s">
        <v>263</v>
      </c>
    </row>
    <row r="242" spans="1:8" ht="13" x14ac:dyDescent="0.3">
      <c r="A242" s="2">
        <v>6502</v>
      </c>
      <c r="B242" s="3" t="s">
        <v>87</v>
      </c>
      <c r="C242" s="2">
        <v>37</v>
      </c>
      <c r="D242" s="2">
        <v>60</v>
      </c>
      <c r="E242" s="2">
        <v>10</v>
      </c>
      <c r="F242" s="2">
        <v>2</v>
      </c>
      <c r="G242" s="2">
        <v>45000</v>
      </c>
      <c r="H242" s="5" t="s">
        <v>257</v>
      </c>
    </row>
    <row r="243" spans="1:8" ht="13" x14ac:dyDescent="0.3">
      <c r="A243" s="2">
        <v>48</v>
      </c>
      <c r="B243" s="3" t="s">
        <v>88</v>
      </c>
      <c r="C243" s="2">
        <v>37</v>
      </c>
      <c r="D243" s="2">
        <v>40</v>
      </c>
      <c r="E243" s="2">
        <v>9</v>
      </c>
      <c r="F243" s="2">
        <v>4</v>
      </c>
      <c r="G243" s="2">
        <v>56000</v>
      </c>
      <c r="H243" s="5" t="s">
        <v>257</v>
      </c>
    </row>
    <row r="244" spans="1:8" ht="13" x14ac:dyDescent="0.3">
      <c r="A244" s="2">
        <v>3785</v>
      </c>
      <c r="B244" s="3" t="s">
        <v>89</v>
      </c>
      <c r="C244" s="2">
        <v>34</v>
      </c>
      <c r="D244" s="2">
        <v>50</v>
      </c>
      <c r="E244" s="2">
        <v>8</v>
      </c>
      <c r="F244" s="2">
        <v>7</v>
      </c>
      <c r="G244" s="2">
        <v>55000</v>
      </c>
      <c r="H244" s="5" t="s">
        <v>262</v>
      </c>
    </row>
    <row r="245" spans="1:8" ht="13" x14ac:dyDescent="0.3">
      <c r="A245" s="2">
        <v>5403</v>
      </c>
      <c r="B245" s="3" t="s">
        <v>90</v>
      </c>
      <c r="C245" s="2">
        <v>39</v>
      </c>
      <c r="D245" s="2">
        <v>40</v>
      </c>
      <c r="E245" s="2">
        <v>12</v>
      </c>
      <c r="F245" s="2">
        <v>11</v>
      </c>
      <c r="G245" s="2">
        <v>34500</v>
      </c>
      <c r="H245" s="5" t="s">
        <v>271</v>
      </c>
    </row>
    <row r="246" spans="1:8" ht="13" x14ac:dyDescent="0.3">
      <c r="A246" s="2">
        <v>9830</v>
      </c>
      <c r="B246" s="3" t="s">
        <v>91</v>
      </c>
      <c r="C246" s="2">
        <v>35</v>
      </c>
      <c r="D246" s="2">
        <v>36</v>
      </c>
      <c r="E246" s="2">
        <v>7</v>
      </c>
      <c r="F246" s="2">
        <v>2</v>
      </c>
      <c r="G246" s="2">
        <v>35000</v>
      </c>
      <c r="H246" s="5" t="s">
        <v>266</v>
      </c>
    </row>
    <row r="247" spans="1:8" ht="13" x14ac:dyDescent="0.3">
      <c r="A247" s="2">
        <v>2579</v>
      </c>
      <c r="B247" s="3" t="s">
        <v>92</v>
      </c>
      <c r="C247" s="2">
        <v>39</v>
      </c>
      <c r="D247" s="2">
        <v>40</v>
      </c>
      <c r="E247" s="2">
        <v>10</v>
      </c>
      <c r="F247" s="2">
        <v>9</v>
      </c>
      <c r="G247" s="2">
        <v>35000</v>
      </c>
      <c r="H247" s="5" t="s">
        <v>268</v>
      </c>
    </row>
    <row r="248" spans="1:8" ht="13" x14ac:dyDescent="0.3">
      <c r="A248" s="2">
        <v>8490</v>
      </c>
      <c r="B248" s="3" t="s">
        <v>93</v>
      </c>
      <c r="C248" s="2">
        <v>57</v>
      </c>
      <c r="D248" s="2">
        <v>40</v>
      </c>
      <c r="E248" s="2">
        <v>20</v>
      </c>
      <c r="F248" s="2">
        <v>3</v>
      </c>
      <c r="G248" s="2">
        <v>25000</v>
      </c>
      <c r="H248" s="5" t="s">
        <v>264</v>
      </c>
    </row>
    <row r="249" spans="1:8" ht="13" x14ac:dyDescent="0.3">
      <c r="A249" s="2">
        <v>1944</v>
      </c>
      <c r="B249" s="3" t="s">
        <v>319</v>
      </c>
      <c r="C249" s="2">
        <v>45</v>
      </c>
      <c r="D249" s="2">
        <v>40</v>
      </c>
      <c r="E249" s="2">
        <v>16</v>
      </c>
      <c r="F249" s="2">
        <v>8</v>
      </c>
      <c r="G249" s="2">
        <v>25000</v>
      </c>
      <c r="H249" s="5" t="s">
        <v>275</v>
      </c>
    </row>
    <row r="250" spans="1:8" ht="13" x14ac:dyDescent="0.3">
      <c r="A250" s="2">
        <v>4948</v>
      </c>
      <c r="B250" s="3" t="s">
        <v>95</v>
      </c>
      <c r="C250" s="2">
        <v>49</v>
      </c>
      <c r="D250" s="2">
        <v>48</v>
      </c>
      <c r="E250" s="2">
        <v>19</v>
      </c>
      <c r="F250" s="2">
        <v>15</v>
      </c>
      <c r="G250" s="2">
        <v>25000</v>
      </c>
      <c r="H250" s="5" t="s">
        <v>268</v>
      </c>
    </row>
    <row r="251" spans="1:8" ht="13" x14ac:dyDescent="0.3">
      <c r="A251" s="2">
        <v>2526</v>
      </c>
      <c r="B251" s="3" t="s">
        <v>96</v>
      </c>
      <c r="C251" s="2">
        <v>33</v>
      </c>
      <c r="D251" s="2">
        <v>40</v>
      </c>
      <c r="E251" s="2">
        <v>14</v>
      </c>
      <c r="F251" s="2">
        <v>12</v>
      </c>
      <c r="G251" s="2">
        <v>60000</v>
      </c>
      <c r="H251" s="5" t="s">
        <v>282</v>
      </c>
    </row>
    <row r="252" spans="1:8" ht="13" x14ac:dyDescent="0.3">
      <c r="A252" s="2">
        <v>1993</v>
      </c>
      <c r="B252" s="3" t="s">
        <v>97</v>
      </c>
      <c r="C252" s="2">
        <v>30</v>
      </c>
      <c r="D252" s="2">
        <v>40</v>
      </c>
      <c r="E252" s="2">
        <v>10</v>
      </c>
      <c r="F252" s="2">
        <v>1</v>
      </c>
      <c r="G252" s="2">
        <v>40000</v>
      </c>
      <c r="H252" s="5" t="s">
        <v>266</v>
      </c>
    </row>
    <row r="253" spans="1:8" ht="13" x14ac:dyDescent="0.3">
      <c r="A253" s="2">
        <v>4488</v>
      </c>
      <c r="B253" s="3" t="s">
        <v>98</v>
      </c>
      <c r="C253" s="2">
        <v>34</v>
      </c>
      <c r="D253" s="2">
        <v>50</v>
      </c>
      <c r="E253" s="2">
        <v>16</v>
      </c>
      <c r="F253" s="2">
        <v>12</v>
      </c>
      <c r="G253" s="2">
        <v>70000</v>
      </c>
      <c r="H253" s="5" t="s">
        <v>282</v>
      </c>
    </row>
    <row r="254" spans="1:8" ht="13" x14ac:dyDescent="0.3">
      <c r="A254" s="2">
        <v>1271</v>
      </c>
      <c r="B254" s="3" t="s">
        <v>99</v>
      </c>
      <c r="C254" s="2">
        <v>36</v>
      </c>
      <c r="D254" s="2">
        <v>45</v>
      </c>
      <c r="E254" s="2">
        <v>19</v>
      </c>
      <c r="F254" s="2">
        <v>12</v>
      </c>
      <c r="G254" s="2">
        <v>55000</v>
      </c>
      <c r="H254" s="5" t="s">
        <v>262</v>
      </c>
    </row>
    <row r="255" spans="1:8" ht="13" x14ac:dyDescent="0.3">
      <c r="A255" s="2">
        <v>7528</v>
      </c>
      <c r="B255" s="3" t="s">
        <v>100</v>
      </c>
      <c r="C255" s="2">
        <v>33</v>
      </c>
      <c r="D255" s="2">
        <v>38</v>
      </c>
      <c r="E255" s="2">
        <v>8</v>
      </c>
      <c r="F255" s="2">
        <v>7</v>
      </c>
      <c r="G255" s="2">
        <v>80000</v>
      </c>
      <c r="H255" s="5" t="s">
        <v>257</v>
      </c>
    </row>
    <row r="256" spans="1:8" ht="13" x14ac:dyDescent="0.3">
      <c r="A256" s="2">
        <v>4135</v>
      </c>
      <c r="B256" s="3" t="s">
        <v>101</v>
      </c>
      <c r="C256" s="2">
        <v>32</v>
      </c>
      <c r="D256" s="2">
        <v>40</v>
      </c>
      <c r="E256" s="2">
        <v>14</v>
      </c>
      <c r="F256" s="2">
        <v>12</v>
      </c>
      <c r="G256" s="2">
        <v>80000</v>
      </c>
      <c r="H256" s="5" t="s">
        <v>282</v>
      </c>
    </row>
    <row r="257" spans="1:8" ht="13" x14ac:dyDescent="0.3">
      <c r="A257" s="2">
        <v>8121</v>
      </c>
      <c r="B257" s="3" t="s">
        <v>102</v>
      </c>
      <c r="C257" s="2">
        <v>29</v>
      </c>
      <c r="D257" s="2">
        <v>44</v>
      </c>
      <c r="E257" s="2">
        <v>10</v>
      </c>
      <c r="F257" s="2">
        <v>6</v>
      </c>
      <c r="G257" s="2">
        <v>50000</v>
      </c>
      <c r="H257" s="5" t="s">
        <v>281</v>
      </c>
    </row>
    <row r="258" spans="1:8" ht="13" x14ac:dyDescent="0.3">
      <c r="A258" s="2">
        <v>5042</v>
      </c>
      <c r="B258" s="3" t="s">
        <v>103</v>
      </c>
      <c r="C258" s="2">
        <v>38</v>
      </c>
      <c r="D258" s="2">
        <v>40</v>
      </c>
      <c r="E258" s="2">
        <v>18</v>
      </c>
      <c r="F258" s="2">
        <v>13</v>
      </c>
      <c r="G258" s="2">
        <v>122000</v>
      </c>
      <c r="H258" s="5" t="s">
        <v>280</v>
      </c>
    </row>
    <row r="259" spans="1:8" ht="13" x14ac:dyDescent="0.3">
      <c r="A259" s="2">
        <v>3778</v>
      </c>
      <c r="B259" s="3" t="s">
        <v>104</v>
      </c>
      <c r="C259" s="2">
        <v>30</v>
      </c>
      <c r="D259" s="2">
        <v>40</v>
      </c>
      <c r="E259" s="2">
        <v>12</v>
      </c>
      <c r="F259" s="2">
        <v>2</v>
      </c>
      <c r="G259" s="2">
        <v>90000</v>
      </c>
      <c r="H259" s="5" t="s">
        <v>261</v>
      </c>
    </row>
    <row r="260" spans="1:8" ht="13" x14ac:dyDescent="0.3">
      <c r="A260" s="2">
        <v>7648</v>
      </c>
      <c r="B260" s="3" t="s">
        <v>295</v>
      </c>
      <c r="C260" s="2">
        <v>31</v>
      </c>
      <c r="D260" s="2">
        <v>40</v>
      </c>
      <c r="E260" s="2">
        <v>14</v>
      </c>
      <c r="F260" s="2">
        <v>8</v>
      </c>
      <c r="G260" s="2">
        <v>90000</v>
      </c>
      <c r="H260" s="5" t="s">
        <v>261</v>
      </c>
    </row>
    <row r="261" spans="1:8" ht="13" x14ac:dyDescent="0.3">
      <c r="A261" s="2">
        <v>7322</v>
      </c>
      <c r="B261" s="3" t="s">
        <v>105</v>
      </c>
      <c r="C261" s="2">
        <v>29</v>
      </c>
      <c r="D261" s="2">
        <v>55</v>
      </c>
      <c r="E261" s="2">
        <v>11</v>
      </c>
      <c r="F261" s="2">
        <v>4</v>
      </c>
      <c r="G261" s="2">
        <v>100000</v>
      </c>
      <c r="H261" s="5" t="s">
        <v>262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2"/>
  <sheetViews>
    <sheetView workbookViewId="0">
      <selection activeCell="C164" sqref="C164"/>
    </sheetView>
  </sheetViews>
  <sheetFormatPr defaultRowHeight="12.5" x14ac:dyDescent="0.25"/>
  <cols>
    <col min="1" max="1" width="29.54296875" bestFit="1" customWidth="1"/>
    <col min="2" max="2" width="12.54296875" bestFit="1" customWidth="1"/>
    <col min="3" max="3" width="13.7265625" bestFit="1" customWidth="1"/>
    <col min="4" max="4" width="12.54296875" bestFit="1" customWidth="1"/>
    <col min="5" max="5" width="12" bestFit="1" customWidth="1"/>
    <col min="6" max="6" width="13.54296875" bestFit="1" customWidth="1"/>
    <col min="7" max="7" width="12" bestFit="1" customWidth="1"/>
    <col min="8" max="8" width="12.54296875" bestFit="1" customWidth="1"/>
    <col min="9" max="9" width="12.26953125" bestFit="1" customWidth="1"/>
  </cols>
  <sheetData>
    <row r="1" spans="1:9" x14ac:dyDescent="0.25">
      <c r="A1" s="41" t="s">
        <v>404</v>
      </c>
      <c r="B1" s="41"/>
    </row>
    <row r="2" spans="1:9" ht="13" thickBot="1" x14ac:dyDescent="0.3">
      <c r="A2" s="41"/>
      <c r="B2" s="41"/>
    </row>
    <row r="3" spans="1:9" ht="13" x14ac:dyDescent="0.3">
      <c r="A3" s="45" t="s">
        <v>405</v>
      </c>
      <c r="B3" s="45"/>
    </row>
    <row r="4" spans="1:9" x14ac:dyDescent="0.25">
      <c r="A4" t="s">
        <v>406</v>
      </c>
      <c r="B4">
        <v>2.0041976992100585E-2</v>
      </c>
    </row>
    <row r="5" spans="1:9" x14ac:dyDescent="0.25">
      <c r="A5" t="s">
        <v>407</v>
      </c>
      <c r="B5">
        <v>4.0168084175188918E-4</v>
      </c>
    </row>
    <row r="6" spans="1:9" x14ac:dyDescent="0.25">
      <c r="A6" t="s">
        <v>408</v>
      </c>
      <c r="B6">
        <v>-3.4727312480087626E-3</v>
      </c>
    </row>
    <row r="7" spans="1:9" x14ac:dyDescent="0.25">
      <c r="A7" t="s">
        <v>393</v>
      </c>
      <c r="B7">
        <v>44856.625266591662</v>
      </c>
    </row>
    <row r="8" spans="1:9" ht="13" thickBot="1" x14ac:dyDescent="0.3">
      <c r="A8" s="42" t="s">
        <v>409</v>
      </c>
      <c r="B8" s="42">
        <v>260</v>
      </c>
    </row>
    <row r="10" spans="1:9" ht="13" thickBot="1" x14ac:dyDescent="0.3">
      <c r="A10" s="41" t="s">
        <v>410</v>
      </c>
      <c r="B10" s="41"/>
      <c r="C10" s="41"/>
      <c r="D10" s="41"/>
      <c r="E10" s="41"/>
      <c r="F10" s="41"/>
    </row>
    <row r="11" spans="1:9" ht="13" x14ac:dyDescent="0.3">
      <c r="A11" s="46"/>
      <c r="B11" s="46" t="s">
        <v>415</v>
      </c>
      <c r="C11" s="46" t="s">
        <v>416</v>
      </c>
      <c r="D11" s="46" t="s">
        <v>417</v>
      </c>
      <c r="E11" s="46" t="s">
        <v>418</v>
      </c>
      <c r="F11" s="46" t="s">
        <v>419</v>
      </c>
    </row>
    <row r="12" spans="1:9" x14ac:dyDescent="0.25">
      <c r="A12" t="s">
        <v>411</v>
      </c>
      <c r="B12">
        <v>1</v>
      </c>
      <c r="C12">
        <v>208606819.14477539</v>
      </c>
      <c r="D12">
        <v>208606819.14477539</v>
      </c>
      <c r="E12">
        <v>0.10367530155438466</v>
      </c>
      <c r="F12">
        <v>0.74772366108006227</v>
      </c>
    </row>
    <row r="13" spans="1:9" x14ac:dyDescent="0.25">
      <c r="A13" t="s">
        <v>412</v>
      </c>
      <c r="B13">
        <v>258</v>
      </c>
      <c r="C13">
        <v>519126142219.31683</v>
      </c>
      <c r="D13">
        <v>2012116830.3074296</v>
      </c>
    </row>
    <row r="14" spans="1:9" ht="13" thickBot="1" x14ac:dyDescent="0.3">
      <c r="A14" s="42" t="s">
        <v>413</v>
      </c>
      <c r="B14" s="42">
        <v>259</v>
      </c>
      <c r="C14" s="42">
        <v>519334749038.46161</v>
      </c>
      <c r="D14" s="42"/>
      <c r="E14" s="42"/>
      <c r="F14" s="42"/>
    </row>
    <row r="15" spans="1:9" ht="13" thickBot="1" x14ac:dyDescent="0.3"/>
    <row r="16" spans="1:9" ht="13" x14ac:dyDescent="0.3">
      <c r="A16" s="46"/>
      <c r="B16" s="46" t="s">
        <v>420</v>
      </c>
      <c r="C16" s="46" t="s">
        <v>393</v>
      </c>
      <c r="D16" s="46" t="s">
        <v>421</v>
      </c>
      <c r="E16" s="46" t="s">
        <v>422</v>
      </c>
      <c r="F16" s="46" t="s">
        <v>423</v>
      </c>
      <c r="G16" s="46" t="s">
        <v>424</v>
      </c>
      <c r="H16" s="46" t="s">
        <v>425</v>
      </c>
      <c r="I16" s="46" t="s">
        <v>426</v>
      </c>
    </row>
    <row r="17" spans="1:9" x14ac:dyDescent="0.25">
      <c r="A17" t="s">
        <v>414</v>
      </c>
      <c r="B17">
        <v>44063.507673369975</v>
      </c>
      <c r="C17">
        <v>17802.002552494803</v>
      </c>
      <c r="D17">
        <v>2.4751994919355202</v>
      </c>
      <c r="E17">
        <v>1.3959160317641195E-2</v>
      </c>
      <c r="F17">
        <v>9007.7805930139893</v>
      </c>
      <c r="G17">
        <v>79119.234753725963</v>
      </c>
      <c r="H17">
        <v>9007.7805930139893</v>
      </c>
      <c r="I17">
        <v>79119.234753725963</v>
      </c>
    </row>
    <row r="18" spans="1:9" ht="13" thickBot="1" x14ac:dyDescent="0.3">
      <c r="A18" s="42" t="s">
        <v>427</v>
      </c>
      <c r="B18" s="42">
        <v>-128.42540525878502</v>
      </c>
      <c r="C18" s="42">
        <v>398.85339331071242</v>
      </c>
      <c r="D18" s="42">
        <v>-0.32198649281326236</v>
      </c>
      <c r="E18" s="42">
        <v>0.74772366108032551</v>
      </c>
      <c r="F18" s="42">
        <v>-913.84803733310434</v>
      </c>
      <c r="G18" s="42">
        <v>656.9972268155343</v>
      </c>
      <c r="H18" s="42">
        <v>-913.84803733310434</v>
      </c>
      <c r="I18" s="42">
        <v>656.9972268155343</v>
      </c>
    </row>
    <row r="22" spans="1:9" x14ac:dyDescent="0.25">
      <c r="A22" s="41" t="s">
        <v>428</v>
      </c>
      <c r="B22" s="41"/>
      <c r="C22" s="41"/>
    </row>
    <row r="23" spans="1:9" ht="13" thickBot="1" x14ac:dyDescent="0.3">
      <c r="A23" s="41"/>
      <c r="B23" s="41"/>
      <c r="C23" s="41"/>
    </row>
    <row r="24" spans="1:9" ht="13" x14ac:dyDescent="0.3">
      <c r="A24" s="46" t="s">
        <v>429</v>
      </c>
      <c r="B24" s="46" t="s">
        <v>430</v>
      </c>
      <c r="C24" s="46" t="s">
        <v>431</v>
      </c>
    </row>
    <row r="25" spans="1:9" x14ac:dyDescent="0.25">
      <c r="A25">
        <v>1</v>
      </c>
      <c r="B25">
        <v>38926.491463018574</v>
      </c>
      <c r="C25">
        <v>15073.508536981426</v>
      </c>
    </row>
    <row r="26" spans="1:9" x14ac:dyDescent="0.25">
      <c r="A26">
        <v>2</v>
      </c>
      <c r="B26">
        <v>37642.237410430724</v>
      </c>
      <c r="C26">
        <v>22357.762589569276</v>
      </c>
    </row>
    <row r="27" spans="1:9" x14ac:dyDescent="0.25">
      <c r="A27">
        <v>3</v>
      </c>
      <c r="B27">
        <v>38926.491463018574</v>
      </c>
      <c r="C27">
        <v>350073.50853698142</v>
      </c>
    </row>
    <row r="28" spans="1:9" x14ac:dyDescent="0.25">
      <c r="A28">
        <v>4</v>
      </c>
      <c r="B28">
        <v>38926.491463018574</v>
      </c>
      <c r="C28">
        <v>267073.50853698142</v>
      </c>
    </row>
    <row r="29" spans="1:9" x14ac:dyDescent="0.25">
      <c r="A29">
        <v>5</v>
      </c>
      <c r="B29">
        <v>38926.491463018574</v>
      </c>
      <c r="C29">
        <v>176073.50853698142</v>
      </c>
    </row>
    <row r="30" spans="1:9" x14ac:dyDescent="0.25">
      <c r="A30">
        <v>6</v>
      </c>
      <c r="B30">
        <v>38926.491463018574</v>
      </c>
      <c r="C30">
        <v>-20926.491463018574</v>
      </c>
    </row>
    <row r="31" spans="1:9" x14ac:dyDescent="0.25">
      <c r="A31">
        <v>7</v>
      </c>
      <c r="B31">
        <v>38926.491463018574</v>
      </c>
      <c r="C31">
        <v>20573.508536981426</v>
      </c>
    </row>
    <row r="32" spans="1:9" x14ac:dyDescent="0.25">
      <c r="A32">
        <v>8</v>
      </c>
      <c r="B32">
        <v>38926.491463018574</v>
      </c>
      <c r="C32">
        <v>4073.508536981426</v>
      </c>
    </row>
    <row r="33" spans="1:3" x14ac:dyDescent="0.25">
      <c r="A33">
        <v>9</v>
      </c>
      <c r="B33">
        <v>38284.364436724652</v>
      </c>
      <c r="C33">
        <v>61715.635563275348</v>
      </c>
    </row>
    <row r="34" spans="1:3" x14ac:dyDescent="0.25">
      <c r="A34">
        <v>10</v>
      </c>
      <c r="B34">
        <v>38926.491463018574</v>
      </c>
      <c r="C34">
        <v>19073.508536981426</v>
      </c>
    </row>
    <row r="35" spans="1:3" x14ac:dyDescent="0.25">
      <c r="A35">
        <v>11</v>
      </c>
      <c r="B35">
        <v>38541.215247242217</v>
      </c>
      <c r="C35">
        <v>23458.784752757783</v>
      </c>
    </row>
    <row r="36" spans="1:3" x14ac:dyDescent="0.25">
      <c r="A36">
        <v>12</v>
      </c>
      <c r="B36">
        <v>39183.342273536146</v>
      </c>
      <c r="C36">
        <v>72816.657726463862</v>
      </c>
    </row>
    <row r="37" spans="1:3" x14ac:dyDescent="0.25">
      <c r="A37">
        <v>13</v>
      </c>
      <c r="B37">
        <v>38284.364436724652</v>
      </c>
      <c r="C37">
        <v>-1284.3644367246525</v>
      </c>
    </row>
    <row r="38" spans="1:3" x14ac:dyDescent="0.25">
      <c r="A38">
        <v>14</v>
      </c>
      <c r="B38">
        <v>39183.342273536146</v>
      </c>
      <c r="C38">
        <v>-14183.342273536146</v>
      </c>
    </row>
    <row r="39" spans="1:3" x14ac:dyDescent="0.25">
      <c r="A39">
        <v>15</v>
      </c>
      <c r="B39">
        <v>38926.491463018574</v>
      </c>
      <c r="C39">
        <v>51073.508536981426</v>
      </c>
    </row>
    <row r="40" spans="1:3" x14ac:dyDescent="0.25">
      <c r="A40">
        <v>16</v>
      </c>
      <c r="B40">
        <v>37642.237410430724</v>
      </c>
      <c r="C40">
        <v>252357.76258956926</v>
      </c>
    </row>
    <row r="41" spans="1:3" x14ac:dyDescent="0.25">
      <c r="A41">
        <v>17</v>
      </c>
      <c r="B41">
        <v>38284.364436724652</v>
      </c>
      <c r="C41">
        <v>18715.635563275348</v>
      </c>
    </row>
    <row r="42" spans="1:3" x14ac:dyDescent="0.25">
      <c r="A42">
        <v>18</v>
      </c>
      <c r="B42">
        <v>38926.491463018574</v>
      </c>
      <c r="C42">
        <v>6073.508536981426</v>
      </c>
    </row>
    <row r="43" spans="1:3" x14ac:dyDescent="0.25">
      <c r="A43">
        <v>19</v>
      </c>
      <c r="B43">
        <v>38412.789841983431</v>
      </c>
      <c r="C43">
        <v>11587.210158016569</v>
      </c>
    </row>
    <row r="44" spans="1:3" x14ac:dyDescent="0.25">
      <c r="A44">
        <v>20</v>
      </c>
      <c r="B44">
        <v>38412.789841983431</v>
      </c>
      <c r="C44">
        <v>-8412.789841983431</v>
      </c>
    </row>
    <row r="45" spans="1:3" x14ac:dyDescent="0.25">
      <c r="A45">
        <v>21</v>
      </c>
      <c r="B45">
        <v>38926.491463018574</v>
      </c>
      <c r="C45">
        <v>-18926.491463018574</v>
      </c>
    </row>
    <row r="46" spans="1:3" x14ac:dyDescent="0.25">
      <c r="A46">
        <v>22</v>
      </c>
      <c r="B46">
        <v>37642.237410430724</v>
      </c>
      <c r="C46">
        <v>2357.7625895692763</v>
      </c>
    </row>
    <row r="47" spans="1:3" x14ac:dyDescent="0.25">
      <c r="A47">
        <v>23</v>
      </c>
      <c r="B47">
        <v>35715.856331548952</v>
      </c>
      <c r="C47">
        <v>9284.1436684510481</v>
      </c>
    </row>
    <row r="48" spans="1:3" x14ac:dyDescent="0.25">
      <c r="A48">
        <v>24</v>
      </c>
      <c r="B48">
        <v>38284.364436724652</v>
      </c>
      <c r="C48">
        <v>211715.63556327534</v>
      </c>
    </row>
    <row r="49" spans="1:3" x14ac:dyDescent="0.25">
      <c r="A49">
        <v>25</v>
      </c>
      <c r="B49">
        <v>39183.342273536146</v>
      </c>
      <c r="C49">
        <v>90816.657726463862</v>
      </c>
    </row>
    <row r="50" spans="1:3" x14ac:dyDescent="0.25">
      <c r="A50">
        <v>26</v>
      </c>
      <c r="B50">
        <v>36357.983357842873</v>
      </c>
      <c r="C50">
        <v>-1357.9833578428734</v>
      </c>
    </row>
    <row r="51" spans="1:3" x14ac:dyDescent="0.25">
      <c r="A51">
        <v>27</v>
      </c>
      <c r="B51">
        <v>38926.491463018574</v>
      </c>
      <c r="C51">
        <v>11073.508536981426</v>
      </c>
    </row>
    <row r="52" spans="1:3" x14ac:dyDescent="0.25">
      <c r="A52">
        <v>28</v>
      </c>
      <c r="B52">
        <v>38926.491463018574</v>
      </c>
      <c r="C52">
        <v>-3926.491463018574</v>
      </c>
    </row>
    <row r="53" spans="1:3" x14ac:dyDescent="0.25">
      <c r="A53">
        <v>29</v>
      </c>
      <c r="B53">
        <v>37899.088220948295</v>
      </c>
      <c r="C53">
        <v>2100.9117790517048</v>
      </c>
    </row>
    <row r="54" spans="1:3" x14ac:dyDescent="0.25">
      <c r="A54">
        <v>30</v>
      </c>
      <c r="B54">
        <v>38926.491463018574</v>
      </c>
      <c r="C54">
        <v>-3926.491463018574</v>
      </c>
    </row>
    <row r="55" spans="1:3" x14ac:dyDescent="0.25">
      <c r="A55">
        <v>31</v>
      </c>
      <c r="B55">
        <v>38926.491463018574</v>
      </c>
      <c r="C55">
        <v>-13926.491463018574</v>
      </c>
    </row>
    <row r="56" spans="1:3" x14ac:dyDescent="0.25">
      <c r="A56">
        <v>32</v>
      </c>
      <c r="B56">
        <v>37642.237410430724</v>
      </c>
      <c r="C56">
        <v>-7642.2374104307237</v>
      </c>
    </row>
    <row r="57" spans="1:3" x14ac:dyDescent="0.25">
      <c r="A57">
        <v>33</v>
      </c>
      <c r="B57">
        <v>34431.602278961102</v>
      </c>
      <c r="C57">
        <v>568.39772103889845</v>
      </c>
    </row>
    <row r="58" spans="1:3" x14ac:dyDescent="0.25">
      <c r="A58">
        <v>34</v>
      </c>
      <c r="B58">
        <v>34431.602278961102</v>
      </c>
      <c r="C58">
        <v>568.39772103889845</v>
      </c>
    </row>
    <row r="59" spans="1:3" x14ac:dyDescent="0.25">
      <c r="A59">
        <v>35</v>
      </c>
      <c r="B59">
        <v>38926.491463018574</v>
      </c>
      <c r="C59">
        <v>6073.508536981426</v>
      </c>
    </row>
    <row r="60" spans="1:3" x14ac:dyDescent="0.25">
      <c r="A60">
        <v>36</v>
      </c>
      <c r="B60">
        <v>38926.491463018574</v>
      </c>
      <c r="C60">
        <v>11073.508536981426</v>
      </c>
    </row>
    <row r="61" spans="1:3" x14ac:dyDescent="0.25">
      <c r="A61">
        <v>37</v>
      </c>
      <c r="B61">
        <v>39568.618489312503</v>
      </c>
      <c r="C61">
        <v>16431.381510687497</v>
      </c>
    </row>
    <row r="62" spans="1:3" x14ac:dyDescent="0.25">
      <c r="A62">
        <v>38</v>
      </c>
      <c r="B62">
        <v>38926.491463018574</v>
      </c>
      <c r="C62">
        <v>16073.508536981426</v>
      </c>
    </row>
    <row r="63" spans="1:3" x14ac:dyDescent="0.25">
      <c r="A63">
        <v>39</v>
      </c>
      <c r="B63">
        <v>39568.618489312503</v>
      </c>
      <c r="C63">
        <v>-15068.618489312503</v>
      </c>
    </row>
    <row r="64" spans="1:3" x14ac:dyDescent="0.25">
      <c r="A64">
        <v>40</v>
      </c>
      <c r="B64">
        <v>38926.491463018574</v>
      </c>
      <c r="C64">
        <v>-13926.491463018574</v>
      </c>
    </row>
    <row r="65" spans="1:3" x14ac:dyDescent="0.25">
      <c r="A65">
        <v>41</v>
      </c>
      <c r="B65">
        <v>37128.535789395581</v>
      </c>
      <c r="C65">
        <v>-12128.535789395581</v>
      </c>
    </row>
    <row r="66" spans="1:3" x14ac:dyDescent="0.25">
      <c r="A66">
        <v>42</v>
      </c>
      <c r="B66">
        <v>39183.342273536146</v>
      </c>
      <c r="C66">
        <v>-15183.342273536146</v>
      </c>
    </row>
    <row r="67" spans="1:3" x14ac:dyDescent="0.25">
      <c r="A67">
        <v>43</v>
      </c>
      <c r="B67">
        <v>38284.364436724652</v>
      </c>
      <c r="C67">
        <v>-9784.3644367246525</v>
      </c>
    </row>
    <row r="68" spans="1:3" x14ac:dyDescent="0.25">
      <c r="A68">
        <v>44</v>
      </c>
      <c r="B68">
        <v>40596.021731382782</v>
      </c>
      <c r="C68">
        <v>-5596.0217313827816</v>
      </c>
    </row>
    <row r="69" spans="1:3" x14ac:dyDescent="0.25">
      <c r="A69">
        <v>45</v>
      </c>
      <c r="B69">
        <v>37000.110384136802</v>
      </c>
      <c r="C69">
        <v>-12500.110384136802</v>
      </c>
    </row>
    <row r="70" spans="1:3" x14ac:dyDescent="0.25">
      <c r="A70">
        <v>46</v>
      </c>
      <c r="B70">
        <v>38926.491463018574</v>
      </c>
      <c r="C70">
        <v>-4926.491463018574</v>
      </c>
    </row>
    <row r="71" spans="1:3" x14ac:dyDescent="0.25">
      <c r="A71">
        <v>47</v>
      </c>
      <c r="B71">
        <v>38926.491463018574</v>
      </c>
      <c r="C71">
        <v>-18926.491463018574</v>
      </c>
    </row>
    <row r="72" spans="1:3" x14ac:dyDescent="0.25">
      <c r="A72">
        <v>48</v>
      </c>
      <c r="B72">
        <v>37642.237410430724</v>
      </c>
      <c r="C72">
        <v>-2642.2374104307237</v>
      </c>
    </row>
    <row r="73" spans="1:3" x14ac:dyDescent="0.25">
      <c r="A73">
        <v>49</v>
      </c>
      <c r="B73">
        <v>38926.491463018574</v>
      </c>
      <c r="C73">
        <v>16073.508536981426</v>
      </c>
    </row>
    <row r="74" spans="1:3" x14ac:dyDescent="0.25">
      <c r="A74">
        <v>50</v>
      </c>
      <c r="B74">
        <v>36357.983357842873</v>
      </c>
      <c r="C74">
        <v>8642.0166421571266</v>
      </c>
    </row>
    <row r="75" spans="1:3" x14ac:dyDescent="0.25">
      <c r="A75">
        <v>51</v>
      </c>
      <c r="B75">
        <v>36743.259573619231</v>
      </c>
      <c r="C75">
        <v>8256.7404263807693</v>
      </c>
    </row>
    <row r="76" spans="1:3" x14ac:dyDescent="0.25">
      <c r="A76">
        <v>52</v>
      </c>
      <c r="B76">
        <v>38926.491463018574</v>
      </c>
      <c r="C76">
        <v>16073.508536981426</v>
      </c>
    </row>
    <row r="77" spans="1:3" x14ac:dyDescent="0.25">
      <c r="A77">
        <v>53</v>
      </c>
      <c r="B77">
        <v>38926.491463018574</v>
      </c>
      <c r="C77">
        <v>5073.508536981426</v>
      </c>
    </row>
    <row r="78" spans="1:3" x14ac:dyDescent="0.25">
      <c r="A78">
        <v>54</v>
      </c>
      <c r="B78">
        <v>37642.237410430724</v>
      </c>
      <c r="C78">
        <v>7357.7625895692763</v>
      </c>
    </row>
    <row r="79" spans="1:3" x14ac:dyDescent="0.25">
      <c r="A79">
        <v>55</v>
      </c>
      <c r="B79">
        <v>38926.491463018574</v>
      </c>
      <c r="C79">
        <v>-2926.491463018574</v>
      </c>
    </row>
    <row r="80" spans="1:3" x14ac:dyDescent="0.25">
      <c r="A80">
        <v>56</v>
      </c>
      <c r="B80">
        <v>37000.110384136802</v>
      </c>
      <c r="C80">
        <v>-1000.1103841368022</v>
      </c>
    </row>
    <row r="81" spans="1:3" x14ac:dyDescent="0.25">
      <c r="A81">
        <v>57</v>
      </c>
      <c r="B81">
        <v>37642.237410430724</v>
      </c>
      <c r="C81">
        <v>-1642.2374104307237</v>
      </c>
    </row>
    <row r="82" spans="1:3" x14ac:dyDescent="0.25">
      <c r="A82">
        <v>58</v>
      </c>
      <c r="B82">
        <v>38926.491463018574</v>
      </c>
      <c r="C82">
        <v>-16926.491463018574</v>
      </c>
    </row>
    <row r="83" spans="1:3" x14ac:dyDescent="0.25">
      <c r="A83">
        <v>59</v>
      </c>
      <c r="B83">
        <v>38284.364436724652</v>
      </c>
      <c r="C83">
        <v>17715.635563275348</v>
      </c>
    </row>
    <row r="84" spans="1:3" x14ac:dyDescent="0.25">
      <c r="A84">
        <v>60</v>
      </c>
      <c r="B84">
        <v>38926.491463018574</v>
      </c>
      <c r="C84">
        <v>-4926.491463018574</v>
      </c>
    </row>
    <row r="85" spans="1:3" x14ac:dyDescent="0.25">
      <c r="A85">
        <v>61</v>
      </c>
      <c r="B85">
        <v>37000.110384136802</v>
      </c>
      <c r="C85">
        <v>-4000.1103841368022</v>
      </c>
    </row>
    <row r="86" spans="1:3" x14ac:dyDescent="0.25">
      <c r="A86">
        <v>62</v>
      </c>
      <c r="B86">
        <v>38926.491463018574</v>
      </c>
      <c r="C86">
        <v>6073.508536981426</v>
      </c>
    </row>
    <row r="87" spans="1:3" x14ac:dyDescent="0.25">
      <c r="A87">
        <v>63</v>
      </c>
      <c r="B87">
        <v>37642.237410430724</v>
      </c>
      <c r="C87">
        <v>7357.7625895692763</v>
      </c>
    </row>
    <row r="88" spans="1:3" x14ac:dyDescent="0.25">
      <c r="A88">
        <v>64</v>
      </c>
      <c r="B88">
        <v>38284.364436724652</v>
      </c>
      <c r="C88">
        <v>5715.6355632753475</v>
      </c>
    </row>
    <row r="89" spans="1:3" x14ac:dyDescent="0.25">
      <c r="A89">
        <v>65</v>
      </c>
      <c r="B89">
        <v>38926.491463018574</v>
      </c>
      <c r="C89">
        <v>-20926.491463018574</v>
      </c>
    </row>
    <row r="90" spans="1:3" x14ac:dyDescent="0.25">
      <c r="A90">
        <v>66</v>
      </c>
      <c r="B90">
        <v>38669.640652501002</v>
      </c>
      <c r="C90">
        <v>17330.359347498998</v>
      </c>
    </row>
    <row r="91" spans="1:3" x14ac:dyDescent="0.25">
      <c r="A91">
        <v>67</v>
      </c>
      <c r="B91">
        <v>36357.983357842873</v>
      </c>
      <c r="C91">
        <v>23642.016642157127</v>
      </c>
    </row>
    <row r="92" spans="1:3" x14ac:dyDescent="0.25">
      <c r="A92">
        <v>68</v>
      </c>
      <c r="B92">
        <v>38926.491463018574</v>
      </c>
      <c r="C92">
        <v>-5926.491463018574</v>
      </c>
    </row>
    <row r="93" spans="1:3" x14ac:dyDescent="0.25">
      <c r="A93">
        <v>69</v>
      </c>
      <c r="B93">
        <v>39183.342273536146</v>
      </c>
      <c r="C93">
        <v>-14183.342273536146</v>
      </c>
    </row>
    <row r="94" spans="1:3" x14ac:dyDescent="0.25">
      <c r="A94">
        <v>70</v>
      </c>
      <c r="B94">
        <v>37899.088220948295</v>
      </c>
      <c r="C94">
        <v>-10399.088220948295</v>
      </c>
    </row>
    <row r="95" spans="1:3" x14ac:dyDescent="0.25">
      <c r="A95">
        <v>71</v>
      </c>
      <c r="B95">
        <v>38926.491463018574</v>
      </c>
      <c r="C95">
        <v>-11426.491463018574</v>
      </c>
    </row>
    <row r="96" spans="1:3" x14ac:dyDescent="0.25">
      <c r="A96">
        <v>72</v>
      </c>
      <c r="B96">
        <v>38926.491463018574</v>
      </c>
      <c r="C96">
        <v>-3926.491463018574</v>
      </c>
    </row>
    <row r="97" spans="1:3" x14ac:dyDescent="0.25">
      <c r="A97">
        <v>73</v>
      </c>
      <c r="B97">
        <v>38284.364436724652</v>
      </c>
      <c r="C97">
        <v>-3284.3644367246525</v>
      </c>
    </row>
    <row r="98" spans="1:3" x14ac:dyDescent="0.25">
      <c r="A98">
        <v>74</v>
      </c>
      <c r="B98">
        <v>38926.491463018574</v>
      </c>
      <c r="C98">
        <v>-16926.491463018574</v>
      </c>
    </row>
    <row r="99" spans="1:3" x14ac:dyDescent="0.25">
      <c r="A99">
        <v>75</v>
      </c>
      <c r="B99">
        <v>38284.364436724652</v>
      </c>
      <c r="C99">
        <v>-9284.3644367246525</v>
      </c>
    </row>
    <row r="100" spans="1:3" x14ac:dyDescent="0.25">
      <c r="A100">
        <v>76</v>
      </c>
      <c r="B100">
        <v>38669.640652501002</v>
      </c>
      <c r="C100">
        <v>-3669.6406525010025</v>
      </c>
    </row>
    <row r="101" spans="1:3" x14ac:dyDescent="0.25">
      <c r="A101">
        <v>77</v>
      </c>
      <c r="B101">
        <v>38926.491463018574</v>
      </c>
      <c r="C101">
        <v>-4426.491463018574</v>
      </c>
    </row>
    <row r="102" spans="1:3" x14ac:dyDescent="0.25">
      <c r="A102">
        <v>78</v>
      </c>
      <c r="B102">
        <v>37642.237410430724</v>
      </c>
      <c r="C102">
        <v>22357.762589569276</v>
      </c>
    </row>
    <row r="103" spans="1:3" x14ac:dyDescent="0.25">
      <c r="A103">
        <v>79</v>
      </c>
      <c r="B103">
        <v>38926.491463018574</v>
      </c>
      <c r="C103">
        <v>-20926.491463018574</v>
      </c>
    </row>
    <row r="104" spans="1:3" x14ac:dyDescent="0.25">
      <c r="A104">
        <v>80</v>
      </c>
      <c r="B104">
        <v>39311.767678794931</v>
      </c>
      <c r="C104">
        <v>-21311.767678794931</v>
      </c>
    </row>
    <row r="105" spans="1:3" x14ac:dyDescent="0.25">
      <c r="A105">
        <v>81</v>
      </c>
      <c r="B105">
        <v>37642.237410430724</v>
      </c>
      <c r="C105">
        <v>142357.76258956926</v>
      </c>
    </row>
    <row r="106" spans="1:3" x14ac:dyDescent="0.25">
      <c r="A106">
        <v>82</v>
      </c>
      <c r="B106">
        <v>38926.491463018574</v>
      </c>
      <c r="C106">
        <v>6073.508536981426</v>
      </c>
    </row>
    <row r="107" spans="1:3" x14ac:dyDescent="0.25">
      <c r="A107">
        <v>83</v>
      </c>
      <c r="B107">
        <v>38926.491463018574</v>
      </c>
      <c r="C107">
        <v>-20926.491463018574</v>
      </c>
    </row>
    <row r="108" spans="1:3" x14ac:dyDescent="0.25">
      <c r="A108">
        <v>84</v>
      </c>
      <c r="B108">
        <v>40210.745515606424</v>
      </c>
      <c r="C108">
        <v>14789.254484393576</v>
      </c>
    </row>
    <row r="109" spans="1:3" x14ac:dyDescent="0.25">
      <c r="A109">
        <v>85</v>
      </c>
      <c r="B109">
        <v>37000.110384136802</v>
      </c>
      <c r="C109">
        <v>17999.889615863198</v>
      </c>
    </row>
    <row r="110" spans="1:3" x14ac:dyDescent="0.25">
      <c r="A110">
        <v>86</v>
      </c>
      <c r="B110">
        <v>38926.491463018574</v>
      </c>
      <c r="C110">
        <v>-18926.491463018574</v>
      </c>
    </row>
    <row r="111" spans="1:3" x14ac:dyDescent="0.25">
      <c r="A111">
        <v>87</v>
      </c>
      <c r="B111">
        <v>39568.618489312503</v>
      </c>
      <c r="C111">
        <v>-19568.618489312503</v>
      </c>
    </row>
    <row r="112" spans="1:3" x14ac:dyDescent="0.25">
      <c r="A112">
        <v>88</v>
      </c>
      <c r="B112">
        <v>37642.237410430724</v>
      </c>
      <c r="C112">
        <v>-12642.237410430724</v>
      </c>
    </row>
    <row r="113" spans="1:3" x14ac:dyDescent="0.25">
      <c r="A113">
        <v>89</v>
      </c>
      <c r="B113">
        <v>38412.789841983431</v>
      </c>
      <c r="C113">
        <v>6087.210158016569</v>
      </c>
    </row>
    <row r="114" spans="1:3" x14ac:dyDescent="0.25">
      <c r="A114">
        <v>90</v>
      </c>
      <c r="B114">
        <v>36229.557952584088</v>
      </c>
      <c r="C114">
        <v>9770.4420474159124</v>
      </c>
    </row>
    <row r="115" spans="1:3" x14ac:dyDescent="0.25">
      <c r="A115">
        <v>91</v>
      </c>
      <c r="B115">
        <v>38926.491463018574</v>
      </c>
      <c r="C115">
        <v>211073.50853698142</v>
      </c>
    </row>
    <row r="116" spans="1:3" x14ac:dyDescent="0.25">
      <c r="A116">
        <v>92</v>
      </c>
      <c r="B116">
        <v>38284.364436724652</v>
      </c>
      <c r="C116">
        <v>-3284.3644367246525</v>
      </c>
    </row>
    <row r="117" spans="1:3" x14ac:dyDescent="0.25">
      <c r="A117">
        <v>93</v>
      </c>
      <c r="B117">
        <v>38926.491463018574</v>
      </c>
      <c r="C117">
        <v>-1926.491463018574</v>
      </c>
    </row>
    <row r="118" spans="1:3" x14ac:dyDescent="0.25">
      <c r="A118">
        <v>94</v>
      </c>
      <c r="B118">
        <v>40210.745515606424</v>
      </c>
      <c r="C118">
        <v>37789.254484393576</v>
      </c>
    </row>
    <row r="119" spans="1:3" x14ac:dyDescent="0.25">
      <c r="A119">
        <v>95</v>
      </c>
      <c r="B119">
        <v>37899.088220948295</v>
      </c>
      <c r="C119">
        <v>42100.911779051705</v>
      </c>
    </row>
    <row r="120" spans="1:3" x14ac:dyDescent="0.25">
      <c r="A120">
        <v>96</v>
      </c>
      <c r="B120">
        <v>38926.491463018574</v>
      </c>
      <c r="C120">
        <v>28073.508536981426</v>
      </c>
    </row>
    <row r="121" spans="1:3" x14ac:dyDescent="0.25">
      <c r="A121">
        <v>97</v>
      </c>
      <c r="B121">
        <v>38155.939031465867</v>
      </c>
      <c r="C121">
        <v>-18155.939031465867</v>
      </c>
    </row>
    <row r="122" spans="1:3" x14ac:dyDescent="0.25">
      <c r="A122">
        <v>98</v>
      </c>
      <c r="B122">
        <v>37899.088220948295</v>
      </c>
      <c r="C122">
        <v>7100.9117790517048</v>
      </c>
    </row>
    <row r="123" spans="1:3" x14ac:dyDescent="0.25">
      <c r="A123">
        <v>99</v>
      </c>
      <c r="B123">
        <v>38926.491463018574</v>
      </c>
      <c r="C123">
        <v>16073.508536981426</v>
      </c>
    </row>
    <row r="124" spans="1:3" x14ac:dyDescent="0.25">
      <c r="A124">
        <v>100</v>
      </c>
      <c r="B124">
        <v>38926.491463018574</v>
      </c>
      <c r="C124">
        <v>50073.508536981426</v>
      </c>
    </row>
    <row r="125" spans="1:3" x14ac:dyDescent="0.25">
      <c r="A125">
        <v>101</v>
      </c>
      <c r="B125">
        <v>36357.983357842873</v>
      </c>
      <c r="C125">
        <v>23642.016642157127</v>
      </c>
    </row>
    <row r="126" spans="1:3" x14ac:dyDescent="0.25">
      <c r="A126">
        <v>102</v>
      </c>
      <c r="B126">
        <v>38926.491463018574</v>
      </c>
      <c r="C126">
        <v>-18926.491463018574</v>
      </c>
    </row>
    <row r="127" spans="1:3" x14ac:dyDescent="0.25">
      <c r="A127">
        <v>103</v>
      </c>
      <c r="B127">
        <v>38926.491463018574</v>
      </c>
      <c r="C127">
        <v>-15926.491463018574</v>
      </c>
    </row>
    <row r="128" spans="1:3" x14ac:dyDescent="0.25">
      <c r="A128">
        <v>104</v>
      </c>
      <c r="B128">
        <v>38926.491463018574</v>
      </c>
      <c r="C128">
        <v>-16926.491463018574</v>
      </c>
    </row>
    <row r="129" spans="1:3" x14ac:dyDescent="0.25">
      <c r="A129">
        <v>105</v>
      </c>
      <c r="B129">
        <v>38926.491463018574</v>
      </c>
      <c r="C129">
        <v>17073.508536981426</v>
      </c>
    </row>
    <row r="130" spans="1:3" x14ac:dyDescent="0.25">
      <c r="A130">
        <v>106</v>
      </c>
      <c r="B130">
        <v>38926.491463018574</v>
      </c>
      <c r="C130">
        <v>-20926.491463018574</v>
      </c>
    </row>
    <row r="131" spans="1:3" x14ac:dyDescent="0.25">
      <c r="A131">
        <v>107</v>
      </c>
      <c r="B131">
        <v>38284.364436724652</v>
      </c>
      <c r="C131">
        <v>-20284.364436724652</v>
      </c>
    </row>
    <row r="132" spans="1:3" x14ac:dyDescent="0.25">
      <c r="A132">
        <v>108</v>
      </c>
      <c r="B132">
        <v>37385.386599913152</v>
      </c>
      <c r="C132">
        <v>29614.613400086848</v>
      </c>
    </row>
    <row r="133" spans="1:3" x14ac:dyDescent="0.25">
      <c r="A133">
        <v>109</v>
      </c>
      <c r="B133">
        <v>38284.364436724652</v>
      </c>
      <c r="C133">
        <v>39715.635563275348</v>
      </c>
    </row>
    <row r="134" spans="1:3" x14ac:dyDescent="0.25">
      <c r="A134">
        <v>110</v>
      </c>
      <c r="B134">
        <v>37899.088220948295</v>
      </c>
      <c r="C134">
        <v>-19899.088220948295</v>
      </c>
    </row>
    <row r="135" spans="1:3" x14ac:dyDescent="0.25">
      <c r="A135">
        <v>111</v>
      </c>
      <c r="B135">
        <v>38284.364436724652</v>
      </c>
      <c r="C135">
        <v>-20284.364436724652</v>
      </c>
    </row>
    <row r="136" spans="1:3" x14ac:dyDescent="0.25">
      <c r="A136">
        <v>112</v>
      </c>
      <c r="B136">
        <v>38926.491463018574</v>
      </c>
      <c r="C136">
        <v>-20926.491463018574</v>
      </c>
    </row>
    <row r="137" spans="1:3" x14ac:dyDescent="0.25">
      <c r="A137">
        <v>113</v>
      </c>
      <c r="B137">
        <v>38926.491463018574</v>
      </c>
      <c r="C137">
        <v>-18426.491463018574</v>
      </c>
    </row>
    <row r="138" spans="1:3" x14ac:dyDescent="0.25">
      <c r="A138">
        <v>114</v>
      </c>
      <c r="B138">
        <v>38926.491463018574</v>
      </c>
      <c r="C138">
        <v>-16926.491463018574</v>
      </c>
    </row>
    <row r="139" spans="1:3" x14ac:dyDescent="0.25">
      <c r="A139">
        <v>115</v>
      </c>
      <c r="B139">
        <v>37642.237410430724</v>
      </c>
      <c r="C139">
        <v>-15642.237410430724</v>
      </c>
    </row>
    <row r="140" spans="1:3" x14ac:dyDescent="0.25">
      <c r="A140">
        <v>116</v>
      </c>
      <c r="B140">
        <v>37899.088220948295</v>
      </c>
      <c r="C140">
        <v>-20399.088220948295</v>
      </c>
    </row>
    <row r="141" spans="1:3" x14ac:dyDescent="0.25">
      <c r="A141">
        <v>117</v>
      </c>
      <c r="B141">
        <v>38926.491463018574</v>
      </c>
      <c r="C141">
        <v>-21426.491463018574</v>
      </c>
    </row>
    <row r="142" spans="1:3" x14ac:dyDescent="0.25">
      <c r="A142">
        <v>118</v>
      </c>
      <c r="B142">
        <v>38926.491463018574</v>
      </c>
      <c r="C142">
        <v>-20926.491463018574</v>
      </c>
    </row>
    <row r="143" spans="1:3" x14ac:dyDescent="0.25">
      <c r="A143">
        <v>119</v>
      </c>
      <c r="B143">
        <v>38926.491463018574</v>
      </c>
      <c r="C143">
        <v>-20926.491463018574</v>
      </c>
    </row>
    <row r="144" spans="1:3" x14ac:dyDescent="0.25">
      <c r="A144">
        <v>120</v>
      </c>
      <c r="B144">
        <v>38926.491463018574</v>
      </c>
      <c r="C144">
        <v>-20926.491463018574</v>
      </c>
    </row>
    <row r="145" spans="1:3" x14ac:dyDescent="0.25">
      <c r="A145">
        <v>121</v>
      </c>
      <c r="B145">
        <v>38926.491463018574</v>
      </c>
      <c r="C145">
        <v>-13926.491463018574</v>
      </c>
    </row>
    <row r="146" spans="1:3" x14ac:dyDescent="0.25">
      <c r="A146">
        <v>122</v>
      </c>
      <c r="B146">
        <v>38284.364436724652</v>
      </c>
      <c r="C146">
        <v>-16284.364436724652</v>
      </c>
    </row>
    <row r="147" spans="1:3" x14ac:dyDescent="0.25">
      <c r="A147">
        <v>123</v>
      </c>
      <c r="B147">
        <v>38926.491463018574</v>
      </c>
      <c r="C147">
        <v>-15926.491463018574</v>
      </c>
    </row>
    <row r="148" spans="1:3" x14ac:dyDescent="0.25">
      <c r="A148">
        <v>124</v>
      </c>
      <c r="B148">
        <v>38926.491463018574</v>
      </c>
      <c r="C148">
        <v>-21426.491463018574</v>
      </c>
    </row>
    <row r="149" spans="1:3" x14ac:dyDescent="0.25">
      <c r="A149">
        <v>125</v>
      </c>
      <c r="B149">
        <v>37000.110384136802</v>
      </c>
      <c r="C149">
        <v>12999.889615863198</v>
      </c>
    </row>
    <row r="150" spans="1:3" x14ac:dyDescent="0.25">
      <c r="A150">
        <v>126</v>
      </c>
      <c r="B150">
        <v>38284.364436724652</v>
      </c>
      <c r="C150">
        <v>-20784.364436724652</v>
      </c>
    </row>
    <row r="151" spans="1:3" x14ac:dyDescent="0.25">
      <c r="A151">
        <v>127</v>
      </c>
      <c r="B151">
        <v>38926.491463018574</v>
      </c>
      <c r="C151">
        <v>-20926.491463018574</v>
      </c>
    </row>
    <row r="152" spans="1:3" x14ac:dyDescent="0.25">
      <c r="A152">
        <v>128</v>
      </c>
      <c r="B152">
        <v>37642.237410430724</v>
      </c>
      <c r="C152">
        <v>-19642.237410430724</v>
      </c>
    </row>
    <row r="153" spans="1:3" x14ac:dyDescent="0.25">
      <c r="A153">
        <v>129</v>
      </c>
      <c r="B153">
        <v>38926.491463018574</v>
      </c>
      <c r="C153">
        <v>-21426.491463018574</v>
      </c>
    </row>
    <row r="154" spans="1:3" x14ac:dyDescent="0.25">
      <c r="A154">
        <v>130</v>
      </c>
      <c r="B154">
        <v>35715.856331548952</v>
      </c>
      <c r="C154">
        <v>-15715.856331548952</v>
      </c>
    </row>
    <row r="155" spans="1:3" x14ac:dyDescent="0.25">
      <c r="A155">
        <v>131</v>
      </c>
      <c r="B155">
        <v>38284.364436724652</v>
      </c>
      <c r="C155">
        <v>-18284.364436724652</v>
      </c>
    </row>
    <row r="156" spans="1:3" x14ac:dyDescent="0.25">
      <c r="A156">
        <v>132</v>
      </c>
      <c r="B156">
        <v>37642.237410430724</v>
      </c>
      <c r="C156">
        <v>-15642.237410430724</v>
      </c>
    </row>
    <row r="157" spans="1:3" x14ac:dyDescent="0.25">
      <c r="A157">
        <v>133</v>
      </c>
      <c r="B157">
        <v>38926.491463018574</v>
      </c>
      <c r="C157">
        <v>-16926.491463018574</v>
      </c>
    </row>
    <row r="158" spans="1:3" x14ac:dyDescent="0.25">
      <c r="A158">
        <v>134</v>
      </c>
      <c r="B158">
        <v>38926.491463018574</v>
      </c>
      <c r="C158">
        <v>-21426.491463018574</v>
      </c>
    </row>
    <row r="159" spans="1:3" x14ac:dyDescent="0.25">
      <c r="A159">
        <v>135</v>
      </c>
      <c r="B159">
        <v>38284.364436724652</v>
      </c>
      <c r="C159">
        <v>-21284.364436724652</v>
      </c>
    </row>
    <row r="160" spans="1:3" x14ac:dyDescent="0.25">
      <c r="A160">
        <v>136</v>
      </c>
      <c r="B160">
        <v>38926.491463018574</v>
      </c>
      <c r="C160">
        <v>-22426.491463018574</v>
      </c>
    </row>
    <row r="161" spans="1:3" x14ac:dyDescent="0.25">
      <c r="A161">
        <v>137</v>
      </c>
      <c r="B161">
        <v>38926.491463018574</v>
      </c>
      <c r="C161">
        <v>-22426.491463018574</v>
      </c>
    </row>
    <row r="162" spans="1:3" x14ac:dyDescent="0.25">
      <c r="A162">
        <v>138</v>
      </c>
      <c r="B162">
        <v>38926.491463018574</v>
      </c>
      <c r="C162">
        <v>-20926.491463018574</v>
      </c>
    </row>
    <row r="163" spans="1:3" x14ac:dyDescent="0.25">
      <c r="A163">
        <v>139</v>
      </c>
      <c r="B163">
        <v>38926.491463018574</v>
      </c>
      <c r="C163">
        <v>-20926.491463018574</v>
      </c>
    </row>
    <row r="164" spans="1:3" x14ac:dyDescent="0.25">
      <c r="A164">
        <v>140</v>
      </c>
      <c r="B164">
        <v>38926.491463018574</v>
      </c>
      <c r="C164">
        <v>-22426.491463018574</v>
      </c>
    </row>
    <row r="165" spans="1:3" x14ac:dyDescent="0.25">
      <c r="A165">
        <v>141</v>
      </c>
      <c r="B165">
        <v>38926.491463018574</v>
      </c>
      <c r="C165">
        <v>-22426.491463018574</v>
      </c>
    </row>
    <row r="166" spans="1:3" x14ac:dyDescent="0.25">
      <c r="A166">
        <v>142</v>
      </c>
      <c r="B166">
        <v>38926.491463018574</v>
      </c>
      <c r="C166">
        <v>-16926.491463018574</v>
      </c>
    </row>
    <row r="167" spans="1:3" x14ac:dyDescent="0.25">
      <c r="A167">
        <v>143</v>
      </c>
      <c r="B167">
        <v>38926.491463018574</v>
      </c>
      <c r="C167">
        <v>-16926.491463018574</v>
      </c>
    </row>
    <row r="168" spans="1:3" x14ac:dyDescent="0.25">
      <c r="A168">
        <v>144</v>
      </c>
      <c r="B168">
        <v>38284.364436724652</v>
      </c>
      <c r="C168">
        <v>-16284.364436724652</v>
      </c>
    </row>
    <row r="169" spans="1:3" x14ac:dyDescent="0.25">
      <c r="A169">
        <v>145</v>
      </c>
      <c r="B169">
        <v>38926.491463018574</v>
      </c>
      <c r="C169">
        <v>-21426.491463018574</v>
      </c>
    </row>
    <row r="170" spans="1:3" x14ac:dyDescent="0.25">
      <c r="A170">
        <v>146</v>
      </c>
      <c r="B170">
        <v>37642.237410430724</v>
      </c>
      <c r="C170">
        <v>-20142.237410430724</v>
      </c>
    </row>
    <row r="171" spans="1:3" x14ac:dyDescent="0.25">
      <c r="A171">
        <v>147</v>
      </c>
      <c r="B171">
        <v>37642.237410430724</v>
      </c>
      <c r="C171">
        <v>-20142.237410430724</v>
      </c>
    </row>
    <row r="172" spans="1:3" x14ac:dyDescent="0.25">
      <c r="A172">
        <v>148</v>
      </c>
      <c r="B172">
        <v>38926.491463018574</v>
      </c>
      <c r="C172">
        <v>-20926.491463018574</v>
      </c>
    </row>
    <row r="173" spans="1:3" x14ac:dyDescent="0.25">
      <c r="A173">
        <v>149</v>
      </c>
      <c r="B173">
        <v>36357.983357842873</v>
      </c>
      <c r="C173">
        <v>-18357.983357842873</v>
      </c>
    </row>
    <row r="174" spans="1:3" x14ac:dyDescent="0.25">
      <c r="A174">
        <v>150</v>
      </c>
      <c r="B174">
        <v>38926.491463018574</v>
      </c>
      <c r="C174">
        <v>-20926.491463018574</v>
      </c>
    </row>
    <row r="175" spans="1:3" x14ac:dyDescent="0.25">
      <c r="A175">
        <v>151</v>
      </c>
      <c r="B175">
        <v>38284.364436724652</v>
      </c>
      <c r="C175">
        <v>-20284.364436724652</v>
      </c>
    </row>
    <row r="176" spans="1:3" x14ac:dyDescent="0.25">
      <c r="A176">
        <v>152</v>
      </c>
      <c r="B176">
        <v>38926.491463018574</v>
      </c>
      <c r="C176">
        <v>-20926.491463018574</v>
      </c>
    </row>
    <row r="177" spans="1:3" x14ac:dyDescent="0.25">
      <c r="A177">
        <v>153</v>
      </c>
      <c r="B177">
        <v>38926.491463018574</v>
      </c>
      <c r="C177">
        <v>-18926.491463018574</v>
      </c>
    </row>
    <row r="178" spans="1:3" x14ac:dyDescent="0.25">
      <c r="A178">
        <v>154</v>
      </c>
      <c r="B178">
        <v>38926.491463018574</v>
      </c>
      <c r="C178">
        <v>-18926.491463018574</v>
      </c>
    </row>
    <row r="179" spans="1:3" x14ac:dyDescent="0.25">
      <c r="A179">
        <v>155</v>
      </c>
      <c r="B179">
        <v>35844.281736807738</v>
      </c>
      <c r="C179">
        <v>-18344.281736807738</v>
      </c>
    </row>
    <row r="180" spans="1:3" x14ac:dyDescent="0.25">
      <c r="A180">
        <v>156</v>
      </c>
      <c r="B180">
        <v>38926.491463018574</v>
      </c>
      <c r="C180">
        <v>11073.508536981426</v>
      </c>
    </row>
    <row r="181" spans="1:3" x14ac:dyDescent="0.25">
      <c r="A181">
        <v>157</v>
      </c>
      <c r="B181">
        <v>37642.237410430724</v>
      </c>
      <c r="C181">
        <v>-15642.237410430724</v>
      </c>
    </row>
    <row r="182" spans="1:3" x14ac:dyDescent="0.25">
      <c r="A182">
        <v>158</v>
      </c>
      <c r="B182">
        <v>38926.491463018574</v>
      </c>
      <c r="C182">
        <v>-13926.491463018574</v>
      </c>
    </row>
    <row r="183" spans="1:3" x14ac:dyDescent="0.25">
      <c r="A183">
        <v>159</v>
      </c>
      <c r="B183">
        <v>38926.491463018574</v>
      </c>
      <c r="C183">
        <v>-18926.491463018574</v>
      </c>
    </row>
    <row r="184" spans="1:3" x14ac:dyDescent="0.25">
      <c r="A184">
        <v>160</v>
      </c>
      <c r="B184">
        <v>38926.491463018574</v>
      </c>
      <c r="C184">
        <v>-18926.491463018574</v>
      </c>
    </row>
    <row r="185" spans="1:3" x14ac:dyDescent="0.25">
      <c r="A185">
        <v>161</v>
      </c>
      <c r="B185">
        <v>37899.088220948295</v>
      </c>
      <c r="C185">
        <v>-14899.088220948295</v>
      </c>
    </row>
    <row r="186" spans="1:3" x14ac:dyDescent="0.25">
      <c r="A186">
        <v>162</v>
      </c>
      <c r="B186">
        <v>38926.491463018574</v>
      </c>
      <c r="C186">
        <v>-19926.491463018574</v>
      </c>
    </row>
    <row r="187" spans="1:3" x14ac:dyDescent="0.25">
      <c r="A187">
        <v>163</v>
      </c>
      <c r="B187">
        <v>37642.237410430724</v>
      </c>
      <c r="C187">
        <v>-18642.237410430724</v>
      </c>
    </row>
    <row r="188" spans="1:3" x14ac:dyDescent="0.25">
      <c r="A188">
        <v>164</v>
      </c>
      <c r="B188">
        <v>39568.618489312503</v>
      </c>
      <c r="C188">
        <v>-23068.618489312503</v>
      </c>
    </row>
    <row r="189" spans="1:3" x14ac:dyDescent="0.25">
      <c r="A189">
        <v>165</v>
      </c>
      <c r="B189">
        <v>39568.618489312503</v>
      </c>
      <c r="C189">
        <v>-23068.618489312503</v>
      </c>
    </row>
    <row r="190" spans="1:3" x14ac:dyDescent="0.25">
      <c r="A190">
        <v>166</v>
      </c>
      <c r="B190">
        <v>38284.364436724652</v>
      </c>
      <c r="C190">
        <v>-18284.364436724652</v>
      </c>
    </row>
    <row r="191" spans="1:3" x14ac:dyDescent="0.25">
      <c r="A191">
        <v>167</v>
      </c>
      <c r="B191">
        <v>38926.491463018574</v>
      </c>
      <c r="C191">
        <v>-20926.491463018574</v>
      </c>
    </row>
    <row r="192" spans="1:3" x14ac:dyDescent="0.25">
      <c r="A192">
        <v>168</v>
      </c>
      <c r="B192">
        <v>37000.110384136802</v>
      </c>
      <c r="C192">
        <v>-19000.110384136802</v>
      </c>
    </row>
    <row r="193" spans="1:3" x14ac:dyDescent="0.25">
      <c r="A193">
        <v>169</v>
      </c>
      <c r="B193">
        <v>37899.088220948295</v>
      </c>
      <c r="C193">
        <v>-14899.088220948295</v>
      </c>
    </row>
    <row r="194" spans="1:3" x14ac:dyDescent="0.25">
      <c r="A194">
        <v>170</v>
      </c>
      <c r="B194">
        <v>38926.491463018574</v>
      </c>
      <c r="C194">
        <v>-13926.491463018574</v>
      </c>
    </row>
    <row r="195" spans="1:3" x14ac:dyDescent="0.25">
      <c r="A195">
        <v>171</v>
      </c>
      <c r="B195">
        <v>38926.491463018574</v>
      </c>
      <c r="C195">
        <v>41073.508536981426</v>
      </c>
    </row>
    <row r="196" spans="1:3" x14ac:dyDescent="0.25">
      <c r="A196">
        <v>172</v>
      </c>
      <c r="B196">
        <v>38926.491463018574</v>
      </c>
      <c r="C196">
        <v>-20926.491463018574</v>
      </c>
    </row>
    <row r="197" spans="1:3" x14ac:dyDescent="0.25">
      <c r="A197">
        <v>173</v>
      </c>
      <c r="B197">
        <v>38926.491463018574</v>
      </c>
      <c r="C197">
        <v>-22426.491463018574</v>
      </c>
    </row>
    <row r="198" spans="1:3" x14ac:dyDescent="0.25">
      <c r="A198">
        <v>174</v>
      </c>
      <c r="B198">
        <v>36357.983357842873</v>
      </c>
      <c r="C198">
        <v>-19857.983357842873</v>
      </c>
    </row>
    <row r="199" spans="1:3" x14ac:dyDescent="0.25">
      <c r="A199">
        <v>175</v>
      </c>
      <c r="B199">
        <v>36357.983357842873</v>
      </c>
      <c r="C199">
        <v>-19857.983357842873</v>
      </c>
    </row>
    <row r="200" spans="1:3" x14ac:dyDescent="0.25">
      <c r="A200">
        <v>176</v>
      </c>
      <c r="B200">
        <v>38027.513626207081</v>
      </c>
      <c r="C200">
        <v>-21527.513626207081</v>
      </c>
    </row>
    <row r="201" spans="1:3" x14ac:dyDescent="0.25">
      <c r="A201">
        <v>177</v>
      </c>
      <c r="B201">
        <v>38926.491463018574</v>
      </c>
      <c r="C201">
        <v>-21926.491463018574</v>
      </c>
    </row>
    <row r="202" spans="1:3" x14ac:dyDescent="0.25">
      <c r="A202">
        <v>178</v>
      </c>
      <c r="B202">
        <v>38926.491463018574</v>
      </c>
      <c r="C202">
        <v>-22426.491463018574</v>
      </c>
    </row>
    <row r="203" spans="1:3" x14ac:dyDescent="0.25">
      <c r="A203">
        <v>179</v>
      </c>
      <c r="B203">
        <v>38926.491463018574</v>
      </c>
      <c r="C203">
        <v>-22426.491463018574</v>
      </c>
    </row>
    <row r="204" spans="1:3" x14ac:dyDescent="0.25">
      <c r="A204">
        <v>180</v>
      </c>
      <c r="B204">
        <v>37642.237410430724</v>
      </c>
      <c r="C204">
        <v>-20642.237410430724</v>
      </c>
    </row>
    <row r="205" spans="1:3" x14ac:dyDescent="0.25">
      <c r="A205">
        <v>181</v>
      </c>
      <c r="B205">
        <v>38926.491463018574</v>
      </c>
      <c r="C205">
        <v>-18926.491463018574</v>
      </c>
    </row>
    <row r="206" spans="1:3" x14ac:dyDescent="0.25">
      <c r="A206">
        <v>182</v>
      </c>
      <c r="B206">
        <v>37642.237410430724</v>
      </c>
      <c r="C206">
        <v>-17642.237410430724</v>
      </c>
    </row>
    <row r="207" spans="1:3" x14ac:dyDescent="0.25">
      <c r="A207">
        <v>183</v>
      </c>
      <c r="B207">
        <v>37642.237410430724</v>
      </c>
      <c r="C207">
        <v>-21142.237410430724</v>
      </c>
    </row>
    <row r="208" spans="1:3" x14ac:dyDescent="0.25">
      <c r="A208">
        <v>184</v>
      </c>
      <c r="B208">
        <v>38926.491463018574</v>
      </c>
      <c r="C208">
        <v>-22426.491463018574</v>
      </c>
    </row>
    <row r="209" spans="1:3" x14ac:dyDescent="0.25">
      <c r="A209">
        <v>185</v>
      </c>
      <c r="B209">
        <v>37642.237410430724</v>
      </c>
      <c r="C209">
        <v>-22642.237410430724</v>
      </c>
    </row>
    <row r="210" spans="1:3" x14ac:dyDescent="0.25">
      <c r="A210">
        <v>186</v>
      </c>
      <c r="B210">
        <v>37642.237410430724</v>
      </c>
      <c r="C210">
        <v>-21642.237410430724</v>
      </c>
    </row>
    <row r="211" spans="1:3" x14ac:dyDescent="0.25">
      <c r="A211">
        <v>187</v>
      </c>
      <c r="B211">
        <v>38669.640652501002</v>
      </c>
      <c r="C211">
        <v>-23669.640652501002</v>
      </c>
    </row>
    <row r="212" spans="1:3" x14ac:dyDescent="0.25">
      <c r="A212">
        <v>188</v>
      </c>
      <c r="B212">
        <v>37642.237410430724</v>
      </c>
      <c r="C212">
        <v>-22142.237410430724</v>
      </c>
    </row>
    <row r="213" spans="1:3" x14ac:dyDescent="0.25">
      <c r="A213">
        <v>189</v>
      </c>
      <c r="B213">
        <v>38926.491463018574</v>
      </c>
      <c r="C213">
        <v>-23926.491463018574</v>
      </c>
    </row>
    <row r="214" spans="1:3" x14ac:dyDescent="0.25">
      <c r="A214">
        <v>190</v>
      </c>
      <c r="B214">
        <v>38926.491463018574</v>
      </c>
      <c r="C214">
        <v>-23926.491463018574</v>
      </c>
    </row>
    <row r="215" spans="1:3" x14ac:dyDescent="0.25">
      <c r="A215">
        <v>191</v>
      </c>
      <c r="B215">
        <v>38926.491463018574</v>
      </c>
      <c r="C215">
        <v>-22926.491463018574</v>
      </c>
    </row>
    <row r="216" spans="1:3" x14ac:dyDescent="0.25">
      <c r="A216">
        <v>192</v>
      </c>
      <c r="B216">
        <v>37770.662815689509</v>
      </c>
      <c r="C216">
        <v>-20270.662815689509</v>
      </c>
    </row>
    <row r="217" spans="1:3" x14ac:dyDescent="0.25">
      <c r="A217">
        <v>193</v>
      </c>
      <c r="B217">
        <v>38926.491463018574</v>
      </c>
      <c r="C217">
        <v>-21426.491463018574</v>
      </c>
    </row>
    <row r="218" spans="1:3" x14ac:dyDescent="0.25">
      <c r="A218">
        <v>194</v>
      </c>
      <c r="B218">
        <v>37642.237410430724</v>
      </c>
      <c r="C218">
        <v>-20142.237410430724</v>
      </c>
    </row>
    <row r="219" spans="1:3" x14ac:dyDescent="0.25">
      <c r="A219">
        <v>195</v>
      </c>
      <c r="B219">
        <v>38926.491463018574</v>
      </c>
      <c r="C219">
        <v>-23926.491463018574</v>
      </c>
    </row>
    <row r="220" spans="1:3" x14ac:dyDescent="0.25">
      <c r="A220">
        <v>196</v>
      </c>
      <c r="B220">
        <v>38926.491463018574</v>
      </c>
      <c r="C220">
        <v>-23926.491463018574</v>
      </c>
    </row>
    <row r="221" spans="1:3" x14ac:dyDescent="0.25">
      <c r="A221">
        <v>197</v>
      </c>
      <c r="B221">
        <v>38926.491463018574</v>
      </c>
      <c r="C221">
        <v>-23926.491463018574</v>
      </c>
    </row>
    <row r="222" spans="1:3" x14ac:dyDescent="0.25">
      <c r="A222">
        <v>198</v>
      </c>
      <c r="B222">
        <v>38926.491463018574</v>
      </c>
      <c r="C222">
        <v>-23926.491463018574</v>
      </c>
    </row>
    <row r="223" spans="1:3" x14ac:dyDescent="0.25">
      <c r="A223">
        <v>199</v>
      </c>
      <c r="B223">
        <v>37899.088220948295</v>
      </c>
      <c r="C223">
        <v>-17899.088220948295</v>
      </c>
    </row>
    <row r="224" spans="1:3" x14ac:dyDescent="0.25">
      <c r="A224">
        <v>200</v>
      </c>
      <c r="B224">
        <v>38926.491463018574</v>
      </c>
      <c r="C224">
        <v>-15926.491463018574</v>
      </c>
    </row>
    <row r="225" spans="1:3" x14ac:dyDescent="0.25">
      <c r="A225">
        <v>201</v>
      </c>
      <c r="B225">
        <v>38926.491463018574</v>
      </c>
      <c r="C225">
        <v>-15926.491463018574</v>
      </c>
    </row>
    <row r="226" spans="1:3" x14ac:dyDescent="0.25">
      <c r="A226">
        <v>202</v>
      </c>
      <c r="B226">
        <v>38926.491463018574</v>
      </c>
      <c r="C226">
        <v>-16926.491463018574</v>
      </c>
    </row>
    <row r="227" spans="1:3" x14ac:dyDescent="0.25">
      <c r="A227">
        <v>203</v>
      </c>
      <c r="B227">
        <v>38926.491463018574</v>
      </c>
      <c r="C227">
        <v>-14926.491463018574</v>
      </c>
    </row>
    <row r="228" spans="1:3" x14ac:dyDescent="0.25">
      <c r="A228">
        <v>204</v>
      </c>
      <c r="B228">
        <v>38284.364436724652</v>
      </c>
      <c r="C228">
        <v>-14284.364436724652</v>
      </c>
    </row>
    <row r="229" spans="1:3" x14ac:dyDescent="0.25">
      <c r="A229">
        <v>205</v>
      </c>
      <c r="B229">
        <v>38284.364436724652</v>
      </c>
      <c r="C229">
        <v>-15284.364436724652</v>
      </c>
    </row>
    <row r="230" spans="1:3" x14ac:dyDescent="0.25">
      <c r="A230">
        <v>206</v>
      </c>
      <c r="B230">
        <v>38284.364436724652</v>
      </c>
      <c r="C230">
        <v>-14284.364436724652</v>
      </c>
    </row>
    <row r="231" spans="1:3" x14ac:dyDescent="0.25">
      <c r="A231">
        <v>207</v>
      </c>
      <c r="B231">
        <v>38155.939031465867</v>
      </c>
      <c r="C231">
        <v>-4155.9390314658667</v>
      </c>
    </row>
    <row r="232" spans="1:3" x14ac:dyDescent="0.25">
      <c r="A232">
        <v>208</v>
      </c>
      <c r="B232">
        <v>38284.364436724652</v>
      </c>
      <c r="C232">
        <v>-14284.364436724652</v>
      </c>
    </row>
    <row r="233" spans="1:3" x14ac:dyDescent="0.25">
      <c r="A233">
        <v>209</v>
      </c>
      <c r="B233">
        <v>37000.110384136802</v>
      </c>
      <c r="C233">
        <v>-16000.110384136802</v>
      </c>
    </row>
    <row r="234" spans="1:3" x14ac:dyDescent="0.25">
      <c r="A234">
        <v>210</v>
      </c>
      <c r="B234">
        <v>38926.491463018574</v>
      </c>
      <c r="C234">
        <v>-23926.491463018574</v>
      </c>
    </row>
    <row r="235" spans="1:3" x14ac:dyDescent="0.25">
      <c r="A235">
        <v>211</v>
      </c>
      <c r="B235">
        <v>38926.491463018574</v>
      </c>
      <c r="C235">
        <v>-15926.491463018574</v>
      </c>
    </row>
    <row r="236" spans="1:3" x14ac:dyDescent="0.25">
      <c r="A236">
        <v>212</v>
      </c>
      <c r="B236">
        <v>38284.364436724652</v>
      </c>
      <c r="C236">
        <v>-15284.364436724652</v>
      </c>
    </row>
    <row r="237" spans="1:3" x14ac:dyDescent="0.25">
      <c r="A237">
        <v>213</v>
      </c>
      <c r="B237">
        <v>38926.491463018574</v>
      </c>
      <c r="C237">
        <v>-16926.491463018574</v>
      </c>
    </row>
    <row r="238" spans="1:3" x14ac:dyDescent="0.25">
      <c r="A238">
        <v>214</v>
      </c>
      <c r="B238">
        <v>38284.364436724652</v>
      </c>
      <c r="C238">
        <v>-16284.364436724652</v>
      </c>
    </row>
    <row r="239" spans="1:3" x14ac:dyDescent="0.25">
      <c r="A239">
        <v>215</v>
      </c>
      <c r="B239">
        <v>38284.364436724652</v>
      </c>
      <c r="C239">
        <v>-23284.364436724652</v>
      </c>
    </row>
    <row r="240" spans="1:3" x14ac:dyDescent="0.25">
      <c r="A240">
        <v>216</v>
      </c>
      <c r="B240">
        <v>37000.110384136802</v>
      </c>
      <c r="C240">
        <v>-20500.110384136802</v>
      </c>
    </row>
    <row r="241" spans="1:3" x14ac:dyDescent="0.25">
      <c r="A241">
        <v>217</v>
      </c>
      <c r="B241">
        <v>38926.491463018574</v>
      </c>
      <c r="C241">
        <v>-22426.491463018574</v>
      </c>
    </row>
    <row r="242" spans="1:3" x14ac:dyDescent="0.25">
      <c r="A242">
        <v>218</v>
      </c>
      <c r="B242">
        <v>38926.491463018574</v>
      </c>
      <c r="C242">
        <v>-21926.491463018574</v>
      </c>
    </row>
    <row r="243" spans="1:3" x14ac:dyDescent="0.25">
      <c r="A243">
        <v>219</v>
      </c>
      <c r="B243">
        <v>38926.491463018574</v>
      </c>
      <c r="C243">
        <v>-21926.491463018574</v>
      </c>
    </row>
    <row r="244" spans="1:3" x14ac:dyDescent="0.25">
      <c r="A244">
        <v>220</v>
      </c>
      <c r="B244">
        <v>37000.110384136802</v>
      </c>
      <c r="C244">
        <v>-19500.110384136802</v>
      </c>
    </row>
    <row r="245" spans="1:3" x14ac:dyDescent="0.25">
      <c r="A245">
        <v>221</v>
      </c>
      <c r="B245">
        <v>38284.364436724652</v>
      </c>
      <c r="C245">
        <v>-20284.364436724652</v>
      </c>
    </row>
    <row r="246" spans="1:3" x14ac:dyDescent="0.25">
      <c r="A246">
        <v>222</v>
      </c>
      <c r="B246">
        <v>37642.237410430724</v>
      </c>
      <c r="C246">
        <v>-19642.237410430724</v>
      </c>
    </row>
    <row r="247" spans="1:3" x14ac:dyDescent="0.25">
      <c r="A247">
        <v>223</v>
      </c>
      <c r="B247">
        <v>37642.237410430724</v>
      </c>
      <c r="C247">
        <v>-21142.237410430724</v>
      </c>
    </row>
    <row r="248" spans="1:3" x14ac:dyDescent="0.25">
      <c r="A248">
        <v>224</v>
      </c>
      <c r="B248">
        <v>38926.491463018574</v>
      </c>
      <c r="C248">
        <v>-18926.491463018574</v>
      </c>
    </row>
    <row r="249" spans="1:3" x14ac:dyDescent="0.25">
      <c r="A249">
        <v>225</v>
      </c>
      <c r="B249">
        <v>37000.110384136802</v>
      </c>
      <c r="C249">
        <v>-18000.110384136802</v>
      </c>
    </row>
    <row r="250" spans="1:3" x14ac:dyDescent="0.25">
      <c r="A250">
        <v>226</v>
      </c>
      <c r="B250">
        <v>39953.894705088853</v>
      </c>
      <c r="C250">
        <v>-24453.894705088853</v>
      </c>
    </row>
    <row r="251" spans="1:3" x14ac:dyDescent="0.25">
      <c r="A251">
        <v>227</v>
      </c>
      <c r="B251">
        <v>38926.491463018574</v>
      </c>
      <c r="C251">
        <v>-22926.491463018574</v>
      </c>
    </row>
    <row r="252" spans="1:3" x14ac:dyDescent="0.25">
      <c r="A252">
        <v>228</v>
      </c>
      <c r="B252">
        <v>38926.491463018574</v>
      </c>
      <c r="C252">
        <v>-23926.491463018574</v>
      </c>
    </row>
    <row r="253" spans="1:3" x14ac:dyDescent="0.25">
      <c r="A253">
        <v>229</v>
      </c>
      <c r="B253">
        <v>38926.491463018574</v>
      </c>
      <c r="C253">
        <v>-23926.491463018574</v>
      </c>
    </row>
    <row r="254" spans="1:3" x14ac:dyDescent="0.25">
      <c r="A254">
        <v>230</v>
      </c>
      <c r="B254">
        <v>38926.491463018574</v>
      </c>
      <c r="C254">
        <v>-18926.491463018574</v>
      </c>
    </row>
    <row r="255" spans="1:3" x14ac:dyDescent="0.25">
      <c r="A255">
        <v>231</v>
      </c>
      <c r="B255">
        <v>38926.491463018574</v>
      </c>
      <c r="C255">
        <v>-18926.491463018574</v>
      </c>
    </row>
    <row r="256" spans="1:3" x14ac:dyDescent="0.25">
      <c r="A256">
        <v>232</v>
      </c>
      <c r="B256">
        <v>36871.684978878016</v>
      </c>
      <c r="C256">
        <v>-18371.684978878016</v>
      </c>
    </row>
    <row r="257" spans="1:3" x14ac:dyDescent="0.25">
      <c r="A257">
        <v>233</v>
      </c>
      <c r="B257">
        <v>39568.618489312503</v>
      </c>
      <c r="C257">
        <v>-21068.618489312503</v>
      </c>
    </row>
    <row r="258" spans="1:3" x14ac:dyDescent="0.25">
      <c r="A258">
        <v>234</v>
      </c>
      <c r="B258">
        <v>37642.237410430724</v>
      </c>
      <c r="C258">
        <v>-20142.237410430724</v>
      </c>
    </row>
    <row r="259" spans="1:3" x14ac:dyDescent="0.25">
      <c r="A259">
        <v>235</v>
      </c>
      <c r="B259">
        <v>38284.364436724652</v>
      </c>
      <c r="C259">
        <v>-23284.364436724652</v>
      </c>
    </row>
    <row r="260" spans="1:3" x14ac:dyDescent="0.25">
      <c r="A260">
        <v>236</v>
      </c>
      <c r="B260">
        <v>38926.491463018574</v>
      </c>
      <c r="C260">
        <v>-23926.491463018574</v>
      </c>
    </row>
    <row r="261" spans="1:3" x14ac:dyDescent="0.25">
      <c r="A261">
        <v>237</v>
      </c>
      <c r="B261">
        <v>40210.745515606424</v>
      </c>
      <c r="C261">
        <v>-23710.745515606424</v>
      </c>
    </row>
    <row r="262" spans="1:3" x14ac:dyDescent="0.25">
      <c r="A262">
        <v>238</v>
      </c>
      <c r="B262">
        <v>37642.237410430724</v>
      </c>
      <c r="C262">
        <v>-21642.237410430724</v>
      </c>
    </row>
    <row r="263" spans="1:3" x14ac:dyDescent="0.25">
      <c r="A263">
        <v>239</v>
      </c>
      <c r="B263">
        <v>37642.237410430724</v>
      </c>
      <c r="C263">
        <v>-21642.237410430724</v>
      </c>
    </row>
    <row r="264" spans="1:3" x14ac:dyDescent="0.25">
      <c r="A264">
        <v>240</v>
      </c>
      <c r="B264">
        <v>37642.237410430724</v>
      </c>
      <c r="C264">
        <v>-2642.2374104307237</v>
      </c>
    </row>
    <row r="265" spans="1:3" x14ac:dyDescent="0.25">
      <c r="A265">
        <v>241</v>
      </c>
      <c r="B265">
        <v>36357.983357842873</v>
      </c>
      <c r="C265">
        <v>8642.0166421571266</v>
      </c>
    </row>
    <row r="266" spans="1:3" x14ac:dyDescent="0.25">
      <c r="A266">
        <v>242</v>
      </c>
      <c r="B266">
        <v>38926.491463018574</v>
      </c>
      <c r="C266">
        <v>17073.508536981426</v>
      </c>
    </row>
    <row r="267" spans="1:3" x14ac:dyDescent="0.25">
      <c r="A267">
        <v>243</v>
      </c>
      <c r="B267">
        <v>37642.237410430724</v>
      </c>
      <c r="C267">
        <v>17357.762589569276</v>
      </c>
    </row>
    <row r="268" spans="1:3" x14ac:dyDescent="0.25">
      <c r="A268">
        <v>244</v>
      </c>
      <c r="B268">
        <v>38926.491463018574</v>
      </c>
      <c r="C268">
        <v>-4426.491463018574</v>
      </c>
    </row>
    <row r="269" spans="1:3" x14ac:dyDescent="0.25">
      <c r="A269">
        <v>245</v>
      </c>
      <c r="B269">
        <v>39440.193084053717</v>
      </c>
      <c r="C269">
        <v>-4440.193084053717</v>
      </c>
    </row>
    <row r="270" spans="1:3" x14ac:dyDescent="0.25">
      <c r="A270">
        <v>246</v>
      </c>
      <c r="B270">
        <v>38926.491463018574</v>
      </c>
      <c r="C270">
        <v>-3926.491463018574</v>
      </c>
    </row>
    <row r="271" spans="1:3" x14ac:dyDescent="0.25">
      <c r="A271">
        <v>247</v>
      </c>
      <c r="B271">
        <v>38926.491463018574</v>
      </c>
      <c r="C271">
        <v>-13926.491463018574</v>
      </c>
    </row>
    <row r="272" spans="1:3" x14ac:dyDescent="0.25">
      <c r="A272">
        <v>248</v>
      </c>
      <c r="B272">
        <v>38926.491463018574</v>
      </c>
      <c r="C272">
        <v>-13926.491463018574</v>
      </c>
    </row>
    <row r="273" spans="1:3" x14ac:dyDescent="0.25">
      <c r="A273">
        <v>249</v>
      </c>
      <c r="B273">
        <v>37899.088220948295</v>
      </c>
      <c r="C273">
        <v>-12899.088220948295</v>
      </c>
    </row>
    <row r="274" spans="1:3" x14ac:dyDescent="0.25">
      <c r="A274">
        <v>250</v>
      </c>
      <c r="B274">
        <v>38926.491463018574</v>
      </c>
      <c r="C274">
        <v>21073.508536981426</v>
      </c>
    </row>
    <row r="275" spans="1:3" x14ac:dyDescent="0.25">
      <c r="A275">
        <v>251</v>
      </c>
      <c r="B275">
        <v>38926.491463018574</v>
      </c>
      <c r="C275">
        <v>1073.508536981426</v>
      </c>
    </row>
    <row r="276" spans="1:3" x14ac:dyDescent="0.25">
      <c r="A276">
        <v>252</v>
      </c>
      <c r="B276">
        <v>37642.237410430724</v>
      </c>
      <c r="C276">
        <v>32357.762589569276</v>
      </c>
    </row>
    <row r="277" spans="1:3" x14ac:dyDescent="0.25">
      <c r="A277">
        <v>253</v>
      </c>
      <c r="B277">
        <v>38284.364436724652</v>
      </c>
      <c r="C277">
        <v>16715.635563275348</v>
      </c>
    </row>
    <row r="278" spans="1:3" x14ac:dyDescent="0.25">
      <c r="A278">
        <v>254</v>
      </c>
      <c r="B278">
        <v>39183.342273536146</v>
      </c>
      <c r="C278">
        <v>40816.657726463854</v>
      </c>
    </row>
    <row r="279" spans="1:3" x14ac:dyDescent="0.25">
      <c r="A279">
        <v>255</v>
      </c>
      <c r="B279">
        <v>38926.491463018574</v>
      </c>
      <c r="C279">
        <v>41073.508536981426</v>
      </c>
    </row>
    <row r="280" spans="1:3" x14ac:dyDescent="0.25">
      <c r="A280">
        <v>256</v>
      </c>
      <c r="B280">
        <v>38412.789841983431</v>
      </c>
      <c r="C280">
        <v>11587.210158016569</v>
      </c>
    </row>
    <row r="281" spans="1:3" x14ac:dyDescent="0.25">
      <c r="A281">
        <v>257</v>
      </c>
      <c r="B281">
        <v>38926.491463018574</v>
      </c>
      <c r="C281">
        <v>83073.508536981419</v>
      </c>
    </row>
    <row r="282" spans="1:3" x14ac:dyDescent="0.25">
      <c r="A282">
        <v>258</v>
      </c>
      <c r="B282">
        <v>38926.491463018574</v>
      </c>
      <c r="C282">
        <v>51073.508536981426</v>
      </c>
    </row>
    <row r="283" spans="1:3" x14ac:dyDescent="0.25">
      <c r="A283">
        <v>259</v>
      </c>
      <c r="B283">
        <v>38926.491463018574</v>
      </c>
      <c r="C283">
        <v>51073.508536981426</v>
      </c>
    </row>
    <row r="284" spans="1:3" ht="13" thickBot="1" x14ac:dyDescent="0.3">
      <c r="A284" s="42">
        <v>260</v>
      </c>
      <c r="B284" s="42">
        <v>37000.110384136802</v>
      </c>
      <c r="C284" s="42">
        <v>62999.889615863198</v>
      </c>
    </row>
    <row r="287" spans="1:3" ht="13" x14ac:dyDescent="0.3">
      <c r="A287" s="47"/>
    </row>
    <row r="288" spans="1:3" ht="13" x14ac:dyDescent="0.3">
      <c r="A288" s="47" t="s">
        <v>432</v>
      </c>
    </row>
    <row r="289" spans="1:2" ht="13" x14ac:dyDescent="0.3">
      <c r="A289" s="47"/>
    </row>
    <row r="290" spans="1:2" x14ac:dyDescent="0.25">
      <c r="A290" s="8" t="s">
        <v>433</v>
      </c>
      <c r="B290" s="8" t="s">
        <v>434</v>
      </c>
    </row>
    <row r="291" spans="1:2" x14ac:dyDescent="0.25">
      <c r="A291" s="8" t="s">
        <v>435</v>
      </c>
      <c r="B291" s="8" t="s">
        <v>436</v>
      </c>
    </row>
    <row r="292" spans="1:2" ht="13" x14ac:dyDescent="0.3">
      <c r="A292" s="47" t="s">
        <v>437</v>
      </c>
      <c r="B292" s="8" t="s">
        <v>438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
  <sheetViews>
    <sheetView workbookViewId="0">
      <selection activeCell="B13" sqref="B13"/>
    </sheetView>
  </sheetViews>
  <sheetFormatPr defaultRowHeight="12.5" x14ac:dyDescent="0.25"/>
  <cols>
    <col min="1" max="1" width="21.7265625" bestFit="1" customWidth="1"/>
    <col min="2" max="2" width="12" bestFit="1" customWidth="1"/>
  </cols>
  <sheetData>
    <row r="1" spans="1:2" ht="13" x14ac:dyDescent="0.3">
      <c r="A1" s="43" t="s">
        <v>392</v>
      </c>
      <c r="B1" s="43"/>
    </row>
    <row r="2" spans="1:2" x14ac:dyDescent="0.25">
      <c r="A2" s="41"/>
    </row>
    <row r="3" spans="1:2" x14ac:dyDescent="0.25">
      <c r="A3" s="41" t="s">
        <v>384</v>
      </c>
      <c r="B3">
        <v>38401.923076923078</v>
      </c>
    </row>
    <row r="4" spans="1:2" x14ac:dyDescent="0.25">
      <c r="A4" s="41" t="s">
        <v>393</v>
      </c>
      <c r="B4">
        <v>2777.0719715826399</v>
      </c>
    </row>
    <row r="5" spans="1:2" x14ac:dyDescent="0.25">
      <c r="A5" s="41" t="s">
        <v>394</v>
      </c>
      <c r="B5">
        <v>23000</v>
      </c>
    </row>
    <row r="6" spans="1:2" x14ac:dyDescent="0.25">
      <c r="A6" s="41" t="s">
        <v>395</v>
      </c>
      <c r="B6">
        <v>18000</v>
      </c>
    </row>
    <row r="7" spans="1:2" x14ac:dyDescent="0.25">
      <c r="A7" s="41" t="s">
        <v>388</v>
      </c>
      <c r="B7">
        <v>44778.940040949732</v>
      </c>
    </row>
    <row r="8" spans="1:2" x14ac:dyDescent="0.25">
      <c r="A8" s="41" t="s">
        <v>396</v>
      </c>
      <c r="B8">
        <v>2005153471.1909711</v>
      </c>
    </row>
    <row r="9" spans="1:2" x14ac:dyDescent="0.25">
      <c r="A9" s="41" t="s">
        <v>389</v>
      </c>
      <c r="B9">
        <v>26.330796762402539</v>
      </c>
    </row>
    <row r="10" spans="1:2" x14ac:dyDescent="0.25">
      <c r="A10" s="41" t="s">
        <v>397</v>
      </c>
      <c r="B10">
        <v>4.6676131575909308</v>
      </c>
    </row>
    <row r="11" spans="1:2" x14ac:dyDescent="0.25">
      <c r="A11" s="41" t="s">
        <v>398</v>
      </c>
      <c r="B11">
        <v>374000</v>
      </c>
    </row>
    <row r="12" spans="1:2" x14ac:dyDescent="0.25">
      <c r="A12" s="41" t="s">
        <v>399</v>
      </c>
      <c r="B12">
        <v>15000</v>
      </c>
    </row>
    <row r="13" spans="1:2" x14ac:dyDescent="0.25">
      <c r="A13" s="41" t="s">
        <v>400</v>
      </c>
      <c r="B13">
        <v>389000</v>
      </c>
    </row>
    <row r="14" spans="1:2" x14ac:dyDescent="0.25">
      <c r="A14" s="41" t="s">
        <v>401</v>
      </c>
      <c r="B14">
        <v>9984500</v>
      </c>
    </row>
    <row r="15" spans="1:2" x14ac:dyDescent="0.25">
      <c r="A15" s="41" t="s">
        <v>402</v>
      </c>
      <c r="B15">
        <v>260</v>
      </c>
    </row>
    <row r="16" spans="1:2" ht="13" thickBot="1" x14ac:dyDescent="0.3">
      <c r="A16" s="44" t="s">
        <v>403</v>
      </c>
      <c r="B16" s="42">
        <v>5468.5143137891064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COMPANY DATA</vt:lpstr>
      <vt:lpstr>HLOOKUP</vt:lpstr>
      <vt:lpstr>V LOOKUP</vt:lpstr>
      <vt:lpstr>DATA BASED FUNCTIONS</vt:lpstr>
      <vt:lpstr>IF CONDITIONS</vt:lpstr>
      <vt:lpstr>GOALSEEK</vt:lpstr>
      <vt:lpstr>Statistical functions</vt:lpstr>
      <vt:lpstr>Regression</vt:lpstr>
      <vt:lpstr>Descriptive Statistics</vt:lpstr>
      <vt:lpstr>Financial Functions </vt:lpstr>
      <vt:lpstr>Data Visualization</vt:lpstr>
      <vt:lpstr>Data Visualization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Syeda Sania Bokhari</dc:creator>
  <cp:lastModifiedBy>Dell</cp:lastModifiedBy>
  <dcterms:created xsi:type="dcterms:W3CDTF">2019-11-11T19:49:39Z</dcterms:created>
  <dcterms:modified xsi:type="dcterms:W3CDTF">2025-06-20T02:35:22Z</dcterms:modified>
</cp:coreProperties>
</file>