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Business_intelligence_analytics\Cohorte_1\"/>
    </mc:Choice>
  </mc:AlternateContent>
  <xr:revisionPtr revIDLastSave="0" documentId="13_ncr:1_{40068601-C96E-40F4-9879-34CCBAC0AD2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ovariance" sheetId="13" r:id="rId1"/>
    <sheet name="cov" sheetId="10" state="hidden" r:id="rId2"/>
    <sheet name="Covariance2" sheetId="11" state="hidden" r:id="rId3"/>
  </sheets>
  <calcPr calcId="181029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0" i="13" l="1"/>
  <c r="G19" i="13"/>
  <c r="G18" i="13"/>
  <c r="G16" i="13"/>
  <c r="G15" i="13"/>
  <c r="G14" i="13"/>
  <c r="G13" i="13"/>
  <c r="G12" i="13"/>
  <c r="D18" i="13"/>
  <c r="C18" i="13"/>
  <c r="D11" i="10"/>
  <c r="C11" i="10"/>
  <c r="G6" i="10" s="1"/>
  <c r="D11" i="11"/>
  <c r="C11" i="11"/>
  <c r="G6" i="11" s="1"/>
  <c r="G9" i="10" l="1"/>
  <c r="G10" i="10"/>
  <c r="G8" i="10"/>
  <c r="G7" i="10"/>
  <c r="G8" i="11"/>
  <c r="G9" i="11"/>
  <c r="G10" i="11"/>
  <c r="G7" i="11"/>
  <c r="G11" i="11" l="1"/>
  <c r="G13" i="11" s="1"/>
  <c r="G11" i="10"/>
  <c r="G13" i="10" s="1"/>
</calcChain>
</file>

<file path=xl/sharedStrings.xml><?xml version="1.0" encoding="utf-8"?>
<sst xmlns="http://schemas.openxmlformats.org/spreadsheetml/2006/main" count="37" uniqueCount="22">
  <si>
    <t>Covariance</t>
  </si>
  <si>
    <t>SAT scores</t>
  </si>
  <si>
    <t>Background</t>
  </si>
  <si>
    <t>You are given data on the SAT reading and writing scores of several students from our lesson on cross tables and scatter plots</t>
  </si>
  <si>
    <t>Task 1</t>
  </si>
  <si>
    <t>Determine if this is sample or population</t>
  </si>
  <si>
    <t>Task 2</t>
  </si>
  <si>
    <t>Calculate the covariance of the two datasets</t>
  </si>
  <si>
    <t>Task 3</t>
  </si>
  <si>
    <t>Plot the data on scatter plot and using your previous knowledge comment on whether there is a noticeable relationship between the two variables.</t>
  </si>
  <si>
    <t>Writing</t>
  </si>
  <si>
    <t>Reading</t>
  </si>
  <si>
    <t>(x-x̅)*(y-ȳ)</t>
  </si>
  <si>
    <t>Housing data</t>
  </si>
  <si>
    <t>Size (ft.)</t>
  </si>
  <si>
    <t>Price ($)</t>
  </si>
  <si>
    <t>Mean</t>
  </si>
  <si>
    <t>Sum</t>
  </si>
  <si>
    <t>Sample size</t>
  </si>
  <si>
    <t>Cov. Sample</t>
  </si>
  <si>
    <t>Conclusión:</t>
  </si>
  <si>
    <t>Como podemos observar las variables están directamente relacionadas y son proporcionales, es decir, entre más alto sea un puntaje en una de ellas la otra crece en una medida proporcional.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</si>
</sst>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#,##0_);\-\ #,##0_)"/>
    <numFmt numFmtId="167" formatCode="#,##0.00_);\-\ #,##0.00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  <charset val="204"/>
    </font>
    <font>
      <b/>
      <sz val="12"/>
      <color rgb="FF002060"/>
      <name val="Arial"/>
      <family val="2"/>
      <charset val="204"/>
    </font>
    <font>
      <b/>
      <sz val="9"/>
      <color rgb="FF002060"/>
      <name val="Arial"/>
      <family val="2"/>
      <charset val="204"/>
    </font>
    <font>
      <b/>
      <sz val="9"/>
      <color rgb="FF002060"/>
      <name val="Arial"/>
      <family val="2"/>
    </font>
    <font>
      <sz val="9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rgb="FF002060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1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1" xfId="0" applyFont="1" applyFill="1" applyBorder="1" applyAlignment="1">
      <alignment horizontal="right"/>
    </xf>
    <xf numFmtId="165" fontId="2" fillId="2" borderId="0" xfId="1" applyNumberFormat="1" applyFont="1" applyFill="1"/>
    <xf numFmtId="0" fontId="5" fillId="2" borderId="0" xfId="0" applyFont="1" applyFill="1"/>
    <xf numFmtId="0" fontId="2" fillId="2" borderId="2" xfId="0" applyFont="1" applyFill="1" applyBorder="1"/>
    <xf numFmtId="165" fontId="2" fillId="2" borderId="2" xfId="1" applyNumberFormat="1" applyFont="1" applyFill="1" applyBorder="1"/>
    <xf numFmtId="164" fontId="2" fillId="2" borderId="0" xfId="1" applyFont="1" applyFill="1"/>
    <xf numFmtId="164" fontId="2" fillId="2" borderId="0" xfId="0" applyNumberFormat="1" applyFont="1" applyFill="1"/>
    <xf numFmtId="0" fontId="5" fillId="2" borderId="0" xfId="0" applyFont="1" applyFill="1" applyAlignment="1">
      <alignment horizontal="right"/>
    </xf>
    <xf numFmtId="166" fontId="2" fillId="2" borderId="0" xfId="1" applyNumberFormat="1" applyFont="1" applyFill="1"/>
    <xf numFmtId="166" fontId="2" fillId="2" borderId="2" xfId="1" applyNumberFormat="1" applyFont="1" applyFill="1" applyBorder="1"/>
    <xf numFmtId="166" fontId="2" fillId="2" borderId="0" xfId="1" applyNumberFormat="1" applyFont="1" applyFill="1" applyBorder="1"/>
    <xf numFmtId="165" fontId="2" fillId="2" borderId="0" xfId="1" applyNumberFormat="1" applyFont="1" applyFill="1" applyBorder="1"/>
    <xf numFmtId="0" fontId="3" fillId="2" borderId="1" xfId="0" applyFont="1" applyFill="1" applyBorder="1" applyAlignment="1">
      <alignment horizontal="right"/>
    </xf>
    <xf numFmtId="0" fontId="6" fillId="2" borderId="0" xfId="0" applyFont="1" applyFill="1" applyAlignment="1">
      <alignment vertical="center"/>
    </xf>
    <xf numFmtId="0" fontId="6" fillId="2" borderId="2" xfId="0" applyFont="1" applyFill="1" applyBorder="1" applyAlignment="1">
      <alignment vertical="center"/>
    </xf>
    <xf numFmtId="167" fontId="2" fillId="2" borderId="0" xfId="1" applyNumberFormat="1" applyFont="1" applyFill="1"/>
    <xf numFmtId="167" fontId="2" fillId="2" borderId="0" xfId="1" applyNumberFormat="1" applyFont="1" applyFill="1" applyBorder="1"/>
    <xf numFmtId="2" fontId="2" fillId="2" borderId="0" xfId="0" applyNumberFormat="1" applyFont="1" applyFill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Gráfico</a:t>
            </a:r>
            <a:r>
              <a:rPr lang="es-CO" baseline="0"/>
              <a:t> de disperción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Covariance!$C$12:$C$16</c:f>
              <c:numCache>
                <c:formatCode>General</c:formatCode>
                <c:ptCount val="5"/>
                <c:pt idx="0">
                  <c:v>344</c:v>
                </c:pt>
                <c:pt idx="1">
                  <c:v>383</c:v>
                </c:pt>
                <c:pt idx="2">
                  <c:v>611</c:v>
                </c:pt>
                <c:pt idx="3">
                  <c:v>713</c:v>
                </c:pt>
                <c:pt idx="4">
                  <c:v>536</c:v>
                </c:pt>
              </c:numCache>
            </c:numRef>
          </c:xVal>
          <c:yVal>
            <c:numRef>
              <c:f>Covariance!$D$12:$D$16</c:f>
              <c:numCache>
                <c:formatCode>General</c:formatCode>
                <c:ptCount val="5"/>
                <c:pt idx="0">
                  <c:v>378</c:v>
                </c:pt>
                <c:pt idx="1">
                  <c:v>349</c:v>
                </c:pt>
                <c:pt idx="2">
                  <c:v>503</c:v>
                </c:pt>
                <c:pt idx="3">
                  <c:v>719</c:v>
                </c:pt>
                <c:pt idx="4">
                  <c:v>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29-4A4A-953A-2C127B454D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1152080"/>
        <c:axId val="491153744"/>
      </c:scatterChart>
      <c:valAx>
        <c:axId val="491152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91153744"/>
        <c:crosses val="autoZero"/>
        <c:crossBetween val="midCat"/>
      </c:valAx>
      <c:valAx>
        <c:axId val="49115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91152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Covariance2!$C$6:$C$10</c:f>
              <c:numCache>
                <c:formatCode>General</c:formatCode>
                <c:ptCount val="5"/>
                <c:pt idx="0">
                  <c:v>650</c:v>
                </c:pt>
                <c:pt idx="1">
                  <c:v>785</c:v>
                </c:pt>
                <c:pt idx="2">
                  <c:v>1200</c:v>
                </c:pt>
                <c:pt idx="3">
                  <c:v>720</c:v>
                </c:pt>
                <c:pt idx="4">
                  <c:v>975</c:v>
                </c:pt>
              </c:numCache>
            </c:numRef>
          </c:xVal>
          <c:yVal>
            <c:numRef>
              <c:f>Covariance2!$D$6:$D$10</c:f>
              <c:numCache>
                <c:formatCode>_(* #,##0_);_(* \(#,##0\);_(* "-"??_);_(@_)</c:formatCode>
                <c:ptCount val="5"/>
                <c:pt idx="0">
                  <c:v>772000</c:v>
                </c:pt>
                <c:pt idx="1">
                  <c:v>998000</c:v>
                </c:pt>
                <c:pt idx="2">
                  <c:v>1200000</c:v>
                </c:pt>
                <c:pt idx="3">
                  <c:v>800000</c:v>
                </c:pt>
                <c:pt idx="4">
                  <c:v>895000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25-4DFB-8586-732A1FE266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316976"/>
        <c:axId val="267317632"/>
      </c:scatterChart>
      <c:valAx>
        <c:axId val="26731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Size (x)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67317632"/>
        <c:crosses val="autoZero"/>
        <c:crossBetween val="midCat"/>
      </c:valAx>
      <c:valAx>
        <c:axId val="26731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Price (y)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&quot;$&quot;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67316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28575</xdr:colOff>
      <xdr:row>12</xdr:row>
      <xdr:rowOff>100012</xdr:rowOff>
    </xdr:from>
    <xdr:to>
      <xdr:col>16</xdr:col>
      <xdr:colOff>9525</xdr:colOff>
      <xdr:row>30</xdr:row>
      <xdr:rowOff>100012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A0ED4B8-6CB5-4D41-B34C-EBD705CFC2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123238</xdr:colOff>
      <xdr:row>21</xdr:row>
      <xdr:rowOff>133129</xdr:rowOff>
    </xdr:from>
    <xdr:to>
      <xdr:col>6</xdr:col>
      <xdr:colOff>824278</xdr:colOff>
      <xdr:row>36</xdr:row>
      <xdr:rowOff>76858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7D8977-9956-4A25-BADE-F617748862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/>
  <dimension ref="B1:M22"/>
  <sheetViews>
    <sheetView tabSelected="1" topLeftCell="A9" zoomScaleNormal="100" workbookViewId="0">
      <selection activeCell="G27" sqref="G27"/>
    </sheetView>
  </sheetViews>
  <sheetFormatPr baseColWidth="10" defaultColWidth="9.140625" defaultRowHeight="12" x14ac:dyDescent="0.2"/>
  <cols>
    <col min="1" max="1" width="2" style="1" customWidth="1"/>
    <col min="2" max="2" width="5.42578125" style="1" customWidth="1"/>
    <col min="3" max="3" width="7.5703125" style="1" customWidth="1"/>
    <col min="4" max="4" width="11.140625" style="1" customWidth="1"/>
    <col min="5" max="5" width="9.140625" style="1"/>
    <col min="6" max="6" width="18.7109375" style="1" customWidth="1"/>
    <col min="7" max="7" width="14" style="1" customWidth="1"/>
    <col min="8" max="11" width="9.140625" style="1"/>
    <col min="12" max="12" width="4.85546875" style="1" customWidth="1"/>
    <col min="13" max="16384" width="9.140625" style="1"/>
  </cols>
  <sheetData>
    <row r="1" spans="2:13" ht="15.75" x14ac:dyDescent="0.25">
      <c r="B1" s="2" t="s">
        <v>0</v>
      </c>
    </row>
    <row r="2" spans="2:13" x14ac:dyDescent="0.2">
      <c r="B2" s="5" t="s">
        <v>1</v>
      </c>
    </row>
    <row r="3" spans="2:13" x14ac:dyDescent="0.2">
      <c r="B3" s="5"/>
    </row>
    <row r="4" spans="2:13" x14ac:dyDescent="0.2">
      <c r="B4" s="5" t="s">
        <v>2</v>
      </c>
      <c r="D4" s="1" t="s">
        <v>3</v>
      </c>
    </row>
    <row r="5" spans="2:13" x14ac:dyDescent="0.2">
      <c r="B5" s="5" t="s">
        <v>4</v>
      </c>
      <c r="D5" s="1" t="s">
        <v>5</v>
      </c>
    </row>
    <row r="6" spans="2:13" x14ac:dyDescent="0.2">
      <c r="B6" s="5" t="s">
        <v>6</v>
      </c>
      <c r="D6" s="1" t="s">
        <v>7</v>
      </c>
    </row>
    <row r="7" spans="2:13" x14ac:dyDescent="0.2">
      <c r="B7" s="5" t="s">
        <v>8</v>
      </c>
      <c r="D7" s="1" t="s">
        <v>9</v>
      </c>
    </row>
    <row r="9" spans="2:13" x14ac:dyDescent="0.2">
      <c r="B9" s="5"/>
    </row>
    <row r="10" spans="2:13" x14ac:dyDescent="0.2">
      <c r="B10" s="5"/>
      <c r="I10" s="1" t="s">
        <v>20</v>
      </c>
    </row>
    <row r="11" spans="2:13" ht="16.5" thickBot="1" x14ac:dyDescent="0.3">
      <c r="C11" s="3" t="s">
        <v>10</v>
      </c>
      <c r="D11" s="3" t="s">
        <v>11</v>
      </c>
      <c r="G11" s="15" t="s">
        <v>12</v>
      </c>
      <c r="I11" s="1" t="s">
        <v>21</v>
      </c>
      <c r="J11" s="5"/>
    </row>
    <row r="12" spans="2:13" x14ac:dyDescent="0.2">
      <c r="C12" s="16">
        <v>344</v>
      </c>
      <c r="D12" s="16">
        <v>378</v>
      </c>
      <c r="G12" s="18">
        <f>(C12-$C$18)*(D12-$D$18)</f>
        <v>19490.159999999993</v>
      </c>
      <c r="J12" s="5"/>
      <c r="M12" s="8"/>
    </row>
    <row r="13" spans="2:13" x14ac:dyDescent="0.2">
      <c r="C13" s="16">
        <v>383</v>
      </c>
      <c r="D13" s="16">
        <v>349</v>
      </c>
      <c r="G13" s="18">
        <f>(C13-$C$18)*(D13-$D$18)</f>
        <v>19004.159999999993</v>
      </c>
      <c r="J13" s="5"/>
    </row>
    <row r="14" spans="2:13" x14ac:dyDescent="0.2">
      <c r="C14" s="16">
        <v>611</v>
      </c>
      <c r="D14" s="16">
        <v>503</v>
      </c>
      <c r="G14" s="18">
        <f>(C14-$C$18)*(D14-$D$18)</f>
        <v>1179.3600000000024</v>
      </c>
    </row>
    <row r="15" spans="2:13" x14ac:dyDescent="0.2">
      <c r="C15" s="16">
        <v>713</v>
      </c>
      <c r="D15" s="16">
        <v>719</v>
      </c>
      <c r="G15" s="18">
        <f>(C15-$C$18)*(D15-$D$18)</f>
        <v>44714.160000000011</v>
      </c>
    </row>
    <row r="16" spans="2:13" x14ac:dyDescent="0.2">
      <c r="C16" s="17">
        <v>536</v>
      </c>
      <c r="D16" s="17">
        <v>503</v>
      </c>
      <c r="G16" s="18">
        <f>(C16-$C$18)*(D16-$D$18)</f>
        <v>234.3600000000007</v>
      </c>
    </row>
    <row r="18" spans="2:7" x14ac:dyDescent="0.2">
      <c r="B18" s="10" t="s">
        <v>16</v>
      </c>
      <c r="C18" s="4">
        <f>AVERAGE(C12:C16)</f>
        <v>517.4</v>
      </c>
      <c r="D18" s="4">
        <f>AVERAGE(D12:D16)</f>
        <v>490.4</v>
      </c>
      <c r="F18" s="5" t="s">
        <v>17</v>
      </c>
      <c r="G18" s="19">
        <f>SUM(G12:G16)</f>
        <v>84622.2</v>
      </c>
    </row>
    <row r="19" spans="2:7" x14ac:dyDescent="0.2">
      <c r="B19" s="5"/>
      <c r="C19" s="8"/>
      <c r="D19" s="8"/>
      <c r="F19" s="5" t="s">
        <v>18</v>
      </c>
      <c r="G19" s="13">
        <f>COUNT(C12:C16)</f>
        <v>5</v>
      </c>
    </row>
    <row r="20" spans="2:7" x14ac:dyDescent="0.2">
      <c r="B20" s="5"/>
      <c r="C20" s="4"/>
      <c r="D20" s="4"/>
      <c r="F20" s="5" t="s">
        <v>19</v>
      </c>
      <c r="G20" s="18">
        <f>G18/(G19-1)</f>
        <v>21155.55</v>
      </c>
    </row>
    <row r="21" spans="2:7" x14ac:dyDescent="0.2">
      <c r="F21" s="5"/>
      <c r="G21" s="20"/>
    </row>
    <row r="22" spans="2:7" x14ac:dyDescent="0.2">
      <c r="F22" s="5"/>
      <c r="G22" s="9"/>
    </row>
  </sheetData>
  <sortState xmlns:xlrd2="http://schemas.microsoft.com/office/spreadsheetml/2017/richdata2" ref="G12:G20">
    <sortCondition descending="1" ref="G12"/>
  </sortState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5"/>
  <dimension ref="B1:G16"/>
  <sheetViews>
    <sheetView zoomScaleNormal="100" workbookViewId="0">
      <selection activeCell="G6" sqref="G6"/>
    </sheetView>
  </sheetViews>
  <sheetFormatPr baseColWidth="10" defaultColWidth="9.140625" defaultRowHeight="12" x14ac:dyDescent="0.2"/>
  <cols>
    <col min="1" max="1" width="2" style="1" customWidth="1"/>
    <col min="2" max="2" width="5.42578125" style="1" customWidth="1"/>
    <col min="3" max="3" width="7.5703125" style="1" customWidth="1"/>
    <col min="4" max="4" width="9.5703125" style="1" customWidth="1"/>
    <col min="5" max="5" width="9.140625" style="1"/>
    <col min="6" max="6" width="18.7109375" style="1" customWidth="1"/>
    <col min="7" max="7" width="14" style="1" customWidth="1"/>
    <col min="8" max="16384" width="9.140625" style="1"/>
  </cols>
  <sheetData>
    <row r="1" spans="2:7" ht="15.75" x14ac:dyDescent="0.25">
      <c r="B1" s="2" t="s">
        <v>0</v>
      </c>
    </row>
    <row r="2" spans="2:7" x14ac:dyDescent="0.2">
      <c r="B2" s="5" t="s">
        <v>13</v>
      </c>
    </row>
    <row r="5" spans="2:7" ht="12.75" thickBot="1" x14ac:dyDescent="0.25">
      <c r="C5" s="3" t="s">
        <v>14</v>
      </c>
      <c r="D5" s="3" t="s">
        <v>15</v>
      </c>
      <c r="G5" s="3" t="s">
        <v>12</v>
      </c>
    </row>
    <row r="6" spans="2:7" x14ac:dyDescent="0.2">
      <c r="C6" s="4">
        <v>650</v>
      </c>
      <c r="D6" s="4">
        <v>772000</v>
      </c>
      <c r="G6" s="11">
        <f>(C6-$C$11)*(D6-$D$11)</f>
        <v>34776000</v>
      </c>
    </row>
    <row r="7" spans="2:7" x14ac:dyDescent="0.2">
      <c r="C7" s="4">
        <v>785</v>
      </c>
      <c r="D7" s="4">
        <v>998000</v>
      </c>
      <c r="G7" s="11">
        <f>(C7-$C$11)*(D7-$D$11)</f>
        <v>-5265000</v>
      </c>
    </row>
    <row r="8" spans="2:7" x14ac:dyDescent="0.2">
      <c r="C8" s="4">
        <v>1200</v>
      </c>
      <c r="D8" s="4">
        <v>1200000</v>
      </c>
      <c r="G8" s="11">
        <f>(C8-$C$11)*(D8-$D$11)</f>
        <v>89178000</v>
      </c>
    </row>
    <row r="9" spans="2:7" x14ac:dyDescent="0.2">
      <c r="C9" s="4">
        <v>720</v>
      </c>
      <c r="D9" s="4">
        <v>800000</v>
      </c>
      <c r="G9" s="11">
        <f>(C9-$C$11)*(D9-$D$11)</f>
        <v>19418000</v>
      </c>
    </row>
    <row r="10" spans="2:7" x14ac:dyDescent="0.2">
      <c r="C10" s="7">
        <v>975</v>
      </c>
      <c r="D10" s="7">
        <v>895000</v>
      </c>
      <c r="G10" s="12">
        <f>(C10-$C$11)*(D10-$D$11)</f>
        <v>-4142000</v>
      </c>
    </row>
    <row r="11" spans="2:7" x14ac:dyDescent="0.2">
      <c r="B11" s="10" t="s">
        <v>16</v>
      </c>
      <c r="C11" s="4">
        <f>AVERAGE(C6:C10)</f>
        <v>866</v>
      </c>
      <c r="D11" s="4">
        <f>AVERAGE(D6:D10)</f>
        <v>933000</v>
      </c>
      <c r="F11" s="5" t="s">
        <v>17</v>
      </c>
      <c r="G11" s="11">
        <f>SUM(G6:G10)</f>
        <v>133965000</v>
      </c>
    </row>
    <row r="12" spans="2:7" x14ac:dyDescent="0.2">
      <c r="B12" s="5"/>
      <c r="C12" s="14"/>
      <c r="D12" s="4"/>
      <c r="F12" s="5" t="s">
        <v>18</v>
      </c>
      <c r="G12" s="11">
        <v>5</v>
      </c>
    </row>
    <row r="13" spans="2:7" x14ac:dyDescent="0.2">
      <c r="B13" s="5"/>
      <c r="C13" s="8"/>
      <c r="D13" s="8"/>
      <c r="F13" s="5" t="s">
        <v>19</v>
      </c>
      <c r="G13" s="11">
        <f>G11/4</f>
        <v>33491250</v>
      </c>
    </row>
    <row r="14" spans="2:7" x14ac:dyDescent="0.2">
      <c r="B14" s="5"/>
      <c r="C14" s="4"/>
      <c r="D14" s="4"/>
      <c r="F14" s="5"/>
      <c r="G14" s="9"/>
    </row>
    <row r="16" spans="2:7" x14ac:dyDescent="0.2">
      <c r="F16" s="5"/>
      <c r="G16" s="9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6"/>
  <dimension ref="B1:G16"/>
  <sheetViews>
    <sheetView zoomScale="130" zoomScaleNormal="130" workbookViewId="0"/>
  </sheetViews>
  <sheetFormatPr baseColWidth="10" defaultColWidth="9.140625" defaultRowHeight="12" x14ac:dyDescent="0.2"/>
  <cols>
    <col min="1" max="1" width="2" style="1" customWidth="1"/>
    <col min="2" max="2" width="5.42578125" style="1" customWidth="1"/>
    <col min="3" max="3" width="7.5703125" style="1" customWidth="1"/>
    <col min="4" max="4" width="9.5703125" style="1" customWidth="1"/>
    <col min="5" max="5" width="9.140625" style="1"/>
    <col min="6" max="6" width="18.7109375" style="1" customWidth="1"/>
    <col min="7" max="7" width="14" style="1" customWidth="1"/>
    <col min="8" max="16384" width="9.140625" style="1"/>
  </cols>
  <sheetData>
    <row r="1" spans="2:7" ht="15.75" x14ac:dyDescent="0.25">
      <c r="B1" s="2" t="s">
        <v>0</v>
      </c>
    </row>
    <row r="2" spans="2:7" x14ac:dyDescent="0.2">
      <c r="B2" s="5" t="s">
        <v>13</v>
      </c>
    </row>
    <row r="5" spans="2:7" ht="12.75" thickBot="1" x14ac:dyDescent="0.25">
      <c r="C5" s="3" t="s">
        <v>14</v>
      </c>
      <c r="D5" s="3" t="s">
        <v>15</v>
      </c>
      <c r="G5" s="3" t="s">
        <v>12</v>
      </c>
    </row>
    <row r="6" spans="2:7" x14ac:dyDescent="0.2">
      <c r="C6" s="1">
        <v>650</v>
      </c>
      <c r="D6" s="4">
        <v>772000</v>
      </c>
      <c r="G6" s="11">
        <f>(C6-$C$11)*(D6-$D$11)</f>
        <v>34776000</v>
      </c>
    </row>
    <row r="7" spans="2:7" x14ac:dyDescent="0.2">
      <c r="C7" s="1">
        <v>785</v>
      </c>
      <c r="D7" s="4">
        <v>998000</v>
      </c>
      <c r="G7" s="11">
        <f>(C7-$C$11)*(D7-$D$11)</f>
        <v>-5265000</v>
      </c>
    </row>
    <row r="8" spans="2:7" x14ac:dyDescent="0.2">
      <c r="C8" s="1">
        <v>1200</v>
      </c>
      <c r="D8" s="4">
        <v>1200000</v>
      </c>
      <c r="G8" s="11">
        <f>(C8-$C$11)*(D8-$D$11)</f>
        <v>89178000</v>
      </c>
    </row>
    <row r="9" spans="2:7" x14ac:dyDescent="0.2">
      <c r="C9" s="1">
        <v>720</v>
      </c>
      <c r="D9" s="4">
        <v>800000</v>
      </c>
      <c r="G9" s="11">
        <f>(C9-$C$11)*(D9-$D$11)</f>
        <v>19418000</v>
      </c>
    </row>
    <row r="10" spans="2:7" x14ac:dyDescent="0.2">
      <c r="C10" s="6">
        <v>975</v>
      </c>
      <c r="D10" s="7">
        <v>895000</v>
      </c>
      <c r="G10" s="12">
        <f>(C10-$C$11)*(D10-$D$11)</f>
        <v>-4142000</v>
      </c>
    </row>
    <row r="11" spans="2:7" x14ac:dyDescent="0.2">
      <c r="B11" s="10" t="s">
        <v>16</v>
      </c>
      <c r="C11" s="1">
        <f>AVERAGE(C6:C10)</f>
        <v>866</v>
      </c>
      <c r="D11" s="4">
        <f>AVERAGE(D6:D10)</f>
        <v>933000</v>
      </c>
      <c r="F11" s="5" t="s">
        <v>17</v>
      </c>
      <c r="G11" s="11">
        <f>SUM(G6:G10)</f>
        <v>133965000</v>
      </c>
    </row>
    <row r="12" spans="2:7" x14ac:dyDescent="0.2">
      <c r="B12" s="5"/>
      <c r="C12" s="14"/>
      <c r="D12" s="4"/>
      <c r="F12" s="5" t="s">
        <v>18</v>
      </c>
      <c r="G12" s="11">
        <v>5</v>
      </c>
    </row>
    <row r="13" spans="2:7" x14ac:dyDescent="0.2">
      <c r="B13" s="5"/>
      <c r="C13" s="8"/>
      <c r="D13" s="8"/>
      <c r="F13" s="5" t="s">
        <v>19</v>
      </c>
      <c r="G13" s="11">
        <f>G11/4</f>
        <v>33491250</v>
      </c>
    </row>
    <row r="14" spans="2:7" x14ac:dyDescent="0.2">
      <c r="B14" s="5"/>
      <c r="C14" s="4"/>
      <c r="D14" s="4"/>
      <c r="F14" s="5"/>
      <c r="G14" s="9"/>
    </row>
    <row r="16" spans="2:7" x14ac:dyDescent="0.2">
      <c r="F16" s="5"/>
      <c r="G16" s="9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Covariance</vt:lpstr>
      <vt:lpstr>cov</vt:lpstr>
      <vt:lpstr>Covariance2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NewPC</dc:creator>
  <cp:keywords/>
  <dc:description/>
  <cp:lastModifiedBy>PC</cp:lastModifiedBy>
  <cp:revision/>
  <dcterms:created xsi:type="dcterms:W3CDTF">2017-03-21T13:09:44Z</dcterms:created>
  <dcterms:modified xsi:type="dcterms:W3CDTF">2023-09-09T22:52:21Z</dcterms:modified>
  <cp:category/>
  <cp:contentStatus/>
</cp:coreProperties>
</file>