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a7f3a8f4121e599/Desktop/"/>
    </mc:Choice>
  </mc:AlternateContent>
  <xr:revisionPtr revIDLastSave="361" documentId="13_ncr:1_{5C8417DD-EA74-4E97-BEFC-F072516CB19A}" xr6:coauthVersionLast="47" xr6:coauthVersionMax="47" xr10:uidLastSave="{FC2356DA-61AD-4353-9C9B-6C2E9F4020F2}"/>
  <bookViews>
    <workbookView xWindow="-90" yWindow="-90" windowWidth="19380" windowHeight="12180" xr2:uid="{486F9A45-97F9-47FA-9CCE-BBCF4ECE7BDD}"/>
  </bookViews>
  <sheets>
    <sheet name="Functions" sheetId="18" r:id="rId1"/>
    <sheet name="Meta" sheetId="1" r:id="rId2"/>
    <sheet name="Extract Name" sheetId="7" r:id="rId3"/>
    <sheet name="Extract Name No Spac" sheetId="8" r:id="rId4"/>
    <sheet name="Extract Username and Domain" sheetId="9" r:id="rId5"/>
    <sheet name="Extract Email from Text" sheetId="10" r:id="rId6"/>
    <sheet name="Extract Emails from Text" sheetId="11" r:id="rId7"/>
    <sheet name="Split Text-Num" sheetId="3" r:id="rId8"/>
    <sheet name="Split Text-Num 2" sheetId="4" r:id="rId9"/>
    <sheet name="Word Boundary" sheetId="22" r:id="rId10"/>
    <sheet name="Is a Question (OR)" sheetId="16" r:id="rId11"/>
    <sheet name="Greedy Meta" sheetId="21" r:id="rId12"/>
    <sheet name="Groups" sheetId="23" r:id="rId13"/>
    <sheet name="Look Ahead Behind" sheetId="12" r:id="rId14"/>
    <sheet name="Phone Number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2" l="1" a="1"/>
  <c r="D2" i="12" s="1"/>
  <c r="B2" i="12" a="1"/>
  <c r="B2" i="12" s="1"/>
  <c r="C2" i="12" a="1"/>
  <c r="C2" i="12" s="1"/>
  <c r="B3" i="23" a="1"/>
  <c r="B3" i="23" s="1"/>
  <c r="B4" i="23" a="1"/>
  <c r="B4" i="23" s="1"/>
  <c r="B5" i="23" a="1"/>
  <c r="B5" i="23" s="1"/>
  <c r="B6" i="23" a="1"/>
  <c r="B6" i="23" s="1"/>
  <c r="B7" i="23" a="1"/>
  <c r="B7" i="23" s="1"/>
  <c r="B8" i="23" a="1"/>
  <c r="B8" i="23" s="1"/>
  <c r="B9" i="23" a="1"/>
  <c r="B9" i="23" s="1"/>
  <c r="B10" i="23" a="1"/>
  <c r="B10" i="23" s="1"/>
  <c r="B11" i="23" a="1"/>
  <c r="B11" i="23" s="1"/>
  <c r="B2" i="23" a="1"/>
  <c r="B2" i="23" s="1"/>
  <c r="B2" i="21" a="1"/>
  <c r="B2" i="21" s="1"/>
  <c r="B2" i="16" a="1"/>
  <c r="B2" i="16" s="1"/>
  <c r="B3" i="22" a="1"/>
  <c r="B3" i="22" s="1"/>
  <c r="B4" i="22" a="1"/>
  <c r="B4" i="22" s="1"/>
  <c r="B5" i="22" a="1"/>
  <c r="B5" i="22" s="1"/>
  <c r="B6" i="22" a="1"/>
  <c r="B6" i="22" s="1"/>
  <c r="B7" i="22" a="1"/>
  <c r="B7" i="22" s="1"/>
  <c r="B8" i="22" a="1"/>
  <c r="B8" i="22" s="1"/>
  <c r="B9" i="22" a="1"/>
  <c r="B9" i="22" s="1"/>
  <c r="B10" i="22" a="1"/>
  <c r="B10" i="22" s="1"/>
  <c r="B2" i="22" a="1"/>
  <c r="B2" i="22" s="1"/>
  <c r="B7" i="4" a="1"/>
  <c r="B7" i="4" s="1"/>
  <c r="C6" i="4" a="1"/>
  <c r="C6" i="4" s="1"/>
  <c r="C5" i="4" a="1"/>
  <c r="C5" i="4" s="1"/>
  <c r="C4" i="4"/>
  <c r="B4" i="4"/>
  <c r="C3" i="4" a="1"/>
  <c r="C3" i="4" s="1"/>
  <c r="C7" i="4" a="1"/>
  <c r="C7" i="4" s="1"/>
  <c r="C2" i="4" a="1"/>
  <c r="C2" i="4" s="1"/>
  <c r="B3" i="4" a="1"/>
  <c r="B3" i="4" s="1"/>
  <c r="B5" i="4" a="1"/>
  <c r="B5" i="4" s="1"/>
  <c r="B6" i="4" a="1"/>
  <c r="B6" i="4" s="1"/>
  <c r="B2" i="4" a="1"/>
  <c r="B2" i="4" s="1"/>
  <c r="C3" i="3" a="1"/>
  <c r="C3" i="3" s="1"/>
  <c r="C4" i="3" a="1"/>
  <c r="C4" i="3" s="1"/>
  <c r="C5" i="3" a="1"/>
  <c r="C5" i="3" s="1"/>
  <c r="C6" i="3" a="1"/>
  <c r="C6" i="3" s="1"/>
  <c r="C7" i="3" a="1"/>
  <c r="C7" i="3" s="1"/>
  <c r="C8" i="3" a="1"/>
  <c r="C8" i="3" s="1"/>
  <c r="C9" i="3" a="1"/>
  <c r="C9" i="3" s="1"/>
  <c r="C10" i="3" a="1"/>
  <c r="C10" i="3" s="1"/>
  <c r="C11" i="3" a="1"/>
  <c r="C11" i="3" s="1"/>
  <c r="C12" i="3" a="1"/>
  <c r="C12" i="3" s="1"/>
  <c r="C13" i="3" a="1"/>
  <c r="C13" i="3" s="1"/>
  <c r="C14" i="3" a="1"/>
  <c r="C14" i="3" s="1"/>
  <c r="C2" i="3" a="1"/>
  <c r="C2" i="3" s="1"/>
  <c r="B3" i="3" a="1"/>
  <c r="B3" i="3" s="1"/>
  <c r="B4" i="3" a="1"/>
  <c r="B4" i="3" s="1"/>
  <c r="B5" i="3" a="1"/>
  <c r="B5" i="3" s="1"/>
  <c r="B6" i="3" a="1"/>
  <c r="B6" i="3" s="1"/>
  <c r="B7" i="3" a="1"/>
  <c r="B7" i="3" s="1"/>
  <c r="B8" i="3" a="1"/>
  <c r="B8" i="3" s="1"/>
  <c r="B9" i="3" a="1"/>
  <c r="B9" i="3" s="1"/>
  <c r="B10" i="3" a="1"/>
  <c r="B10" i="3" s="1"/>
  <c r="B11" i="3" a="1"/>
  <c r="B11" i="3" s="1"/>
  <c r="B12" i="3" a="1"/>
  <c r="B12" i="3" s="1"/>
  <c r="B13" i="3" a="1"/>
  <c r="B13" i="3" s="1"/>
  <c r="B14" i="3" a="1"/>
  <c r="B14" i="3" s="1"/>
  <c r="B2" i="3" a="1"/>
  <c r="B2" i="3" s="1"/>
  <c r="B3" i="11"/>
  <c r="B4" i="11"/>
  <c r="B5" i="11"/>
  <c r="B6" i="11"/>
  <c r="B7" i="11"/>
  <c r="B8" i="11"/>
  <c r="B9" i="11"/>
  <c r="B10" i="11"/>
  <c r="B11" i="11"/>
  <c r="B2" i="11"/>
  <c r="B2" i="10" a="1"/>
  <c r="B2" i="10" s="1"/>
  <c r="C2" i="9" a="1"/>
  <c r="C2" i="9" s="1"/>
  <c r="B2" i="9" a="1"/>
  <c r="B2" i="9" s="1"/>
  <c r="C2" i="8" a="1"/>
  <c r="C2" i="8" s="1"/>
  <c r="B2" i="8" a="1"/>
  <c r="B2" i="8" s="1"/>
  <c r="C2" i="7" a="1"/>
  <c r="C2" i="7" s="1"/>
  <c r="B2" i="7" a="1"/>
  <c r="B2" i="7" s="1"/>
  <c r="B2" i="15" a="1"/>
  <c r="B2" i="1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Sumit Bansal</author>
  </authors>
  <commentList>
    <comment ref="B1" authorId="0" shapeId="0" xr:uid="{EAC3041C-77D7-4179-8195-66D458AF8BE1}">
      <text>
        <r>
          <rPr>
            <b/>
            <sz val="9"/>
            <color indexed="81"/>
            <rFont val="Tahoma"/>
            <family val="2"/>
          </rPr>
          <t>Sumit Bansal:</t>
        </r>
        <r>
          <rPr>
            <sz val="9"/>
            <color indexed="81"/>
            <rFont val="Tahoma"/>
            <family val="2"/>
          </rPr>
          <t xml:space="preserve">
=REGEXEXTRACT(A2:A11, "^\w+")</t>
        </r>
      </text>
    </comment>
    <comment ref="C1" authorId="0" shapeId="0" xr:uid="{93B1A604-18E9-413C-8A76-5F8741914D66}">
      <text>
        <r>
          <rPr>
            <b/>
            <sz val="9"/>
            <color indexed="81"/>
            <rFont val="Tahoma"/>
            <family val="2"/>
          </rPr>
          <t>Sumit Bansal:</t>
        </r>
        <r>
          <rPr>
            <sz val="9"/>
            <color indexed="81"/>
            <rFont val="Tahoma"/>
            <family val="2"/>
          </rPr>
          <t xml:space="preserve">
=REGEXEXTRACT(A2:A11, "\w+$")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Sumit Bansal</author>
  </authors>
  <commentList>
    <comment ref="B1" authorId="0" shapeId="0" xr:uid="{C4E74B86-8FB8-4894-A5FF-7E7ACB4482CD}">
      <text>
        <r>
          <rPr>
            <b/>
            <sz val="9"/>
            <color indexed="81"/>
            <rFont val="Tahoma"/>
            <family val="2"/>
          </rPr>
          <t>Sumit Bansal:</t>
        </r>
        <r>
          <rPr>
            <sz val="9"/>
            <color indexed="81"/>
            <rFont val="Tahoma"/>
            <family val="2"/>
          </rPr>
          <t xml:space="preserve">
=REGEXEXTRACT(A2:A11,"^([A-Z][a-z]+)")</t>
        </r>
      </text>
    </comment>
    <comment ref="C1" authorId="0" shapeId="0" xr:uid="{D904E823-2349-4360-9B90-E894E965F705}">
      <text>
        <r>
          <rPr>
            <b/>
            <sz val="9"/>
            <color indexed="81"/>
            <rFont val="Tahoma"/>
            <family val="2"/>
          </rPr>
          <t>Sumit Bansal:</t>
        </r>
        <r>
          <rPr>
            <sz val="9"/>
            <color indexed="81"/>
            <rFont val="Tahoma"/>
            <family val="2"/>
          </rPr>
          <t xml:space="preserve">
=REGEXEXTRACT(A2:A11,"([A-Z][a-z]+)$")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Sumit Bansal</author>
  </authors>
  <commentList>
    <comment ref="B1" authorId="0" shapeId="0" xr:uid="{26D41366-0C5B-43FC-A775-88A5C03D43A0}">
      <text>
        <r>
          <rPr>
            <b/>
            <sz val="9"/>
            <color indexed="81"/>
            <rFont val="Tahoma"/>
            <family val="2"/>
          </rPr>
          <t>Sumit Bansal:</t>
        </r>
        <r>
          <rPr>
            <sz val="9"/>
            <color indexed="81"/>
            <rFont val="Tahoma"/>
            <family val="2"/>
          </rPr>
          <t xml:space="preserve">
=REGEXEXTRACT(A2,"[^@]+")</t>
        </r>
      </text>
    </comment>
    <comment ref="C1" authorId="0" shapeId="0" xr:uid="{9A3C3369-F1D4-4610-9FC2-1BECA397699E}">
      <text>
        <r>
          <rPr>
            <b/>
            <sz val="9"/>
            <color indexed="81"/>
            <rFont val="Tahoma"/>
            <family val="2"/>
          </rPr>
          <t>Sumit Bansal:</t>
        </r>
        <r>
          <rPr>
            <sz val="9"/>
            <color indexed="81"/>
            <rFont val="Tahoma"/>
            <family val="2"/>
          </rPr>
          <t xml:space="preserve">
=REGEXEXTRACT(A2:A11, "[^@]+$")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Sumit Bansal</author>
  </authors>
  <commentList>
    <comment ref="B1" authorId="0" shapeId="0" xr:uid="{F8540820-ACAA-4216-BFE6-1A8F992D44D1}">
      <text>
        <r>
          <rPr>
            <b/>
            <sz val="9"/>
            <color indexed="81"/>
            <rFont val="Tahoma"/>
            <family val="2"/>
          </rPr>
          <t>Sumit Bansal:</t>
        </r>
        <r>
          <rPr>
            <sz val="9"/>
            <color indexed="81"/>
            <rFont val="Tahoma"/>
            <family val="2"/>
          </rPr>
          <t xml:space="preserve">
=REGEXEXTRACT(A2:A11,"[A-Za-z0-9._%+-]+@[A-Za-z0-9.-]+")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Sumit Bansal</author>
  </authors>
  <commentList>
    <comment ref="B1" authorId="0" shapeId="0" xr:uid="{448396B4-3E4A-457B-9E79-8CED6C1D7C92}">
      <text>
        <r>
          <rPr>
            <b/>
            <sz val="9"/>
            <color indexed="81"/>
            <rFont val="Tahoma"/>
            <family val="2"/>
          </rPr>
          <t>Sumit Bansal:</t>
        </r>
        <r>
          <rPr>
            <sz val="9"/>
            <color indexed="81"/>
            <rFont val="Tahoma"/>
            <family val="2"/>
          </rPr>
          <t xml:space="preserve">
=TEXTJOIN(", ", TRUE,REGEXEXTRACT(A2,"[A-Za-z0-9._%+-]+@[A-Za-z0-9.-]+\.[A-Z|a-z]{2,}", 1))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Sumit Bansal</author>
  </authors>
  <commentList>
    <comment ref="B1" authorId="0" shapeId="0" xr:uid="{632A0CB4-E50A-4398-AFAA-049789F23C07}">
      <text>
        <r>
          <rPr>
            <b/>
            <sz val="9"/>
            <color indexed="81"/>
            <rFont val="Tahoma"/>
            <family val="2"/>
          </rPr>
          <t>Sumit Bansal:</t>
        </r>
        <r>
          <rPr>
            <sz val="9"/>
            <color indexed="81"/>
            <rFont val="Tahoma"/>
            <family val="2"/>
          </rPr>
          <t xml:space="preserve">
=REGEXEXTRACT(A2:A14,"\d+")</t>
        </r>
      </text>
    </comment>
    <comment ref="C1" authorId="0" shapeId="0" xr:uid="{CA5E7682-F3FF-4004-A90E-7C708EEE0073}">
      <text>
        <r>
          <rPr>
            <b/>
            <sz val="9"/>
            <color indexed="81"/>
            <rFont val="Tahoma"/>
            <family val="2"/>
          </rPr>
          <t>Sumit Bansal:</t>
        </r>
        <r>
          <rPr>
            <sz val="9"/>
            <color indexed="81"/>
            <rFont val="Tahoma"/>
            <family val="2"/>
          </rPr>
          <t xml:space="preserve">
=REGEXEXTRACT(A2,"\D+")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Sumit Bansal</author>
  </authors>
  <commentList>
    <comment ref="B1" authorId="0" shapeId="0" xr:uid="{55DD24BA-2D86-4D06-868F-03CA074667E1}">
      <text>
        <r>
          <rPr>
            <b/>
            <sz val="9"/>
            <color indexed="81"/>
            <rFont val="Tahoma"/>
            <family val="2"/>
          </rPr>
          <t>Sumit Bansal:</t>
        </r>
        <r>
          <rPr>
            <sz val="9"/>
            <color indexed="81"/>
            <rFont val="Tahoma"/>
            <family val="2"/>
          </rPr>
          <t xml:space="preserve">
=REGEXEXTRACT(A2,"\b[A-Z][A-Z]\b")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Sumit Bansal</author>
  </authors>
  <commentList>
    <comment ref="B1" authorId="0" shapeId="0" xr:uid="{6360BD15-4EF3-4A8F-B08D-83F26575D267}">
      <text>
        <r>
          <rPr>
            <b/>
            <sz val="9"/>
            <color indexed="81"/>
            <rFont val="Tahoma"/>
            <family val="2"/>
          </rPr>
          <t>Sumit Bansal:</t>
        </r>
        <r>
          <rPr>
            <sz val="9"/>
            <color indexed="81"/>
            <rFont val="Tahoma"/>
            <family val="2"/>
          </rPr>
          <t xml:space="preserve">
=REGEXTEST(A2:A12,"(What|How|When).*\?")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Sumit Bansal</author>
  </authors>
  <commentList>
    <comment ref="B1" authorId="0" shapeId="0" xr:uid="{E7CDB50A-F331-4E77-A135-96EB5A042631}">
      <text>
        <r>
          <rPr>
            <b/>
            <sz val="9"/>
            <color indexed="81"/>
            <rFont val="Tahoma"/>
            <family val="2"/>
          </rPr>
          <t>Sumit Bansal:</t>
        </r>
        <r>
          <rPr>
            <sz val="9"/>
            <color indexed="81"/>
            <rFont val="Tahoma"/>
            <family val="2"/>
          </rPr>
          <t xml:space="preserve">
=REGEXEXTRACT(A2,"\[.*\]")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Sumit Bansal</author>
  </authors>
  <commentList>
    <comment ref="B1" authorId="0" shapeId="0" xr:uid="{58562FF8-EDC2-4254-AD6E-07B024BDF7A3}">
      <text>
        <r>
          <rPr>
            <b/>
            <sz val="9"/>
            <color indexed="81"/>
            <rFont val="Tahoma"/>
            <family val="2"/>
          </rPr>
          <t>Sumit Bansal:</t>
        </r>
        <r>
          <rPr>
            <sz val="9"/>
            <color indexed="81"/>
            <rFont val="Tahoma"/>
            <family val="2"/>
          </rPr>
          <t xml:space="preserve">
REGEXEXTRACT(A2,"([A-Z]+)(\s*)?(\d+)",2)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Sumit Bansal</author>
  </authors>
  <commentList>
    <comment ref="B1" authorId="0" shapeId="0" xr:uid="{8E469D3E-E69C-4FE7-99CE-43B29CE7568E}">
      <text>
        <r>
          <rPr>
            <b/>
            <sz val="9"/>
            <color indexed="81"/>
            <rFont val="Tahoma"/>
            <family val="2"/>
          </rPr>
          <t>Sumit Bansal:</t>
        </r>
        <r>
          <rPr>
            <sz val="9"/>
            <color indexed="81"/>
            <rFont val="Tahoma"/>
            <family val="2"/>
          </rPr>
          <t xml:space="preserve">
=IFERROR(REGEXEXTRACT(A2:A11,"(?&lt;=USD)\s*\d+"),"")</t>
        </r>
      </text>
    </comment>
    <comment ref="C1" authorId="0" shapeId="0" xr:uid="{74C68D1D-D768-4CA5-ACBC-A65D7A3B32DB}">
      <text>
        <r>
          <rPr>
            <b/>
            <sz val="9"/>
            <color indexed="81"/>
            <rFont val="Tahoma"/>
            <family val="2"/>
          </rPr>
          <t>Sumit Bansal:</t>
        </r>
        <r>
          <rPr>
            <sz val="9"/>
            <color indexed="81"/>
            <rFont val="Tahoma"/>
            <family val="2"/>
          </rPr>
          <t xml:space="preserve">
=IFERROR(REGEXEXTRACT(A2:A11,"(?&lt;=GBP)\s*\d+"),"")</t>
        </r>
      </text>
    </comment>
    <comment ref="D1" authorId="0" shapeId="0" xr:uid="{B9FB9AAB-EA72-4592-A322-A393F41560D0}">
      <text>
        <r>
          <rPr>
            <b/>
            <sz val="9"/>
            <color indexed="81"/>
            <rFont val="Tahoma"/>
            <family val="2"/>
          </rPr>
          <t>Sumit Bansal:</t>
        </r>
        <r>
          <rPr>
            <sz val="9"/>
            <color indexed="81"/>
            <rFont val="Tahoma"/>
            <family val="2"/>
          </rPr>
          <t xml:space="preserve">
=REGEXEXTRACT(A2:A11,"[A-Z]+(?=(\s*\d+))")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Sumit Bansal</author>
  </authors>
  <commentList>
    <comment ref="B1" authorId="0" shapeId="0" xr:uid="{2F304273-9F95-49C6-BD3C-D442CBA8E0D2}">
      <text>
        <r>
          <rPr>
            <b/>
            <sz val="9"/>
            <color indexed="81"/>
            <rFont val="Tahoma"/>
            <family val="2"/>
          </rPr>
          <t>Sumit Bansal:</t>
        </r>
        <r>
          <rPr>
            <sz val="9"/>
            <color indexed="81"/>
            <rFont val="Tahoma"/>
            <family val="2"/>
          </rPr>
          <t xml:space="preserve">
=REGEXREPLACE(
  REGEXREPLACE(A2:A9, "[^\d+]", ""),
  "^(\+?\d{0,3})?(\d{3})(\d{3})(\d{4})$",
  "($2) $3-$4"
)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<sst xmlns="http://schemas.openxmlformats.org/spreadsheetml/2006/main" count="263" uniqueCount="239">
  <si>
    <t>Metacharacter</t>
  </si>
  <si>
    <t>Name</t>
  </si>
  <si>
    <t>What it does</t>
  </si>
  <si>
    <t>Examples</t>
  </si>
  <si>
    <t>.</t>
  </si>
  <si>
    <t>Dot</t>
  </si>
  <si>
    <t>a.c matches “abc”, “a1c”, “a@c”, but not “a\nc”</t>
  </si>
  <si>
    <t>|</t>
  </si>
  <si>
    <t>Pipe</t>
  </si>
  <si>
    <t>cat|dog matches “cat” or “dog”</t>
  </si>
  <si>
    <t>*</t>
  </si>
  <si>
    <t>Asterisk</t>
  </si>
  <si>
    <t>Matches the preceding character or group zero or more times (greedy)</t>
  </si>
  <si>
    <t>ab*c matches “ac”, “abc”, “abbc”, “abbbc”, etc.</t>
  </si>
  <si>
    <t>^</t>
  </si>
  <si>
    <t>Caret</t>
  </si>
  <si>
    <t>^Hello matches “Hello World” but not “World Hello”</t>
  </si>
  <si>
    <t>$</t>
  </si>
  <si>
    <t>Dollar</t>
  </si>
  <si>
    <t>World$ matches “Hello World” but not “World Hello”</t>
  </si>
  <si>
    <t>+</t>
  </si>
  <si>
    <t>Plus</t>
  </si>
  <si>
    <t>Matches the preceding character or group one or more times (greedy)</t>
  </si>
  <si>
    <t>ab+c matches “abc”, “abbc”, “abbbc”, but not “ac”</t>
  </si>
  <si>
    <t>\</t>
  </si>
  <si>
    <t>Backslash</t>
  </si>
  <si>
    <t>\. matches a literal dot, \d matches any digit</t>
  </si>
  <si>
    <t>?</t>
  </si>
  <si>
    <t>Question mark</t>
  </si>
  <si>
    <t>Makes the preceding character or group optional, matching it zero or one time</t>
  </si>
  <si>
    <t>colou?r matches both “color” and “colour”</t>
  </si>
  <si>
    <t>[]</t>
  </si>
  <si>
    <t>Brackets</t>
  </si>
  <si>
    <t>Defines a character set, matching any single character within the brackets</t>
  </si>
  <si>
    <t>[aeiou] matches any single vowel</t>
  </si>
  <si>
    <t>{}</t>
  </si>
  <si>
    <t>Braces</t>
  </si>
  <si>
    <t>Specifies an exact number or range of occurrences for the preceding character or group</t>
  </si>
  <si>
    <t>a{2,4} matches “aa”, “aaa”, and “aaaa”</t>
  </si>
  <si>
    <t>()</t>
  </si>
  <si>
    <t>Parentheses</t>
  </si>
  <si>
    <t>Groups characters together and creates a capturing group</t>
  </si>
  <si>
    <t>(ab)+ matches “ab”, “abab”, “ababab”, etc.</t>
  </si>
  <si>
    <t>\d</t>
  </si>
  <si>
    <t>Digit</t>
  </si>
  <si>
    <t>Matches any digit (equivalent to [0-9])</t>
  </si>
  <si>
    <t>\d{3} matches “123”, “456”, etc.</t>
  </si>
  <si>
    <t>\w</t>
  </si>
  <si>
    <t>Word character</t>
  </si>
  <si>
    <t>Matches any word character (equivalent to [a-zA-Z0-9_])</t>
  </si>
  <si>
    <t>\w+ matches “hello_world123”</t>
  </si>
  <si>
    <t>\s</t>
  </si>
  <si>
    <t>Whitespace</t>
  </si>
  <si>
    <t>Matches any whitespace character (spaces, tabs, newlines)</t>
  </si>
  <si>
    <t>a\sb matches “a b”, “a\tb”, “a\nb”</t>
  </si>
  <si>
    <t>\b</t>
  </si>
  <si>
    <t>Word boundary</t>
  </si>
  <si>
    <t>Matches a position where a word starts or ends</t>
  </si>
  <si>
    <t>\bcat\b matches “cat” in “The cat sat” but not in “category”</t>
  </si>
  <si>
    <t>[^]</t>
  </si>
  <si>
    <t>Negated set</t>
  </si>
  <si>
    <t>Matches any character that is not in the set</t>
  </si>
  <si>
    <t>[^aeiou] matches any character that’s not a vowel</t>
  </si>
  <si>
    <t>(?=)</t>
  </si>
  <si>
    <t>Positive lookahead</t>
  </si>
  <si>
    <t>Asserts that what follows the current position matches the given pattern, without consuming characters</t>
  </si>
  <si>
    <t>\w+(?=\d) matches “abc” in “abc123” but not “123”</t>
  </si>
  <si>
    <t>(?!)</t>
  </si>
  <si>
    <t>Negative lookahead</t>
  </si>
  <si>
    <t>Asserts that what follows the current position does not match the given pattern, without consuming characters</t>
  </si>
  <si>
    <t>\w+(?!\d) matches “abc” in “abcdef” but not in “abc123”</t>
  </si>
  <si>
    <t>(?&lt;=)</t>
  </si>
  <si>
    <t>Positive look behind</t>
  </si>
  <si>
    <t>Asserts that what precedes the current position matches the given pattern, without consuming characters</t>
  </si>
  <si>
    <t>(?&lt;=\d)\w+ matches “abc” in “123abc” but not in “defabc”</t>
  </si>
  <si>
    <t>(?&lt;!)</t>
  </si>
  <si>
    <t>Negative look behind</t>
  </si>
  <si>
    <t>Asserts that what precedes the current position does not match the given pattern, without consuming characters</t>
  </si>
  <si>
    <t>(?&lt;!\d)\w+ matches “abc” in “_abc” but not in “123abc”</t>
  </si>
  <si>
    <t>Data</t>
  </si>
  <si>
    <t>Number</t>
  </si>
  <si>
    <t>Text</t>
  </si>
  <si>
    <t>ID67375</t>
  </si>
  <si>
    <t>ID97032</t>
  </si>
  <si>
    <t>ID 72085</t>
  </si>
  <si>
    <t>ID  9636</t>
  </si>
  <si>
    <t>ID39720</t>
  </si>
  <si>
    <t>ID6194</t>
  </si>
  <si>
    <t>ID90328</t>
  </si>
  <si>
    <t>ID94236</t>
  </si>
  <si>
    <t>ABC123</t>
  </si>
  <si>
    <t>123ABC</t>
  </si>
  <si>
    <t>Robert Richer</t>
  </si>
  <si>
    <t>Ian Santana</t>
  </si>
  <si>
    <t>Fernando K. Matthews</t>
  </si>
  <si>
    <t>Sarah Aaron</t>
  </si>
  <si>
    <t>Kimberly Smith</t>
  </si>
  <si>
    <t>Robert Lacroix</t>
  </si>
  <si>
    <t>Helen Loyd</t>
  </si>
  <si>
    <t>John Marty Harris</t>
  </si>
  <si>
    <t>Christopher Moore</t>
  </si>
  <si>
    <t>Milton J Landrum</t>
  </si>
  <si>
    <t>Last Name</t>
  </si>
  <si>
    <t>First Name</t>
  </si>
  <si>
    <t>RobertRicher</t>
  </si>
  <si>
    <t>IanSantana</t>
  </si>
  <si>
    <t>FernandoMatthews</t>
  </si>
  <si>
    <t>SarahAaron</t>
  </si>
  <si>
    <t>KimberlySmith</t>
  </si>
  <si>
    <t>RobertLacroix</t>
  </si>
  <si>
    <t>ChristopherMoore</t>
  </si>
  <si>
    <t>MiltonLandrum</t>
  </si>
  <si>
    <t>\S</t>
  </si>
  <si>
    <t>Not a Whitespace</t>
  </si>
  <si>
    <t>Matches any character that is not a whitespace</t>
  </si>
  <si>
    <t>\Sa matches "Ha", "1a", "@a", "#a", etc.</t>
  </si>
  <si>
    <t xml:space="preserve">Email </t>
  </si>
  <si>
    <t>Username</t>
  </si>
  <si>
    <t>Email</t>
  </si>
  <si>
    <t>john.smith@company.com</t>
  </si>
  <si>
    <t>sarah.j@tech-firm.co.uk</t>
  </si>
  <si>
    <t>mike_lee123@startup.io</t>
  </si>
  <si>
    <t>emily.brown2023@old-school.edu</t>
  </si>
  <si>
    <t>robert@oconnor-family.net</t>
  </si>
  <si>
    <t>maria.garcia@big-corp.com</t>
  </si>
  <si>
    <t>t.wilson.jr@small-biz.org</t>
  </si>
  <si>
    <t>jennifer@white-thompson.co</t>
  </si>
  <si>
    <t>david.chen@consultancy.biz</t>
  </si>
  <si>
    <t>lisa.vandermeer@global-enterprise.com</t>
  </si>
  <si>
    <t>Please contact John.doe@example.com for more information.</t>
  </si>
  <si>
    <t>Our support team (support@company.co.uk) is available 24/7.</t>
  </si>
  <si>
    <t>Send your resume to careers@bigcorp.com by Friday.</t>
  </si>
  <si>
    <t>Jane (jane_smith@email.com) will be leading the project.</t>
  </si>
  <si>
    <t>For inquiries: info@business.org or call 555-0123.</t>
  </si>
  <si>
    <t>contact@domain.com is our new email address.</t>
  </si>
  <si>
    <t>You can reach us at hello@website.io or visit our office.</t>
  </si>
  <si>
    <t>Important: update-your-account@service.net requires action.</t>
  </si>
  <si>
    <t>Tim's new work email is tim.jones@newjob.com, effective immediately.</t>
  </si>
  <si>
    <t>Questions? Email us: questions@helpdesk.com or use the form below.</t>
  </si>
  <si>
    <t>Please contact john.doe@example.com or jane.smith@example.com for more information</t>
  </si>
  <si>
    <t>Our support team (support@company.co.uk) is available 24/7. For urgent matters, use emergency@company.co.uk.</t>
  </si>
  <si>
    <t>Send your resume to careers@bigcorp.com by Friday. Questions? Ask hr@bigcorp.com.</t>
  </si>
  <si>
    <t>Project leads: jane_smith@email.com, john.doe@email.com, and alice.johnson@email.com.</t>
  </si>
  <si>
    <t>For inquiries: info@business.org or sales@business.org. You can also call 555-0123.</t>
  </si>
  <si>
    <t>New email addresses: contact@domain.com and support@domain.com.</t>
  </si>
  <si>
    <t>Reach us at hello@website.io or visit our office. Feedback welcome at feedback@website.io.</t>
  </si>
  <si>
    <t>Important: update-your-account@service.net and verify-email@service.net require action.</t>
  </si>
  <si>
    <t>Tim's emails: tim.jones@oldjob.com is inactive. Use tim.jones@newjob.com now.</t>
  </si>
  <si>
    <t>Questions? Email support@helpdesk.com or billing@helpdesk.com. Use the form for other inquiries.</t>
  </si>
  <si>
    <t>Result</t>
  </si>
  <si>
    <t>Phone No.</t>
  </si>
  <si>
    <t>555-123-4567</t>
  </si>
  <si>
    <t>(444) 987-6543</t>
  </si>
  <si>
    <t>333.789.0123</t>
  </si>
  <si>
    <t>001 222-456-7890</t>
  </si>
  <si>
    <t>999-000-1111</t>
  </si>
  <si>
    <t>123 456 7890</t>
  </si>
  <si>
    <t>Questions/Comments</t>
  </si>
  <si>
    <t>What are the key components of a project charter?</t>
  </si>
  <si>
    <t>How do you handle scope creep in a project?</t>
  </si>
  <si>
    <t>When should a project manager conduct a risk assessment?</t>
  </si>
  <si>
    <t>Explain the difference between Agile and Waterfall methodologies</t>
  </si>
  <si>
    <t>What strategies can be used to improve team communication?</t>
  </si>
  <si>
    <t>How do you prioritize tasks in a project with limited resources?</t>
  </si>
  <si>
    <t>Include Paul in the kick-off call</t>
  </si>
  <si>
    <t>Define the critical path in project scheduling.</t>
  </si>
  <si>
    <t>Is it appropriate to use a Gantt chart?</t>
  </si>
  <si>
    <t>What role does stakeholder analysis play in project management?</t>
  </si>
  <si>
    <t>How can a project manager effectively manage team conflicts?</t>
  </si>
  <si>
    <t>Helen T Loyd</t>
  </si>
  <si>
    <t>JohnKHarris</t>
  </si>
  <si>
    <t>Domain Name</t>
  </si>
  <si>
    <t>order98PENDING</t>
  </si>
  <si>
    <t>order99Complete</t>
  </si>
  <si>
    <t>+1 777 888 9999</t>
  </si>
  <si>
    <t>Questions</t>
  </si>
  <si>
    <t>Matches any single character except newline</t>
  </si>
  <si>
    <t>OR operator</t>
  </si>
  <si>
    <t>Starts matching from the beginning</t>
  </si>
  <si>
    <t>Starts matching from the End</t>
  </si>
  <si>
    <t>Escapes character to match special characters literally or giving special meaning to ordinary characters</t>
  </si>
  <si>
    <t>USD 299.45</t>
  </si>
  <si>
    <t>USD 2000 received</t>
  </si>
  <si>
    <t>INR 500 transferred</t>
  </si>
  <si>
    <t>USD 100 payment received</t>
  </si>
  <si>
    <t>Received USD300</t>
  </si>
  <si>
    <t>USD 750 transferred</t>
  </si>
  <si>
    <t>Payment declined JPY 900</t>
  </si>
  <si>
    <t>USD1000 pending</t>
  </si>
  <si>
    <t>Payment of GBP 2500 GBP sent</t>
  </si>
  <si>
    <t>Payment of GBP 250 pending</t>
  </si>
  <si>
    <t>Transfer of GBP 1500 completed</t>
  </si>
  <si>
    <t>Currency</t>
  </si>
  <si>
    <t>USD</t>
  </si>
  <si>
    <t>GBP</t>
  </si>
  <si>
    <t>Last  Name</t>
  </si>
  <si>
    <t>ABC123DEF876XYZ975</t>
  </si>
  <si>
    <t>REGEXEXTRACT</t>
  </si>
  <si>
    <t>REGEXREPLACE</t>
  </si>
  <si>
    <t>REGEXTEST</t>
  </si>
  <si>
    <t>What it Does?</t>
  </si>
  <si>
    <t>Identifies a pattern and extracts it</t>
  </si>
  <si>
    <t>Identifies a pattern and replaces it</t>
  </si>
  <si>
    <t>If pattern exists, returns TRUE, else FALSE</t>
  </si>
  <si>
    <t>XLOOKUP/XMATCH</t>
  </si>
  <si>
    <t>Availibility - M365</t>
  </si>
  <si>
    <t>AI tools are well trained for Regex</t>
  </si>
  <si>
    <t>Excel uses PCRE2 engine</t>
  </si>
  <si>
    <t>Been around since 1950s</t>
  </si>
  <si>
    <t>Regex vs Rejex</t>
  </si>
  <si>
    <t>Notes</t>
  </si>
  <si>
    <t>REGEX Lookup Pattern</t>
  </si>
  <si>
    <t>ID#54322</t>
  </si>
  <si>
    <t xml:space="preserve">ID#68170   </t>
  </si>
  <si>
    <t>I.D.66836</t>
  </si>
  <si>
    <t>ID80578</t>
  </si>
  <si>
    <t>ID-38340</t>
  </si>
  <si>
    <t>PRD-123 [Color: Blue] Classic T-shirt [Size: L] [Stock: 50]</t>
  </si>
  <si>
    <t>PRD-456 [Color: Red] Running Shoes [Size: 42] [Stock: 25]</t>
  </si>
  <si>
    <t>PRD-789 [Color: Green] Sports Bottle [Size: 500ml] [Stock: 100]</t>
  </si>
  <si>
    <t>PRD-234 [Color: Black] Yoga Mat [Size: Standard] [Stock: 30]</t>
  </si>
  <si>
    <t>PRD-567 [Color: Purple] Gym Bag [Size: M] [Stock: 45]</t>
  </si>
  <si>
    <t>PRD-890 [Color: White] Tennis Racket [Size: Pro] [Stock: 15]</t>
  </si>
  <si>
    <t>PRD-345 [Color: Yellow] Swim Goggles [Size: Adult] [Stock: 75]</t>
  </si>
  <si>
    <t>PRD-678 [Color: Orange] Basketball [Size: 7] [Stock: 60]</t>
  </si>
  <si>
    <t>Apt 4B, St. Louis, MO 63101 (Near Downtown)</t>
  </si>
  <si>
    <t>Unit 12A, Kansas City, MO 64111 - Business District</t>
  </si>
  <si>
    <t>Apartment 23C, IL 60601 Chicago Loop Area</t>
  </si>
  <si>
    <t>APT-5D, NY 10001 Manhattan Near Park</t>
  </si>
  <si>
    <t>Unit 15E, San Francisco CA 94105 Financial District</t>
  </si>
  <si>
    <t>Apt 7C, WA 98101 Seattle Downtown Access Code: 4432</t>
  </si>
  <si>
    <t>#304, OR 97204 Portland - Parking Space 22B</t>
  </si>
  <si>
    <t>Apt. 8B, Houston TX 77001 (Garage Access via Main)</t>
  </si>
  <si>
    <t>Function</t>
  </si>
  <si>
    <t>SUITE 101, Chicago IL 60604 Building 3</t>
  </si>
  <si>
    <t>I</t>
  </si>
  <si>
    <t>PAYment of GBP 250 pending</t>
  </si>
  <si>
    <t>USD  100 payment received</t>
  </si>
  <si>
    <t>+1 111-222-3333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</si>
</sst>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0" fillId="0" borderId="2" xfId="0" applyBorder="1"/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0" borderId="2" xfId="0" applyBorder="1" applyAlignment="1">
      <alignment wrapText="1"/>
    </xf>
    <xf numFmtId="0" fontId="1" fillId="4" borderId="2" xfId="0" applyFont="1" applyFill="1" applyBorder="1" applyAlignment="1">
      <alignment horizontal="center"/>
    </xf>
    <xf numFmtId="0" fontId="0" fillId="0" borderId="2" xfId="0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0" borderId="1" xfId="0" quotePrefix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3" xfId="0" applyBorder="1"/>
    <xf numFmtId="0" fontId="4" fillId="0" borderId="3" xfId="0" applyFont="1" applyBorder="1"/>
    <xf numFmtId="0" fontId="1" fillId="4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57AE2-10B2-431B-B6AA-8219D0B71E18}">
  <dimension ref="A1:B12"/>
  <sheetViews>
    <sheetView showGridLines="0" tabSelected="1" zoomScale="205" zoomScaleNormal="205" workbookViewId="0"/>
  </sheetViews>
  <sheetFormatPr defaultRowHeight="14.75" outlineLevelRow="1" x14ac:dyDescent="0.75"/>
  <cols>
    <col min="1" max="1" width="27.76953125" bestFit="1" customWidth="1"/>
    <col min="2" max="2" width="34.54296875" bestFit="1" customWidth="1"/>
  </cols>
  <sheetData>
    <row r="1" spans="1:2" x14ac:dyDescent="0.75">
      <c r="A1" s="19" t="s">
        <v>233</v>
      </c>
      <c r="B1" s="20" t="s">
        <v>200</v>
      </c>
    </row>
    <row r="2" spans="1:2" x14ac:dyDescent="0.75">
      <c r="A2" s="18" t="s">
        <v>197</v>
      </c>
      <c r="B2" s="17" t="s">
        <v>201</v>
      </c>
    </row>
    <row r="3" spans="1:2" x14ac:dyDescent="0.75">
      <c r="A3" s="18" t="s">
        <v>198</v>
      </c>
      <c r="B3" s="17" t="s">
        <v>202</v>
      </c>
    </row>
    <row r="4" spans="1:2" x14ac:dyDescent="0.75">
      <c r="A4" s="18" t="s">
        <v>199</v>
      </c>
      <c r="B4" s="17" t="s">
        <v>203</v>
      </c>
    </row>
    <row r="5" spans="1:2" x14ac:dyDescent="0.75">
      <c r="A5" s="18" t="s">
        <v>204</v>
      </c>
      <c r="B5" s="17" t="s">
        <v>211</v>
      </c>
    </row>
    <row r="7" spans="1:2" outlineLevel="1" x14ac:dyDescent="0.75">
      <c r="A7" s="6" t="s">
        <v>210</v>
      </c>
    </row>
    <row r="8" spans="1:2" outlineLevel="1" x14ac:dyDescent="0.75">
      <c r="A8" s="4" t="s">
        <v>209</v>
      </c>
    </row>
    <row r="9" spans="1:2" outlineLevel="1" x14ac:dyDescent="0.75">
      <c r="A9" s="4" t="s">
        <v>208</v>
      </c>
    </row>
    <row r="10" spans="1:2" outlineLevel="1" x14ac:dyDescent="0.75">
      <c r="A10" s="4" t="s">
        <v>207</v>
      </c>
    </row>
    <row r="11" spans="1:2" outlineLevel="1" x14ac:dyDescent="0.75">
      <c r="A11" s="4" t="s">
        <v>206</v>
      </c>
    </row>
    <row r="12" spans="1:2" outlineLevel="1" x14ac:dyDescent="0.75">
      <c r="A12" s="4" t="s">
        <v>205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67F53-A70F-4A35-AD0E-1D9265B4B1CF}">
  <dimension ref="A1:D22"/>
  <sheetViews>
    <sheetView showGridLines="0" zoomScale="130" zoomScaleNormal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75" x14ac:dyDescent="0.75"/>
  <cols>
    <col min="1" max="1" width="14.453125" customWidth="1"/>
    <col min="2" max="2" width="17.31640625" bestFit="1" customWidth="1"/>
    <col min="3" max="3" width="66.2265625" customWidth="1"/>
    <col min="4" max="4" width="47.86328125" bestFit="1" customWidth="1"/>
  </cols>
  <sheetData>
    <row r="1" spans="1:4" x14ac:dyDescent="0.75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75">
      <c r="A2" s="5" t="s">
        <v>4</v>
      </c>
      <c r="B2" s="4" t="s">
        <v>5</v>
      </c>
      <c r="C2" s="4" t="s">
        <v>176</v>
      </c>
      <c r="D2" s="4" t="s">
        <v>6</v>
      </c>
    </row>
    <row r="3" spans="1:4" x14ac:dyDescent="0.75">
      <c r="A3" s="5" t="s">
        <v>10</v>
      </c>
      <c r="B3" s="4" t="s">
        <v>11</v>
      </c>
      <c r="C3" s="4" t="s">
        <v>12</v>
      </c>
      <c r="D3" s="4" t="s">
        <v>13</v>
      </c>
    </row>
    <row r="4" spans="1:4" x14ac:dyDescent="0.75">
      <c r="A4" s="5" t="s">
        <v>14</v>
      </c>
      <c r="B4" s="4" t="s">
        <v>15</v>
      </c>
      <c r="C4" s="4" t="s">
        <v>178</v>
      </c>
      <c r="D4" s="4" t="s">
        <v>16</v>
      </c>
    </row>
    <row r="5" spans="1:4" x14ac:dyDescent="0.75">
      <c r="A5" s="5" t="s">
        <v>17</v>
      </c>
      <c r="B5" s="4" t="s">
        <v>18</v>
      </c>
      <c r="C5" s="4" t="s">
        <v>179</v>
      </c>
      <c r="D5" s="4" t="s">
        <v>19</v>
      </c>
    </row>
    <row r="6" spans="1:4" x14ac:dyDescent="0.75">
      <c r="A6" s="5" t="s">
        <v>20</v>
      </c>
      <c r="B6" s="4" t="s">
        <v>21</v>
      </c>
      <c r="C6" s="4" t="s">
        <v>22</v>
      </c>
      <c r="D6" s="4" t="s">
        <v>23</v>
      </c>
    </row>
    <row r="7" spans="1:4" x14ac:dyDescent="0.75">
      <c r="A7" s="5" t="s">
        <v>7</v>
      </c>
      <c r="B7" s="4" t="s">
        <v>8</v>
      </c>
      <c r="C7" s="4" t="s">
        <v>177</v>
      </c>
      <c r="D7" s="4" t="s">
        <v>9</v>
      </c>
    </row>
    <row r="8" spans="1:4" x14ac:dyDescent="0.75">
      <c r="A8" s="5" t="s">
        <v>24</v>
      </c>
      <c r="B8" s="4" t="s">
        <v>25</v>
      </c>
      <c r="C8" s="4" t="s">
        <v>180</v>
      </c>
      <c r="D8" s="4" t="s">
        <v>26</v>
      </c>
    </row>
    <row r="9" spans="1:4" x14ac:dyDescent="0.75">
      <c r="A9" s="5" t="s">
        <v>43</v>
      </c>
      <c r="B9" s="4" t="s">
        <v>44</v>
      </c>
      <c r="C9" s="4" t="s">
        <v>45</v>
      </c>
      <c r="D9" s="4" t="s">
        <v>46</v>
      </c>
    </row>
    <row r="10" spans="1:4" x14ac:dyDescent="0.75">
      <c r="A10" s="5" t="s">
        <v>47</v>
      </c>
      <c r="B10" s="4" t="s">
        <v>48</v>
      </c>
      <c r="C10" s="4" t="s">
        <v>49</v>
      </c>
      <c r="D10" s="4" t="s">
        <v>50</v>
      </c>
    </row>
    <row r="11" spans="1:4" x14ac:dyDescent="0.75">
      <c r="A11" s="5" t="s">
        <v>51</v>
      </c>
      <c r="B11" s="4" t="s">
        <v>52</v>
      </c>
      <c r="C11" s="4" t="s">
        <v>53</v>
      </c>
      <c r="D11" s="4" t="s">
        <v>54</v>
      </c>
    </row>
    <row r="12" spans="1:4" x14ac:dyDescent="0.75">
      <c r="A12" s="5" t="s">
        <v>112</v>
      </c>
      <c r="B12" s="4" t="s">
        <v>113</v>
      </c>
      <c r="C12" s="4" t="s">
        <v>114</v>
      </c>
      <c r="D12" s="4" t="s">
        <v>115</v>
      </c>
    </row>
    <row r="13" spans="1:4" x14ac:dyDescent="0.75">
      <c r="A13" s="5" t="s">
        <v>55</v>
      </c>
      <c r="B13" s="4" t="s">
        <v>56</v>
      </c>
      <c r="C13" s="4" t="s">
        <v>57</v>
      </c>
      <c r="D13" s="4" t="s">
        <v>58</v>
      </c>
    </row>
    <row r="14" spans="1:4" x14ac:dyDescent="0.75">
      <c r="A14" s="5" t="s">
        <v>27</v>
      </c>
      <c r="B14" s="4" t="s">
        <v>28</v>
      </c>
      <c r="C14" s="4" t="s">
        <v>29</v>
      </c>
      <c r="D14" s="4" t="s">
        <v>30</v>
      </c>
    </row>
    <row r="15" spans="1:4" x14ac:dyDescent="0.75">
      <c r="A15" s="5" t="s">
        <v>31</v>
      </c>
      <c r="B15" s="4" t="s">
        <v>32</v>
      </c>
      <c r="C15" s="4" t="s">
        <v>33</v>
      </c>
      <c r="D15" s="4" t="s">
        <v>34</v>
      </c>
    </row>
    <row r="16" spans="1:4" x14ac:dyDescent="0.75">
      <c r="A16" s="5" t="s">
        <v>35</v>
      </c>
      <c r="B16" s="4" t="s">
        <v>36</v>
      </c>
      <c r="C16" s="4" t="s">
        <v>37</v>
      </c>
      <c r="D16" s="4" t="s">
        <v>38</v>
      </c>
    </row>
    <row r="17" spans="1:4" x14ac:dyDescent="0.75">
      <c r="A17" s="5" t="s">
        <v>39</v>
      </c>
      <c r="B17" s="4" t="s">
        <v>40</v>
      </c>
      <c r="C17" s="4" t="s">
        <v>41</v>
      </c>
      <c r="D17" s="4" t="s">
        <v>42</v>
      </c>
    </row>
    <row r="18" spans="1:4" x14ac:dyDescent="0.75">
      <c r="A18" s="5" t="s">
        <v>59</v>
      </c>
      <c r="B18" s="4" t="s">
        <v>60</v>
      </c>
      <c r="C18" s="4" t="s">
        <v>61</v>
      </c>
      <c r="D18" s="4" t="s">
        <v>62</v>
      </c>
    </row>
    <row r="19" spans="1:4" x14ac:dyDescent="0.75">
      <c r="A19" s="5" t="s">
        <v>63</v>
      </c>
      <c r="B19" s="4" t="s">
        <v>64</v>
      </c>
      <c r="C19" s="4" t="s">
        <v>65</v>
      </c>
      <c r="D19" s="4" t="s">
        <v>66</v>
      </c>
    </row>
    <row r="20" spans="1:4" x14ac:dyDescent="0.75">
      <c r="A20" s="5" t="s">
        <v>67</v>
      </c>
      <c r="B20" s="4" t="s">
        <v>68</v>
      </c>
      <c r="C20" s="4" t="s">
        <v>69</v>
      </c>
      <c r="D20" s="4" t="s">
        <v>70</v>
      </c>
    </row>
    <row r="21" spans="1:4" x14ac:dyDescent="0.75">
      <c r="A21" s="5" t="s">
        <v>71</v>
      </c>
      <c r="B21" s="4" t="s">
        <v>72</v>
      </c>
      <c r="C21" s="4" t="s">
        <v>73</v>
      </c>
      <c r="D21" s="4" t="s">
        <v>74</v>
      </c>
    </row>
    <row r="22" spans="1:4" x14ac:dyDescent="0.75">
      <c r="A22" s="5" t="s">
        <v>75</v>
      </c>
      <c r="B22" s="4" t="s">
        <v>76</v>
      </c>
      <c r="C22" s="4" t="s">
        <v>77</v>
      </c>
      <c r="D22" s="4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DE3CF-55B8-4D0C-8F31-202773CB3CD8}">
  <dimension ref="A1:C15"/>
  <sheetViews>
    <sheetView showGridLines="0" zoomScale="190" zoomScaleNormal="190" workbookViewId="0"/>
  </sheetViews>
  <sheetFormatPr defaultRowHeight="14.75" x14ac:dyDescent="0.75"/>
  <cols>
    <col min="1" max="1" width="19.54296875" customWidth="1"/>
    <col min="2" max="3" width="13" customWidth="1"/>
  </cols>
  <sheetData>
    <row r="1" spans="1:3" x14ac:dyDescent="0.75">
      <c r="A1" s="9" t="s">
        <v>1</v>
      </c>
      <c r="B1" s="8" t="s">
        <v>103</v>
      </c>
      <c r="C1" s="8" t="s">
        <v>102</v>
      </c>
    </row>
    <row r="2" spans="1:3" x14ac:dyDescent="0.75">
      <c r="A2" s="7" t="s">
        <v>101</v>
      </c>
      <c r="B2" s="7" t="str" cm="1">
        <f t="array" ref="B2:B11">_xlfn.REGEXEXTRACT(A2:A11,"\w+")</f>
        <v>Milton</v>
      </c>
      <c r="C2" s="7" t="str" cm="1">
        <f t="array" ref="C2:C11">_xlfn.REGEXEXTRACT(A2:A11,"\w+$")</f>
        <v>Landrum</v>
      </c>
    </row>
    <row r="3" spans="1:3" x14ac:dyDescent="0.75">
      <c r="A3" s="7" t="s">
        <v>100</v>
      </c>
      <c r="B3" s="7" t="str">
        <v>Christopher</v>
      </c>
      <c r="C3" s="7" t="str">
        <v>Moore</v>
      </c>
    </row>
    <row r="4" spans="1:3" x14ac:dyDescent="0.75">
      <c r="A4" s="7" t="s">
        <v>99</v>
      </c>
      <c r="B4" s="7" t="str">
        <v>John</v>
      </c>
      <c r="C4" s="7" t="str">
        <v>Harris</v>
      </c>
    </row>
    <row r="5" spans="1:3" x14ac:dyDescent="0.75">
      <c r="A5" s="7" t="s">
        <v>98</v>
      </c>
      <c r="B5" s="7" t="str">
        <v>Helen</v>
      </c>
      <c r="C5" s="7" t="str">
        <v>Loyd</v>
      </c>
    </row>
    <row r="6" spans="1:3" x14ac:dyDescent="0.75">
      <c r="A6" s="7" t="s">
        <v>97</v>
      </c>
      <c r="B6" s="7" t="str">
        <v>Robert</v>
      </c>
      <c r="C6" s="7" t="str">
        <v>Lacroix</v>
      </c>
    </row>
    <row r="7" spans="1:3" x14ac:dyDescent="0.75">
      <c r="A7" s="7" t="s">
        <v>96</v>
      </c>
      <c r="B7" s="7" t="str">
        <v>Kimberly</v>
      </c>
      <c r="C7" s="7" t="str">
        <v>Smith</v>
      </c>
    </row>
    <row r="8" spans="1:3" x14ac:dyDescent="0.75">
      <c r="A8" s="7" t="s">
        <v>95</v>
      </c>
      <c r="B8" s="7" t="str">
        <v>Sarah</v>
      </c>
      <c r="C8" s="7" t="str">
        <v>Aaron</v>
      </c>
    </row>
    <row r="9" spans="1:3" x14ac:dyDescent="0.75">
      <c r="A9" s="7" t="s">
        <v>94</v>
      </c>
      <c r="B9" s="7" t="str">
        <v>Fernando</v>
      </c>
      <c r="C9" s="7" t="str">
        <v>Matthews</v>
      </c>
    </row>
    <row r="10" spans="1:3" x14ac:dyDescent="0.75">
      <c r="A10" s="7" t="s">
        <v>93</v>
      </c>
      <c r="B10" s="7" t="str">
        <v>Ian</v>
      </c>
      <c r="C10" s="7" t="str">
        <v>Santana</v>
      </c>
    </row>
    <row r="11" spans="1:3" x14ac:dyDescent="0.75">
      <c r="A11" s="7" t="s">
        <v>92</v>
      </c>
      <c r="B11" s="7" t="str">
        <v>Robert</v>
      </c>
      <c r="C11" s="7" t="str">
        <v>Richer</v>
      </c>
    </row>
    <row r="15" spans="1:3" x14ac:dyDescent="0.75">
      <c r="A15" s="2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F7B48-235F-4963-83B0-12F68F46DEA8}">
  <dimension ref="A1:C15"/>
  <sheetViews>
    <sheetView showGridLines="0" zoomScale="175" zoomScaleNormal="175" workbookViewId="0"/>
  </sheetViews>
  <sheetFormatPr defaultRowHeight="14.75" x14ac:dyDescent="0.75"/>
  <cols>
    <col min="1" max="1" width="16.31640625" bestFit="1" customWidth="1"/>
    <col min="2" max="2" width="13" customWidth="1"/>
    <col min="3" max="3" width="15" customWidth="1"/>
  </cols>
  <sheetData>
    <row r="1" spans="1:3" x14ac:dyDescent="0.75">
      <c r="A1" s="9" t="s">
        <v>1</v>
      </c>
      <c r="B1" s="8" t="s">
        <v>103</v>
      </c>
      <c r="C1" s="8" t="s">
        <v>195</v>
      </c>
    </row>
    <row r="2" spans="1:3" x14ac:dyDescent="0.75">
      <c r="A2" s="10" t="s">
        <v>111</v>
      </c>
      <c r="B2" s="7" t="str" cm="1">
        <f t="array" ref="B2:B11">_xlfn.REGEXEXTRACT(A2:A11,"[A-Z][a-z]+")</f>
        <v>Milton</v>
      </c>
      <c r="C2" s="7" t="str" cm="1">
        <f t="array" ref="C2:C11">_xlfn.REGEXEXTRACT(A2:A11,"[A-Z][a-z]+$")</f>
        <v>Landrum</v>
      </c>
    </row>
    <row r="3" spans="1:3" x14ac:dyDescent="0.75">
      <c r="A3" s="7" t="s">
        <v>110</v>
      </c>
      <c r="B3" s="7" t="str">
        <v>Christopher</v>
      </c>
      <c r="C3" s="7" t="str">
        <v>Moore</v>
      </c>
    </row>
    <row r="4" spans="1:3" x14ac:dyDescent="0.75">
      <c r="A4" s="7" t="s">
        <v>170</v>
      </c>
      <c r="B4" s="7" t="str">
        <v>John</v>
      </c>
      <c r="C4" s="7" t="str">
        <v>Harris</v>
      </c>
    </row>
    <row r="5" spans="1:3" x14ac:dyDescent="0.75">
      <c r="A5" s="7" t="s">
        <v>169</v>
      </c>
      <c r="B5" s="7" t="str">
        <v>Helen</v>
      </c>
      <c r="C5" s="7" t="str">
        <v>Loyd</v>
      </c>
    </row>
    <row r="6" spans="1:3" x14ac:dyDescent="0.75">
      <c r="A6" s="7" t="s">
        <v>109</v>
      </c>
      <c r="B6" s="7" t="str">
        <v>Robert</v>
      </c>
      <c r="C6" s="7" t="str">
        <v>Lacroix</v>
      </c>
    </row>
    <row r="7" spans="1:3" x14ac:dyDescent="0.75">
      <c r="A7" s="7" t="s">
        <v>108</v>
      </c>
      <c r="B7" s="7" t="str">
        <v>Kimberly</v>
      </c>
      <c r="C7" s="7" t="str">
        <v>Smith</v>
      </c>
    </row>
    <row r="8" spans="1:3" x14ac:dyDescent="0.75">
      <c r="A8" s="7" t="s">
        <v>107</v>
      </c>
      <c r="B8" s="7" t="str">
        <v>Sarah</v>
      </c>
      <c r="C8" s="7" t="str">
        <v>Aaron</v>
      </c>
    </row>
    <row r="9" spans="1:3" x14ac:dyDescent="0.75">
      <c r="A9" s="7" t="s">
        <v>106</v>
      </c>
      <c r="B9" s="7" t="str">
        <v>Fernando</v>
      </c>
      <c r="C9" s="7" t="str">
        <v>Matthews</v>
      </c>
    </row>
    <row r="10" spans="1:3" x14ac:dyDescent="0.75">
      <c r="A10" s="7" t="s">
        <v>105</v>
      </c>
      <c r="B10" s="7" t="str">
        <v>Ian</v>
      </c>
      <c r="C10" s="7" t="str">
        <v>Santana</v>
      </c>
    </row>
    <row r="11" spans="1:3" x14ac:dyDescent="0.75">
      <c r="A11" s="7" t="s">
        <v>104</v>
      </c>
      <c r="B11" s="7" t="str">
        <v>Robert</v>
      </c>
      <c r="C11" s="7" t="str">
        <v>Richer</v>
      </c>
    </row>
    <row r="15" spans="1:3" x14ac:dyDescent="0.75">
      <c r="A15" s="2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98762-06CF-452E-9A63-22AEB6F63CAF}">
  <dimension ref="A1:C11"/>
  <sheetViews>
    <sheetView showGridLines="0" zoomScale="175" zoomScaleNormal="175" workbookViewId="0"/>
  </sheetViews>
  <sheetFormatPr defaultRowHeight="14.75" x14ac:dyDescent="0.75"/>
  <cols>
    <col min="1" max="1" width="34.453125" customWidth="1"/>
    <col min="2" max="2" width="14.54296875" bestFit="1" customWidth="1"/>
    <col min="3" max="3" width="18.453125" bestFit="1" customWidth="1"/>
  </cols>
  <sheetData>
    <row r="1" spans="1:3" x14ac:dyDescent="0.75">
      <c r="A1" s="11" t="s">
        <v>116</v>
      </c>
      <c r="B1" s="8" t="s">
        <v>117</v>
      </c>
      <c r="C1" s="8" t="s">
        <v>171</v>
      </c>
    </row>
    <row r="2" spans="1:3" x14ac:dyDescent="0.75">
      <c r="A2" t="s">
        <v>119</v>
      </c>
      <c r="B2" s="7" t="str" cm="1">
        <f t="array" ref="B2:B11">_xlfn.REGEXEXTRACT(A2:A11,"[^@]+")</f>
        <v>john.smith</v>
      </c>
      <c r="C2" s="7" t="str" cm="1">
        <f t="array" ref="C2:C11">_xlfn.REGEXEXTRACT(A2:A11,"[^@]+$")</f>
        <v>company.com</v>
      </c>
    </row>
    <row r="3" spans="1:3" x14ac:dyDescent="0.75">
      <c r="A3" s="7" t="s">
        <v>120</v>
      </c>
      <c r="B3" s="7" t="str">
        <v>sarah.j</v>
      </c>
      <c r="C3" s="7" t="str">
        <v>tech-firm.co.uk</v>
      </c>
    </row>
    <row r="4" spans="1:3" x14ac:dyDescent="0.75">
      <c r="A4" s="7" t="s">
        <v>121</v>
      </c>
      <c r="B4" s="7" t="str">
        <v>mike_lee123</v>
      </c>
      <c r="C4" s="7" t="str">
        <v>startup.io</v>
      </c>
    </row>
    <row r="5" spans="1:3" x14ac:dyDescent="0.75">
      <c r="A5" s="7" t="s">
        <v>122</v>
      </c>
      <c r="B5" s="7" t="str">
        <v>emily.brown2023</v>
      </c>
      <c r="C5" s="7" t="str">
        <v>old-school.edu</v>
      </c>
    </row>
    <row r="6" spans="1:3" x14ac:dyDescent="0.75">
      <c r="A6" s="7" t="s">
        <v>123</v>
      </c>
      <c r="B6" s="7" t="str">
        <v>robert</v>
      </c>
      <c r="C6" s="7" t="str">
        <v>oconnor-family.net</v>
      </c>
    </row>
    <row r="7" spans="1:3" x14ac:dyDescent="0.75">
      <c r="A7" s="7" t="s">
        <v>124</v>
      </c>
      <c r="B7" s="7" t="str">
        <v>maria.garcia</v>
      </c>
      <c r="C7" s="7" t="str">
        <v>big-corp.com</v>
      </c>
    </row>
    <row r="8" spans="1:3" x14ac:dyDescent="0.75">
      <c r="A8" s="7" t="s">
        <v>125</v>
      </c>
      <c r="B8" s="7" t="str">
        <v>t.wilson.jr</v>
      </c>
      <c r="C8" s="7" t="str">
        <v>small-biz.org</v>
      </c>
    </row>
    <row r="9" spans="1:3" x14ac:dyDescent="0.75">
      <c r="A9" s="7" t="s">
        <v>126</v>
      </c>
      <c r="B9" s="7" t="str">
        <v>jennifer</v>
      </c>
      <c r="C9" s="7" t="str">
        <v>white-thompson.co</v>
      </c>
    </row>
    <row r="10" spans="1:3" x14ac:dyDescent="0.75">
      <c r="A10" s="7" t="s">
        <v>127</v>
      </c>
      <c r="B10" s="7" t="str">
        <v>david.chen</v>
      </c>
      <c r="C10" s="7" t="str">
        <v>consultancy.biz</v>
      </c>
    </row>
    <row r="11" spans="1:3" x14ac:dyDescent="0.75">
      <c r="A11" s="7" t="s">
        <v>128</v>
      </c>
      <c r="B11" s="7" t="str">
        <v>lisa.vandermeer</v>
      </c>
      <c r="C11" s="7" t="str">
        <v>global-enterprise.com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004CE-6590-445B-A20E-BBFEBFB7096A}">
  <dimension ref="A1:B11"/>
  <sheetViews>
    <sheetView showGridLines="0" zoomScale="160" zoomScaleNormal="160" workbookViewId="0"/>
  </sheetViews>
  <sheetFormatPr defaultRowHeight="14.75" x14ac:dyDescent="0.75"/>
  <cols>
    <col min="1" max="1" width="59.54296875" bestFit="1" customWidth="1"/>
    <col min="2" max="2" width="30.453125" customWidth="1"/>
  </cols>
  <sheetData>
    <row r="1" spans="1:2" x14ac:dyDescent="0.75">
      <c r="A1" s="11" t="s">
        <v>79</v>
      </c>
      <c r="B1" s="8" t="s">
        <v>118</v>
      </c>
    </row>
    <row r="2" spans="1:2" x14ac:dyDescent="0.75">
      <c r="A2" s="7" t="s">
        <v>129</v>
      </c>
      <c r="B2" s="7" t="str" cm="1">
        <f t="array" ref="B2:B11">_xlfn.REGEXEXTRACT(A2:A11,"[A-Za-z0-9._%+-]+@[A-Za-z0-9.-]+")</f>
        <v>John.doe@example.com</v>
      </c>
    </row>
    <row r="3" spans="1:2" x14ac:dyDescent="0.75">
      <c r="A3" s="7" t="s">
        <v>130</v>
      </c>
      <c r="B3" s="7" t="str">
        <v>support@company.co.uk</v>
      </c>
    </row>
    <row r="4" spans="1:2" x14ac:dyDescent="0.75">
      <c r="A4" s="7" t="s">
        <v>131</v>
      </c>
      <c r="B4" s="7" t="str">
        <v>careers@bigcorp.com</v>
      </c>
    </row>
    <row r="5" spans="1:2" x14ac:dyDescent="0.75">
      <c r="A5" s="7" t="s">
        <v>132</v>
      </c>
      <c r="B5" s="7" t="str">
        <v>jane_smith@email.com</v>
      </c>
    </row>
    <row r="6" spans="1:2" x14ac:dyDescent="0.75">
      <c r="A6" s="7" t="s">
        <v>133</v>
      </c>
      <c r="B6" s="7" t="str">
        <v>info@business.org</v>
      </c>
    </row>
    <row r="7" spans="1:2" x14ac:dyDescent="0.75">
      <c r="A7" s="7" t="s">
        <v>134</v>
      </c>
      <c r="B7" s="7" t="str">
        <v>contact@domain.com</v>
      </c>
    </row>
    <row r="8" spans="1:2" x14ac:dyDescent="0.75">
      <c r="A8" s="7" t="s">
        <v>135</v>
      </c>
      <c r="B8" s="7" t="str">
        <v>hello@website.io</v>
      </c>
    </row>
    <row r="9" spans="1:2" x14ac:dyDescent="0.75">
      <c r="A9" s="7" t="s">
        <v>136</v>
      </c>
      <c r="B9" s="7" t="str">
        <v>update-your-account@service.net</v>
      </c>
    </row>
    <row r="10" spans="1:2" x14ac:dyDescent="0.75">
      <c r="A10" s="7" t="s">
        <v>137</v>
      </c>
      <c r="B10" s="7" t="str">
        <v>tim.jones@newjob.com</v>
      </c>
    </row>
    <row r="11" spans="1:2" x14ac:dyDescent="0.75">
      <c r="A11" s="7" t="s">
        <v>138</v>
      </c>
      <c r="B11" s="7" t="str">
        <v>questions@helpdesk.com</v>
      </c>
    </row>
  </sheetData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45B0A-76B4-4038-BAED-7A1C86CAF75A}">
  <dimension ref="A1:B11"/>
  <sheetViews>
    <sheetView showGridLines="0" zoomScale="130" zoomScaleNormal="130" workbookViewId="0"/>
  </sheetViews>
  <sheetFormatPr defaultRowHeight="14.75" x14ac:dyDescent="0.75"/>
  <cols>
    <col min="1" max="1" width="49.453125" customWidth="1"/>
    <col min="2" max="2" width="61.2265625" bestFit="1" customWidth="1"/>
  </cols>
  <sheetData>
    <row r="1" spans="1:2" x14ac:dyDescent="0.75">
      <c r="A1" s="11" t="s">
        <v>79</v>
      </c>
      <c r="B1" s="8" t="s">
        <v>118</v>
      </c>
    </row>
    <row r="2" spans="1:2" ht="29.5" x14ac:dyDescent="0.75">
      <c r="A2" s="10" t="s">
        <v>139</v>
      </c>
      <c r="B2" s="12" t="str">
        <f>_xlfn.TEXTJOIN(", ",,_xlfn.REGEXEXTRACT(A2,"[A-Za-z0-9._%+-]+@[A-Za-z0-9.-]+",1))</f>
        <v>john.doe@example.com, jane.smith@example.com</v>
      </c>
    </row>
    <row r="3" spans="1:2" ht="29.5" x14ac:dyDescent="0.75">
      <c r="A3" s="10" t="s">
        <v>140</v>
      </c>
      <c r="B3" s="12" t="str">
        <f t="shared" ref="B3:B11" si="0">_xlfn.TEXTJOIN(", ",,_xlfn.REGEXEXTRACT(A3,"[A-Za-z0-9._%+-]+@[A-Za-z0-9.-]+",1))</f>
        <v>support@company.co.uk, emergency@company.co.uk.</v>
      </c>
    </row>
    <row r="4" spans="1:2" ht="29.5" x14ac:dyDescent="0.75">
      <c r="A4" s="10" t="s">
        <v>141</v>
      </c>
      <c r="B4" s="12" t="str">
        <f t="shared" si="0"/>
        <v>careers@bigcorp.com, hr@bigcorp.com.</v>
      </c>
    </row>
    <row r="5" spans="1:2" ht="29.5" x14ac:dyDescent="0.75">
      <c r="A5" s="10" t="s">
        <v>142</v>
      </c>
      <c r="B5" s="12" t="str">
        <f t="shared" si="0"/>
        <v>jane_smith@email.com, john.doe@email.com, alice.johnson@email.com.</v>
      </c>
    </row>
    <row r="6" spans="1:2" ht="29.5" x14ac:dyDescent="0.75">
      <c r="A6" s="10" t="s">
        <v>143</v>
      </c>
      <c r="B6" s="12" t="str">
        <f t="shared" si="0"/>
        <v>info@business.org, sales@business.org.</v>
      </c>
    </row>
    <row r="7" spans="1:2" ht="29.5" x14ac:dyDescent="0.75">
      <c r="A7" s="10" t="s">
        <v>144</v>
      </c>
      <c r="B7" s="12" t="str">
        <f t="shared" si="0"/>
        <v>contact@domain.com, support@domain.com.</v>
      </c>
    </row>
    <row r="8" spans="1:2" ht="29.5" x14ac:dyDescent="0.75">
      <c r="A8" s="10" t="s">
        <v>145</v>
      </c>
      <c r="B8" s="12" t="str">
        <f t="shared" si="0"/>
        <v>hello@website.io, feedback@website.io.</v>
      </c>
    </row>
    <row r="9" spans="1:2" ht="29.5" x14ac:dyDescent="0.75">
      <c r="A9" s="10" t="s">
        <v>146</v>
      </c>
      <c r="B9" s="12" t="str">
        <f t="shared" si="0"/>
        <v>update-your-account@service.net, verify-email@service.net</v>
      </c>
    </row>
    <row r="10" spans="1:2" ht="29.5" x14ac:dyDescent="0.75">
      <c r="A10" s="10" t="s">
        <v>147</v>
      </c>
      <c r="B10" s="12" t="str">
        <f t="shared" si="0"/>
        <v>tim.jones@oldjob.com, tim.jones@newjob.com</v>
      </c>
    </row>
    <row r="11" spans="1:2" ht="29.5" x14ac:dyDescent="0.75">
      <c r="A11" s="10" t="s">
        <v>148</v>
      </c>
      <c r="B11" s="12" t="str">
        <f t="shared" si="0"/>
        <v>support@helpdesk.com, billing@helpdesk.com.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F2C63-04F9-4697-94DA-808A62450F4F}">
  <dimension ref="A1:C14"/>
  <sheetViews>
    <sheetView showGridLines="0" zoomScale="160" zoomScaleNormal="160" workbookViewId="0"/>
  </sheetViews>
  <sheetFormatPr defaultRowHeight="14.75" x14ac:dyDescent="0.75"/>
  <cols>
    <col min="1" max="1" width="22.6796875" customWidth="1"/>
    <col min="2" max="3" width="14.86328125" customWidth="1"/>
  </cols>
  <sheetData>
    <row r="1" spans="1:3" x14ac:dyDescent="0.75">
      <c r="A1" s="3" t="s">
        <v>79</v>
      </c>
      <c r="B1" s="3" t="s">
        <v>80</v>
      </c>
      <c r="C1" s="3" t="s">
        <v>81</v>
      </c>
    </row>
    <row r="2" spans="1:3" x14ac:dyDescent="0.75">
      <c r="A2" s="4" t="s">
        <v>215</v>
      </c>
      <c r="B2" s="4" t="str" cm="1">
        <f t="array" ref="B2">_xlfn.REGEXEXTRACT(A2,"\d+")</f>
        <v>80578</v>
      </c>
      <c r="C2" s="4" t="str" cm="1">
        <f t="array" ref="C2">_xlfn.REGEXEXTRACT(A2,"\D+")</f>
        <v>ID</v>
      </c>
    </row>
    <row r="3" spans="1:3" x14ac:dyDescent="0.75">
      <c r="A3" s="4" t="s">
        <v>212</v>
      </c>
      <c r="B3" s="4" t="str" cm="1">
        <f t="array" ref="B3">_xlfn.REGEXEXTRACT(A3,"\d+")</f>
        <v>54322</v>
      </c>
      <c r="C3" s="4" t="str" cm="1">
        <f t="array" ref="C3">_xlfn.REGEXEXTRACT(A3,"\D+")</f>
        <v>ID#</v>
      </c>
    </row>
    <row r="4" spans="1:3" x14ac:dyDescent="0.75">
      <c r="A4" s="4" t="s">
        <v>82</v>
      </c>
      <c r="B4" s="4" t="str" cm="1">
        <f t="array" ref="B4">_xlfn.REGEXEXTRACT(A4,"\d+")</f>
        <v>67375</v>
      </c>
      <c r="C4" s="4" t="str" cm="1">
        <f t="array" ref="C4">_xlfn.REGEXEXTRACT(A4,"\D+")</f>
        <v>ID</v>
      </c>
    </row>
    <row r="5" spans="1:3" x14ac:dyDescent="0.75">
      <c r="A5" s="4" t="s">
        <v>83</v>
      </c>
      <c r="B5" s="4" t="str" cm="1">
        <f t="array" ref="B5">_xlfn.REGEXEXTRACT(A5,"\d+")</f>
        <v>97032</v>
      </c>
      <c r="C5" s="4" t="str" cm="1">
        <f t="array" ref="C5">_xlfn.REGEXEXTRACT(A5,"\D+")</f>
        <v>ID</v>
      </c>
    </row>
    <row r="6" spans="1:3" x14ac:dyDescent="0.75">
      <c r="A6" s="4" t="s">
        <v>213</v>
      </c>
      <c r="B6" s="4" t="str" cm="1">
        <f t="array" ref="B6">_xlfn.REGEXEXTRACT(A6,"\d+")</f>
        <v>68170</v>
      </c>
      <c r="C6" s="4" t="str" cm="1">
        <f t="array" ref="C6">_xlfn.REGEXEXTRACT(A6,"\D+")</f>
        <v>ID#</v>
      </c>
    </row>
    <row r="7" spans="1:3" x14ac:dyDescent="0.75">
      <c r="A7" s="4" t="s">
        <v>84</v>
      </c>
      <c r="B7" s="4" t="str" cm="1">
        <f t="array" ref="B7">_xlfn.REGEXEXTRACT(A7,"\d+")</f>
        <v>72085</v>
      </c>
      <c r="C7" s="4" t="str" cm="1">
        <f t="array" ref="C7">_xlfn.REGEXEXTRACT(A7,"\D+")</f>
        <v xml:space="preserve">ID </v>
      </c>
    </row>
    <row r="8" spans="1:3" x14ac:dyDescent="0.75">
      <c r="A8" s="4" t="s">
        <v>85</v>
      </c>
      <c r="B8" s="4" t="str" cm="1">
        <f t="array" ref="B8">_xlfn.REGEXEXTRACT(A8,"\d+")</f>
        <v>9636</v>
      </c>
      <c r="C8" s="4" t="str" cm="1">
        <f t="array" ref="C8">_xlfn.REGEXEXTRACT(A8,"\D+")</f>
        <v xml:space="preserve">ID  </v>
      </c>
    </row>
    <row r="9" spans="1:3" x14ac:dyDescent="0.75">
      <c r="A9" s="4" t="s">
        <v>214</v>
      </c>
      <c r="B9" s="4" t="str" cm="1">
        <f t="array" ref="B9">_xlfn.REGEXEXTRACT(A9,"\d+")</f>
        <v>66836</v>
      </c>
      <c r="C9" s="4" t="str" cm="1">
        <f t="array" ref="C9">_xlfn.REGEXEXTRACT(A9,"\D+")</f>
        <v>I.D.</v>
      </c>
    </row>
    <row r="10" spans="1:3" x14ac:dyDescent="0.75">
      <c r="A10" s="4" t="s">
        <v>86</v>
      </c>
      <c r="B10" s="4" t="str" cm="1">
        <f t="array" ref="B10">_xlfn.REGEXEXTRACT(A10,"\d+")</f>
        <v>39720</v>
      </c>
      <c r="C10" s="4" t="str" cm="1">
        <f t="array" ref="C10">_xlfn.REGEXEXTRACT(A10,"\D+")</f>
        <v>ID</v>
      </c>
    </row>
    <row r="11" spans="1:3" x14ac:dyDescent="0.75">
      <c r="A11" s="4" t="s">
        <v>87</v>
      </c>
      <c r="B11" s="4" t="str" cm="1">
        <f t="array" ref="B11">_xlfn.REGEXEXTRACT(A11,"\d+")</f>
        <v>6194</v>
      </c>
      <c r="C11" s="4" t="str" cm="1">
        <f t="array" ref="C11">_xlfn.REGEXEXTRACT(A11,"\D+")</f>
        <v>ID</v>
      </c>
    </row>
    <row r="12" spans="1:3" x14ac:dyDescent="0.75">
      <c r="A12" s="4" t="s">
        <v>216</v>
      </c>
      <c r="B12" s="4" t="str" cm="1">
        <f t="array" ref="B12">_xlfn.REGEXEXTRACT(A12,"\d+")</f>
        <v>38340</v>
      </c>
      <c r="C12" s="4" t="str" cm="1">
        <f t="array" ref="C12">_xlfn.REGEXEXTRACT(A12,"\D+")</f>
        <v>ID-</v>
      </c>
    </row>
    <row r="13" spans="1:3" x14ac:dyDescent="0.75">
      <c r="A13" s="4" t="s">
        <v>88</v>
      </c>
      <c r="B13" s="4" t="str" cm="1">
        <f t="array" ref="B13">_xlfn.REGEXEXTRACT(A13,"\d+")</f>
        <v>90328</v>
      </c>
      <c r="C13" s="4" t="str" cm="1">
        <f t="array" ref="C13">_xlfn.REGEXEXTRACT(A13,"\D+")</f>
        <v>ID</v>
      </c>
    </row>
    <row r="14" spans="1:3" x14ac:dyDescent="0.75">
      <c r="A14" s="4" t="s">
        <v>89</v>
      </c>
      <c r="B14" s="4" t="str" cm="1">
        <f t="array" ref="B14">_xlfn.REGEXEXTRACT(A14,"\d+")</f>
        <v>94236</v>
      </c>
      <c r="C14" s="4" t="str" cm="1">
        <f t="array" ref="C14">_xlfn.REGEXEXTRACT(A14,"\D+")</f>
        <v>ID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EF93D-9C2F-4691-80ED-50D9A0897C72}">
  <dimension ref="A1:C7"/>
  <sheetViews>
    <sheetView showGridLines="0" zoomScale="220" zoomScaleNormal="220" workbookViewId="0"/>
  </sheetViews>
  <sheetFormatPr defaultRowHeight="14.75" x14ac:dyDescent="0.75"/>
  <cols>
    <col min="1" max="1" width="22.6796875" customWidth="1"/>
    <col min="2" max="3" width="14.86328125" customWidth="1"/>
  </cols>
  <sheetData>
    <row r="1" spans="1:3" x14ac:dyDescent="0.75">
      <c r="A1" s="3" t="s">
        <v>79</v>
      </c>
      <c r="B1" s="3" t="s">
        <v>80</v>
      </c>
      <c r="C1" s="3" t="s">
        <v>81</v>
      </c>
    </row>
    <row r="2" spans="1:3" x14ac:dyDescent="0.75">
      <c r="A2" s="4" t="s">
        <v>90</v>
      </c>
      <c r="B2" s="4" t="str" cm="1">
        <f t="array" ref="B2">_xlfn.REGEXEXTRACT(A2,"\d+")</f>
        <v>123</v>
      </c>
      <c r="C2" s="4" t="str" cm="1">
        <f t="array" ref="C2">_xlfn.REGEXEXTRACT(A2,"\D+")</f>
        <v>ABC</v>
      </c>
    </row>
    <row r="3" spans="1:3" x14ac:dyDescent="0.75">
      <c r="A3" s="4" t="s">
        <v>91</v>
      </c>
      <c r="B3" s="4" t="str" cm="1">
        <f t="array" ref="B3">_xlfn.REGEXEXTRACT(A3,"\d+")</f>
        <v>123</v>
      </c>
      <c r="C3" s="4" t="str" cm="1">
        <f t="array" ref="C3">_xlfn.REGEXEXTRACT(A3,"\D+")</f>
        <v>ABC</v>
      </c>
    </row>
    <row r="4" spans="1:3" x14ac:dyDescent="0.75">
      <c r="A4" s="4" t="s">
        <v>196</v>
      </c>
      <c r="B4" s="4" t="str">
        <f>_xlfn.TEXTJOIN("-",,_xlfn.REGEXEXTRACT(A4,"\d+",1))</f>
        <v>123-876-975</v>
      </c>
      <c r="C4" s="4" t="str">
        <f>_xlfn.TEXTJOIN("-",,_xlfn.REGEXEXTRACT(A4,"\D+",1))</f>
        <v>ABC-DEF-XYZ</v>
      </c>
    </row>
    <row r="5" spans="1:3" x14ac:dyDescent="0.75">
      <c r="A5" s="4" t="s">
        <v>172</v>
      </c>
      <c r="B5" s="4" t="str" cm="1">
        <f t="array" ref="B5">_xlfn.REGEXEXTRACT(A5,"\d+")</f>
        <v>98</v>
      </c>
      <c r="C5" s="4" t="str" cm="1">
        <f t="array" ref="C5">_xlfn.REGEXEXTRACT(A5,"[A-Z]+")</f>
        <v>PENDING</v>
      </c>
    </row>
    <row r="6" spans="1:3" x14ac:dyDescent="0.75">
      <c r="A6" s="4" t="s">
        <v>173</v>
      </c>
      <c r="B6" s="4" t="str" cm="1">
        <f t="array" ref="B6">_xlfn.REGEXEXTRACT(A6,"\d+")</f>
        <v>99</v>
      </c>
      <c r="C6" s="4" t="str" cm="1">
        <f t="array" ref="C6">_xlfn.REGEXEXTRACT(A6,"[A-Z][a-z]+")</f>
        <v>Complete</v>
      </c>
    </row>
    <row r="7" spans="1:3" x14ac:dyDescent="0.75">
      <c r="A7" s="4" t="s">
        <v>181</v>
      </c>
      <c r="B7" s="4" t="str" cm="1">
        <f t="array" ref="B7">_xlfn.REGEXEXTRACT(A7,"\.\d+")</f>
        <v>.45</v>
      </c>
      <c r="C7" s="4" t="str" cm="1">
        <f t="array" ref="C7">_xlfn.REGEXEXTRACT(A7,"\D+")</f>
        <v xml:space="preserve">USD 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E68EF-6660-47FB-8180-76D397D5448A}">
  <dimension ref="A1:B10"/>
  <sheetViews>
    <sheetView showGridLines="0" zoomScale="220" zoomScaleNormal="220" workbookViewId="0"/>
  </sheetViews>
  <sheetFormatPr defaultRowHeight="14.75" x14ac:dyDescent="0.75"/>
  <cols>
    <col min="1" max="1" width="45.86328125" bestFit="1" customWidth="1"/>
    <col min="2" max="2" width="14.86328125" customWidth="1"/>
  </cols>
  <sheetData>
    <row r="1" spans="1:2" x14ac:dyDescent="0.75">
      <c r="A1" s="3" t="s">
        <v>79</v>
      </c>
      <c r="B1" s="3" t="s">
        <v>81</v>
      </c>
    </row>
    <row r="2" spans="1:2" x14ac:dyDescent="0.75">
      <c r="A2" s="4" t="s">
        <v>225</v>
      </c>
      <c r="B2" s="4" t="str" cm="1">
        <f t="array" ref="B2">_xlfn.REGEXEXTRACT(A2,"\b[A-Z]{2}\b")</f>
        <v>MO</v>
      </c>
    </row>
    <row r="3" spans="1:2" x14ac:dyDescent="0.75">
      <c r="A3" s="4" t="s">
        <v>226</v>
      </c>
      <c r="B3" s="4" t="str" cm="1">
        <f t="array" ref="B3">_xlfn.REGEXEXTRACT(A3,"\b[A-Z]{2}\b")</f>
        <v>MO</v>
      </c>
    </row>
    <row r="4" spans="1:2" x14ac:dyDescent="0.75">
      <c r="A4" s="4" t="s">
        <v>227</v>
      </c>
      <c r="B4" s="4" t="str" cm="1">
        <f t="array" ref="B4">_xlfn.REGEXEXTRACT(A4,"\b[A-Z]{2}\b")</f>
        <v>IL</v>
      </c>
    </row>
    <row r="5" spans="1:2" x14ac:dyDescent="0.75">
      <c r="A5" s="4" t="s">
        <v>234</v>
      </c>
      <c r="B5" s="4" t="str" cm="1">
        <f t="array" ref="B5">_xlfn.REGEXEXTRACT(A5,"\b[A-Z]{2}\b")</f>
        <v>IL</v>
      </c>
    </row>
    <row r="6" spans="1:2" x14ac:dyDescent="0.75">
      <c r="A6" s="4" t="s">
        <v>228</v>
      </c>
      <c r="B6" s="4" t="str" cm="1">
        <f t="array" ref="B6">_xlfn.REGEXEXTRACT(A6,"\b[A-Z]{2}\b")</f>
        <v>NY</v>
      </c>
    </row>
    <row r="7" spans="1:2" x14ac:dyDescent="0.75">
      <c r="A7" s="4" t="s">
        <v>229</v>
      </c>
      <c r="B7" s="4" t="str" cm="1">
        <f t="array" ref="B7">_xlfn.REGEXEXTRACT(A7,"\b[A-Z]{2}\b")</f>
        <v>CA</v>
      </c>
    </row>
    <row r="8" spans="1:2" x14ac:dyDescent="0.75">
      <c r="A8" s="4" t="s">
        <v>230</v>
      </c>
      <c r="B8" s="4" t="str" cm="1">
        <f t="array" ref="B8">_xlfn.REGEXEXTRACT(A8,"\b[A-Z]{2}\b")</f>
        <v>WA</v>
      </c>
    </row>
    <row r="9" spans="1:2" x14ac:dyDescent="0.75">
      <c r="A9" s="4" t="s">
        <v>231</v>
      </c>
      <c r="B9" s="4" t="str" cm="1">
        <f t="array" ref="B9">_xlfn.REGEXEXTRACT(A9,"\b[A-Z]{2}\b")</f>
        <v>OR</v>
      </c>
    </row>
    <row r="10" spans="1:2" x14ac:dyDescent="0.75">
      <c r="A10" s="4" t="s">
        <v>232</v>
      </c>
      <c r="B10" s="4" t="str" cm="1">
        <f t="array" ref="B10">_xlfn.REGEXEXTRACT(A10,"\b[A-Z]{2}\b")</f>
        <v>TX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45090-2CED-4737-AB18-6103420FC626}">
  <dimension ref="A1:D15"/>
  <sheetViews>
    <sheetView showGridLines="0" zoomScale="160" zoomScaleNormal="160" workbookViewId="0"/>
  </sheetViews>
  <sheetFormatPr defaultRowHeight="14.75" x14ac:dyDescent="0.75"/>
  <cols>
    <col min="1" max="1" width="55.76953125" bestFit="1" customWidth="1"/>
    <col min="2" max="2" width="53.6796875" bestFit="1" customWidth="1"/>
    <col min="3" max="4" width="9" customWidth="1"/>
  </cols>
  <sheetData>
    <row r="1" spans="1:4" x14ac:dyDescent="0.75">
      <c r="A1" s="13" t="s">
        <v>157</v>
      </c>
      <c r="B1" s="3" t="s">
        <v>175</v>
      </c>
      <c r="C1" s="1"/>
      <c r="D1" s="1"/>
    </row>
    <row r="2" spans="1:4" x14ac:dyDescent="0.75">
      <c r="A2" s="4" t="s">
        <v>158</v>
      </c>
      <c r="B2" s="4" t="str" cm="1">
        <f t="array" ref="B2:B4">_xlfn._xlws.FILTER(A2:A12,NOT(_xlfn.REGEXTEST(A2:A12,"(What|How|When|Is).*\?")))</f>
        <v>Explain the difference between Agile and Waterfall methodologies</v>
      </c>
    </row>
    <row r="3" spans="1:4" x14ac:dyDescent="0.75">
      <c r="A3" s="4" t="s">
        <v>159</v>
      </c>
      <c r="B3" s="4" t="str">
        <v>Include Paul in the kick-off call</v>
      </c>
    </row>
    <row r="4" spans="1:4" x14ac:dyDescent="0.75">
      <c r="A4" s="4" t="s">
        <v>160</v>
      </c>
      <c r="B4" s="4" t="str">
        <v>Define the critical path in project scheduling.</v>
      </c>
    </row>
    <row r="5" spans="1:4" ht="14.9" customHeight="1" x14ac:dyDescent="0.75">
      <c r="A5" s="15" t="s">
        <v>161</v>
      </c>
      <c r="B5" s="4"/>
    </row>
    <row r="6" spans="1:4" x14ac:dyDescent="0.75">
      <c r="A6" s="4" t="s">
        <v>162</v>
      </c>
      <c r="B6" s="4"/>
    </row>
    <row r="7" spans="1:4" x14ac:dyDescent="0.75">
      <c r="A7" s="4" t="s">
        <v>163</v>
      </c>
      <c r="B7" s="4"/>
    </row>
    <row r="8" spans="1:4" x14ac:dyDescent="0.75">
      <c r="A8" s="4" t="s">
        <v>164</v>
      </c>
      <c r="B8" s="4"/>
    </row>
    <row r="9" spans="1:4" x14ac:dyDescent="0.75">
      <c r="A9" s="4" t="s">
        <v>165</v>
      </c>
      <c r="B9" s="4"/>
    </row>
    <row r="10" spans="1:4" x14ac:dyDescent="0.75">
      <c r="A10" s="4" t="s">
        <v>166</v>
      </c>
      <c r="B10" s="4"/>
    </row>
    <row r="11" spans="1:4" x14ac:dyDescent="0.75">
      <c r="A11" s="4" t="s">
        <v>167</v>
      </c>
      <c r="B11" s="4"/>
    </row>
    <row r="12" spans="1:4" x14ac:dyDescent="0.75">
      <c r="A12" s="4" t="s">
        <v>168</v>
      </c>
      <c r="B12" s="4"/>
    </row>
    <row r="15" spans="1:4" x14ac:dyDescent="0.75">
      <c r="A15" t="s">
        <v>235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12079-2D36-4548-8FB3-94786021DDF7}">
  <dimension ref="A1:B9"/>
  <sheetViews>
    <sheetView showGridLines="0" zoomScale="160" zoomScaleNormal="160" workbookViewId="0"/>
  </sheetViews>
  <sheetFormatPr defaultRowHeight="14.75" x14ac:dyDescent="0.75"/>
  <cols>
    <col min="1" max="1" width="52.08984375" customWidth="1"/>
    <col min="2" max="2" width="43.31640625" bestFit="1" customWidth="1"/>
  </cols>
  <sheetData>
    <row r="1" spans="1:2" x14ac:dyDescent="0.75">
      <c r="A1" s="13" t="s">
        <v>79</v>
      </c>
      <c r="B1" s="3" t="s">
        <v>149</v>
      </c>
    </row>
    <row r="2" spans="1:2" x14ac:dyDescent="0.75">
      <c r="A2" s="4" t="s">
        <v>217</v>
      </c>
      <c r="B2" s="4" t="str" cm="1">
        <f t="array" ref="B2:B9">_xlfn.REGEXEXTRACT(A2:A9,"\[.*?\]")</f>
        <v>[Color: Blue]</v>
      </c>
    </row>
    <row r="3" spans="1:2" x14ac:dyDescent="0.75">
      <c r="A3" s="4" t="s">
        <v>218</v>
      </c>
      <c r="B3" s="4" t="str">
        <v>[Color: Red]</v>
      </c>
    </row>
    <row r="4" spans="1:2" x14ac:dyDescent="0.75">
      <c r="A4" s="4" t="s">
        <v>219</v>
      </c>
      <c r="B4" s="4" t="str">
        <v>[Color: Green]</v>
      </c>
    </row>
    <row r="5" spans="1:2" x14ac:dyDescent="0.75">
      <c r="A5" s="4" t="s">
        <v>220</v>
      </c>
      <c r="B5" s="4" t="str">
        <v>[Color: Black]</v>
      </c>
    </row>
    <row r="6" spans="1:2" x14ac:dyDescent="0.75">
      <c r="A6" s="4" t="s">
        <v>221</v>
      </c>
      <c r="B6" s="4" t="str">
        <v>[Color: Purple]</v>
      </c>
    </row>
    <row r="7" spans="1:2" x14ac:dyDescent="0.75">
      <c r="A7" s="4" t="s">
        <v>222</v>
      </c>
      <c r="B7" s="4" t="str">
        <v>[Color: White]</v>
      </c>
    </row>
    <row r="8" spans="1:2" x14ac:dyDescent="0.75">
      <c r="A8" s="4" t="s">
        <v>223</v>
      </c>
      <c r="B8" s="4" t="str">
        <v>[Color: Yellow]</v>
      </c>
    </row>
    <row r="9" spans="1:2" x14ac:dyDescent="0.75">
      <c r="A9" s="4" t="s">
        <v>224</v>
      </c>
      <c r="B9" s="4" t="str">
        <v>[Color: Orange]</v>
      </c>
    </row>
  </sheetData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21A6C-D445-42AE-A75B-2F4C93E99F0B}">
  <dimension ref="A1:B11"/>
  <sheetViews>
    <sheetView showGridLines="0" zoomScale="175" zoomScaleNormal="175" workbookViewId="0"/>
  </sheetViews>
  <sheetFormatPr defaultRowHeight="14.75" x14ac:dyDescent="0.75"/>
  <cols>
    <col min="1" max="1" width="30.2265625" customWidth="1"/>
    <col min="2" max="2" width="20.2265625" customWidth="1"/>
    <col min="3" max="3" width="20.08984375" customWidth="1"/>
    <col min="4" max="4" width="13.6796875" customWidth="1"/>
  </cols>
  <sheetData>
    <row r="1" spans="1:2" x14ac:dyDescent="0.75">
      <c r="A1" s="13" t="s">
        <v>79</v>
      </c>
      <c r="B1" s="3" t="s">
        <v>149</v>
      </c>
    </row>
    <row r="2" spans="1:2" x14ac:dyDescent="0.75">
      <c r="A2" s="4" t="s">
        <v>184</v>
      </c>
      <c r="B2" s="16" t="str" cm="1">
        <f t="array" ref="B2">_xlfn.REGEXEXTRACT(A2,"([A-Z]+)(\s*)(\d+)")</f>
        <v>USD 100</v>
      </c>
    </row>
    <row r="3" spans="1:2" x14ac:dyDescent="0.75">
      <c r="A3" s="4" t="s">
        <v>236</v>
      </c>
      <c r="B3" s="16" t="str" cm="1">
        <f t="array" ref="B3">_xlfn.REGEXEXTRACT(A3,"([A-Z]+)(\s*)(\d+)")</f>
        <v>GBP 250</v>
      </c>
    </row>
    <row r="4" spans="1:2" x14ac:dyDescent="0.75">
      <c r="A4" s="4" t="s">
        <v>185</v>
      </c>
      <c r="B4" s="16" t="str" cm="1">
        <f t="array" ref="B4">_xlfn.REGEXEXTRACT(A4,"([A-Z]+)(\s*)(\d+)")</f>
        <v>USD300</v>
      </c>
    </row>
    <row r="5" spans="1:2" x14ac:dyDescent="0.75">
      <c r="A5" s="4" t="s">
        <v>183</v>
      </c>
      <c r="B5" s="16" t="str" cm="1">
        <f t="array" ref="B5">_xlfn.REGEXEXTRACT(A5,"([A-Z]+)(\s*)(\d+)")</f>
        <v>INR 500</v>
      </c>
    </row>
    <row r="6" spans="1:2" x14ac:dyDescent="0.75">
      <c r="A6" s="4" t="s">
        <v>186</v>
      </c>
      <c r="B6" s="16" t="str" cm="1">
        <f t="array" ref="B6">_xlfn.REGEXEXTRACT(A6,"([A-Z]+)(\s*)(\d+)")</f>
        <v>USD 750</v>
      </c>
    </row>
    <row r="7" spans="1:2" x14ac:dyDescent="0.75">
      <c r="A7" s="4" t="s">
        <v>187</v>
      </c>
      <c r="B7" s="16" t="str" cm="1">
        <f t="array" ref="B7">_xlfn.REGEXEXTRACT(A7,"([A-Z]+)(\s*)(\d+)")</f>
        <v>JPY 900</v>
      </c>
    </row>
    <row r="8" spans="1:2" x14ac:dyDescent="0.75">
      <c r="A8" s="4" t="s">
        <v>188</v>
      </c>
      <c r="B8" s="16" t="str" cm="1">
        <f t="array" ref="B8">_xlfn.REGEXEXTRACT(A8,"([A-Z]+)(\s*)(\d+)")</f>
        <v>USD1000</v>
      </c>
    </row>
    <row r="9" spans="1:2" x14ac:dyDescent="0.75">
      <c r="A9" s="4" t="s">
        <v>191</v>
      </c>
      <c r="B9" s="16" t="str" cm="1">
        <f t="array" ref="B9">_xlfn.REGEXEXTRACT(A9,"([A-Z]+)(\s*)(\d+)")</f>
        <v>GBP 1500</v>
      </c>
    </row>
    <row r="10" spans="1:2" x14ac:dyDescent="0.75">
      <c r="A10" s="4" t="s">
        <v>182</v>
      </c>
      <c r="B10" s="16" t="str" cm="1">
        <f t="array" ref="B10">_xlfn.REGEXEXTRACT(A10,"([A-Z]+)(\s*)(\d+)")</f>
        <v>USD 2000</v>
      </c>
    </row>
    <row r="11" spans="1:2" x14ac:dyDescent="0.75">
      <c r="A11" s="4" t="s">
        <v>189</v>
      </c>
      <c r="B11" s="16" t="str" cm="1">
        <f t="array" ref="B11">_xlfn.REGEXEXTRACT(A11,"([A-Z]+)(\s*)(\d+)")</f>
        <v>GBP 2500</v>
      </c>
    </row>
  </sheetData>
  <pageMargins left="0.7" right="0.7" top="0.75" bottom="0.75" header="0.3" footer="0.3"/>
  <pageSetup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84B34-EF3C-4A70-83CF-BFBC077A0DF4}">
  <dimension ref="A1:D11"/>
  <sheetViews>
    <sheetView showGridLines="0" zoomScale="160" zoomScaleNormal="160" workbookViewId="0">
      <selection activeCell="B13" sqref="B13:B14"/>
    </sheetView>
  </sheetViews>
  <sheetFormatPr defaultRowHeight="14.75" x14ac:dyDescent="0.75"/>
  <cols>
    <col min="1" max="1" width="30.2265625" customWidth="1"/>
    <col min="2" max="2" width="20.2265625" customWidth="1"/>
    <col min="3" max="3" width="20.08984375" customWidth="1"/>
    <col min="4" max="4" width="13.6796875" customWidth="1"/>
  </cols>
  <sheetData>
    <row r="1" spans="1:4" x14ac:dyDescent="0.75">
      <c r="A1" s="13" t="s">
        <v>79</v>
      </c>
      <c r="B1" s="3" t="s">
        <v>193</v>
      </c>
      <c r="C1" s="3" t="s">
        <v>194</v>
      </c>
      <c r="D1" s="3" t="s">
        <v>192</v>
      </c>
    </row>
    <row r="2" spans="1:4" x14ac:dyDescent="0.75">
      <c r="A2" s="4" t="s">
        <v>237</v>
      </c>
      <c r="B2" s="16" t="str" cm="1">
        <f t="array" ref="B2:B11">IFERROR(_xlfn.REGEXEXTRACT(A2:A11,"(?&lt;=USD|GBP)\s*\d+"),"")</f>
        <v xml:space="preserve">  100</v>
      </c>
      <c r="C2" s="16" t="str" cm="1">
        <f t="array" ref="C2:C11">IFERROR(_xlfn.REGEXEXTRACT(A2:A11,"(?&lt;=GBP)\s*\d+"),"")</f>
        <v/>
      </c>
      <c r="D2" s="16" t="str" cm="1">
        <f t="array" ref="D2:D11">_xlfn.REGEXEXTRACT(A2:A11,"[A-Z]+(?=(\s*\d+))")</f>
        <v>USD</v>
      </c>
    </row>
    <row r="3" spans="1:4" x14ac:dyDescent="0.75">
      <c r="A3" s="4" t="s">
        <v>190</v>
      </c>
      <c r="B3" s="16" t="str">
        <v xml:space="preserve"> 250</v>
      </c>
      <c r="C3" s="16" t="str">
        <v xml:space="preserve"> 250</v>
      </c>
      <c r="D3" s="16" t="str">
        <v>GBP</v>
      </c>
    </row>
    <row r="4" spans="1:4" x14ac:dyDescent="0.75">
      <c r="A4" s="4" t="s">
        <v>185</v>
      </c>
      <c r="B4" s="16" t="str">
        <v>300</v>
      </c>
      <c r="C4" s="16" t="str">
        <v/>
      </c>
      <c r="D4" s="16" t="str">
        <v>USD</v>
      </c>
    </row>
    <row r="5" spans="1:4" x14ac:dyDescent="0.75">
      <c r="A5" s="4" t="s">
        <v>183</v>
      </c>
      <c r="B5" s="16" t="str">
        <v/>
      </c>
      <c r="C5" s="16" t="str">
        <v/>
      </c>
      <c r="D5" s="16" t="str">
        <v>INR</v>
      </c>
    </row>
    <row r="6" spans="1:4" x14ac:dyDescent="0.75">
      <c r="A6" s="4" t="s">
        <v>186</v>
      </c>
      <c r="B6" s="16" t="str">
        <v xml:space="preserve"> 750</v>
      </c>
      <c r="C6" s="16" t="str">
        <v/>
      </c>
      <c r="D6" s="16" t="str">
        <v>USD</v>
      </c>
    </row>
    <row r="7" spans="1:4" x14ac:dyDescent="0.75">
      <c r="A7" s="4" t="s">
        <v>187</v>
      </c>
      <c r="B7" s="16" t="str">
        <v/>
      </c>
      <c r="C7" s="16" t="str">
        <v/>
      </c>
      <c r="D7" s="16" t="str">
        <v>JPY</v>
      </c>
    </row>
    <row r="8" spans="1:4" x14ac:dyDescent="0.75">
      <c r="A8" s="4" t="s">
        <v>188</v>
      </c>
      <c r="B8" s="16" t="str">
        <v>1000</v>
      </c>
      <c r="C8" s="16" t="str">
        <v/>
      </c>
      <c r="D8" s="16" t="str">
        <v>USD</v>
      </c>
    </row>
    <row r="9" spans="1:4" x14ac:dyDescent="0.75">
      <c r="A9" s="4" t="s">
        <v>191</v>
      </c>
      <c r="B9" s="16" t="str">
        <v xml:space="preserve"> 1500</v>
      </c>
      <c r="C9" s="16" t="str">
        <v xml:space="preserve"> 1500</v>
      </c>
      <c r="D9" s="16" t="str">
        <v>GBP</v>
      </c>
    </row>
    <row r="10" spans="1:4" x14ac:dyDescent="0.75">
      <c r="A10" s="4" t="s">
        <v>182</v>
      </c>
      <c r="B10" s="16" t="str">
        <v xml:space="preserve"> 2000</v>
      </c>
      <c r="C10" s="16" t="str">
        <v/>
      </c>
      <c r="D10" s="16" t="str">
        <v>USD</v>
      </c>
    </row>
    <row r="11" spans="1:4" x14ac:dyDescent="0.75">
      <c r="A11" s="4" t="s">
        <v>189</v>
      </c>
      <c r="B11" s="16" t="str">
        <v xml:space="preserve"> 2500</v>
      </c>
      <c r="C11" s="16" t="str">
        <v xml:space="preserve"> 2500</v>
      </c>
      <c r="D11" s="16" t="str">
        <v>GBP</v>
      </c>
    </row>
  </sheetData>
  <pageMargins left="0.7" right="0.7" top="0.75" bottom="0.75" header="0.3" footer="0.3"/>
  <pageSetup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FE876-D75A-4583-9C45-317E5FD6C17F}">
  <dimension ref="A1:B9"/>
  <sheetViews>
    <sheetView showGridLines="0" zoomScale="190" zoomScaleNormal="190" workbookViewId="0"/>
  </sheetViews>
  <sheetFormatPr defaultRowHeight="14.75" x14ac:dyDescent="0.75"/>
  <cols>
    <col min="1" max="1" width="17" bestFit="1" customWidth="1"/>
    <col min="2" max="2" width="14.86328125" customWidth="1"/>
    <col min="4" max="4" width="26" bestFit="1" customWidth="1"/>
    <col min="5" max="5" width="11.31640625" bestFit="1" customWidth="1"/>
  </cols>
  <sheetData>
    <row r="1" spans="1:2" x14ac:dyDescent="0.75">
      <c r="A1" s="13" t="s">
        <v>150</v>
      </c>
      <c r="B1" s="3" t="s">
        <v>149</v>
      </c>
    </row>
    <row r="2" spans="1:2" x14ac:dyDescent="0.75">
      <c r="A2" s="4" t="s">
        <v>151</v>
      </c>
      <c r="B2" s="4" t="str" cm="1">
        <f t="array" ref="B2:B9">_xlfn.REGEXREPLACE(
  _xlfn.REGEXREPLACE(A2:A9, "[^\d]", ""),
  "^(\d{0,4})?(\d{3})(\d{3})(\d{4})$",
  "($2) $3-$4"
)</f>
        <v>(555) 123-4567</v>
      </c>
    </row>
    <row r="3" spans="1:2" x14ac:dyDescent="0.75">
      <c r="A3" s="4" t="s">
        <v>152</v>
      </c>
      <c r="B3" s="4" t="str">
        <v>(444) 987-6543</v>
      </c>
    </row>
    <row r="4" spans="1:2" x14ac:dyDescent="0.75">
      <c r="A4" s="4" t="s">
        <v>153</v>
      </c>
      <c r="B4" s="4" t="str">
        <v>(333) 789-0123</v>
      </c>
    </row>
    <row r="5" spans="1:2" x14ac:dyDescent="0.75">
      <c r="A5" s="4" t="s">
        <v>154</v>
      </c>
      <c r="B5" s="4" t="str">
        <v>(222) 456-7890</v>
      </c>
    </row>
    <row r="6" spans="1:2" x14ac:dyDescent="0.75">
      <c r="A6" s="14" t="s">
        <v>238</v>
      </c>
      <c r="B6" s="4" t="str">
        <v>(111) 222-3333</v>
      </c>
    </row>
    <row r="7" spans="1:2" x14ac:dyDescent="0.75">
      <c r="A7" s="14" t="s">
        <v>174</v>
      </c>
      <c r="B7" s="4" t="str">
        <v>(777) 888-9999</v>
      </c>
    </row>
    <row r="8" spans="1:2" x14ac:dyDescent="0.75">
      <c r="A8" s="4" t="s">
        <v>155</v>
      </c>
      <c r="B8" s="4" t="str">
        <v>(999) 000-1111</v>
      </c>
    </row>
    <row r="9" spans="1:2" x14ac:dyDescent="0.75">
      <c r="A9" s="4" t="s">
        <v>156</v>
      </c>
      <c r="B9" s="4" t="str">
        <v>(123) 456-7890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Functions</vt:lpstr>
      <vt:lpstr>Meta</vt:lpstr>
      <vt:lpstr>Extract Name</vt:lpstr>
      <vt:lpstr>Extract Name No Spac</vt:lpstr>
      <vt:lpstr>Extract Username and Domain</vt:lpstr>
      <vt:lpstr>Extract Email from Text</vt:lpstr>
      <vt:lpstr>Extract Emails from Text</vt:lpstr>
      <vt:lpstr>Split Text-Num</vt:lpstr>
      <vt:lpstr>Split Text-Num 2</vt:lpstr>
      <vt:lpstr>Word Boundary</vt:lpstr>
      <vt:lpstr>Is a Question (OR)</vt:lpstr>
      <vt:lpstr>Greedy Meta</vt:lpstr>
      <vt:lpstr>Groups</vt:lpstr>
      <vt:lpstr>Look Ahead Behind</vt:lpstr>
      <vt:lpstr>Phone 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Bansal</dc:creator>
  <cp:lastModifiedBy>Sumit Bansal</cp:lastModifiedBy>
  <dcterms:created xsi:type="dcterms:W3CDTF">2025-01-13T05:33:43Z</dcterms:created>
  <dcterms:modified xsi:type="dcterms:W3CDTF">2025-01-28T09:37:06Z</dcterms:modified>
</cp:coreProperties>
</file>