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dhukarbola\Documents\"/>
    </mc:Choice>
  </mc:AlternateContent>
  <xr:revisionPtr revIDLastSave="0" documentId="13_ncr:11_{D231E0A5-E0A4-4658-8269-B209346B1658}" xr6:coauthVersionLast="47" xr6:coauthVersionMax="47" xr10:uidLastSave="{00000000-0000-0000-0000-000000000000}"/>
  <bookViews>
    <workbookView xWindow="-108" yWindow="-108" windowWidth="23256" windowHeight="13896" activeTab="4" xr2:uid="{07024F4D-E5C7-4B8A-AB6A-143DE046C366}"/>
  </bookViews>
  <sheets>
    <sheet name="raw" sheetId="5" r:id="rId1"/>
    <sheet name="corners" sheetId="6" r:id="rId2"/>
    <sheet name="corners_pivot" sheetId="9" r:id="rId3"/>
    <sheet name="typical" sheetId="7" r:id="rId4"/>
    <sheet name="typical_pivot" sheetId="8" r:id="rId5"/>
  </sheets>
  <definedNames>
    <definedName name="_xlnm._FilterDatabase" localSheetId="1" hidden="1">corners!$A$1:$E$133</definedName>
    <definedName name="_xlnm._FilterDatabase" localSheetId="0" hidden="1">raw!$A$1:$E$205</definedName>
  </definedNames>
  <calcPr calcId="191029"/>
  <pivotCaches>
    <pivotCache cacheId="5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8" l="1"/>
  <c r="Q6" i="8"/>
  <c r="P6" i="8"/>
  <c r="O6" i="8"/>
  <c r="R9" i="8"/>
  <c r="Q9" i="8"/>
  <c r="P9" i="8"/>
  <c r="O9" i="8"/>
  <c r="Q8" i="8"/>
  <c r="O8" i="8"/>
  <c r="Q5" i="8"/>
  <c r="O5" i="8"/>
  <c r="M8" i="8"/>
  <c r="M5" i="8"/>
  <c r="I17" i="9"/>
  <c r="XFD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L16" i="8"/>
  <c r="L15" i="8"/>
  <c r="L14" i="8"/>
  <c r="L13" i="8"/>
  <c r="L12" i="8"/>
  <c r="L11" i="8"/>
  <c r="L10" i="8"/>
  <c r="L9" i="8"/>
  <c r="L8" i="8"/>
  <c r="L7" i="8"/>
  <c r="L6" i="8"/>
  <c r="L5" i="8"/>
  <c r="P8" i="8"/>
  <c r="R8" i="8"/>
  <c r="R5" i="8"/>
  <c r="P5" i="8"/>
</calcChain>
</file>

<file path=xl/sharedStrings.xml><?xml version="1.0" encoding="utf-8"?>
<sst xmlns="http://schemas.openxmlformats.org/spreadsheetml/2006/main" count="872" uniqueCount="39">
  <si>
    <t>NAL_176</t>
  </si>
  <si>
    <t>IDDA_ADC_LP_100per_duty</t>
  </si>
  <si>
    <t>IDDA_ADC_16KSPS</t>
  </si>
  <si>
    <t>NAL_215</t>
  </si>
  <si>
    <t>NAL_T209</t>
  </si>
  <si>
    <t>NAL_T177</t>
  </si>
  <si>
    <t>NAL_T217</t>
  </si>
  <si>
    <t>NAL_T226</t>
  </si>
  <si>
    <t>NAL_FF44</t>
  </si>
  <si>
    <t>NAL_FF32</t>
  </si>
  <si>
    <t>NAL_FF50</t>
  </si>
  <si>
    <t>NAL_SF31</t>
  </si>
  <si>
    <t>NAL_SF41</t>
  </si>
  <si>
    <t>NAL_SF32</t>
  </si>
  <si>
    <t>NAL_FS33</t>
  </si>
  <si>
    <t>NAL_FS37</t>
  </si>
  <si>
    <t>NAL_SS32</t>
  </si>
  <si>
    <t>NAL_SS39</t>
  </si>
  <si>
    <t>NAL_SS44</t>
  </si>
  <si>
    <t>Device</t>
  </si>
  <si>
    <t>Temp</t>
  </si>
  <si>
    <t>Parameter</t>
  </si>
  <si>
    <t>VDDA</t>
  </si>
  <si>
    <t>Output</t>
  </si>
  <si>
    <t>Row Labels</t>
  </si>
  <si>
    <t>(blank)</t>
  </si>
  <si>
    <t>Grand Total</t>
  </si>
  <si>
    <t>Sum of Output</t>
  </si>
  <si>
    <t>Values</t>
  </si>
  <si>
    <t>Min of Output</t>
  </si>
  <si>
    <t>Average of Output2</t>
  </si>
  <si>
    <t>Max of Output3</t>
  </si>
  <si>
    <t>StdDev of Output4</t>
  </si>
  <si>
    <t>Count of Output5</t>
  </si>
  <si>
    <t>max_spec</t>
  </si>
  <si>
    <t>avg_factor</t>
  </si>
  <si>
    <t>stdev_factor</t>
  </si>
  <si>
    <t>cpk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</si>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</sst>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5.578932870369" createdVersion="8" refreshedVersion="8" minRefreshableVersion="3" recordCount="73" xr:uid="{21BBD1DA-3CCE-4509-860F-232CF0D22B77}">
  <cacheSource type="worksheet">
    <worksheetSource ref="A1:E1048576" sheet="typical"/>
  </cacheSource>
  <cacheFields count="5">
    <cacheField name="Device" numFmtId="0">
      <sharedItems containsBlank="1"/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3">
        <s v="IDDA_ADC_LP_100per_duty"/>
        <s v="IDDA_ADC_16KSPS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Output" numFmtId="0">
      <sharedItems containsString="0" containsBlank="1" containsNumber="1" minValue="1.022518E-6" maxValue="7.0444639999999996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555.582425694447" createdVersion="8" refreshedVersion="8" minRefreshableVersion="3" recordCount="133" xr:uid="{22977B63-0EB9-4906-B8C5-D40BCDA54B3F}">
  <cacheSource type="worksheet">
    <worksheetSource ref="A1:E1048576" sheet="corners"/>
  </cacheSource>
  <cacheFields count="5">
    <cacheField name="Device" numFmtId="0">
      <sharedItems containsBlank="1" count="12">
        <s v="NAL_FF44"/>
        <s v="NAL_FF32"/>
        <s v="NAL_FF50"/>
        <s v="NAL_SF31"/>
        <s v="NAL_SF41"/>
        <s v="NAL_SF32"/>
        <s v="NAL_FS33"/>
        <s v="NAL_FS37"/>
        <s v="NAL_SS32"/>
        <s v="NAL_SS39"/>
        <s v="NAL_SS44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3">
        <s v="IDDA_ADC_LP_100per_duty"/>
        <s v="IDDA_ADC_16KSPS"/>
        <m/>
      </sharedItems>
    </cacheField>
    <cacheField name="VDDA" numFmtId="0">
      <sharedItems containsString="0" containsBlank="1" containsNumber="1" minValue="1.71" maxValue="1.89" count="4">
        <n v="1.89"/>
        <n v="1.8"/>
        <n v="1.71"/>
        <m/>
      </sharedItems>
    </cacheField>
    <cacheField name="Output" numFmtId="0">
      <sharedItems containsString="0" containsBlank="1" containsNumber="1" minValue="1.296975E-6" maxValue="7.0582039999999999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NAL_176"/>
    <x v="0"/>
    <x v="0"/>
    <x v="0"/>
    <n v="5.6033129999999999E-5"/>
  </r>
  <r>
    <s v="NAL_176"/>
    <x v="0"/>
    <x v="0"/>
    <x v="1"/>
    <n v="4.5354269999999998E-5"/>
  </r>
  <r>
    <s v="NAL_176"/>
    <x v="0"/>
    <x v="0"/>
    <x v="2"/>
    <n v="4.2316440000000003E-5"/>
  </r>
  <r>
    <s v="NAL_176"/>
    <x v="1"/>
    <x v="0"/>
    <x v="0"/>
    <n v="7.0444639999999996E-5"/>
  </r>
  <r>
    <s v="NAL_176"/>
    <x v="1"/>
    <x v="0"/>
    <x v="1"/>
    <n v="5.9685480000000002E-5"/>
  </r>
  <r>
    <s v="NAL_176"/>
    <x v="1"/>
    <x v="0"/>
    <x v="2"/>
    <n v="5.1010719999999997E-5"/>
  </r>
  <r>
    <s v="NAL_176"/>
    <x v="2"/>
    <x v="0"/>
    <x v="0"/>
    <n v="6.445434E-5"/>
  </r>
  <r>
    <s v="NAL_176"/>
    <x v="2"/>
    <x v="0"/>
    <x v="1"/>
    <n v="5.5998059999999999E-5"/>
  </r>
  <r>
    <s v="NAL_176"/>
    <x v="2"/>
    <x v="0"/>
    <x v="2"/>
    <n v="4.7606330000000001E-5"/>
  </r>
  <r>
    <s v="NAL_176"/>
    <x v="2"/>
    <x v="1"/>
    <x v="0"/>
    <n v="2.0229750000000001E-5"/>
  </r>
  <r>
    <s v="NAL_176"/>
    <x v="2"/>
    <x v="1"/>
    <x v="1"/>
    <n v="1.6641489999999999E-5"/>
  </r>
  <r>
    <s v="NAL_176"/>
    <x v="2"/>
    <x v="1"/>
    <x v="2"/>
    <n v="1.6432689999999999E-5"/>
  </r>
  <r>
    <s v="NAL_215"/>
    <x v="0"/>
    <x v="0"/>
    <x v="0"/>
    <n v="5.4456870000000002E-5"/>
  </r>
  <r>
    <s v="NAL_215"/>
    <x v="0"/>
    <x v="0"/>
    <x v="1"/>
    <n v="3.2649399999999999E-5"/>
  </r>
  <r>
    <s v="NAL_215"/>
    <x v="0"/>
    <x v="0"/>
    <x v="2"/>
    <n v="2.3644189999999999E-5"/>
  </r>
  <r>
    <s v="NAL_215"/>
    <x v="1"/>
    <x v="0"/>
    <x v="0"/>
    <n v="6.9996250000000003E-5"/>
  </r>
  <r>
    <s v="NAL_215"/>
    <x v="1"/>
    <x v="0"/>
    <x v="1"/>
    <n v="5.6220910000000003E-5"/>
  </r>
  <r>
    <s v="NAL_215"/>
    <x v="1"/>
    <x v="0"/>
    <x v="2"/>
    <n v="5.5963820000000002E-5"/>
  </r>
  <r>
    <s v="NAL_215"/>
    <x v="2"/>
    <x v="0"/>
    <x v="0"/>
    <n v="6.2847620000000006E-5"/>
  </r>
  <r>
    <s v="NAL_215"/>
    <x v="2"/>
    <x v="0"/>
    <x v="1"/>
    <n v="4.9447950000000001E-5"/>
  </r>
  <r>
    <s v="NAL_215"/>
    <x v="2"/>
    <x v="0"/>
    <x v="2"/>
    <n v="4.0194339999999998E-5"/>
  </r>
  <r>
    <s v="NAL_215"/>
    <x v="2"/>
    <x v="1"/>
    <x v="0"/>
    <n v="1.732353E-5"/>
  </r>
  <r>
    <s v="NAL_215"/>
    <x v="2"/>
    <x v="1"/>
    <x v="1"/>
    <n v="1.7852630000000001E-5"/>
  </r>
  <r>
    <s v="NAL_215"/>
    <x v="2"/>
    <x v="1"/>
    <x v="2"/>
    <n v="1.739923E-5"/>
  </r>
  <r>
    <s v="NAL_T209"/>
    <x v="0"/>
    <x v="0"/>
    <x v="0"/>
    <n v="1.022518E-6"/>
  </r>
  <r>
    <s v="NAL_T209"/>
    <x v="0"/>
    <x v="0"/>
    <x v="1"/>
    <n v="2.3344960000000002E-5"/>
  </r>
  <r>
    <s v="NAL_T209"/>
    <x v="0"/>
    <x v="0"/>
    <x v="2"/>
    <n v="2.385339E-5"/>
  </r>
  <r>
    <s v="NAL_T209"/>
    <x v="1"/>
    <x v="0"/>
    <x v="0"/>
    <n v="6.029803E-5"/>
  </r>
  <r>
    <s v="NAL_T209"/>
    <x v="1"/>
    <x v="0"/>
    <x v="1"/>
    <n v="5.9107290000000002E-5"/>
  </r>
  <r>
    <s v="NAL_T209"/>
    <x v="1"/>
    <x v="0"/>
    <x v="2"/>
    <n v="5.572453E-5"/>
  </r>
  <r>
    <s v="NAL_T209"/>
    <x v="2"/>
    <x v="0"/>
    <x v="0"/>
    <n v="4.9097580000000001E-5"/>
  </r>
  <r>
    <s v="NAL_T209"/>
    <x v="2"/>
    <x v="0"/>
    <x v="1"/>
    <n v="4.3164490000000003E-5"/>
  </r>
  <r>
    <s v="NAL_T209"/>
    <x v="2"/>
    <x v="0"/>
    <x v="2"/>
    <n v="2.9042010000000001E-5"/>
  </r>
  <r>
    <s v="NAL_T209"/>
    <x v="2"/>
    <x v="1"/>
    <x v="0"/>
    <n v="1.7387879999999999E-5"/>
  </r>
  <r>
    <s v="NAL_T209"/>
    <x v="2"/>
    <x v="1"/>
    <x v="1"/>
    <n v="1.4018540000000001E-5"/>
  </r>
  <r>
    <s v="NAL_T209"/>
    <x v="2"/>
    <x v="1"/>
    <x v="2"/>
    <n v="1.3394389999999999E-5"/>
  </r>
  <r>
    <s v="NAL_T177"/>
    <x v="0"/>
    <x v="0"/>
    <x v="0"/>
    <n v="4.7588150000000003E-5"/>
  </r>
  <r>
    <s v="NAL_T177"/>
    <x v="0"/>
    <x v="0"/>
    <x v="1"/>
    <n v="3.937246E-5"/>
  </r>
  <r>
    <s v="NAL_T177"/>
    <x v="0"/>
    <x v="0"/>
    <x v="2"/>
    <n v="2.4141810000000001E-5"/>
  </r>
  <r>
    <s v="NAL_T177"/>
    <x v="1"/>
    <x v="0"/>
    <x v="0"/>
    <n v="5.5547950000000001E-5"/>
  </r>
  <r>
    <s v="NAL_T177"/>
    <x v="1"/>
    <x v="0"/>
    <x v="1"/>
    <n v="6.225007E-5"/>
  </r>
  <r>
    <s v="NAL_T177"/>
    <x v="1"/>
    <x v="0"/>
    <x v="2"/>
    <n v="3.7273330000000003E-5"/>
  </r>
  <r>
    <s v="NAL_T177"/>
    <x v="2"/>
    <x v="0"/>
    <x v="0"/>
    <n v="5.0021829999999998E-5"/>
  </r>
  <r>
    <s v="NAL_T177"/>
    <x v="2"/>
    <x v="0"/>
    <x v="1"/>
    <n v="3.8561279999999998E-5"/>
  </r>
  <r>
    <s v="NAL_T177"/>
    <x v="2"/>
    <x v="0"/>
    <x v="2"/>
    <n v="4.6708790000000002E-5"/>
  </r>
  <r>
    <s v="NAL_T177"/>
    <x v="2"/>
    <x v="1"/>
    <x v="0"/>
    <n v="1.696043E-5"/>
  </r>
  <r>
    <s v="NAL_T177"/>
    <x v="2"/>
    <x v="1"/>
    <x v="1"/>
    <n v="1.656309E-5"/>
  </r>
  <r>
    <s v="NAL_T177"/>
    <x v="2"/>
    <x v="1"/>
    <x v="2"/>
    <n v="1.8910129999999999E-5"/>
  </r>
  <r>
    <s v="NAL_T217"/>
    <x v="0"/>
    <x v="0"/>
    <x v="0"/>
    <n v="4.6776839999999999E-5"/>
  </r>
  <r>
    <s v="NAL_T217"/>
    <x v="0"/>
    <x v="0"/>
    <x v="1"/>
    <n v="3.104948E-5"/>
  </r>
  <r>
    <s v="NAL_T217"/>
    <x v="0"/>
    <x v="0"/>
    <x v="2"/>
    <n v="3.2110370000000001E-5"/>
  </r>
  <r>
    <s v="NAL_T217"/>
    <x v="1"/>
    <x v="0"/>
    <x v="0"/>
    <n v="6.4658610000000005E-5"/>
  </r>
  <r>
    <s v="NAL_T217"/>
    <x v="1"/>
    <x v="0"/>
    <x v="1"/>
    <n v="5.9894220000000001E-5"/>
  </r>
  <r>
    <s v="NAL_T217"/>
    <x v="1"/>
    <x v="0"/>
    <x v="2"/>
    <n v="4.5204950000000002E-5"/>
  </r>
  <r>
    <s v="NAL_T217"/>
    <x v="2"/>
    <x v="0"/>
    <x v="0"/>
    <n v="5.6375960000000001E-5"/>
  </r>
  <r>
    <s v="NAL_T217"/>
    <x v="2"/>
    <x v="0"/>
    <x v="1"/>
    <n v="5.0439699999999998E-5"/>
  </r>
  <r>
    <s v="NAL_T217"/>
    <x v="2"/>
    <x v="0"/>
    <x v="2"/>
    <n v="5.2738149999999999E-5"/>
  </r>
  <r>
    <s v="NAL_T217"/>
    <x v="2"/>
    <x v="1"/>
    <x v="0"/>
    <n v="1.7429489999999999E-5"/>
  </r>
  <r>
    <s v="NAL_T217"/>
    <x v="2"/>
    <x v="1"/>
    <x v="1"/>
    <n v="1.7054160000000001E-5"/>
  </r>
  <r>
    <s v="NAL_T217"/>
    <x v="2"/>
    <x v="1"/>
    <x v="2"/>
    <n v="1.7900480000000001E-5"/>
  </r>
  <r>
    <s v="NAL_T226"/>
    <x v="0"/>
    <x v="0"/>
    <x v="0"/>
    <n v="5.1095199999999998E-5"/>
  </r>
  <r>
    <s v="NAL_T226"/>
    <x v="0"/>
    <x v="0"/>
    <x v="1"/>
    <n v="3.445615E-5"/>
  </r>
  <r>
    <s v="NAL_T226"/>
    <x v="0"/>
    <x v="0"/>
    <x v="2"/>
    <n v="4.3487520000000001E-5"/>
  </r>
  <r>
    <s v="NAL_T226"/>
    <x v="1"/>
    <x v="0"/>
    <x v="0"/>
    <n v="6.3104300000000005E-5"/>
  </r>
  <r>
    <s v="NAL_T226"/>
    <x v="1"/>
    <x v="0"/>
    <x v="1"/>
    <n v="6.2792020000000006E-5"/>
  </r>
  <r>
    <s v="NAL_T226"/>
    <x v="1"/>
    <x v="0"/>
    <x v="2"/>
    <n v="5.256991E-5"/>
  </r>
  <r>
    <s v="NAL_T226"/>
    <x v="2"/>
    <x v="0"/>
    <x v="0"/>
    <n v="5.4919339999999997E-5"/>
  </r>
  <r>
    <s v="NAL_T226"/>
    <x v="2"/>
    <x v="0"/>
    <x v="1"/>
    <n v="5.8240360000000003E-5"/>
  </r>
  <r>
    <s v="NAL_T226"/>
    <x v="2"/>
    <x v="0"/>
    <x v="2"/>
    <n v="3.581314E-5"/>
  </r>
  <r>
    <s v="NAL_T226"/>
    <x v="2"/>
    <x v="1"/>
    <x v="0"/>
    <n v="2.0777879999999998E-5"/>
  </r>
  <r>
    <s v="NAL_T226"/>
    <x v="2"/>
    <x v="1"/>
    <x v="1"/>
    <n v="1.708927E-5"/>
  </r>
  <r>
    <s v="NAL_T226"/>
    <x v="2"/>
    <x v="1"/>
    <x v="2"/>
    <n v="2.1747709999999999E-5"/>
  </r>
  <r>
    <m/>
    <x v="3"/>
    <x v="2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x v="0"/>
    <n v="3.286328E-5"/>
  </r>
  <r>
    <x v="0"/>
    <x v="0"/>
    <x v="0"/>
    <x v="1"/>
    <n v="3.5299309999999997E-5"/>
  </r>
  <r>
    <x v="0"/>
    <x v="0"/>
    <x v="0"/>
    <x v="2"/>
    <n v="1.9681640000000001E-5"/>
  </r>
  <r>
    <x v="0"/>
    <x v="1"/>
    <x v="0"/>
    <x v="0"/>
    <n v="5.3046379999999999E-5"/>
  </r>
  <r>
    <x v="0"/>
    <x v="1"/>
    <x v="0"/>
    <x v="1"/>
    <n v="5.2725420000000003E-5"/>
  </r>
  <r>
    <x v="0"/>
    <x v="1"/>
    <x v="0"/>
    <x v="2"/>
    <n v="3.3201650000000001E-5"/>
  </r>
  <r>
    <x v="0"/>
    <x v="2"/>
    <x v="0"/>
    <x v="0"/>
    <n v="4.9756470000000002E-5"/>
  </r>
  <r>
    <x v="0"/>
    <x v="2"/>
    <x v="0"/>
    <x v="1"/>
    <n v="4.5096719999999999E-5"/>
  </r>
  <r>
    <x v="0"/>
    <x v="2"/>
    <x v="0"/>
    <x v="2"/>
    <n v="3.2254659999999999E-5"/>
  </r>
  <r>
    <x v="0"/>
    <x v="2"/>
    <x v="1"/>
    <x v="0"/>
    <n v="1.479938E-5"/>
  </r>
  <r>
    <x v="0"/>
    <x v="2"/>
    <x v="1"/>
    <x v="1"/>
    <n v="1.4158829999999999E-5"/>
  </r>
  <r>
    <x v="0"/>
    <x v="2"/>
    <x v="1"/>
    <x v="2"/>
    <n v="1.308629E-5"/>
  </r>
  <r>
    <x v="1"/>
    <x v="0"/>
    <x v="0"/>
    <x v="0"/>
    <n v="1.8896319999999999E-6"/>
  </r>
  <r>
    <x v="1"/>
    <x v="0"/>
    <x v="0"/>
    <x v="1"/>
    <n v="2.7499090000000002E-6"/>
  </r>
  <r>
    <x v="1"/>
    <x v="0"/>
    <x v="0"/>
    <x v="2"/>
    <n v="1.5058390000000001E-6"/>
  </r>
  <r>
    <x v="1"/>
    <x v="1"/>
    <x v="0"/>
    <x v="0"/>
    <n v="5.2238839999999996E-6"/>
  </r>
  <r>
    <x v="1"/>
    <x v="1"/>
    <x v="0"/>
    <x v="1"/>
    <n v="1.665999E-6"/>
  </r>
  <r>
    <x v="1"/>
    <x v="1"/>
    <x v="0"/>
    <x v="2"/>
    <n v="1.296975E-6"/>
  </r>
  <r>
    <x v="1"/>
    <x v="2"/>
    <x v="0"/>
    <x v="0"/>
    <n v="4.0712390000000001E-6"/>
  </r>
  <r>
    <x v="1"/>
    <x v="2"/>
    <x v="0"/>
    <x v="1"/>
    <n v="3.9115440000000001E-6"/>
  </r>
  <r>
    <x v="1"/>
    <x v="2"/>
    <x v="0"/>
    <x v="2"/>
    <n v="2.9454050000000001E-6"/>
  </r>
  <r>
    <x v="1"/>
    <x v="2"/>
    <x v="1"/>
    <x v="0"/>
    <n v="1.7125990000000001E-5"/>
  </r>
  <r>
    <x v="1"/>
    <x v="2"/>
    <x v="1"/>
    <x v="1"/>
    <n v="1.518995E-5"/>
  </r>
  <r>
    <x v="1"/>
    <x v="2"/>
    <x v="1"/>
    <x v="2"/>
    <n v="1.270384E-5"/>
  </r>
  <r>
    <x v="2"/>
    <x v="0"/>
    <x v="0"/>
    <x v="0"/>
    <n v="5.5111339999999998E-5"/>
  </r>
  <r>
    <x v="2"/>
    <x v="0"/>
    <x v="0"/>
    <x v="1"/>
    <n v="4.1103889999999997E-5"/>
  </r>
  <r>
    <x v="2"/>
    <x v="0"/>
    <x v="0"/>
    <x v="2"/>
    <n v="2.2296539999999998E-5"/>
  </r>
  <r>
    <x v="2"/>
    <x v="1"/>
    <x v="0"/>
    <x v="0"/>
    <n v="6.4434329999999996E-5"/>
  </r>
  <r>
    <x v="2"/>
    <x v="1"/>
    <x v="0"/>
    <x v="1"/>
    <n v="5.691055E-5"/>
  </r>
  <r>
    <x v="2"/>
    <x v="1"/>
    <x v="0"/>
    <x v="2"/>
    <n v="4.5118189999999997E-5"/>
  </r>
  <r>
    <x v="2"/>
    <x v="2"/>
    <x v="0"/>
    <x v="0"/>
    <n v="6.3116460000000002E-5"/>
  </r>
  <r>
    <x v="2"/>
    <x v="2"/>
    <x v="0"/>
    <x v="1"/>
    <n v="5.0477769999999998E-5"/>
  </r>
  <r>
    <x v="2"/>
    <x v="2"/>
    <x v="0"/>
    <x v="2"/>
    <n v="4.213932E-5"/>
  </r>
  <r>
    <x v="2"/>
    <x v="2"/>
    <x v="1"/>
    <x v="0"/>
    <n v="1.9943589999999999E-5"/>
  </r>
  <r>
    <x v="2"/>
    <x v="2"/>
    <x v="1"/>
    <x v="1"/>
    <n v="1.6361720000000001E-5"/>
  </r>
  <r>
    <x v="2"/>
    <x v="2"/>
    <x v="1"/>
    <x v="2"/>
    <n v="1.145104E-5"/>
  </r>
  <r>
    <x v="3"/>
    <x v="0"/>
    <x v="0"/>
    <x v="0"/>
    <n v="4.769805E-5"/>
  </r>
  <r>
    <x v="3"/>
    <x v="0"/>
    <x v="0"/>
    <x v="1"/>
    <n v="3.2431929999999999E-5"/>
  </r>
  <r>
    <x v="3"/>
    <x v="0"/>
    <x v="0"/>
    <x v="2"/>
    <n v="2.712725E-5"/>
  </r>
  <r>
    <x v="3"/>
    <x v="1"/>
    <x v="0"/>
    <x v="0"/>
    <n v="5.8304170000000001E-5"/>
  </r>
  <r>
    <x v="3"/>
    <x v="1"/>
    <x v="0"/>
    <x v="1"/>
    <n v="5.6111350000000003E-5"/>
  </r>
  <r>
    <x v="3"/>
    <x v="1"/>
    <x v="0"/>
    <x v="2"/>
    <n v="4.1554709999999998E-5"/>
  </r>
  <r>
    <x v="3"/>
    <x v="2"/>
    <x v="0"/>
    <x v="0"/>
    <n v="6.2284519999999998E-5"/>
  </r>
  <r>
    <x v="3"/>
    <x v="2"/>
    <x v="0"/>
    <x v="1"/>
    <n v="5.0031979999999997E-5"/>
  </r>
  <r>
    <x v="3"/>
    <x v="2"/>
    <x v="0"/>
    <x v="2"/>
    <n v="1.9985339999999999E-5"/>
  </r>
  <r>
    <x v="3"/>
    <x v="2"/>
    <x v="1"/>
    <x v="0"/>
    <n v="1.6863499999999999E-5"/>
  </r>
  <r>
    <x v="3"/>
    <x v="2"/>
    <x v="1"/>
    <x v="1"/>
    <n v="1.7041539999999999E-5"/>
  </r>
  <r>
    <x v="3"/>
    <x v="2"/>
    <x v="1"/>
    <x v="2"/>
    <n v="9.1196460000000007E-6"/>
  </r>
  <r>
    <x v="4"/>
    <x v="0"/>
    <x v="0"/>
    <x v="0"/>
    <n v="5.2875569999999997E-5"/>
  </r>
  <r>
    <x v="4"/>
    <x v="0"/>
    <x v="0"/>
    <x v="1"/>
    <n v="4.488788E-5"/>
  </r>
  <r>
    <x v="4"/>
    <x v="0"/>
    <x v="0"/>
    <x v="2"/>
    <n v="2.8717999999999998E-5"/>
  </r>
  <r>
    <x v="4"/>
    <x v="1"/>
    <x v="0"/>
    <x v="0"/>
    <n v="6.7765440000000003E-5"/>
  </r>
  <r>
    <x v="4"/>
    <x v="1"/>
    <x v="0"/>
    <x v="1"/>
    <n v="5.3746190000000003E-5"/>
  </r>
  <r>
    <x v="4"/>
    <x v="1"/>
    <x v="0"/>
    <x v="2"/>
    <n v="5.1467680000000001E-5"/>
  </r>
  <r>
    <x v="4"/>
    <x v="2"/>
    <x v="0"/>
    <x v="0"/>
    <n v="5.4797950000000003E-5"/>
  </r>
  <r>
    <x v="4"/>
    <x v="2"/>
    <x v="0"/>
    <x v="1"/>
    <n v="4.1271710000000001E-5"/>
  </r>
  <r>
    <x v="4"/>
    <x v="2"/>
    <x v="0"/>
    <x v="2"/>
    <n v="3.0617290000000002E-5"/>
  </r>
  <r>
    <x v="4"/>
    <x v="2"/>
    <x v="1"/>
    <x v="0"/>
    <n v="1.6400080000000001E-5"/>
  </r>
  <r>
    <x v="4"/>
    <x v="2"/>
    <x v="1"/>
    <x v="1"/>
    <n v="1.538748E-5"/>
  </r>
  <r>
    <x v="4"/>
    <x v="2"/>
    <x v="1"/>
    <x v="2"/>
    <n v="1.578439E-5"/>
  </r>
  <r>
    <x v="5"/>
    <x v="0"/>
    <x v="0"/>
    <x v="0"/>
    <n v="4.5390889999999999E-5"/>
  </r>
  <r>
    <x v="5"/>
    <x v="0"/>
    <x v="0"/>
    <x v="1"/>
    <n v="4.0587160000000001E-5"/>
  </r>
  <r>
    <x v="5"/>
    <x v="0"/>
    <x v="0"/>
    <x v="2"/>
    <n v="3.6179620000000003E-5"/>
  </r>
  <r>
    <x v="5"/>
    <x v="1"/>
    <x v="0"/>
    <x v="0"/>
    <n v="6.2299399999999995E-5"/>
  </r>
  <r>
    <x v="5"/>
    <x v="1"/>
    <x v="0"/>
    <x v="1"/>
    <n v="5.0799349999999997E-5"/>
  </r>
  <r>
    <x v="5"/>
    <x v="1"/>
    <x v="0"/>
    <x v="2"/>
    <n v="4.8190889999999999E-5"/>
  </r>
  <r>
    <x v="5"/>
    <x v="2"/>
    <x v="0"/>
    <x v="0"/>
    <n v="5.4971749999999998E-5"/>
  </r>
  <r>
    <x v="5"/>
    <x v="2"/>
    <x v="0"/>
    <x v="1"/>
    <n v="3.5154760000000002E-5"/>
  </r>
  <r>
    <x v="5"/>
    <x v="2"/>
    <x v="0"/>
    <x v="2"/>
    <n v="7.0582039999999999E-5"/>
  </r>
  <r>
    <x v="5"/>
    <x v="2"/>
    <x v="1"/>
    <x v="0"/>
    <n v="1.6845960000000002E-5"/>
  </r>
  <r>
    <x v="5"/>
    <x v="2"/>
    <x v="1"/>
    <x v="1"/>
    <n v="1.7523599999999999E-5"/>
  </r>
  <r>
    <x v="5"/>
    <x v="2"/>
    <x v="1"/>
    <x v="2"/>
    <n v="1.9598119999999999E-5"/>
  </r>
  <r>
    <x v="6"/>
    <x v="0"/>
    <x v="0"/>
    <x v="0"/>
    <n v="5.5200130000000002E-5"/>
  </r>
  <r>
    <x v="6"/>
    <x v="0"/>
    <x v="0"/>
    <x v="1"/>
    <n v="2.8639240000000001E-5"/>
  </r>
  <r>
    <x v="6"/>
    <x v="0"/>
    <x v="0"/>
    <x v="2"/>
    <n v="2.9855019999999999E-5"/>
  </r>
  <r>
    <x v="6"/>
    <x v="1"/>
    <x v="0"/>
    <x v="0"/>
    <n v="6.3201180000000006E-5"/>
  </r>
  <r>
    <x v="6"/>
    <x v="1"/>
    <x v="0"/>
    <x v="1"/>
    <n v="6.0890619999999997E-5"/>
  </r>
  <r>
    <x v="6"/>
    <x v="1"/>
    <x v="0"/>
    <x v="2"/>
    <n v="5.701807E-5"/>
  </r>
  <r>
    <x v="6"/>
    <x v="2"/>
    <x v="0"/>
    <x v="0"/>
    <n v="5.4320239999999998E-5"/>
  </r>
  <r>
    <x v="6"/>
    <x v="2"/>
    <x v="0"/>
    <x v="1"/>
    <n v="4.4821389999999997E-5"/>
  </r>
  <r>
    <x v="6"/>
    <x v="2"/>
    <x v="0"/>
    <x v="2"/>
    <n v="4.79345E-5"/>
  </r>
  <r>
    <x v="6"/>
    <x v="2"/>
    <x v="1"/>
    <x v="0"/>
    <n v="1.780113E-5"/>
  </r>
  <r>
    <x v="6"/>
    <x v="2"/>
    <x v="1"/>
    <x v="1"/>
    <n v="1.422761E-5"/>
  </r>
  <r>
    <x v="6"/>
    <x v="2"/>
    <x v="1"/>
    <x v="2"/>
    <n v="1.2388680000000001E-5"/>
  </r>
  <r>
    <x v="7"/>
    <x v="0"/>
    <x v="0"/>
    <x v="0"/>
    <n v="4.5634219999999999E-5"/>
  </r>
  <r>
    <x v="7"/>
    <x v="0"/>
    <x v="0"/>
    <x v="1"/>
    <n v="3.7049219999999999E-5"/>
  </r>
  <r>
    <x v="7"/>
    <x v="0"/>
    <x v="0"/>
    <x v="2"/>
    <n v="1.251343E-5"/>
  </r>
  <r>
    <x v="7"/>
    <x v="1"/>
    <x v="0"/>
    <x v="0"/>
    <n v="6.3868340000000003E-5"/>
  </r>
  <r>
    <x v="7"/>
    <x v="1"/>
    <x v="0"/>
    <x v="1"/>
    <n v="5.6000140000000002E-5"/>
  </r>
  <r>
    <x v="7"/>
    <x v="1"/>
    <x v="0"/>
    <x v="2"/>
    <n v="5.1155659999999999E-5"/>
  </r>
  <r>
    <x v="7"/>
    <x v="2"/>
    <x v="0"/>
    <x v="0"/>
    <n v="5.3706879999999998E-5"/>
  </r>
  <r>
    <x v="7"/>
    <x v="2"/>
    <x v="0"/>
    <x v="1"/>
    <n v="5.5497580000000001E-5"/>
  </r>
  <r>
    <x v="7"/>
    <x v="2"/>
    <x v="0"/>
    <x v="2"/>
    <n v="4.8666830000000002E-5"/>
  </r>
  <r>
    <x v="7"/>
    <x v="2"/>
    <x v="1"/>
    <x v="0"/>
    <n v="1.6894870000000001E-5"/>
  </r>
  <r>
    <x v="7"/>
    <x v="2"/>
    <x v="1"/>
    <x v="1"/>
    <n v="1.6105719999999999E-5"/>
  </r>
  <r>
    <x v="7"/>
    <x v="2"/>
    <x v="1"/>
    <x v="2"/>
    <n v="1.6939589999999999E-5"/>
  </r>
  <r>
    <x v="8"/>
    <x v="0"/>
    <x v="0"/>
    <x v="0"/>
    <n v="5.1733500000000002E-5"/>
  </r>
  <r>
    <x v="8"/>
    <x v="0"/>
    <x v="0"/>
    <x v="1"/>
    <n v="3.8690630000000001E-5"/>
  </r>
  <r>
    <x v="8"/>
    <x v="0"/>
    <x v="0"/>
    <x v="2"/>
    <n v="3.362562E-5"/>
  </r>
  <r>
    <x v="8"/>
    <x v="1"/>
    <x v="0"/>
    <x v="0"/>
    <n v="6.1532340000000003E-5"/>
  </r>
  <r>
    <x v="8"/>
    <x v="1"/>
    <x v="0"/>
    <x v="1"/>
    <n v="5.7805649999999998E-5"/>
  </r>
  <r>
    <x v="8"/>
    <x v="1"/>
    <x v="0"/>
    <x v="2"/>
    <n v="4.8372640000000001E-5"/>
  </r>
  <r>
    <x v="8"/>
    <x v="2"/>
    <x v="0"/>
    <x v="0"/>
    <n v="5.4348309999999997E-5"/>
  </r>
  <r>
    <x v="8"/>
    <x v="2"/>
    <x v="0"/>
    <x v="1"/>
    <n v="5.3227129999999999E-5"/>
  </r>
  <r>
    <x v="8"/>
    <x v="2"/>
    <x v="0"/>
    <x v="2"/>
    <n v="4.4461269999999999E-5"/>
  </r>
  <r>
    <x v="8"/>
    <x v="2"/>
    <x v="1"/>
    <x v="0"/>
    <n v="1.6999889999999999E-5"/>
  </r>
  <r>
    <x v="8"/>
    <x v="2"/>
    <x v="1"/>
    <x v="1"/>
    <n v="1.5533430000000001E-5"/>
  </r>
  <r>
    <x v="8"/>
    <x v="2"/>
    <x v="1"/>
    <x v="2"/>
    <n v="1.8818779999999999E-5"/>
  </r>
  <r>
    <x v="9"/>
    <x v="0"/>
    <x v="0"/>
    <x v="0"/>
    <n v="4.943418E-5"/>
  </r>
  <r>
    <x v="9"/>
    <x v="0"/>
    <x v="0"/>
    <x v="1"/>
    <n v="4.2802190000000001E-5"/>
  </r>
  <r>
    <x v="9"/>
    <x v="0"/>
    <x v="0"/>
    <x v="2"/>
    <n v="3.9328369999999999E-5"/>
  </r>
  <r>
    <x v="9"/>
    <x v="1"/>
    <x v="0"/>
    <x v="0"/>
    <n v="5.8373279999999998E-5"/>
  </r>
  <r>
    <x v="9"/>
    <x v="1"/>
    <x v="0"/>
    <x v="1"/>
    <n v="4.3639629999999997E-5"/>
  </r>
  <r>
    <x v="9"/>
    <x v="1"/>
    <x v="0"/>
    <x v="2"/>
    <n v="3.4264909999999999E-5"/>
  </r>
  <r>
    <x v="9"/>
    <x v="2"/>
    <x v="0"/>
    <x v="0"/>
    <n v="4.9464440000000003E-5"/>
  </r>
  <r>
    <x v="9"/>
    <x v="2"/>
    <x v="0"/>
    <x v="1"/>
    <n v="4.0134430000000002E-5"/>
  </r>
  <r>
    <x v="9"/>
    <x v="2"/>
    <x v="0"/>
    <x v="2"/>
    <n v="4.212867E-5"/>
  </r>
  <r>
    <x v="9"/>
    <x v="2"/>
    <x v="1"/>
    <x v="0"/>
    <n v="1.475188E-5"/>
  </r>
  <r>
    <x v="9"/>
    <x v="2"/>
    <x v="1"/>
    <x v="1"/>
    <n v="1.6004939999999999E-5"/>
  </r>
  <r>
    <x v="9"/>
    <x v="2"/>
    <x v="1"/>
    <x v="2"/>
    <n v="1.295095E-5"/>
  </r>
  <r>
    <x v="10"/>
    <x v="0"/>
    <x v="0"/>
    <x v="0"/>
    <n v="4.501274E-5"/>
  </r>
  <r>
    <x v="10"/>
    <x v="0"/>
    <x v="0"/>
    <x v="1"/>
    <n v="4.3372409999999999E-5"/>
  </r>
  <r>
    <x v="10"/>
    <x v="0"/>
    <x v="0"/>
    <x v="2"/>
    <n v="2.0285709999999999E-5"/>
  </r>
  <r>
    <x v="10"/>
    <x v="1"/>
    <x v="0"/>
    <x v="0"/>
    <n v="6.1827889999999997E-5"/>
  </r>
  <r>
    <x v="10"/>
    <x v="1"/>
    <x v="0"/>
    <x v="1"/>
    <n v="3.9879319999999998E-5"/>
  </r>
  <r>
    <x v="10"/>
    <x v="1"/>
    <x v="0"/>
    <x v="2"/>
    <n v="4.8737070000000003E-5"/>
  </r>
  <r>
    <x v="10"/>
    <x v="2"/>
    <x v="0"/>
    <x v="0"/>
    <n v="5.612371E-5"/>
  </r>
  <r>
    <x v="10"/>
    <x v="2"/>
    <x v="0"/>
    <x v="1"/>
    <n v="4.8270699999999998E-5"/>
  </r>
  <r>
    <x v="10"/>
    <x v="2"/>
    <x v="0"/>
    <x v="2"/>
    <n v="4.4200299999999998E-5"/>
  </r>
  <r>
    <x v="10"/>
    <x v="2"/>
    <x v="1"/>
    <x v="0"/>
    <n v="1.7815440000000002E-5"/>
  </r>
  <r>
    <x v="10"/>
    <x v="2"/>
    <x v="1"/>
    <x v="1"/>
    <n v="1.6914140000000001E-5"/>
  </r>
  <r>
    <x v="10"/>
    <x v="2"/>
    <x v="1"/>
    <x v="2"/>
    <n v="2.3221609999999999E-5"/>
  </r>
  <r>
    <x v="11"/>
    <x v="3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07F75-4FED-4FAE-89B1-D5F69750567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X10" firstHeaderRow="1" firstDataRow="4" firstDataCol="1"/>
  <pivotFields count="5">
    <pivotField axis="axisCol" showAll="0" defaultSubtotal="0">
      <items count="12">
        <item x="1"/>
        <item x="0"/>
        <item x="2"/>
        <item x="6"/>
        <item x="7"/>
        <item x="3"/>
        <item x="5"/>
        <item x="4"/>
        <item x="8"/>
        <item x="9"/>
        <item x="10"/>
        <item x="11"/>
      </items>
    </pivotField>
    <pivotField axis="axisCol" showAll="0" defaultSubtotal="0">
      <items count="4">
        <item x="0"/>
        <item x="2"/>
        <item x="1"/>
        <item x="3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0"/>
    <field x="1"/>
    <field x="3"/>
  </colFields>
  <colItems count="101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1"/>
      <x v="3"/>
      <x v="3"/>
    </i>
    <i t="grand">
      <x/>
    </i>
  </colItems>
  <dataFields count="1">
    <dataField name="Sum of Outpu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96A75-60F1-40AC-8302-10C977F1257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8" firstHeaderRow="1" firstDataRow="2" firstDataCol="3"/>
  <pivotFields count="5">
    <pivotField compact="0" outline="0" showAll="0"/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</pivotFields>
  <rowFields count="3">
    <field x="2"/>
    <field x="1"/>
    <field x="3"/>
  </rowFields>
  <rowItems count="14">
    <i>
      <x/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 v="3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4" subtotal="min" baseField="3" baseItem="0"/>
    <dataField name="Average of Output2" fld="4" subtotal="average" baseField="3" baseItem="0"/>
    <dataField name="Max of Output3" fld="4" subtotal="max" baseField="3" baseItem="0"/>
    <dataField name="StdDev of Output4" fld="4" subtotal="stdDev" baseField="3" baseItem="0"/>
    <dataField name="Count of Output5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E205"/>
  <sheetViews>
    <sheetView topLeftCell="A35" workbookViewId="0">
      <selection sqref="A1:E73"/>
    </sheetView>
  </sheetViews>
  <sheetFormatPr defaultColWidth="9.109375" defaultRowHeight="13.8" x14ac:dyDescent="0.25"/>
  <cols>
    <col min="1" max="1" width="9.109375" style="1"/>
    <col min="2" max="2" width="11.5546875" style="1" customWidth="1"/>
    <col min="3" max="3" width="27" style="1" bestFit="1" customWidth="1"/>
    <col min="4" max="16384" width="9.109375" style="1"/>
  </cols>
  <sheetData>
    <row r="1" spans="1:5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25">
      <c r="A2" s="1" t="s">
        <v>0</v>
      </c>
      <c r="B2" s="1">
        <v>-45</v>
      </c>
      <c r="C2" s="1" t="s">
        <v>1</v>
      </c>
      <c r="D2" s="1">
        <v>1.89</v>
      </c>
      <c r="E2" s="2">
        <v>5.6033129999999999E-5</v>
      </c>
    </row>
    <row r="3" spans="1:5" x14ac:dyDescent="0.25">
      <c r="A3" s="1" t="s">
        <v>0</v>
      </c>
      <c r="B3" s="1">
        <v>-45</v>
      </c>
      <c r="C3" s="1" t="s">
        <v>1</v>
      </c>
      <c r="D3" s="1">
        <v>1.8</v>
      </c>
      <c r="E3" s="2">
        <v>4.5354269999999998E-5</v>
      </c>
    </row>
    <row r="4" spans="1:5" x14ac:dyDescent="0.25">
      <c r="A4" s="1" t="s">
        <v>0</v>
      </c>
      <c r="B4" s="1">
        <v>-45</v>
      </c>
      <c r="C4" s="1" t="s">
        <v>1</v>
      </c>
      <c r="D4" s="1">
        <v>1.71</v>
      </c>
      <c r="E4" s="2">
        <v>4.2316440000000003E-5</v>
      </c>
    </row>
    <row r="5" spans="1:5" x14ac:dyDescent="0.25">
      <c r="A5" s="1" t="s">
        <v>0</v>
      </c>
      <c r="B5" s="1">
        <v>130</v>
      </c>
      <c r="C5" s="1" t="s">
        <v>1</v>
      </c>
      <c r="D5" s="1">
        <v>1.89</v>
      </c>
      <c r="E5" s="2">
        <v>7.0444639999999996E-5</v>
      </c>
    </row>
    <row r="6" spans="1:5" x14ac:dyDescent="0.25">
      <c r="A6" s="1" t="s">
        <v>0</v>
      </c>
      <c r="B6" s="1">
        <v>130</v>
      </c>
      <c r="C6" s="1" t="s">
        <v>1</v>
      </c>
      <c r="D6" s="1">
        <v>1.8</v>
      </c>
      <c r="E6" s="2">
        <v>5.9685480000000002E-5</v>
      </c>
    </row>
    <row r="7" spans="1:5" x14ac:dyDescent="0.25">
      <c r="A7" s="1" t="s">
        <v>0</v>
      </c>
      <c r="B7" s="1">
        <v>130</v>
      </c>
      <c r="C7" s="1" t="s">
        <v>1</v>
      </c>
      <c r="D7" s="1">
        <v>1.71</v>
      </c>
      <c r="E7" s="2">
        <v>5.1010719999999997E-5</v>
      </c>
    </row>
    <row r="8" spans="1:5" x14ac:dyDescent="0.25">
      <c r="A8" s="1" t="s">
        <v>0</v>
      </c>
      <c r="B8" s="1">
        <v>25</v>
      </c>
      <c r="C8" s="1" t="s">
        <v>1</v>
      </c>
      <c r="D8" s="1">
        <v>1.89</v>
      </c>
      <c r="E8" s="2">
        <v>6.445434E-5</v>
      </c>
    </row>
    <row r="9" spans="1:5" x14ac:dyDescent="0.25">
      <c r="A9" s="1" t="s">
        <v>0</v>
      </c>
      <c r="B9" s="1">
        <v>25</v>
      </c>
      <c r="C9" s="1" t="s">
        <v>1</v>
      </c>
      <c r="D9" s="1">
        <v>1.8</v>
      </c>
      <c r="E9" s="2">
        <v>5.5998059999999999E-5</v>
      </c>
    </row>
    <row r="10" spans="1:5" x14ac:dyDescent="0.25">
      <c r="A10" s="1" t="s">
        <v>0</v>
      </c>
      <c r="B10" s="1">
        <v>25</v>
      </c>
      <c r="C10" s="1" t="s">
        <v>1</v>
      </c>
      <c r="D10" s="1">
        <v>1.71</v>
      </c>
      <c r="E10" s="2">
        <v>4.7606330000000001E-5</v>
      </c>
    </row>
    <row r="11" spans="1:5" x14ac:dyDescent="0.25">
      <c r="A11" s="1" t="s">
        <v>0</v>
      </c>
      <c r="B11" s="1">
        <v>25</v>
      </c>
      <c r="C11" s="1" t="s">
        <v>2</v>
      </c>
      <c r="D11" s="1">
        <v>1.89</v>
      </c>
      <c r="E11" s="2">
        <v>2.0229750000000001E-5</v>
      </c>
    </row>
    <row r="12" spans="1:5" x14ac:dyDescent="0.25">
      <c r="A12" s="1" t="s">
        <v>0</v>
      </c>
      <c r="B12" s="1">
        <v>25</v>
      </c>
      <c r="C12" s="1" t="s">
        <v>2</v>
      </c>
      <c r="D12" s="1">
        <v>1.8</v>
      </c>
      <c r="E12" s="2">
        <v>1.6641489999999999E-5</v>
      </c>
    </row>
    <row r="13" spans="1:5" x14ac:dyDescent="0.25">
      <c r="A13" s="1" t="s">
        <v>0</v>
      </c>
      <c r="B13" s="1">
        <v>25</v>
      </c>
      <c r="C13" s="1" t="s">
        <v>2</v>
      </c>
      <c r="D13" s="1">
        <v>1.71</v>
      </c>
      <c r="E13" s="2">
        <v>1.6432689999999999E-5</v>
      </c>
    </row>
    <row r="14" spans="1:5" x14ac:dyDescent="0.25">
      <c r="A14" s="1" t="s">
        <v>3</v>
      </c>
      <c r="B14" s="1">
        <v>-45</v>
      </c>
      <c r="C14" s="1" t="s">
        <v>1</v>
      </c>
      <c r="D14" s="1">
        <v>1.89</v>
      </c>
      <c r="E14" s="2">
        <v>5.4456870000000002E-5</v>
      </c>
    </row>
    <row r="15" spans="1:5" x14ac:dyDescent="0.25">
      <c r="A15" s="1" t="s">
        <v>3</v>
      </c>
      <c r="B15" s="1">
        <v>-45</v>
      </c>
      <c r="C15" s="1" t="s">
        <v>1</v>
      </c>
      <c r="D15" s="1">
        <v>1.8</v>
      </c>
      <c r="E15" s="2">
        <v>3.2649399999999999E-5</v>
      </c>
    </row>
    <row r="16" spans="1:5" x14ac:dyDescent="0.25">
      <c r="A16" s="1" t="s">
        <v>3</v>
      </c>
      <c r="B16" s="1">
        <v>-45</v>
      </c>
      <c r="C16" s="1" t="s">
        <v>1</v>
      </c>
      <c r="D16" s="1">
        <v>1.71</v>
      </c>
      <c r="E16" s="2">
        <v>2.3644189999999999E-5</v>
      </c>
    </row>
    <row r="17" spans="1:5" x14ac:dyDescent="0.25">
      <c r="A17" s="1" t="s">
        <v>3</v>
      </c>
      <c r="B17" s="1">
        <v>130</v>
      </c>
      <c r="C17" s="1" t="s">
        <v>1</v>
      </c>
      <c r="D17" s="1">
        <v>1.89</v>
      </c>
      <c r="E17" s="2">
        <v>6.9996250000000003E-5</v>
      </c>
    </row>
    <row r="18" spans="1:5" x14ac:dyDescent="0.25">
      <c r="A18" s="1" t="s">
        <v>3</v>
      </c>
      <c r="B18" s="1">
        <v>130</v>
      </c>
      <c r="C18" s="1" t="s">
        <v>1</v>
      </c>
      <c r="D18" s="1">
        <v>1.8</v>
      </c>
      <c r="E18" s="2">
        <v>5.6220910000000003E-5</v>
      </c>
    </row>
    <row r="19" spans="1:5" x14ac:dyDescent="0.25">
      <c r="A19" s="1" t="s">
        <v>3</v>
      </c>
      <c r="B19" s="1">
        <v>130</v>
      </c>
      <c r="C19" s="1" t="s">
        <v>1</v>
      </c>
      <c r="D19" s="1">
        <v>1.71</v>
      </c>
      <c r="E19" s="2">
        <v>5.5963820000000002E-5</v>
      </c>
    </row>
    <row r="20" spans="1:5" x14ac:dyDescent="0.25">
      <c r="A20" s="1" t="s">
        <v>3</v>
      </c>
      <c r="B20" s="1">
        <v>25</v>
      </c>
      <c r="C20" s="1" t="s">
        <v>1</v>
      </c>
      <c r="D20" s="1">
        <v>1.89</v>
      </c>
      <c r="E20" s="2">
        <v>6.2847620000000006E-5</v>
      </c>
    </row>
    <row r="21" spans="1:5" x14ac:dyDescent="0.25">
      <c r="A21" s="1" t="s">
        <v>3</v>
      </c>
      <c r="B21" s="1">
        <v>25</v>
      </c>
      <c r="C21" s="1" t="s">
        <v>1</v>
      </c>
      <c r="D21" s="1">
        <v>1.8</v>
      </c>
      <c r="E21" s="2">
        <v>4.9447950000000001E-5</v>
      </c>
    </row>
    <row r="22" spans="1:5" x14ac:dyDescent="0.25">
      <c r="A22" s="1" t="s">
        <v>3</v>
      </c>
      <c r="B22" s="1">
        <v>25</v>
      </c>
      <c r="C22" s="1" t="s">
        <v>1</v>
      </c>
      <c r="D22" s="1">
        <v>1.71</v>
      </c>
      <c r="E22" s="2">
        <v>4.0194339999999998E-5</v>
      </c>
    </row>
    <row r="23" spans="1:5" x14ac:dyDescent="0.25">
      <c r="A23" s="1" t="s">
        <v>3</v>
      </c>
      <c r="B23" s="1">
        <v>25</v>
      </c>
      <c r="C23" s="1" t="s">
        <v>2</v>
      </c>
      <c r="D23" s="1">
        <v>1.89</v>
      </c>
      <c r="E23" s="2">
        <v>1.732353E-5</v>
      </c>
    </row>
    <row r="24" spans="1:5" x14ac:dyDescent="0.25">
      <c r="A24" s="1" t="s">
        <v>3</v>
      </c>
      <c r="B24" s="1">
        <v>25</v>
      </c>
      <c r="C24" s="1" t="s">
        <v>2</v>
      </c>
      <c r="D24" s="1">
        <v>1.8</v>
      </c>
      <c r="E24" s="2">
        <v>1.7852630000000001E-5</v>
      </c>
    </row>
    <row r="25" spans="1:5" x14ac:dyDescent="0.25">
      <c r="A25" s="1" t="s">
        <v>3</v>
      </c>
      <c r="B25" s="1">
        <v>25</v>
      </c>
      <c r="C25" s="1" t="s">
        <v>2</v>
      </c>
      <c r="D25" s="1">
        <v>1.71</v>
      </c>
      <c r="E25" s="2">
        <v>1.739923E-5</v>
      </c>
    </row>
    <row r="26" spans="1:5" x14ac:dyDescent="0.25">
      <c r="A26" s="1" t="s">
        <v>4</v>
      </c>
      <c r="B26" s="1">
        <v>-45</v>
      </c>
      <c r="C26" s="1" t="s">
        <v>1</v>
      </c>
      <c r="D26" s="1">
        <v>1.89</v>
      </c>
      <c r="E26" s="2">
        <v>1.022518E-6</v>
      </c>
    </row>
    <row r="27" spans="1:5" x14ac:dyDescent="0.25">
      <c r="A27" s="1" t="s">
        <v>4</v>
      </c>
      <c r="B27" s="1">
        <v>-45</v>
      </c>
      <c r="C27" s="1" t="s">
        <v>1</v>
      </c>
      <c r="D27" s="1">
        <v>1.8</v>
      </c>
      <c r="E27" s="2">
        <v>2.3344960000000002E-5</v>
      </c>
    </row>
    <row r="28" spans="1:5" x14ac:dyDescent="0.25">
      <c r="A28" s="1" t="s">
        <v>4</v>
      </c>
      <c r="B28" s="1">
        <v>-45</v>
      </c>
      <c r="C28" s="1" t="s">
        <v>1</v>
      </c>
      <c r="D28" s="1">
        <v>1.71</v>
      </c>
      <c r="E28" s="2">
        <v>2.385339E-5</v>
      </c>
    </row>
    <row r="29" spans="1:5" x14ac:dyDescent="0.25">
      <c r="A29" s="1" t="s">
        <v>4</v>
      </c>
      <c r="B29" s="1">
        <v>130</v>
      </c>
      <c r="C29" s="1" t="s">
        <v>1</v>
      </c>
      <c r="D29" s="1">
        <v>1.89</v>
      </c>
      <c r="E29" s="2">
        <v>6.029803E-5</v>
      </c>
    </row>
    <row r="30" spans="1:5" x14ac:dyDescent="0.25">
      <c r="A30" s="1" t="s">
        <v>4</v>
      </c>
      <c r="B30" s="1">
        <v>130</v>
      </c>
      <c r="C30" s="1" t="s">
        <v>1</v>
      </c>
      <c r="D30" s="1">
        <v>1.8</v>
      </c>
      <c r="E30" s="2">
        <v>5.9107290000000002E-5</v>
      </c>
    </row>
    <row r="31" spans="1:5" x14ac:dyDescent="0.25">
      <c r="A31" s="1" t="s">
        <v>4</v>
      </c>
      <c r="B31" s="1">
        <v>130</v>
      </c>
      <c r="C31" s="1" t="s">
        <v>1</v>
      </c>
      <c r="D31" s="1">
        <v>1.71</v>
      </c>
      <c r="E31" s="2">
        <v>5.572453E-5</v>
      </c>
    </row>
    <row r="32" spans="1:5" x14ac:dyDescent="0.25">
      <c r="A32" s="1" t="s">
        <v>4</v>
      </c>
      <c r="B32" s="1">
        <v>25</v>
      </c>
      <c r="C32" s="1" t="s">
        <v>1</v>
      </c>
      <c r="D32" s="1">
        <v>1.89</v>
      </c>
      <c r="E32" s="2">
        <v>4.9097580000000001E-5</v>
      </c>
    </row>
    <row r="33" spans="1:5" x14ac:dyDescent="0.25">
      <c r="A33" s="1" t="s">
        <v>4</v>
      </c>
      <c r="B33" s="1">
        <v>25</v>
      </c>
      <c r="C33" s="1" t="s">
        <v>1</v>
      </c>
      <c r="D33" s="1">
        <v>1.8</v>
      </c>
      <c r="E33" s="2">
        <v>4.3164490000000003E-5</v>
      </c>
    </row>
    <row r="34" spans="1:5" x14ac:dyDescent="0.25">
      <c r="A34" s="1" t="s">
        <v>4</v>
      </c>
      <c r="B34" s="1">
        <v>25</v>
      </c>
      <c r="C34" s="1" t="s">
        <v>1</v>
      </c>
      <c r="D34" s="1">
        <v>1.71</v>
      </c>
      <c r="E34" s="2">
        <v>2.9042010000000001E-5</v>
      </c>
    </row>
    <row r="35" spans="1:5" x14ac:dyDescent="0.25">
      <c r="A35" s="1" t="s">
        <v>4</v>
      </c>
      <c r="B35" s="1">
        <v>25</v>
      </c>
      <c r="C35" s="1" t="s">
        <v>2</v>
      </c>
      <c r="D35" s="1">
        <v>1.89</v>
      </c>
      <c r="E35" s="2">
        <v>1.7387879999999999E-5</v>
      </c>
    </row>
    <row r="36" spans="1:5" x14ac:dyDescent="0.25">
      <c r="A36" s="1" t="s">
        <v>4</v>
      </c>
      <c r="B36" s="1">
        <v>25</v>
      </c>
      <c r="C36" s="1" t="s">
        <v>2</v>
      </c>
      <c r="D36" s="1">
        <v>1.8</v>
      </c>
      <c r="E36" s="2">
        <v>1.4018540000000001E-5</v>
      </c>
    </row>
    <row r="37" spans="1:5" x14ac:dyDescent="0.25">
      <c r="A37" s="1" t="s">
        <v>4</v>
      </c>
      <c r="B37" s="1">
        <v>25</v>
      </c>
      <c r="C37" s="1" t="s">
        <v>2</v>
      </c>
      <c r="D37" s="1">
        <v>1.71</v>
      </c>
      <c r="E37" s="2">
        <v>1.3394389999999999E-5</v>
      </c>
    </row>
    <row r="38" spans="1:5" x14ac:dyDescent="0.25">
      <c r="A38" s="1" t="s">
        <v>5</v>
      </c>
      <c r="B38" s="1">
        <v>-45</v>
      </c>
      <c r="C38" s="1" t="s">
        <v>1</v>
      </c>
      <c r="D38" s="1">
        <v>1.89</v>
      </c>
      <c r="E38" s="2">
        <v>4.7588150000000003E-5</v>
      </c>
    </row>
    <row r="39" spans="1:5" x14ac:dyDescent="0.25">
      <c r="A39" s="1" t="s">
        <v>5</v>
      </c>
      <c r="B39" s="1">
        <v>-45</v>
      </c>
      <c r="C39" s="1" t="s">
        <v>1</v>
      </c>
      <c r="D39" s="1">
        <v>1.8</v>
      </c>
      <c r="E39" s="2">
        <v>3.937246E-5</v>
      </c>
    </row>
    <row r="40" spans="1:5" x14ac:dyDescent="0.25">
      <c r="A40" s="1" t="s">
        <v>5</v>
      </c>
      <c r="B40" s="1">
        <v>-45</v>
      </c>
      <c r="C40" s="1" t="s">
        <v>1</v>
      </c>
      <c r="D40" s="1">
        <v>1.71</v>
      </c>
      <c r="E40" s="2">
        <v>2.4141810000000001E-5</v>
      </c>
    </row>
    <row r="41" spans="1:5" x14ac:dyDescent="0.25">
      <c r="A41" s="1" t="s">
        <v>5</v>
      </c>
      <c r="B41" s="1">
        <v>130</v>
      </c>
      <c r="C41" s="1" t="s">
        <v>1</v>
      </c>
      <c r="D41" s="1">
        <v>1.89</v>
      </c>
      <c r="E41" s="2">
        <v>5.5547950000000001E-5</v>
      </c>
    </row>
    <row r="42" spans="1:5" x14ac:dyDescent="0.25">
      <c r="A42" s="1" t="s">
        <v>5</v>
      </c>
      <c r="B42" s="1">
        <v>130</v>
      </c>
      <c r="C42" s="1" t="s">
        <v>1</v>
      </c>
      <c r="D42" s="1">
        <v>1.8</v>
      </c>
      <c r="E42" s="2">
        <v>6.225007E-5</v>
      </c>
    </row>
    <row r="43" spans="1:5" x14ac:dyDescent="0.25">
      <c r="A43" s="1" t="s">
        <v>5</v>
      </c>
      <c r="B43" s="1">
        <v>130</v>
      </c>
      <c r="C43" s="1" t="s">
        <v>1</v>
      </c>
      <c r="D43" s="1">
        <v>1.71</v>
      </c>
      <c r="E43" s="2">
        <v>3.7273330000000003E-5</v>
      </c>
    </row>
    <row r="44" spans="1:5" x14ac:dyDescent="0.25">
      <c r="A44" s="1" t="s">
        <v>5</v>
      </c>
      <c r="B44" s="1">
        <v>25</v>
      </c>
      <c r="C44" s="1" t="s">
        <v>1</v>
      </c>
      <c r="D44" s="1">
        <v>1.89</v>
      </c>
      <c r="E44" s="2">
        <v>5.0021829999999998E-5</v>
      </c>
    </row>
    <row r="45" spans="1:5" x14ac:dyDescent="0.25">
      <c r="A45" s="1" t="s">
        <v>5</v>
      </c>
      <c r="B45" s="1">
        <v>25</v>
      </c>
      <c r="C45" s="1" t="s">
        <v>1</v>
      </c>
      <c r="D45" s="1">
        <v>1.8</v>
      </c>
      <c r="E45" s="2">
        <v>3.8561279999999998E-5</v>
      </c>
    </row>
    <row r="46" spans="1:5" x14ac:dyDescent="0.25">
      <c r="A46" s="1" t="s">
        <v>5</v>
      </c>
      <c r="B46" s="1">
        <v>25</v>
      </c>
      <c r="C46" s="1" t="s">
        <v>1</v>
      </c>
      <c r="D46" s="1">
        <v>1.71</v>
      </c>
      <c r="E46" s="2">
        <v>4.6708790000000002E-5</v>
      </c>
    </row>
    <row r="47" spans="1:5" x14ac:dyDescent="0.25">
      <c r="A47" s="1" t="s">
        <v>5</v>
      </c>
      <c r="B47" s="1">
        <v>25</v>
      </c>
      <c r="C47" s="1" t="s">
        <v>2</v>
      </c>
      <c r="D47" s="1">
        <v>1.89</v>
      </c>
      <c r="E47" s="2">
        <v>1.696043E-5</v>
      </c>
    </row>
    <row r="48" spans="1:5" x14ac:dyDescent="0.25">
      <c r="A48" s="1" t="s">
        <v>5</v>
      </c>
      <c r="B48" s="1">
        <v>25</v>
      </c>
      <c r="C48" s="1" t="s">
        <v>2</v>
      </c>
      <c r="D48" s="1">
        <v>1.8</v>
      </c>
      <c r="E48" s="2">
        <v>1.656309E-5</v>
      </c>
    </row>
    <row r="49" spans="1:5" x14ac:dyDescent="0.25">
      <c r="A49" s="1" t="s">
        <v>5</v>
      </c>
      <c r="B49" s="1">
        <v>25</v>
      </c>
      <c r="C49" s="1" t="s">
        <v>2</v>
      </c>
      <c r="D49" s="1">
        <v>1.71</v>
      </c>
      <c r="E49" s="2">
        <v>1.8910129999999999E-5</v>
      </c>
    </row>
    <row r="50" spans="1:5" x14ac:dyDescent="0.25">
      <c r="A50" s="1" t="s">
        <v>6</v>
      </c>
      <c r="B50" s="1">
        <v>-45</v>
      </c>
      <c r="C50" s="1" t="s">
        <v>1</v>
      </c>
      <c r="D50" s="1">
        <v>1.89</v>
      </c>
      <c r="E50" s="2">
        <v>4.6776839999999999E-5</v>
      </c>
    </row>
    <row r="51" spans="1:5" x14ac:dyDescent="0.25">
      <c r="A51" s="1" t="s">
        <v>6</v>
      </c>
      <c r="B51" s="1">
        <v>-45</v>
      </c>
      <c r="C51" s="1" t="s">
        <v>1</v>
      </c>
      <c r="D51" s="1">
        <v>1.8</v>
      </c>
      <c r="E51" s="2">
        <v>3.104948E-5</v>
      </c>
    </row>
    <row r="52" spans="1:5" x14ac:dyDescent="0.25">
      <c r="A52" s="1" t="s">
        <v>6</v>
      </c>
      <c r="B52" s="1">
        <v>-45</v>
      </c>
      <c r="C52" s="1" t="s">
        <v>1</v>
      </c>
      <c r="D52" s="1">
        <v>1.71</v>
      </c>
      <c r="E52" s="2">
        <v>3.2110370000000001E-5</v>
      </c>
    </row>
    <row r="53" spans="1:5" x14ac:dyDescent="0.25">
      <c r="A53" s="1" t="s">
        <v>6</v>
      </c>
      <c r="B53" s="1">
        <v>130</v>
      </c>
      <c r="C53" s="1" t="s">
        <v>1</v>
      </c>
      <c r="D53" s="1">
        <v>1.89</v>
      </c>
      <c r="E53" s="2">
        <v>6.4658610000000005E-5</v>
      </c>
    </row>
    <row r="54" spans="1:5" x14ac:dyDescent="0.25">
      <c r="A54" s="1" t="s">
        <v>6</v>
      </c>
      <c r="B54" s="1">
        <v>130</v>
      </c>
      <c r="C54" s="1" t="s">
        <v>1</v>
      </c>
      <c r="D54" s="1">
        <v>1.8</v>
      </c>
      <c r="E54" s="2">
        <v>5.9894220000000001E-5</v>
      </c>
    </row>
    <row r="55" spans="1:5" x14ac:dyDescent="0.25">
      <c r="A55" s="1" t="s">
        <v>6</v>
      </c>
      <c r="B55" s="1">
        <v>130</v>
      </c>
      <c r="C55" s="1" t="s">
        <v>1</v>
      </c>
      <c r="D55" s="1">
        <v>1.71</v>
      </c>
      <c r="E55" s="2">
        <v>4.5204950000000002E-5</v>
      </c>
    </row>
    <row r="56" spans="1:5" x14ac:dyDescent="0.25">
      <c r="A56" s="1" t="s">
        <v>6</v>
      </c>
      <c r="B56" s="1">
        <v>25</v>
      </c>
      <c r="C56" s="1" t="s">
        <v>1</v>
      </c>
      <c r="D56" s="1">
        <v>1.89</v>
      </c>
      <c r="E56" s="2">
        <v>5.6375960000000001E-5</v>
      </c>
    </row>
    <row r="57" spans="1:5" x14ac:dyDescent="0.25">
      <c r="A57" s="1" t="s">
        <v>6</v>
      </c>
      <c r="B57" s="1">
        <v>25</v>
      </c>
      <c r="C57" s="1" t="s">
        <v>1</v>
      </c>
      <c r="D57" s="1">
        <v>1.8</v>
      </c>
      <c r="E57" s="2">
        <v>5.0439699999999998E-5</v>
      </c>
    </row>
    <row r="58" spans="1:5" x14ac:dyDescent="0.25">
      <c r="A58" s="1" t="s">
        <v>6</v>
      </c>
      <c r="B58" s="1">
        <v>25</v>
      </c>
      <c r="C58" s="1" t="s">
        <v>1</v>
      </c>
      <c r="D58" s="1">
        <v>1.71</v>
      </c>
      <c r="E58" s="2">
        <v>5.2738149999999999E-5</v>
      </c>
    </row>
    <row r="59" spans="1:5" x14ac:dyDescent="0.25">
      <c r="A59" s="1" t="s">
        <v>6</v>
      </c>
      <c r="B59" s="1">
        <v>25</v>
      </c>
      <c r="C59" s="1" t="s">
        <v>2</v>
      </c>
      <c r="D59" s="1">
        <v>1.89</v>
      </c>
      <c r="E59" s="2">
        <v>1.7429489999999999E-5</v>
      </c>
    </row>
    <row r="60" spans="1:5" x14ac:dyDescent="0.25">
      <c r="A60" s="1" t="s">
        <v>6</v>
      </c>
      <c r="B60" s="1">
        <v>25</v>
      </c>
      <c r="C60" s="1" t="s">
        <v>2</v>
      </c>
      <c r="D60" s="1">
        <v>1.8</v>
      </c>
      <c r="E60" s="2">
        <v>1.7054160000000001E-5</v>
      </c>
    </row>
    <row r="61" spans="1:5" x14ac:dyDescent="0.25">
      <c r="A61" s="1" t="s">
        <v>6</v>
      </c>
      <c r="B61" s="1">
        <v>25</v>
      </c>
      <c r="C61" s="1" t="s">
        <v>2</v>
      </c>
      <c r="D61" s="1">
        <v>1.71</v>
      </c>
      <c r="E61" s="2">
        <v>1.7900480000000001E-5</v>
      </c>
    </row>
    <row r="62" spans="1:5" x14ac:dyDescent="0.25">
      <c r="A62" s="1" t="s">
        <v>7</v>
      </c>
      <c r="B62" s="1">
        <v>-45</v>
      </c>
      <c r="C62" s="1" t="s">
        <v>1</v>
      </c>
      <c r="D62" s="1">
        <v>1.89</v>
      </c>
      <c r="E62" s="2">
        <v>5.1095199999999998E-5</v>
      </c>
    </row>
    <row r="63" spans="1:5" x14ac:dyDescent="0.25">
      <c r="A63" s="1" t="s">
        <v>7</v>
      </c>
      <c r="B63" s="1">
        <v>-45</v>
      </c>
      <c r="C63" s="1" t="s">
        <v>1</v>
      </c>
      <c r="D63" s="1">
        <v>1.8</v>
      </c>
      <c r="E63" s="2">
        <v>3.445615E-5</v>
      </c>
    </row>
    <row r="64" spans="1:5" x14ac:dyDescent="0.25">
      <c r="A64" s="1" t="s">
        <v>7</v>
      </c>
      <c r="B64" s="1">
        <v>-45</v>
      </c>
      <c r="C64" s="1" t="s">
        <v>1</v>
      </c>
      <c r="D64" s="1">
        <v>1.71</v>
      </c>
      <c r="E64" s="2">
        <v>4.3487520000000001E-5</v>
      </c>
    </row>
    <row r="65" spans="1:5" x14ac:dyDescent="0.25">
      <c r="A65" s="1" t="s">
        <v>7</v>
      </c>
      <c r="B65" s="1">
        <v>130</v>
      </c>
      <c r="C65" s="1" t="s">
        <v>1</v>
      </c>
      <c r="D65" s="1">
        <v>1.89</v>
      </c>
      <c r="E65" s="2">
        <v>6.3104300000000005E-5</v>
      </c>
    </row>
    <row r="66" spans="1:5" x14ac:dyDescent="0.25">
      <c r="A66" s="1" t="s">
        <v>7</v>
      </c>
      <c r="B66" s="1">
        <v>130</v>
      </c>
      <c r="C66" s="1" t="s">
        <v>1</v>
      </c>
      <c r="D66" s="1">
        <v>1.8</v>
      </c>
      <c r="E66" s="2">
        <v>6.2792020000000006E-5</v>
      </c>
    </row>
    <row r="67" spans="1:5" x14ac:dyDescent="0.25">
      <c r="A67" s="1" t="s">
        <v>7</v>
      </c>
      <c r="B67" s="1">
        <v>130</v>
      </c>
      <c r="C67" s="1" t="s">
        <v>1</v>
      </c>
      <c r="D67" s="1">
        <v>1.71</v>
      </c>
      <c r="E67" s="2">
        <v>5.256991E-5</v>
      </c>
    </row>
    <row r="68" spans="1:5" x14ac:dyDescent="0.25">
      <c r="A68" s="1" t="s">
        <v>7</v>
      </c>
      <c r="B68" s="1">
        <v>25</v>
      </c>
      <c r="C68" s="1" t="s">
        <v>1</v>
      </c>
      <c r="D68" s="1">
        <v>1.89</v>
      </c>
      <c r="E68" s="2">
        <v>5.4919339999999997E-5</v>
      </c>
    </row>
    <row r="69" spans="1:5" x14ac:dyDescent="0.25">
      <c r="A69" s="1" t="s">
        <v>7</v>
      </c>
      <c r="B69" s="1">
        <v>25</v>
      </c>
      <c r="C69" s="1" t="s">
        <v>1</v>
      </c>
      <c r="D69" s="1">
        <v>1.8</v>
      </c>
      <c r="E69" s="2">
        <v>5.8240360000000003E-5</v>
      </c>
    </row>
    <row r="70" spans="1:5" x14ac:dyDescent="0.25">
      <c r="A70" s="1" t="s">
        <v>7</v>
      </c>
      <c r="B70" s="1">
        <v>25</v>
      </c>
      <c r="C70" s="1" t="s">
        <v>1</v>
      </c>
      <c r="D70" s="1">
        <v>1.71</v>
      </c>
      <c r="E70" s="2">
        <v>3.581314E-5</v>
      </c>
    </row>
    <row r="71" spans="1:5" x14ac:dyDescent="0.25">
      <c r="A71" s="1" t="s">
        <v>7</v>
      </c>
      <c r="B71" s="1">
        <v>25</v>
      </c>
      <c r="C71" s="1" t="s">
        <v>2</v>
      </c>
      <c r="D71" s="1">
        <v>1.89</v>
      </c>
      <c r="E71" s="2">
        <v>2.0777879999999998E-5</v>
      </c>
    </row>
    <row r="72" spans="1:5" x14ac:dyDescent="0.25">
      <c r="A72" s="1" t="s">
        <v>7</v>
      </c>
      <c r="B72" s="1">
        <v>25</v>
      </c>
      <c r="C72" s="1" t="s">
        <v>2</v>
      </c>
      <c r="D72" s="1">
        <v>1.8</v>
      </c>
      <c r="E72" s="2">
        <v>1.708927E-5</v>
      </c>
    </row>
    <row r="73" spans="1:5" x14ac:dyDescent="0.25">
      <c r="A73" s="1" t="s">
        <v>7</v>
      </c>
      <c r="B73" s="1">
        <v>25</v>
      </c>
      <c r="C73" s="1" t="s">
        <v>2</v>
      </c>
      <c r="D73" s="1">
        <v>1.71</v>
      </c>
      <c r="E73" s="2">
        <v>2.1747709999999999E-5</v>
      </c>
    </row>
    <row r="74" spans="1:5" hidden="1" x14ac:dyDescent="0.25">
      <c r="A74" s="1" t="s">
        <v>8</v>
      </c>
      <c r="B74" s="1">
        <v>-45</v>
      </c>
      <c r="C74" s="1" t="s">
        <v>1</v>
      </c>
      <c r="D74" s="1">
        <v>1.89</v>
      </c>
      <c r="E74" s="2">
        <v>3.286328E-5</v>
      </c>
    </row>
    <row r="75" spans="1:5" hidden="1" x14ac:dyDescent="0.25">
      <c r="A75" s="1" t="s">
        <v>8</v>
      </c>
      <c r="B75" s="1">
        <v>-45</v>
      </c>
      <c r="C75" s="1" t="s">
        <v>1</v>
      </c>
      <c r="D75" s="1">
        <v>1.8</v>
      </c>
      <c r="E75" s="2">
        <v>3.5299309999999997E-5</v>
      </c>
    </row>
    <row r="76" spans="1:5" hidden="1" x14ac:dyDescent="0.25">
      <c r="A76" s="1" t="s">
        <v>8</v>
      </c>
      <c r="B76" s="1">
        <v>-45</v>
      </c>
      <c r="C76" s="1" t="s">
        <v>1</v>
      </c>
      <c r="D76" s="1">
        <v>1.71</v>
      </c>
      <c r="E76" s="2">
        <v>1.9681640000000001E-5</v>
      </c>
    </row>
    <row r="77" spans="1:5" hidden="1" x14ac:dyDescent="0.25">
      <c r="A77" s="1" t="s">
        <v>8</v>
      </c>
      <c r="B77" s="1">
        <v>130</v>
      </c>
      <c r="C77" s="1" t="s">
        <v>1</v>
      </c>
      <c r="D77" s="1">
        <v>1.89</v>
      </c>
      <c r="E77" s="2">
        <v>5.3046379999999999E-5</v>
      </c>
    </row>
    <row r="78" spans="1:5" hidden="1" x14ac:dyDescent="0.25">
      <c r="A78" s="1" t="s">
        <v>8</v>
      </c>
      <c r="B78" s="1">
        <v>130</v>
      </c>
      <c r="C78" s="1" t="s">
        <v>1</v>
      </c>
      <c r="D78" s="1">
        <v>1.8</v>
      </c>
      <c r="E78" s="2">
        <v>5.2725420000000003E-5</v>
      </c>
    </row>
    <row r="79" spans="1:5" hidden="1" x14ac:dyDescent="0.25">
      <c r="A79" s="1" t="s">
        <v>8</v>
      </c>
      <c r="B79" s="1">
        <v>130</v>
      </c>
      <c r="C79" s="1" t="s">
        <v>1</v>
      </c>
      <c r="D79" s="1">
        <v>1.71</v>
      </c>
      <c r="E79" s="2">
        <v>3.3201650000000001E-5</v>
      </c>
    </row>
    <row r="80" spans="1:5" hidden="1" x14ac:dyDescent="0.25">
      <c r="A80" s="1" t="s">
        <v>8</v>
      </c>
      <c r="B80" s="1">
        <v>25</v>
      </c>
      <c r="C80" s="1" t="s">
        <v>1</v>
      </c>
      <c r="D80" s="1">
        <v>1.89</v>
      </c>
      <c r="E80" s="2">
        <v>4.9756470000000002E-5</v>
      </c>
    </row>
    <row r="81" spans="1:5" hidden="1" x14ac:dyDescent="0.25">
      <c r="A81" s="1" t="s">
        <v>8</v>
      </c>
      <c r="B81" s="1">
        <v>25</v>
      </c>
      <c r="C81" s="1" t="s">
        <v>1</v>
      </c>
      <c r="D81" s="1">
        <v>1.8</v>
      </c>
      <c r="E81" s="2">
        <v>4.5096719999999999E-5</v>
      </c>
    </row>
    <row r="82" spans="1:5" hidden="1" x14ac:dyDescent="0.25">
      <c r="A82" s="1" t="s">
        <v>8</v>
      </c>
      <c r="B82" s="1">
        <v>25</v>
      </c>
      <c r="C82" s="1" t="s">
        <v>1</v>
      </c>
      <c r="D82" s="1">
        <v>1.71</v>
      </c>
      <c r="E82" s="2">
        <v>3.2254659999999999E-5</v>
      </c>
    </row>
    <row r="83" spans="1:5" hidden="1" x14ac:dyDescent="0.25">
      <c r="A83" s="1" t="s">
        <v>8</v>
      </c>
      <c r="B83" s="1">
        <v>25</v>
      </c>
      <c r="C83" s="1" t="s">
        <v>2</v>
      </c>
      <c r="D83" s="1">
        <v>1.89</v>
      </c>
      <c r="E83" s="2">
        <v>1.479938E-5</v>
      </c>
    </row>
    <row r="84" spans="1:5" hidden="1" x14ac:dyDescent="0.25">
      <c r="A84" s="1" t="s">
        <v>8</v>
      </c>
      <c r="B84" s="1">
        <v>25</v>
      </c>
      <c r="C84" s="1" t="s">
        <v>2</v>
      </c>
      <c r="D84" s="1">
        <v>1.8</v>
      </c>
      <c r="E84" s="2">
        <v>1.4158829999999999E-5</v>
      </c>
    </row>
    <row r="85" spans="1:5" hidden="1" x14ac:dyDescent="0.25">
      <c r="A85" s="1" t="s">
        <v>8</v>
      </c>
      <c r="B85" s="1">
        <v>25</v>
      </c>
      <c r="C85" s="1" t="s">
        <v>2</v>
      </c>
      <c r="D85" s="1">
        <v>1.71</v>
      </c>
      <c r="E85" s="2">
        <v>1.308629E-5</v>
      </c>
    </row>
    <row r="86" spans="1:5" hidden="1" x14ac:dyDescent="0.25">
      <c r="A86" s="1" t="s">
        <v>9</v>
      </c>
      <c r="B86" s="1">
        <v>-45</v>
      </c>
      <c r="C86" s="1" t="s">
        <v>1</v>
      </c>
      <c r="D86" s="1">
        <v>1.89</v>
      </c>
      <c r="E86" s="2">
        <v>1.8896319999999999E-6</v>
      </c>
    </row>
    <row r="87" spans="1:5" hidden="1" x14ac:dyDescent="0.25">
      <c r="A87" s="1" t="s">
        <v>9</v>
      </c>
      <c r="B87" s="1">
        <v>-45</v>
      </c>
      <c r="C87" s="1" t="s">
        <v>1</v>
      </c>
      <c r="D87" s="1">
        <v>1.8</v>
      </c>
      <c r="E87" s="2">
        <v>2.7499090000000002E-6</v>
      </c>
    </row>
    <row r="88" spans="1:5" hidden="1" x14ac:dyDescent="0.25">
      <c r="A88" s="1" t="s">
        <v>9</v>
      </c>
      <c r="B88" s="1">
        <v>-45</v>
      </c>
      <c r="C88" s="1" t="s">
        <v>1</v>
      </c>
      <c r="D88" s="1">
        <v>1.71</v>
      </c>
      <c r="E88" s="2">
        <v>1.5058390000000001E-6</v>
      </c>
    </row>
    <row r="89" spans="1:5" hidden="1" x14ac:dyDescent="0.25">
      <c r="A89" s="1" t="s">
        <v>9</v>
      </c>
      <c r="B89" s="1">
        <v>130</v>
      </c>
      <c r="C89" s="1" t="s">
        <v>1</v>
      </c>
      <c r="D89" s="1">
        <v>1.89</v>
      </c>
      <c r="E89" s="2">
        <v>5.2238839999999996E-6</v>
      </c>
    </row>
    <row r="90" spans="1:5" hidden="1" x14ac:dyDescent="0.25">
      <c r="A90" s="1" t="s">
        <v>9</v>
      </c>
      <c r="B90" s="1">
        <v>130</v>
      </c>
      <c r="C90" s="1" t="s">
        <v>1</v>
      </c>
      <c r="D90" s="1">
        <v>1.8</v>
      </c>
      <c r="E90" s="2">
        <v>1.665999E-6</v>
      </c>
    </row>
    <row r="91" spans="1:5" hidden="1" x14ac:dyDescent="0.25">
      <c r="A91" s="1" t="s">
        <v>9</v>
      </c>
      <c r="B91" s="1">
        <v>130</v>
      </c>
      <c r="C91" s="1" t="s">
        <v>1</v>
      </c>
      <c r="D91" s="1">
        <v>1.71</v>
      </c>
      <c r="E91" s="2">
        <v>1.296975E-6</v>
      </c>
    </row>
    <row r="92" spans="1:5" hidden="1" x14ac:dyDescent="0.25">
      <c r="A92" s="1" t="s">
        <v>9</v>
      </c>
      <c r="B92" s="1">
        <v>25</v>
      </c>
      <c r="C92" s="1" t="s">
        <v>1</v>
      </c>
      <c r="D92" s="1">
        <v>1.89</v>
      </c>
      <c r="E92" s="2">
        <v>4.0712390000000001E-6</v>
      </c>
    </row>
    <row r="93" spans="1:5" hidden="1" x14ac:dyDescent="0.25">
      <c r="A93" s="1" t="s">
        <v>9</v>
      </c>
      <c r="B93" s="1">
        <v>25</v>
      </c>
      <c r="C93" s="1" t="s">
        <v>1</v>
      </c>
      <c r="D93" s="1">
        <v>1.8</v>
      </c>
      <c r="E93" s="2">
        <v>3.9115440000000001E-6</v>
      </c>
    </row>
    <row r="94" spans="1:5" hidden="1" x14ac:dyDescent="0.25">
      <c r="A94" s="1" t="s">
        <v>9</v>
      </c>
      <c r="B94" s="1">
        <v>25</v>
      </c>
      <c r="C94" s="1" t="s">
        <v>1</v>
      </c>
      <c r="D94" s="1">
        <v>1.71</v>
      </c>
      <c r="E94" s="2">
        <v>2.9454050000000001E-6</v>
      </c>
    </row>
    <row r="95" spans="1:5" hidden="1" x14ac:dyDescent="0.25">
      <c r="A95" s="1" t="s">
        <v>9</v>
      </c>
      <c r="B95" s="1">
        <v>25</v>
      </c>
      <c r="C95" s="1" t="s">
        <v>2</v>
      </c>
      <c r="D95" s="1">
        <v>1.89</v>
      </c>
      <c r="E95" s="2">
        <v>1.7125990000000001E-5</v>
      </c>
    </row>
    <row r="96" spans="1:5" hidden="1" x14ac:dyDescent="0.25">
      <c r="A96" s="1" t="s">
        <v>9</v>
      </c>
      <c r="B96" s="1">
        <v>25</v>
      </c>
      <c r="C96" s="1" t="s">
        <v>2</v>
      </c>
      <c r="D96" s="1">
        <v>1.8</v>
      </c>
      <c r="E96" s="2">
        <v>1.518995E-5</v>
      </c>
    </row>
    <row r="97" spans="1:5" hidden="1" x14ac:dyDescent="0.25">
      <c r="A97" s="1" t="s">
        <v>9</v>
      </c>
      <c r="B97" s="1">
        <v>25</v>
      </c>
      <c r="C97" s="1" t="s">
        <v>2</v>
      </c>
      <c r="D97" s="1">
        <v>1.71</v>
      </c>
      <c r="E97" s="2">
        <v>1.270384E-5</v>
      </c>
    </row>
    <row r="98" spans="1:5" hidden="1" x14ac:dyDescent="0.25">
      <c r="A98" s="1" t="s">
        <v>10</v>
      </c>
      <c r="B98" s="1">
        <v>-45</v>
      </c>
      <c r="C98" s="1" t="s">
        <v>1</v>
      </c>
      <c r="D98" s="1">
        <v>1.89</v>
      </c>
      <c r="E98" s="2">
        <v>5.5111339999999998E-5</v>
      </c>
    </row>
    <row r="99" spans="1:5" hidden="1" x14ac:dyDescent="0.25">
      <c r="A99" s="1" t="s">
        <v>10</v>
      </c>
      <c r="B99" s="1">
        <v>-45</v>
      </c>
      <c r="C99" s="1" t="s">
        <v>1</v>
      </c>
      <c r="D99" s="1">
        <v>1.8</v>
      </c>
      <c r="E99" s="2">
        <v>4.1103889999999997E-5</v>
      </c>
    </row>
    <row r="100" spans="1:5" hidden="1" x14ac:dyDescent="0.25">
      <c r="A100" s="1" t="s">
        <v>10</v>
      </c>
      <c r="B100" s="1">
        <v>-45</v>
      </c>
      <c r="C100" s="1" t="s">
        <v>1</v>
      </c>
      <c r="D100" s="1">
        <v>1.71</v>
      </c>
      <c r="E100" s="2">
        <v>2.2296539999999998E-5</v>
      </c>
    </row>
    <row r="101" spans="1:5" hidden="1" x14ac:dyDescent="0.25">
      <c r="A101" s="1" t="s">
        <v>10</v>
      </c>
      <c r="B101" s="1">
        <v>130</v>
      </c>
      <c r="C101" s="1" t="s">
        <v>1</v>
      </c>
      <c r="D101" s="1">
        <v>1.89</v>
      </c>
      <c r="E101" s="2">
        <v>6.4434329999999996E-5</v>
      </c>
    </row>
    <row r="102" spans="1:5" hidden="1" x14ac:dyDescent="0.25">
      <c r="A102" s="1" t="s">
        <v>10</v>
      </c>
      <c r="B102" s="1">
        <v>130</v>
      </c>
      <c r="C102" s="1" t="s">
        <v>1</v>
      </c>
      <c r="D102" s="1">
        <v>1.8</v>
      </c>
      <c r="E102" s="2">
        <v>5.691055E-5</v>
      </c>
    </row>
    <row r="103" spans="1:5" hidden="1" x14ac:dyDescent="0.25">
      <c r="A103" s="1" t="s">
        <v>10</v>
      </c>
      <c r="B103" s="1">
        <v>130</v>
      </c>
      <c r="C103" s="1" t="s">
        <v>1</v>
      </c>
      <c r="D103" s="1">
        <v>1.71</v>
      </c>
      <c r="E103" s="2">
        <v>4.5118189999999997E-5</v>
      </c>
    </row>
    <row r="104" spans="1:5" hidden="1" x14ac:dyDescent="0.25">
      <c r="A104" s="1" t="s">
        <v>10</v>
      </c>
      <c r="B104" s="1">
        <v>25</v>
      </c>
      <c r="C104" s="1" t="s">
        <v>1</v>
      </c>
      <c r="D104" s="1">
        <v>1.89</v>
      </c>
      <c r="E104" s="2">
        <v>6.3116460000000002E-5</v>
      </c>
    </row>
    <row r="105" spans="1:5" hidden="1" x14ac:dyDescent="0.25">
      <c r="A105" s="1" t="s">
        <v>10</v>
      </c>
      <c r="B105" s="1">
        <v>25</v>
      </c>
      <c r="C105" s="1" t="s">
        <v>1</v>
      </c>
      <c r="D105" s="1">
        <v>1.8</v>
      </c>
      <c r="E105" s="2">
        <v>5.0477769999999998E-5</v>
      </c>
    </row>
    <row r="106" spans="1:5" hidden="1" x14ac:dyDescent="0.25">
      <c r="A106" s="1" t="s">
        <v>10</v>
      </c>
      <c r="B106" s="1">
        <v>25</v>
      </c>
      <c r="C106" s="1" t="s">
        <v>1</v>
      </c>
      <c r="D106" s="1">
        <v>1.71</v>
      </c>
      <c r="E106" s="2">
        <v>4.213932E-5</v>
      </c>
    </row>
    <row r="107" spans="1:5" hidden="1" x14ac:dyDescent="0.25">
      <c r="A107" s="1" t="s">
        <v>10</v>
      </c>
      <c r="B107" s="1">
        <v>25</v>
      </c>
      <c r="C107" s="1" t="s">
        <v>2</v>
      </c>
      <c r="D107" s="1">
        <v>1.89</v>
      </c>
      <c r="E107" s="2">
        <v>1.9943589999999999E-5</v>
      </c>
    </row>
    <row r="108" spans="1:5" hidden="1" x14ac:dyDescent="0.25">
      <c r="A108" s="1" t="s">
        <v>10</v>
      </c>
      <c r="B108" s="1">
        <v>25</v>
      </c>
      <c r="C108" s="1" t="s">
        <v>2</v>
      </c>
      <c r="D108" s="1">
        <v>1.8</v>
      </c>
      <c r="E108" s="2">
        <v>1.6361720000000001E-5</v>
      </c>
    </row>
    <row r="109" spans="1:5" hidden="1" x14ac:dyDescent="0.25">
      <c r="A109" s="1" t="s">
        <v>10</v>
      </c>
      <c r="B109" s="1">
        <v>25</v>
      </c>
      <c r="C109" s="1" t="s">
        <v>2</v>
      </c>
      <c r="D109" s="1">
        <v>1.71</v>
      </c>
      <c r="E109" s="2">
        <v>1.145104E-5</v>
      </c>
    </row>
    <row r="110" spans="1:5" hidden="1" x14ac:dyDescent="0.25">
      <c r="A110" s="1" t="s">
        <v>11</v>
      </c>
      <c r="B110" s="1">
        <v>-45</v>
      </c>
      <c r="C110" s="1" t="s">
        <v>1</v>
      </c>
      <c r="D110" s="1">
        <v>1.89</v>
      </c>
      <c r="E110" s="2">
        <v>4.769805E-5</v>
      </c>
    </row>
    <row r="111" spans="1:5" hidden="1" x14ac:dyDescent="0.25">
      <c r="A111" s="1" t="s">
        <v>11</v>
      </c>
      <c r="B111" s="1">
        <v>-45</v>
      </c>
      <c r="C111" s="1" t="s">
        <v>1</v>
      </c>
      <c r="D111" s="1">
        <v>1.8</v>
      </c>
      <c r="E111" s="2">
        <v>3.2431929999999999E-5</v>
      </c>
    </row>
    <row r="112" spans="1:5" hidden="1" x14ac:dyDescent="0.25">
      <c r="A112" s="1" t="s">
        <v>11</v>
      </c>
      <c r="B112" s="1">
        <v>-45</v>
      </c>
      <c r="C112" s="1" t="s">
        <v>1</v>
      </c>
      <c r="D112" s="1">
        <v>1.71</v>
      </c>
      <c r="E112" s="2">
        <v>2.712725E-5</v>
      </c>
    </row>
    <row r="113" spans="1:5" hidden="1" x14ac:dyDescent="0.25">
      <c r="A113" s="1" t="s">
        <v>11</v>
      </c>
      <c r="B113" s="1">
        <v>130</v>
      </c>
      <c r="C113" s="1" t="s">
        <v>1</v>
      </c>
      <c r="D113" s="1">
        <v>1.89</v>
      </c>
      <c r="E113" s="2">
        <v>5.8304170000000001E-5</v>
      </c>
    </row>
    <row r="114" spans="1:5" hidden="1" x14ac:dyDescent="0.25">
      <c r="A114" s="1" t="s">
        <v>11</v>
      </c>
      <c r="B114" s="1">
        <v>130</v>
      </c>
      <c r="C114" s="1" t="s">
        <v>1</v>
      </c>
      <c r="D114" s="1">
        <v>1.8</v>
      </c>
      <c r="E114" s="2">
        <v>5.6111350000000003E-5</v>
      </c>
    </row>
    <row r="115" spans="1:5" hidden="1" x14ac:dyDescent="0.25">
      <c r="A115" s="1" t="s">
        <v>11</v>
      </c>
      <c r="B115" s="1">
        <v>130</v>
      </c>
      <c r="C115" s="1" t="s">
        <v>1</v>
      </c>
      <c r="D115" s="1">
        <v>1.71</v>
      </c>
      <c r="E115" s="2">
        <v>4.1554709999999998E-5</v>
      </c>
    </row>
    <row r="116" spans="1:5" hidden="1" x14ac:dyDescent="0.25">
      <c r="A116" s="1" t="s">
        <v>11</v>
      </c>
      <c r="B116" s="1">
        <v>25</v>
      </c>
      <c r="C116" s="1" t="s">
        <v>1</v>
      </c>
      <c r="D116" s="1">
        <v>1.89</v>
      </c>
      <c r="E116" s="2">
        <v>6.2284519999999998E-5</v>
      </c>
    </row>
    <row r="117" spans="1:5" hidden="1" x14ac:dyDescent="0.25">
      <c r="A117" s="1" t="s">
        <v>11</v>
      </c>
      <c r="B117" s="1">
        <v>25</v>
      </c>
      <c r="C117" s="1" t="s">
        <v>1</v>
      </c>
      <c r="D117" s="1">
        <v>1.8</v>
      </c>
      <c r="E117" s="2">
        <v>5.0031979999999997E-5</v>
      </c>
    </row>
    <row r="118" spans="1:5" hidden="1" x14ac:dyDescent="0.25">
      <c r="A118" s="1" t="s">
        <v>11</v>
      </c>
      <c r="B118" s="1">
        <v>25</v>
      </c>
      <c r="C118" s="1" t="s">
        <v>1</v>
      </c>
      <c r="D118" s="1">
        <v>1.71</v>
      </c>
      <c r="E118" s="2">
        <v>1.9985339999999999E-5</v>
      </c>
    </row>
    <row r="119" spans="1:5" hidden="1" x14ac:dyDescent="0.25">
      <c r="A119" s="1" t="s">
        <v>11</v>
      </c>
      <c r="B119" s="1">
        <v>25</v>
      </c>
      <c r="C119" s="1" t="s">
        <v>2</v>
      </c>
      <c r="D119" s="1">
        <v>1.89</v>
      </c>
      <c r="E119" s="2">
        <v>1.6863499999999999E-5</v>
      </c>
    </row>
    <row r="120" spans="1:5" hidden="1" x14ac:dyDescent="0.25">
      <c r="A120" s="1" t="s">
        <v>11</v>
      </c>
      <c r="B120" s="1">
        <v>25</v>
      </c>
      <c r="C120" s="1" t="s">
        <v>2</v>
      </c>
      <c r="D120" s="1">
        <v>1.8</v>
      </c>
      <c r="E120" s="2">
        <v>1.7041539999999999E-5</v>
      </c>
    </row>
    <row r="121" spans="1:5" hidden="1" x14ac:dyDescent="0.25">
      <c r="A121" s="1" t="s">
        <v>11</v>
      </c>
      <c r="B121" s="1">
        <v>25</v>
      </c>
      <c r="C121" s="1" t="s">
        <v>2</v>
      </c>
      <c r="D121" s="1">
        <v>1.71</v>
      </c>
      <c r="E121" s="2">
        <v>9.1196460000000007E-6</v>
      </c>
    </row>
    <row r="122" spans="1:5" hidden="1" x14ac:dyDescent="0.25">
      <c r="A122" s="1" t="s">
        <v>12</v>
      </c>
      <c r="B122" s="1">
        <v>-45</v>
      </c>
      <c r="C122" s="1" t="s">
        <v>1</v>
      </c>
      <c r="D122" s="1">
        <v>1.89</v>
      </c>
      <c r="E122" s="2">
        <v>5.2875569999999997E-5</v>
      </c>
    </row>
    <row r="123" spans="1:5" hidden="1" x14ac:dyDescent="0.25">
      <c r="A123" s="1" t="s">
        <v>12</v>
      </c>
      <c r="B123" s="1">
        <v>-45</v>
      </c>
      <c r="C123" s="1" t="s">
        <v>1</v>
      </c>
      <c r="D123" s="1">
        <v>1.8</v>
      </c>
      <c r="E123" s="2">
        <v>4.488788E-5</v>
      </c>
    </row>
    <row r="124" spans="1:5" hidden="1" x14ac:dyDescent="0.25">
      <c r="A124" s="1" t="s">
        <v>12</v>
      </c>
      <c r="B124" s="1">
        <v>-45</v>
      </c>
      <c r="C124" s="1" t="s">
        <v>1</v>
      </c>
      <c r="D124" s="1">
        <v>1.71</v>
      </c>
      <c r="E124" s="2">
        <v>2.8717999999999998E-5</v>
      </c>
    </row>
    <row r="125" spans="1:5" hidden="1" x14ac:dyDescent="0.25">
      <c r="A125" s="1" t="s">
        <v>12</v>
      </c>
      <c r="B125" s="1">
        <v>130</v>
      </c>
      <c r="C125" s="1" t="s">
        <v>1</v>
      </c>
      <c r="D125" s="1">
        <v>1.89</v>
      </c>
      <c r="E125" s="2">
        <v>6.7765440000000003E-5</v>
      </c>
    </row>
    <row r="126" spans="1:5" hidden="1" x14ac:dyDescent="0.25">
      <c r="A126" s="1" t="s">
        <v>12</v>
      </c>
      <c r="B126" s="1">
        <v>130</v>
      </c>
      <c r="C126" s="1" t="s">
        <v>1</v>
      </c>
      <c r="D126" s="1">
        <v>1.8</v>
      </c>
      <c r="E126" s="2">
        <v>5.3746190000000003E-5</v>
      </c>
    </row>
    <row r="127" spans="1:5" hidden="1" x14ac:dyDescent="0.25">
      <c r="A127" s="1" t="s">
        <v>12</v>
      </c>
      <c r="B127" s="1">
        <v>130</v>
      </c>
      <c r="C127" s="1" t="s">
        <v>1</v>
      </c>
      <c r="D127" s="1">
        <v>1.71</v>
      </c>
      <c r="E127" s="2">
        <v>5.1467680000000001E-5</v>
      </c>
    </row>
    <row r="128" spans="1:5" hidden="1" x14ac:dyDescent="0.25">
      <c r="A128" s="1" t="s">
        <v>12</v>
      </c>
      <c r="B128" s="1">
        <v>25</v>
      </c>
      <c r="C128" s="1" t="s">
        <v>1</v>
      </c>
      <c r="D128" s="1">
        <v>1.89</v>
      </c>
      <c r="E128" s="2">
        <v>5.4797950000000003E-5</v>
      </c>
    </row>
    <row r="129" spans="1:5" hidden="1" x14ac:dyDescent="0.25">
      <c r="A129" s="1" t="s">
        <v>12</v>
      </c>
      <c r="B129" s="1">
        <v>25</v>
      </c>
      <c r="C129" s="1" t="s">
        <v>1</v>
      </c>
      <c r="D129" s="1">
        <v>1.8</v>
      </c>
      <c r="E129" s="2">
        <v>4.1271710000000001E-5</v>
      </c>
    </row>
    <row r="130" spans="1:5" hidden="1" x14ac:dyDescent="0.25">
      <c r="A130" s="1" t="s">
        <v>12</v>
      </c>
      <c r="B130" s="1">
        <v>25</v>
      </c>
      <c r="C130" s="1" t="s">
        <v>1</v>
      </c>
      <c r="D130" s="1">
        <v>1.71</v>
      </c>
      <c r="E130" s="2">
        <v>3.0617290000000002E-5</v>
      </c>
    </row>
    <row r="131" spans="1:5" hidden="1" x14ac:dyDescent="0.25">
      <c r="A131" s="1" t="s">
        <v>12</v>
      </c>
      <c r="B131" s="1">
        <v>25</v>
      </c>
      <c r="C131" s="1" t="s">
        <v>2</v>
      </c>
      <c r="D131" s="1">
        <v>1.89</v>
      </c>
      <c r="E131" s="2">
        <v>1.6400080000000001E-5</v>
      </c>
    </row>
    <row r="132" spans="1:5" hidden="1" x14ac:dyDescent="0.25">
      <c r="A132" s="1" t="s">
        <v>12</v>
      </c>
      <c r="B132" s="1">
        <v>25</v>
      </c>
      <c r="C132" s="1" t="s">
        <v>2</v>
      </c>
      <c r="D132" s="1">
        <v>1.8</v>
      </c>
      <c r="E132" s="2">
        <v>1.538748E-5</v>
      </c>
    </row>
    <row r="133" spans="1:5" hidden="1" x14ac:dyDescent="0.25">
      <c r="A133" s="1" t="s">
        <v>12</v>
      </c>
      <c r="B133" s="1">
        <v>25</v>
      </c>
      <c r="C133" s="1" t="s">
        <v>2</v>
      </c>
      <c r="D133" s="1">
        <v>1.71</v>
      </c>
      <c r="E133" s="2">
        <v>1.578439E-5</v>
      </c>
    </row>
    <row r="134" spans="1:5" hidden="1" x14ac:dyDescent="0.25">
      <c r="A134" s="1" t="s">
        <v>13</v>
      </c>
      <c r="B134" s="1">
        <v>-45</v>
      </c>
      <c r="C134" s="1" t="s">
        <v>1</v>
      </c>
      <c r="D134" s="1">
        <v>1.89</v>
      </c>
      <c r="E134" s="2">
        <v>4.5390889999999999E-5</v>
      </c>
    </row>
    <row r="135" spans="1:5" hidden="1" x14ac:dyDescent="0.25">
      <c r="A135" s="1" t="s">
        <v>13</v>
      </c>
      <c r="B135" s="1">
        <v>-45</v>
      </c>
      <c r="C135" s="1" t="s">
        <v>1</v>
      </c>
      <c r="D135" s="1">
        <v>1.8</v>
      </c>
      <c r="E135" s="2">
        <v>4.0587160000000001E-5</v>
      </c>
    </row>
    <row r="136" spans="1:5" hidden="1" x14ac:dyDescent="0.25">
      <c r="A136" s="1" t="s">
        <v>13</v>
      </c>
      <c r="B136" s="1">
        <v>-45</v>
      </c>
      <c r="C136" s="1" t="s">
        <v>1</v>
      </c>
      <c r="D136" s="1">
        <v>1.71</v>
      </c>
      <c r="E136" s="2">
        <v>3.6179620000000003E-5</v>
      </c>
    </row>
    <row r="137" spans="1:5" hidden="1" x14ac:dyDescent="0.25">
      <c r="A137" s="1" t="s">
        <v>13</v>
      </c>
      <c r="B137" s="1">
        <v>130</v>
      </c>
      <c r="C137" s="1" t="s">
        <v>1</v>
      </c>
      <c r="D137" s="1">
        <v>1.89</v>
      </c>
      <c r="E137" s="2">
        <v>6.2299399999999995E-5</v>
      </c>
    </row>
    <row r="138" spans="1:5" hidden="1" x14ac:dyDescent="0.25">
      <c r="A138" s="1" t="s">
        <v>13</v>
      </c>
      <c r="B138" s="1">
        <v>130</v>
      </c>
      <c r="C138" s="1" t="s">
        <v>1</v>
      </c>
      <c r="D138" s="1">
        <v>1.8</v>
      </c>
      <c r="E138" s="2">
        <v>5.0799349999999997E-5</v>
      </c>
    </row>
    <row r="139" spans="1:5" hidden="1" x14ac:dyDescent="0.25">
      <c r="A139" s="1" t="s">
        <v>13</v>
      </c>
      <c r="B139" s="1">
        <v>130</v>
      </c>
      <c r="C139" s="1" t="s">
        <v>1</v>
      </c>
      <c r="D139" s="1">
        <v>1.71</v>
      </c>
      <c r="E139" s="2">
        <v>4.8190889999999999E-5</v>
      </c>
    </row>
    <row r="140" spans="1:5" hidden="1" x14ac:dyDescent="0.25">
      <c r="A140" s="1" t="s">
        <v>13</v>
      </c>
      <c r="B140" s="1">
        <v>25</v>
      </c>
      <c r="C140" s="1" t="s">
        <v>1</v>
      </c>
      <c r="D140" s="1">
        <v>1.89</v>
      </c>
      <c r="E140" s="2">
        <v>5.4971749999999998E-5</v>
      </c>
    </row>
    <row r="141" spans="1:5" hidden="1" x14ac:dyDescent="0.25">
      <c r="A141" s="1" t="s">
        <v>13</v>
      </c>
      <c r="B141" s="1">
        <v>25</v>
      </c>
      <c r="C141" s="1" t="s">
        <v>1</v>
      </c>
      <c r="D141" s="1">
        <v>1.8</v>
      </c>
      <c r="E141" s="2">
        <v>3.5154760000000002E-5</v>
      </c>
    </row>
    <row r="142" spans="1:5" hidden="1" x14ac:dyDescent="0.25">
      <c r="A142" s="1" t="s">
        <v>13</v>
      </c>
      <c r="B142" s="1">
        <v>25</v>
      </c>
      <c r="C142" s="1" t="s">
        <v>1</v>
      </c>
      <c r="D142" s="1">
        <v>1.71</v>
      </c>
      <c r="E142" s="2">
        <v>7.0582039999999999E-5</v>
      </c>
    </row>
    <row r="143" spans="1:5" hidden="1" x14ac:dyDescent="0.25">
      <c r="A143" s="1" t="s">
        <v>13</v>
      </c>
      <c r="B143" s="1">
        <v>25</v>
      </c>
      <c r="C143" s="1" t="s">
        <v>2</v>
      </c>
      <c r="D143" s="1">
        <v>1.89</v>
      </c>
      <c r="E143" s="2">
        <v>1.6845960000000002E-5</v>
      </c>
    </row>
    <row r="144" spans="1:5" hidden="1" x14ac:dyDescent="0.25">
      <c r="A144" s="1" t="s">
        <v>13</v>
      </c>
      <c r="B144" s="1">
        <v>25</v>
      </c>
      <c r="C144" s="1" t="s">
        <v>2</v>
      </c>
      <c r="D144" s="1">
        <v>1.8</v>
      </c>
      <c r="E144" s="2">
        <v>1.7523599999999999E-5</v>
      </c>
    </row>
    <row r="145" spans="1:5" hidden="1" x14ac:dyDescent="0.25">
      <c r="A145" s="1" t="s">
        <v>13</v>
      </c>
      <c r="B145" s="1">
        <v>25</v>
      </c>
      <c r="C145" s="1" t="s">
        <v>2</v>
      </c>
      <c r="D145" s="1">
        <v>1.71</v>
      </c>
      <c r="E145" s="2">
        <v>1.9598119999999999E-5</v>
      </c>
    </row>
    <row r="146" spans="1:5" hidden="1" x14ac:dyDescent="0.25">
      <c r="A146" s="1" t="s">
        <v>14</v>
      </c>
      <c r="B146" s="1">
        <v>-45</v>
      </c>
      <c r="C146" s="1" t="s">
        <v>1</v>
      </c>
      <c r="D146" s="1">
        <v>1.89</v>
      </c>
      <c r="E146" s="2">
        <v>5.5200130000000002E-5</v>
      </c>
    </row>
    <row r="147" spans="1:5" hidden="1" x14ac:dyDescent="0.25">
      <c r="A147" s="1" t="s">
        <v>14</v>
      </c>
      <c r="B147" s="1">
        <v>-45</v>
      </c>
      <c r="C147" s="1" t="s">
        <v>1</v>
      </c>
      <c r="D147" s="1">
        <v>1.8</v>
      </c>
      <c r="E147" s="2">
        <v>2.8639240000000001E-5</v>
      </c>
    </row>
    <row r="148" spans="1:5" hidden="1" x14ac:dyDescent="0.25">
      <c r="A148" s="1" t="s">
        <v>14</v>
      </c>
      <c r="B148" s="1">
        <v>-45</v>
      </c>
      <c r="C148" s="1" t="s">
        <v>1</v>
      </c>
      <c r="D148" s="1">
        <v>1.71</v>
      </c>
      <c r="E148" s="2">
        <v>2.9855019999999999E-5</v>
      </c>
    </row>
    <row r="149" spans="1:5" hidden="1" x14ac:dyDescent="0.25">
      <c r="A149" s="1" t="s">
        <v>14</v>
      </c>
      <c r="B149" s="1">
        <v>130</v>
      </c>
      <c r="C149" s="1" t="s">
        <v>1</v>
      </c>
      <c r="D149" s="1">
        <v>1.89</v>
      </c>
      <c r="E149" s="2">
        <v>6.3201180000000006E-5</v>
      </c>
    </row>
    <row r="150" spans="1:5" hidden="1" x14ac:dyDescent="0.25">
      <c r="A150" s="1" t="s">
        <v>14</v>
      </c>
      <c r="B150" s="1">
        <v>130</v>
      </c>
      <c r="C150" s="1" t="s">
        <v>1</v>
      </c>
      <c r="D150" s="1">
        <v>1.8</v>
      </c>
      <c r="E150" s="2">
        <v>6.0890619999999997E-5</v>
      </c>
    </row>
    <row r="151" spans="1:5" hidden="1" x14ac:dyDescent="0.25">
      <c r="A151" s="1" t="s">
        <v>14</v>
      </c>
      <c r="B151" s="1">
        <v>130</v>
      </c>
      <c r="C151" s="1" t="s">
        <v>1</v>
      </c>
      <c r="D151" s="1">
        <v>1.71</v>
      </c>
      <c r="E151" s="2">
        <v>5.701807E-5</v>
      </c>
    </row>
    <row r="152" spans="1:5" hidden="1" x14ac:dyDescent="0.25">
      <c r="A152" s="1" t="s">
        <v>14</v>
      </c>
      <c r="B152" s="1">
        <v>25</v>
      </c>
      <c r="C152" s="1" t="s">
        <v>1</v>
      </c>
      <c r="D152" s="1">
        <v>1.89</v>
      </c>
      <c r="E152" s="2">
        <v>5.4320239999999998E-5</v>
      </c>
    </row>
    <row r="153" spans="1:5" hidden="1" x14ac:dyDescent="0.25">
      <c r="A153" s="1" t="s">
        <v>14</v>
      </c>
      <c r="B153" s="1">
        <v>25</v>
      </c>
      <c r="C153" s="1" t="s">
        <v>1</v>
      </c>
      <c r="D153" s="1">
        <v>1.8</v>
      </c>
      <c r="E153" s="2">
        <v>4.4821389999999997E-5</v>
      </c>
    </row>
    <row r="154" spans="1:5" hidden="1" x14ac:dyDescent="0.25">
      <c r="A154" s="1" t="s">
        <v>14</v>
      </c>
      <c r="B154" s="1">
        <v>25</v>
      </c>
      <c r="C154" s="1" t="s">
        <v>1</v>
      </c>
      <c r="D154" s="1">
        <v>1.71</v>
      </c>
      <c r="E154" s="2">
        <v>4.79345E-5</v>
      </c>
    </row>
    <row r="155" spans="1:5" hidden="1" x14ac:dyDescent="0.25">
      <c r="A155" s="1" t="s">
        <v>14</v>
      </c>
      <c r="B155" s="1">
        <v>25</v>
      </c>
      <c r="C155" s="1" t="s">
        <v>2</v>
      </c>
      <c r="D155" s="1">
        <v>1.89</v>
      </c>
      <c r="E155" s="2">
        <v>1.780113E-5</v>
      </c>
    </row>
    <row r="156" spans="1:5" hidden="1" x14ac:dyDescent="0.25">
      <c r="A156" s="1" t="s">
        <v>14</v>
      </c>
      <c r="B156" s="1">
        <v>25</v>
      </c>
      <c r="C156" s="1" t="s">
        <v>2</v>
      </c>
      <c r="D156" s="1">
        <v>1.8</v>
      </c>
      <c r="E156" s="2">
        <v>1.422761E-5</v>
      </c>
    </row>
    <row r="157" spans="1:5" hidden="1" x14ac:dyDescent="0.25">
      <c r="A157" s="1" t="s">
        <v>14</v>
      </c>
      <c r="B157" s="1">
        <v>25</v>
      </c>
      <c r="C157" s="1" t="s">
        <v>2</v>
      </c>
      <c r="D157" s="1">
        <v>1.71</v>
      </c>
      <c r="E157" s="2">
        <v>1.2388680000000001E-5</v>
      </c>
    </row>
    <row r="158" spans="1:5" hidden="1" x14ac:dyDescent="0.25">
      <c r="A158" s="1" t="s">
        <v>15</v>
      </c>
      <c r="B158" s="1">
        <v>-45</v>
      </c>
      <c r="C158" s="1" t="s">
        <v>1</v>
      </c>
      <c r="D158" s="1">
        <v>1.89</v>
      </c>
      <c r="E158" s="2">
        <v>4.5634219999999999E-5</v>
      </c>
    </row>
    <row r="159" spans="1:5" hidden="1" x14ac:dyDescent="0.25">
      <c r="A159" s="1" t="s">
        <v>15</v>
      </c>
      <c r="B159" s="1">
        <v>-45</v>
      </c>
      <c r="C159" s="1" t="s">
        <v>1</v>
      </c>
      <c r="D159" s="1">
        <v>1.8</v>
      </c>
      <c r="E159" s="2">
        <v>3.7049219999999999E-5</v>
      </c>
    </row>
    <row r="160" spans="1:5" hidden="1" x14ac:dyDescent="0.25">
      <c r="A160" s="1" t="s">
        <v>15</v>
      </c>
      <c r="B160" s="1">
        <v>-45</v>
      </c>
      <c r="C160" s="1" t="s">
        <v>1</v>
      </c>
      <c r="D160" s="1">
        <v>1.71</v>
      </c>
      <c r="E160" s="2">
        <v>1.251343E-5</v>
      </c>
    </row>
    <row r="161" spans="1:5" hidden="1" x14ac:dyDescent="0.25">
      <c r="A161" s="1" t="s">
        <v>15</v>
      </c>
      <c r="B161" s="1">
        <v>130</v>
      </c>
      <c r="C161" s="1" t="s">
        <v>1</v>
      </c>
      <c r="D161" s="1">
        <v>1.89</v>
      </c>
      <c r="E161" s="2">
        <v>6.3868340000000003E-5</v>
      </c>
    </row>
    <row r="162" spans="1:5" hidden="1" x14ac:dyDescent="0.25">
      <c r="A162" s="1" t="s">
        <v>15</v>
      </c>
      <c r="B162" s="1">
        <v>130</v>
      </c>
      <c r="C162" s="1" t="s">
        <v>1</v>
      </c>
      <c r="D162" s="1">
        <v>1.8</v>
      </c>
      <c r="E162" s="2">
        <v>5.6000140000000002E-5</v>
      </c>
    </row>
    <row r="163" spans="1:5" hidden="1" x14ac:dyDescent="0.25">
      <c r="A163" s="1" t="s">
        <v>15</v>
      </c>
      <c r="B163" s="1">
        <v>130</v>
      </c>
      <c r="C163" s="1" t="s">
        <v>1</v>
      </c>
      <c r="D163" s="1">
        <v>1.71</v>
      </c>
      <c r="E163" s="2">
        <v>5.1155659999999999E-5</v>
      </c>
    </row>
    <row r="164" spans="1:5" hidden="1" x14ac:dyDescent="0.25">
      <c r="A164" s="1" t="s">
        <v>15</v>
      </c>
      <c r="B164" s="1">
        <v>25</v>
      </c>
      <c r="C164" s="1" t="s">
        <v>1</v>
      </c>
      <c r="D164" s="1">
        <v>1.89</v>
      </c>
      <c r="E164" s="2">
        <v>5.3706879999999998E-5</v>
      </c>
    </row>
    <row r="165" spans="1:5" hidden="1" x14ac:dyDescent="0.25">
      <c r="A165" s="1" t="s">
        <v>15</v>
      </c>
      <c r="B165" s="1">
        <v>25</v>
      </c>
      <c r="C165" s="1" t="s">
        <v>1</v>
      </c>
      <c r="D165" s="1">
        <v>1.8</v>
      </c>
      <c r="E165" s="2">
        <v>5.5497580000000001E-5</v>
      </c>
    </row>
    <row r="166" spans="1:5" hidden="1" x14ac:dyDescent="0.25">
      <c r="A166" s="1" t="s">
        <v>15</v>
      </c>
      <c r="B166" s="1">
        <v>25</v>
      </c>
      <c r="C166" s="1" t="s">
        <v>1</v>
      </c>
      <c r="D166" s="1">
        <v>1.71</v>
      </c>
      <c r="E166" s="2">
        <v>4.8666830000000002E-5</v>
      </c>
    </row>
    <row r="167" spans="1:5" hidden="1" x14ac:dyDescent="0.25">
      <c r="A167" s="1" t="s">
        <v>15</v>
      </c>
      <c r="B167" s="1">
        <v>25</v>
      </c>
      <c r="C167" s="1" t="s">
        <v>2</v>
      </c>
      <c r="D167" s="1">
        <v>1.89</v>
      </c>
      <c r="E167" s="2">
        <v>1.6894870000000001E-5</v>
      </c>
    </row>
    <row r="168" spans="1:5" hidden="1" x14ac:dyDescent="0.25">
      <c r="A168" s="1" t="s">
        <v>15</v>
      </c>
      <c r="B168" s="1">
        <v>25</v>
      </c>
      <c r="C168" s="1" t="s">
        <v>2</v>
      </c>
      <c r="D168" s="1">
        <v>1.8</v>
      </c>
      <c r="E168" s="2">
        <v>1.6105719999999999E-5</v>
      </c>
    </row>
    <row r="169" spans="1:5" hidden="1" x14ac:dyDescent="0.25">
      <c r="A169" s="1" t="s">
        <v>15</v>
      </c>
      <c r="B169" s="1">
        <v>25</v>
      </c>
      <c r="C169" s="1" t="s">
        <v>2</v>
      </c>
      <c r="D169" s="1">
        <v>1.71</v>
      </c>
      <c r="E169" s="2">
        <v>1.6939589999999999E-5</v>
      </c>
    </row>
    <row r="170" spans="1:5" hidden="1" x14ac:dyDescent="0.25">
      <c r="A170" s="1" t="s">
        <v>16</v>
      </c>
      <c r="B170" s="1">
        <v>-45</v>
      </c>
      <c r="C170" s="1" t="s">
        <v>1</v>
      </c>
      <c r="D170" s="1">
        <v>1.89</v>
      </c>
      <c r="E170" s="2">
        <v>5.1733500000000002E-5</v>
      </c>
    </row>
    <row r="171" spans="1:5" hidden="1" x14ac:dyDescent="0.25">
      <c r="A171" s="1" t="s">
        <v>16</v>
      </c>
      <c r="B171" s="1">
        <v>-45</v>
      </c>
      <c r="C171" s="1" t="s">
        <v>1</v>
      </c>
      <c r="D171" s="1">
        <v>1.8</v>
      </c>
      <c r="E171" s="2">
        <v>3.8690630000000001E-5</v>
      </c>
    </row>
    <row r="172" spans="1:5" hidden="1" x14ac:dyDescent="0.25">
      <c r="A172" s="1" t="s">
        <v>16</v>
      </c>
      <c r="B172" s="1">
        <v>-45</v>
      </c>
      <c r="C172" s="1" t="s">
        <v>1</v>
      </c>
      <c r="D172" s="1">
        <v>1.71</v>
      </c>
      <c r="E172" s="2">
        <v>3.362562E-5</v>
      </c>
    </row>
    <row r="173" spans="1:5" hidden="1" x14ac:dyDescent="0.25">
      <c r="A173" s="1" t="s">
        <v>16</v>
      </c>
      <c r="B173" s="1">
        <v>130</v>
      </c>
      <c r="C173" s="1" t="s">
        <v>1</v>
      </c>
      <c r="D173" s="1">
        <v>1.89</v>
      </c>
      <c r="E173" s="2">
        <v>6.1532340000000003E-5</v>
      </c>
    </row>
    <row r="174" spans="1:5" hidden="1" x14ac:dyDescent="0.25">
      <c r="A174" s="1" t="s">
        <v>16</v>
      </c>
      <c r="B174" s="1">
        <v>130</v>
      </c>
      <c r="C174" s="1" t="s">
        <v>1</v>
      </c>
      <c r="D174" s="1">
        <v>1.8</v>
      </c>
      <c r="E174" s="2">
        <v>5.7805649999999998E-5</v>
      </c>
    </row>
    <row r="175" spans="1:5" hidden="1" x14ac:dyDescent="0.25">
      <c r="A175" s="1" t="s">
        <v>16</v>
      </c>
      <c r="B175" s="1">
        <v>130</v>
      </c>
      <c r="C175" s="1" t="s">
        <v>1</v>
      </c>
      <c r="D175" s="1">
        <v>1.71</v>
      </c>
      <c r="E175" s="2">
        <v>4.8372640000000001E-5</v>
      </c>
    </row>
    <row r="176" spans="1:5" hidden="1" x14ac:dyDescent="0.25">
      <c r="A176" s="1" t="s">
        <v>16</v>
      </c>
      <c r="B176" s="1">
        <v>25</v>
      </c>
      <c r="C176" s="1" t="s">
        <v>1</v>
      </c>
      <c r="D176" s="1">
        <v>1.89</v>
      </c>
      <c r="E176" s="2">
        <v>5.4348309999999997E-5</v>
      </c>
    </row>
    <row r="177" spans="1:5" hidden="1" x14ac:dyDescent="0.25">
      <c r="A177" s="1" t="s">
        <v>16</v>
      </c>
      <c r="B177" s="1">
        <v>25</v>
      </c>
      <c r="C177" s="1" t="s">
        <v>1</v>
      </c>
      <c r="D177" s="1">
        <v>1.8</v>
      </c>
      <c r="E177" s="2">
        <v>5.3227129999999999E-5</v>
      </c>
    </row>
    <row r="178" spans="1:5" hidden="1" x14ac:dyDescent="0.25">
      <c r="A178" s="1" t="s">
        <v>16</v>
      </c>
      <c r="B178" s="1">
        <v>25</v>
      </c>
      <c r="C178" s="1" t="s">
        <v>1</v>
      </c>
      <c r="D178" s="1">
        <v>1.71</v>
      </c>
      <c r="E178" s="2">
        <v>4.4461269999999999E-5</v>
      </c>
    </row>
    <row r="179" spans="1:5" hidden="1" x14ac:dyDescent="0.25">
      <c r="A179" s="1" t="s">
        <v>16</v>
      </c>
      <c r="B179" s="1">
        <v>25</v>
      </c>
      <c r="C179" s="1" t="s">
        <v>2</v>
      </c>
      <c r="D179" s="1">
        <v>1.89</v>
      </c>
      <c r="E179" s="2">
        <v>1.6999889999999999E-5</v>
      </c>
    </row>
    <row r="180" spans="1:5" hidden="1" x14ac:dyDescent="0.25">
      <c r="A180" s="1" t="s">
        <v>16</v>
      </c>
      <c r="B180" s="1">
        <v>25</v>
      </c>
      <c r="C180" s="1" t="s">
        <v>2</v>
      </c>
      <c r="D180" s="1">
        <v>1.8</v>
      </c>
      <c r="E180" s="2">
        <v>1.5533430000000001E-5</v>
      </c>
    </row>
    <row r="181" spans="1:5" hidden="1" x14ac:dyDescent="0.25">
      <c r="A181" s="1" t="s">
        <v>16</v>
      </c>
      <c r="B181" s="1">
        <v>25</v>
      </c>
      <c r="C181" s="1" t="s">
        <v>2</v>
      </c>
      <c r="D181" s="1">
        <v>1.71</v>
      </c>
      <c r="E181" s="2">
        <v>1.8818779999999999E-5</v>
      </c>
    </row>
    <row r="182" spans="1:5" hidden="1" x14ac:dyDescent="0.25">
      <c r="A182" s="1" t="s">
        <v>17</v>
      </c>
      <c r="B182" s="1">
        <v>-45</v>
      </c>
      <c r="C182" s="1" t="s">
        <v>1</v>
      </c>
      <c r="D182" s="1">
        <v>1.89</v>
      </c>
      <c r="E182" s="2">
        <v>4.943418E-5</v>
      </c>
    </row>
    <row r="183" spans="1:5" hidden="1" x14ac:dyDescent="0.25">
      <c r="A183" s="1" t="s">
        <v>17</v>
      </c>
      <c r="B183" s="1">
        <v>-45</v>
      </c>
      <c r="C183" s="1" t="s">
        <v>1</v>
      </c>
      <c r="D183" s="1">
        <v>1.8</v>
      </c>
      <c r="E183" s="2">
        <v>4.2802190000000001E-5</v>
      </c>
    </row>
    <row r="184" spans="1:5" hidden="1" x14ac:dyDescent="0.25">
      <c r="A184" s="1" t="s">
        <v>17</v>
      </c>
      <c r="B184" s="1">
        <v>-45</v>
      </c>
      <c r="C184" s="1" t="s">
        <v>1</v>
      </c>
      <c r="D184" s="1">
        <v>1.71</v>
      </c>
      <c r="E184" s="2">
        <v>3.9328369999999999E-5</v>
      </c>
    </row>
    <row r="185" spans="1:5" hidden="1" x14ac:dyDescent="0.25">
      <c r="A185" s="1" t="s">
        <v>17</v>
      </c>
      <c r="B185" s="1">
        <v>130</v>
      </c>
      <c r="C185" s="1" t="s">
        <v>1</v>
      </c>
      <c r="D185" s="1">
        <v>1.89</v>
      </c>
      <c r="E185" s="2">
        <v>5.8373279999999998E-5</v>
      </c>
    </row>
    <row r="186" spans="1:5" hidden="1" x14ac:dyDescent="0.25">
      <c r="A186" s="1" t="s">
        <v>17</v>
      </c>
      <c r="B186" s="1">
        <v>130</v>
      </c>
      <c r="C186" s="1" t="s">
        <v>1</v>
      </c>
      <c r="D186" s="1">
        <v>1.8</v>
      </c>
      <c r="E186" s="2">
        <v>4.3639629999999997E-5</v>
      </c>
    </row>
    <row r="187" spans="1:5" hidden="1" x14ac:dyDescent="0.25">
      <c r="A187" s="1" t="s">
        <v>17</v>
      </c>
      <c r="B187" s="1">
        <v>130</v>
      </c>
      <c r="C187" s="1" t="s">
        <v>1</v>
      </c>
      <c r="D187" s="1">
        <v>1.71</v>
      </c>
      <c r="E187" s="2">
        <v>3.4264909999999999E-5</v>
      </c>
    </row>
    <row r="188" spans="1:5" hidden="1" x14ac:dyDescent="0.25">
      <c r="A188" s="1" t="s">
        <v>17</v>
      </c>
      <c r="B188" s="1">
        <v>25</v>
      </c>
      <c r="C188" s="1" t="s">
        <v>1</v>
      </c>
      <c r="D188" s="1">
        <v>1.89</v>
      </c>
      <c r="E188" s="2">
        <v>4.9464440000000003E-5</v>
      </c>
    </row>
    <row r="189" spans="1:5" hidden="1" x14ac:dyDescent="0.25">
      <c r="A189" s="1" t="s">
        <v>17</v>
      </c>
      <c r="B189" s="1">
        <v>25</v>
      </c>
      <c r="C189" s="1" t="s">
        <v>1</v>
      </c>
      <c r="D189" s="1">
        <v>1.8</v>
      </c>
      <c r="E189" s="2">
        <v>4.0134430000000002E-5</v>
      </c>
    </row>
    <row r="190" spans="1:5" hidden="1" x14ac:dyDescent="0.25">
      <c r="A190" s="1" t="s">
        <v>17</v>
      </c>
      <c r="B190" s="1">
        <v>25</v>
      </c>
      <c r="C190" s="1" t="s">
        <v>1</v>
      </c>
      <c r="D190" s="1">
        <v>1.71</v>
      </c>
      <c r="E190" s="2">
        <v>4.212867E-5</v>
      </c>
    </row>
    <row r="191" spans="1:5" hidden="1" x14ac:dyDescent="0.25">
      <c r="A191" s="1" t="s">
        <v>17</v>
      </c>
      <c r="B191" s="1">
        <v>25</v>
      </c>
      <c r="C191" s="1" t="s">
        <v>2</v>
      </c>
      <c r="D191" s="1">
        <v>1.89</v>
      </c>
      <c r="E191" s="2">
        <v>1.475188E-5</v>
      </c>
    </row>
    <row r="192" spans="1:5" hidden="1" x14ac:dyDescent="0.25">
      <c r="A192" s="1" t="s">
        <v>17</v>
      </c>
      <c r="B192" s="1">
        <v>25</v>
      </c>
      <c r="C192" s="1" t="s">
        <v>2</v>
      </c>
      <c r="D192" s="1">
        <v>1.8</v>
      </c>
      <c r="E192" s="2">
        <v>1.6004939999999999E-5</v>
      </c>
    </row>
    <row r="193" spans="1:5" hidden="1" x14ac:dyDescent="0.25">
      <c r="A193" s="1" t="s">
        <v>17</v>
      </c>
      <c r="B193" s="1">
        <v>25</v>
      </c>
      <c r="C193" s="1" t="s">
        <v>2</v>
      </c>
      <c r="D193" s="1">
        <v>1.71</v>
      </c>
      <c r="E193" s="2">
        <v>1.295095E-5</v>
      </c>
    </row>
    <row r="194" spans="1:5" hidden="1" x14ac:dyDescent="0.25">
      <c r="A194" s="1" t="s">
        <v>18</v>
      </c>
      <c r="B194" s="1">
        <v>-45</v>
      </c>
      <c r="C194" s="1" t="s">
        <v>1</v>
      </c>
      <c r="D194" s="1">
        <v>1.89</v>
      </c>
      <c r="E194" s="2">
        <v>4.501274E-5</v>
      </c>
    </row>
    <row r="195" spans="1:5" hidden="1" x14ac:dyDescent="0.25">
      <c r="A195" s="1" t="s">
        <v>18</v>
      </c>
      <c r="B195" s="1">
        <v>-45</v>
      </c>
      <c r="C195" s="1" t="s">
        <v>1</v>
      </c>
      <c r="D195" s="1">
        <v>1.8</v>
      </c>
      <c r="E195" s="2">
        <v>4.3372409999999999E-5</v>
      </c>
    </row>
    <row r="196" spans="1:5" hidden="1" x14ac:dyDescent="0.25">
      <c r="A196" s="1" t="s">
        <v>18</v>
      </c>
      <c r="B196" s="1">
        <v>-45</v>
      </c>
      <c r="C196" s="1" t="s">
        <v>1</v>
      </c>
      <c r="D196" s="1">
        <v>1.71</v>
      </c>
      <c r="E196" s="2">
        <v>2.0285709999999999E-5</v>
      </c>
    </row>
    <row r="197" spans="1:5" hidden="1" x14ac:dyDescent="0.25">
      <c r="A197" s="1" t="s">
        <v>18</v>
      </c>
      <c r="B197" s="1">
        <v>130</v>
      </c>
      <c r="C197" s="1" t="s">
        <v>1</v>
      </c>
      <c r="D197" s="1">
        <v>1.89</v>
      </c>
      <c r="E197" s="2">
        <v>6.1827889999999997E-5</v>
      </c>
    </row>
    <row r="198" spans="1:5" hidden="1" x14ac:dyDescent="0.25">
      <c r="A198" s="1" t="s">
        <v>18</v>
      </c>
      <c r="B198" s="1">
        <v>130</v>
      </c>
      <c r="C198" s="1" t="s">
        <v>1</v>
      </c>
      <c r="D198" s="1">
        <v>1.8</v>
      </c>
      <c r="E198" s="2">
        <v>3.9879319999999998E-5</v>
      </c>
    </row>
    <row r="199" spans="1:5" hidden="1" x14ac:dyDescent="0.25">
      <c r="A199" s="1" t="s">
        <v>18</v>
      </c>
      <c r="B199" s="1">
        <v>130</v>
      </c>
      <c r="C199" s="1" t="s">
        <v>1</v>
      </c>
      <c r="D199" s="1">
        <v>1.71</v>
      </c>
      <c r="E199" s="2">
        <v>4.8737070000000003E-5</v>
      </c>
    </row>
    <row r="200" spans="1:5" hidden="1" x14ac:dyDescent="0.25">
      <c r="A200" s="1" t="s">
        <v>18</v>
      </c>
      <c r="B200" s="1">
        <v>25</v>
      </c>
      <c r="C200" s="1" t="s">
        <v>1</v>
      </c>
      <c r="D200" s="1">
        <v>1.89</v>
      </c>
      <c r="E200" s="2">
        <v>5.612371E-5</v>
      </c>
    </row>
    <row r="201" spans="1:5" hidden="1" x14ac:dyDescent="0.25">
      <c r="A201" s="1" t="s">
        <v>18</v>
      </c>
      <c r="B201" s="1">
        <v>25</v>
      </c>
      <c r="C201" s="1" t="s">
        <v>1</v>
      </c>
      <c r="D201" s="1">
        <v>1.8</v>
      </c>
      <c r="E201" s="2">
        <v>4.8270699999999998E-5</v>
      </c>
    </row>
    <row r="202" spans="1:5" hidden="1" x14ac:dyDescent="0.25">
      <c r="A202" s="1" t="s">
        <v>18</v>
      </c>
      <c r="B202" s="1">
        <v>25</v>
      </c>
      <c r="C202" s="1" t="s">
        <v>1</v>
      </c>
      <c r="D202" s="1">
        <v>1.71</v>
      </c>
      <c r="E202" s="2">
        <v>4.4200299999999998E-5</v>
      </c>
    </row>
    <row r="203" spans="1:5" hidden="1" x14ac:dyDescent="0.25">
      <c r="A203" s="1" t="s">
        <v>18</v>
      </c>
      <c r="B203" s="1">
        <v>25</v>
      </c>
      <c r="C203" s="1" t="s">
        <v>2</v>
      </c>
      <c r="D203" s="1">
        <v>1.89</v>
      </c>
      <c r="E203" s="2">
        <v>1.7815440000000002E-5</v>
      </c>
    </row>
    <row r="204" spans="1:5" hidden="1" x14ac:dyDescent="0.25">
      <c r="A204" s="1" t="s">
        <v>18</v>
      </c>
      <c r="B204" s="1">
        <v>25</v>
      </c>
      <c r="C204" s="1" t="s">
        <v>2</v>
      </c>
      <c r="D204" s="1">
        <v>1.8</v>
      </c>
      <c r="E204" s="2">
        <v>1.6914140000000001E-5</v>
      </c>
    </row>
    <row r="205" spans="1:5" hidden="1" x14ac:dyDescent="0.25">
      <c r="A205" s="1" t="s">
        <v>18</v>
      </c>
      <c r="B205" s="1">
        <v>25</v>
      </c>
      <c r="C205" s="1" t="s">
        <v>2</v>
      </c>
      <c r="D205" s="1">
        <v>1.71</v>
      </c>
      <c r="E205" s="2">
        <v>2.3221609999999999E-5</v>
      </c>
    </row>
  </sheetData>
  <autoFilter ref="A1:E205" xr:uid="{14A9648D-BF06-4D48-9391-82B9A0717805}">
    <filterColumn colId="0">
      <filters>
        <filter val="NAL_176"/>
        <filter val="NAL_215"/>
        <filter val="NAL_T177"/>
        <filter val="NAL_T209"/>
        <filter val="NAL_T217"/>
        <filter val="NAL_T226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EB37-F0E8-4AB2-A3E7-DDEBE90873EE}">
  <dimension ref="A1:E133"/>
  <sheetViews>
    <sheetView workbookViewId="0">
      <selection sqref="A1:E1048576"/>
    </sheetView>
  </sheetViews>
  <sheetFormatPr defaultRowHeight="14.4" x14ac:dyDescent="0.3"/>
  <cols>
    <col min="3" max="3" width="27" bestFit="1" customWidth="1"/>
  </cols>
  <sheetData>
    <row r="1" spans="1:5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3">
      <c r="A2" s="1" t="s">
        <v>8</v>
      </c>
      <c r="B2" s="1">
        <v>-45</v>
      </c>
      <c r="C2" s="1" t="s">
        <v>1</v>
      </c>
      <c r="D2" s="1">
        <v>1.89</v>
      </c>
      <c r="E2" s="2">
        <v>3.286328E-5</v>
      </c>
    </row>
    <row r="3" spans="1:5" x14ac:dyDescent="0.3">
      <c r="A3" s="1" t="s">
        <v>8</v>
      </c>
      <c r="B3" s="1">
        <v>-45</v>
      </c>
      <c r="C3" s="1" t="s">
        <v>1</v>
      </c>
      <c r="D3" s="1">
        <v>1.8</v>
      </c>
      <c r="E3" s="2">
        <v>3.5299309999999997E-5</v>
      </c>
    </row>
    <row r="4" spans="1:5" x14ac:dyDescent="0.3">
      <c r="A4" s="1" t="s">
        <v>8</v>
      </c>
      <c r="B4" s="1">
        <v>-45</v>
      </c>
      <c r="C4" s="1" t="s">
        <v>1</v>
      </c>
      <c r="D4" s="1">
        <v>1.71</v>
      </c>
      <c r="E4" s="2">
        <v>1.9681640000000001E-5</v>
      </c>
    </row>
    <row r="5" spans="1:5" x14ac:dyDescent="0.3">
      <c r="A5" s="1" t="s">
        <v>8</v>
      </c>
      <c r="B5" s="1">
        <v>130</v>
      </c>
      <c r="C5" s="1" t="s">
        <v>1</v>
      </c>
      <c r="D5" s="1">
        <v>1.89</v>
      </c>
      <c r="E5" s="2">
        <v>5.3046379999999999E-5</v>
      </c>
    </row>
    <row r="6" spans="1:5" x14ac:dyDescent="0.3">
      <c r="A6" s="1" t="s">
        <v>8</v>
      </c>
      <c r="B6" s="1">
        <v>130</v>
      </c>
      <c r="C6" s="1" t="s">
        <v>1</v>
      </c>
      <c r="D6" s="1">
        <v>1.8</v>
      </c>
      <c r="E6" s="2">
        <v>5.2725420000000003E-5</v>
      </c>
    </row>
    <row r="7" spans="1:5" x14ac:dyDescent="0.3">
      <c r="A7" s="1" t="s">
        <v>8</v>
      </c>
      <c r="B7" s="1">
        <v>130</v>
      </c>
      <c r="C7" s="1" t="s">
        <v>1</v>
      </c>
      <c r="D7" s="1">
        <v>1.71</v>
      </c>
      <c r="E7" s="2">
        <v>3.3201650000000001E-5</v>
      </c>
    </row>
    <row r="8" spans="1:5" x14ac:dyDescent="0.3">
      <c r="A8" s="1" t="s">
        <v>8</v>
      </c>
      <c r="B8" s="1">
        <v>25</v>
      </c>
      <c r="C8" s="1" t="s">
        <v>1</v>
      </c>
      <c r="D8" s="1">
        <v>1.89</v>
      </c>
      <c r="E8" s="2">
        <v>4.9756470000000002E-5</v>
      </c>
    </row>
    <row r="9" spans="1:5" x14ac:dyDescent="0.3">
      <c r="A9" s="1" t="s">
        <v>8</v>
      </c>
      <c r="B9" s="1">
        <v>25</v>
      </c>
      <c r="C9" s="1" t="s">
        <v>1</v>
      </c>
      <c r="D9" s="1">
        <v>1.8</v>
      </c>
      <c r="E9" s="2">
        <v>4.5096719999999999E-5</v>
      </c>
    </row>
    <row r="10" spans="1:5" x14ac:dyDescent="0.3">
      <c r="A10" s="1" t="s">
        <v>8</v>
      </c>
      <c r="B10" s="1">
        <v>25</v>
      </c>
      <c r="C10" s="1" t="s">
        <v>1</v>
      </c>
      <c r="D10" s="1">
        <v>1.71</v>
      </c>
      <c r="E10" s="2">
        <v>3.2254659999999999E-5</v>
      </c>
    </row>
    <row r="11" spans="1:5" x14ac:dyDescent="0.3">
      <c r="A11" s="1" t="s">
        <v>8</v>
      </c>
      <c r="B11" s="1">
        <v>25</v>
      </c>
      <c r="C11" s="1" t="s">
        <v>2</v>
      </c>
      <c r="D11" s="1">
        <v>1.89</v>
      </c>
      <c r="E11" s="2">
        <v>1.479938E-5</v>
      </c>
    </row>
    <row r="12" spans="1:5" x14ac:dyDescent="0.3">
      <c r="A12" s="1" t="s">
        <v>8</v>
      </c>
      <c r="B12" s="1">
        <v>25</v>
      </c>
      <c r="C12" s="1" t="s">
        <v>2</v>
      </c>
      <c r="D12" s="1">
        <v>1.8</v>
      </c>
      <c r="E12" s="2">
        <v>1.4158829999999999E-5</v>
      </c>
    </row>
    <row r="13" spans="1:5" x14ac:dyDescent="0.3">
      <c r="A13" s="1" t="s">
        <v>8</v>
      </c>
      <c r="B13" s="1">
        <v>25</v>
      </c>
      <c r="C13" s="1" t="s">
        <v>2</v>
      </c>
      <c r="D13" s="1">
        <v>1.71</v>
      </c>
      <c r="E13" s="2">
        <v>1.308629E-5</v>
      </c>
    </row>
    <row r="14" spans="1:5" x14ac:dyDescent="0.3">
      <c r="A14" s="1" t="s">
        <v>9</v>
      </c>
      <c r="B14" s="1">
        <v>-45</v>
      </c>
      <c r="C14" s="1" t="s">
        <v>1</v>
      </c>
      <c r="D14" s="1">
        <v>1.89</v>
      </c>
      <c r="E14" s="2">
        <v>1.8896319999999999E-6</v>
      </c>
    </row>
    <row r="15" spans="1:5" x14ac:dyDescent="0.3">
      <c r="A15" s="1" t="s">
        <v>9</v>
      </c>
      <c r="B15" s="1">
        <v>-45</v>
      </c>
      <c r="C15" s="1" t="s">
        <v>1</v>
      </c>
      <c r="D15" s="1">
        <v>1.8</v>
      </c>
      <c r="E15" s="2">
        <v>2.7499090000000002E-6</v>
      </c>
    </row>
    <row r="16" spans="1:5" x14ac:dyDescent="0.3">
      <c r="A16" s="1" t="s">
        <v>9</v>
      </c>
      <c r="B16" s="1">
        <v>-45</v>
      </c>
      <c r="C16" s="1" t="s">
        <v>1</v>
      </c>
      <c r="D16" s="1">
        <v>1.71</v>
      </c>
      <c r="E16" s="2">
        <v>1.5058390000000001E-6</v>
      </c>
    </row>
    <row r="17" spans="1:5" x14ac:dyDescent="0.3">
      <c r="A17" s="1" t="s">
        <v>9</v>
      </c>
      <c r="B17" s="1">
        <v>130</v>
      </c>
      <c r="C17" s="1" t="s">
        <v>1</v>
      </c>
      <c r="D17" s="1">
        <v>1.89</v>
      </c>
      <c r="E17" s="2">
        <v>5.2238839999999996E-6</v>
      </c>
    </row>
    <row r="18" spans="1:5" x14ac:dyDescent="0.3">
      <c r="A18" s="1" t="s">
        <v>9</v>
      </c>
      <c r="B18" s="1">
        <v>130</v>
      </c>
      <c r="C18" s="1" t="s">
        <v>1</v>
      </c>
      <c r="D18" s="1">
        <v>1.8</v>
      </c>
      <c r="E18" s="2">
        <v>1.665999E-6</v>
      </c>
    </row>
    <row r="19" spans="1:5" x14ac:dyDescent="0.3">
      <c r="A19" s="1" t="s">
        <v>9</v>
      </c>
      <c r="B19" s="1">
        <v>130</v>
      </c>
      <c r="C19" s="1" t="s">
        <v>1</v>
      </c>
      <c r="D19" s="1">
        <v>1.71</v>
      </c>
      <c r="E19" s="2">
        <v>1.296975E-6</v>
      </c>
    </row>
    <row r="20" spans="1:5" x14ac:dyDescent="0.3">
      <c r="A20" s="1" t="s">
        <v>9</v>
      </c>
      <c r="B20" s="1">
        <v>25</v>
      </c>
      <c r="C20" s="1" t="s">
        <v>1</v>
      </c>
      <c r="D20" s="1">
        <v>1.89</v>
      </c>
      <c r="E20" s="2">
        <v>4.0712390000000001E-6</v>
      </c>
    </row>
    <row r="21" spans="1:5" x14ac:dyDescent="0.3">
      <c r="A21" s="1" t="s">
        <v>9</v>
      </c>
      <c r="B21" s="1">
        <v>25</v>
      </c>
      <c r="C21" s="1" t="s">
        <v>1</v>
      </c>
      <c r="D21" s="1">
        <v>1.8</v>
      </c>
      <c r="E21" s="2">
        <v>3.9115440000000001E-6</v>
      </c>
    </row>
    <row r="22" spans="1:5" x14ac:dyDescent="0.3">
      <c r="A22" s="1" t="s">
        <v>9</v>
      </c>
      <c r="B22" s="1">
        <v>25</v>
      </c>
      <c r="C22" s="1" t="s">
        <v>1</v>
      </c>
      <c r="D22" s="1">
        <v>1.71</v>
      </c>
      <c r="E22" s="2">
        <v>2.9454050000000001E-6</v>
      </c>
    </row>
    <row r="23" spans="1:5" x14ac:dyDescent="0.3">
      <c r="A23" s="1" t="s">
        <v>9</v>
      </c>
      <c r="B23" s="1">
        <v>25</v>
      </c>
      <c r="C23" s="1" t="s">
        <v>2</v>
      </c>
      <c r="D23" s="1">
        <v>1.89</v>
      </c>
      <c r="E23" s="2">
        <v>1.7125990000000001E-5</v>
      </c>
    </row>
    <row r="24" spans="1:5" x14ac:dyDescent="0.3">
      <c r="A24" s="1" t="s">
        <v>9</v>
      </c>
      <c r="B24" s="1">
        <v>25</v>
      </c>
      <c r="C24" s="1" t="s">
        <v>2</v>
      </c>
      <c r="D24" s="1">
        <v>1.8</v>
      </c>
      <c r="E24" s="2">
        <v>1.518995E-5</v>
      </c>
    </row>
    <row r="25" spans="1:5" x14ac:dyDescent="0.3">
      <c r="A25" s="1" t="s">
        <v>9</v>
      </c>
      <c r="B25" s="1">
        <v>25</v>
      </c>
      <c r="C25" s="1" t="s">
        <v>2</v>
      </c>
      <c r="D25" s="1">
        <v>1.71</v>
      </c>
      <c r="E25" s="2">
        <v>1.270384E-5</v>
      </c>
    </row>
    <row r="26" spans="1:5" x14ac:dyDescent="0.3">
      <c r="A26" s="1" t="s">
        <v>10</v>
      </c>
      <c r="B26" s="1">
        <v>-45</v>
      </c>
      <c r="C26" s="1" t="s">
        <v>1</v>
      </c>
      <c r="D26" s="1">
        <v>1.89</v>
      </c>
      <c r="E26" s="2">
        <v>5.5111339999999998E-5</v>
      </c>
    </row>
    <row r="27" spans="1:5" x14ac:dyDescent="0.3">
      <c r="A27" s="1" t="s">
        <v>10</v>
      </c>
      <c r="B27" s="1">
        <v>-45</v>
      </c>
      <c r="C27" s="1" t="s">
        <v>1</v>
      </c>
      <c r="D27" s="1">
        <v>1.8</v>
      </c>
      <c r="E27" s="2">
        <v>4.1103889999999997E-5</v>
      </c>
    </row>
    <row r="28" spans="1:5" x14ac:dyDescent="0.3">
      <c r="A28" s="1" t="s">
        <v>10</v>
      </c>
      <c r="B28" s="1">
        <v>-45</v>
      </c>
      <c r="C28" s="1" t="s">
        <v>1</v>
      </c>
      <c r="D28" s="1">
        <v>1.71</v>
      </c>
      <c r="E28" s="2">
        <v>2.2296539999999998E-5</v>
      </c>
    </row>
    <row r="29" spans="1:5" x14ac:dyDescent="0.3">
      <c r="A29" s="1" t="s">
        <v>10</v>
      </c>
      <c r="B29" s="1">
        <v>130</v>
      </c>
      <c r="C29" s="1" t="s">
        <v>1</v>
      </c>
      <c r="D29" s="1">
        <v>1.89</v>
      </c>
      <c r="E29" s="2">
        <v>6.4434329999999996E-5</v>
      </c>
    </row>
    <row r="30" spans="1:5" x14ac:dyDescent="0.3">
      <c r="A30" s="1" t="s">
        <v>10</v>
      </c>
      <c r="B30" s="1">
        <v>130</v>
      </c>
      <c r="C30" s="1" t="s">
        <v>1</v>
      </c>
      <c r="D30" s="1">
        <v>1.8</v>
      </c>
      <c r="E30" s="2">
        <v>5.691055E-5</v>
      </c>
    </row>
    <row r="31" spans="1:5" x14ac:dyDescent="0.3">
      <c r="A31" s="1" t="s">
        <v>10</v>
      </c>
      <c r="B31" s="1">
        <v>130</v>
      </c>
      <c r="C31" s="1" t="s">
        <v>1</v>
      </c>
      <c r="D31" s="1">
        <v>1.71</v>
      </c>
      <c r="E31" s="2">
        <v>4.5118189999999997E-5</v>
      </c>
    </row>
    <row r="32" spans="1:5" x14ac:dyDescent="0.3">
      <c r="A32" s="1" t="s">
        <v>10</v>
      </c>
      <c r="B32" s="1">
        <v>25</v>
      </c>
      <c r="C32" s="1" t="s">
        <v>1</v>
      </c>
      <c r="D32" s="1">
        <v>1.89</v>
      </c>
      <c r="E32" s="2">
        <v>6.3116460000000002E-5</v>
      </c>
    </row>
    <row r="33" spans="1:5" x14ac:dyDescent="0.3">
      <c r="A33" s="1" t="s">
        <v>10</v>
      </c>
      <c r="B33" s="1">
        <v>25</v>
      </c>
      <c r="C33" s="1" t="s">
        <v>1</v>
      </c>
      <c r="D33" s="1">
        <v>1.8</v>
      </c>
      <c r="E33" s="2">
        <v>5.0477769999999998E-5</v>
      </c>
    </row>
    <row r="34" spans="1:5" x14ac:dyDescent="0.3">
      <c r="A34" s="1" t="s">
        <v>10</v>
      </c>
      <c r="B34" s="1">
        <v>25</v>
      </c>
      <c r="C34" s="1" t="s">
        <v>1</v>
      </c>
      <c r="D34" s="1">
        <v>1.71</v>
      </c>
      <c r="E34" s="2">
        <v>4.213932E-5</v>
      </c>
    </row>
    <row r="35" spans="1:5" x14ac:dyDescent="0.3">
      <c r="A35" s="1" t="s">
        <v>10</v>
      </c>
      <c r="B35" s="1">
        <v>25</v>
      </c>
      <c r="C35" s="1" t="s">
        <v>2</v>
      </c>
      <c r="D35" s="1">
        <v>1.89</v>
      </c>
      <c r="E35" s="2">
        <v>1.9943589999999999E-5</v>
      </c>
    </row>
    <row r="36" spans="1:5" x14ac:dyDescent="0.3">
      <c r="A36" s="1" t="s">
        <v>10</v>
      </c>
      <c r="B36" s="1">
        <v>25</v>
      </c>
      <c r="C36" s="1" t="s">
        <v>2</v>
      </c>
      <c r="D36" s="1">
        <v>1.8</v>
      </c>
      <c r="E36" s="2">
        <v>1.6361720000000001E-5</v>
      </c>
    </row>
    <row r="37" spans="1:5" x14ac:dyDescent="0.3">
      <c r="A37" s="1" t="s">
        <v>10</v>
      </c>
      <c r="B37" s="1">
        <v>25</v>
      </c>
      <c r="C37" s="1" t="s">
        <v>2</v>
      </c>
      <c r="D37" s="1">
        <v>1.71</v>
      </c>
      <c r="E37" s="2">
        <v>1.145104E-5</v>
      </c>
    </row>
    <row r="38" spans="1:5" x14ac:dyDescent="0.3">
      <c r="A38" s="1" t="s">
        <v>11</v>
      </c>
      <c r="B38" s="1">
        <v>-45</v>
      </c>
      <c r="C38" s="1" t="s">
        <v>1</v>
      </c>
      <c r="D38" s="1">
        <v>1.89</v>
      </c>
      <c r="E38" s="2">
        <v>4.769805E-5</v>
      </c>
    </row>
    <row r="39" spans="1:5" x14ac:dyDescent="0.3">
      <c r="A39" s="1" t="s">
        <v>11</v>
      </c>
      <c r="B39" s="1">
        <v>-45</v>
      </c>
      <c r="C39" s="1" t="s">
        <v>1</v>
      </c>
      <c r="D39" s="1">
        <v>1.8</v>
      </c>
      <c r="E39" s="2">
        <v>3.2431929999999999E-5</v>
      </c>
    </row>
    <row r="40" spans="1:5" x14ac:dyDescent="0.3">
      <c r="A40" s="1" t="s">
        <v>11</v>
      </c>
      <c r="B40" s="1">
        <v>-45</v>
      </c>
      <c r="C40" s="1" t="s">
        <v>1</v>
      </c>
      <c r="D40" s="1">
        <v>1.71</v>
      </c>
      <c r="E40" s="2">
        <v>2.712725E-5</v>
      </c>
    </row>
    <row r="41" spans="1:5" x14ac:dyDescent="0.3">
      <c r="A41" s="1" t="s">
        <v>11</v>
      </c>
      <c r="B41" s="1">
        <v>130</v>
      </c>
      <c r="C41" s="1" t="s">
        <v>1</v>
      </c>
      <c r="D41" s="1">
        <v>1.89</v>
      </c>
      <c r="E41" s="2">
        <v>5.8304170000000001E-5</v>
      </c>
    </row>
    <row r="42" spans="1:5" x14ac:dyDescent="0.3">
      <c r="A42" s="1" t="s">
        <v>11</v>
      </c>
      <c r="B42" s="1">
        <v>130</v>
      </c>
      <c r="C42" s="1" t="s">
        <v>1</v>
      </c>
      <c r="D42" s="1">
        <v>1.8</v>
      </c>
      <c r="E42" s="2">
        <v>5.6111350000000003E-5</v>
      </c>
    </row>
    <row r="43" spans="1:5" x14ac:dyDescent="0.3">
      <c r="A43" s="1" t="s">
        <v>11</v>
      </c>
      <c r="B43" s="1">
        <v>130</v>
      </c>
      <c r="C43" s="1" t="s">
        <v>1</v>
      </c>
      <c r="D43" s="1">
        <v>1.71</v>
      </c>
      <c r="E43" s="2">
        <v>4.1554709999999998E-5</v>
      </c>
    </row>
    <row r="44" spans="1:5" x14ac:dyDescent="0.3">
      <c r="A44" s="1" t="s">
        <v>11</v>
      </c>
      <c r="B44" s="1">
        <v>25</v>
      </c>
      <c r="C44" s="1" t="s">
        <v>1</v>
      </c>
      <c r="D44" s="1">
        <v>1.89</v>
      </c>
      <c r="E44" s="2">
        <v>6.2284519999999998E-5</v>
      </c>
    </row>
    <row r="45" spans="1:5" x14ac:dyDescent="0.3">
      <c r="A45" s="1" t="s">
        <v>11</v>
      </c>
      <c r="B45" s="1">
        <v>25</v>
      </c>
      <c r="C45" s="1" t="s">
        <v>1</v>
      </c>
      <c r="D45" s="1">
        <v>1.8</v>
      </c>
      <c r="E45" s="2">
        <v>5.0031979999999997E-5</v>
      </c>
    </row>
    <row r="46" spans="1:5" x14ac:dyDescent="0.3">
      <c r="A46" s="1" t="s">
        <v>11</v>
      </c>
      <c r="B46" s="1">
        <v>25</v>
      </c>
      <c r="C46" s="1" t="s">
        <v>1</v>
      </c>
      <c r="D46" s="1">
        <v>1.71</v>
      </c>
      <c r="E46" s="2">
        <v>1.9985339999999999E-5</v>
      </c>
    </row>
    <row r="47" spans="1:5" x14ac:dyDescent="0.3">
      <c r="A47" s="1" t="s">
        <v>11</v>
      </c>
      <c r="B47" s="1">
        <v>25</v>
      </c>
      <c r="C47" s="1" t="s">
        <v>2</v>
      </c>
      <c r="D47" s="1">
        <v>1.89</v>
      </c>
      <c r="E47" s="2">
        <v>1.6863499999999999E-5</v>
      </c>
    </row>
    <row r="48" spans="1:5" x14ac:dyDescent="0.3">
      <c r="A48" s="1" t="s">
        <v>11</v>
      </c>
      <c r="B48" s="1">
        <v>25</v>
      </c>
      <c r="C48" s="1" t="s">
        <v>2</v>
      </c>
      <c r="D48" s="1">
        <v>1.8</v>
      </c>
      <c r="E48" s="2">
        <v>1.7041539999999999E-5</v>
      </c>
    </row>
    <row r="49" spans="1:5" x14ac:dyDescent="0.3">
      <c r="A49" s="1" t="s">
        <v>11</v>
      </c>
      <c r="B49" s="1">
        <v>25</v>
      </c>
      <c r="C49" s="1" t="s">
        <v>2</v>
      </c>
      <c r="D49" s="1">
        <v>1.71</v>
      </c>
      <c r="E49" s="2">
        <v>9.1196460000000007E-6</v>
      </c>
    </row>
    <row r="50" spans="1:5" x14ac:dyDescent="0.3">
      <c r="A50" s="1" t="s">
        <v>12</v>
      </c>
      <c r="B50" s="1">
        <v>-45</v>
      </c>
      <c r="C50" s="1" t="s">
        <v>1</v>
      </c>
      <c r="D50" s="1">
        <v>1.89</v>
      </c>
      <c r="E50" s="2">
        <v>5.2875569999999997E-5</v>
      </c>
    </row>
    <row r="51" spans="1:5" x14ac:dyDescent="0.3">
      <c r="A51" s="1" t="s">
        <v>12</v>
      </c>
      <c r="B51" s="1">
        <v>-45</v>
      </c>
      <c r="C51" s="1" t="s">
        <v>1</v>
      </c>
      <c r="D51" s="1">
        <v>1.8</v>
      </c>
      <c r="E51" s="2">
        <v>4.488788E-5</v>
      </c>
    </row>
    <row r="52" spans="1:5" x14ac:dyDescent="0.3">
      <c r="A52" s="1" t="s">
        <v>12</v>
      </c>
      <c r="B52" s="1">
        <v>-45</v>
      </c>
      <c r="C52" s="1" t="s">
        <v>1</v>
      </c>
      <c r="D52" s="1">
        <v>1.71</v>
      </c>
      <c r="E52" s="2">
        <v>2.8717999999999998E-5</v>
      </c>
    </row>
    <row r="53" spans="1:5" x14ac:dyDescent="0.3">
      <c r="A53" s="1" t="s">
        <v>12</v>
      </c>
      <c r="B53" s="1">
        <v>130</v>
      </c>
      <c r="C53" s="1" t="s">
        <v>1</v>
      </c>
      <c r="D53" s="1">
        <v>1.89</v>
      </c>
      <c r="E53" s="2">
        <v>6.7765440000000003E-5</v>
      </c>
    </row>
    <row r="54" spans="1:5" x14ac:dyDescent="0.3">
      <c r="A54" s="1" t="s">
        <v>12</v>
      </c>
      <c r="B54" s="1">
        <v>130</v>
      </c>
      <c r="C54" s="1" t="s">
        <v>1</v>
      </c>
      <c r="D54" s="1">
        <v>1.8</v>
      </c>
      <c r="E54" s="2">
        <v>5.3746190000000003E-5</v>
      </c>
    </row>
    <row r="55" spans="1:5" x14ac:dyDescent="0.3">
      <c r="A55" s="1" t="s">
        <v>12</v>
      </c>
      <c r="B55" s="1">
        <v>130</v>
      </c>
      <c r="C55" s="1" t="s">
        <v>1</v>
      </c>
      <c r="D55" s="1">
        <v>1.71</v>
      </c>
      <c r="E55" s="2">
        <v>5.1467680000000001E-5</v>
      </c>
    </row>
    <row r="56" spans="1:5" x14ac:dyDescent="0.3">
      <c r="A56" s="1" t="s">
        <v>12</v>
      </c>
      <c r="B56" s="1">
        <v>25</v>
      </c>
      <c r="C56" s="1" t="s">
        <v>1</v>
      </c>
      <c r="D56" s="1">
        <v>1.89</v>
      </c>
      <c r="E56" s="2">
        <v>5.4797950000000003E-5</v>
      </c>
    </row>
    <row r="57" spans="1:5" x14ac:dyDescent="0.3">
      <c r="A57" s="1" t="s">
        <v>12</v>
      </c>
      <c r="B57" s="1">
        <v>25</v>
      </c>
      <c r="C57" s="1" t="s">
        <v>1</v>
      </c>
      <c r="D57" s="1">
        <v>1.8</v>
      </c>
      <c r="E57" s="2">
        <v>4.1271710000000001E-5</v>
      </c>
    </row>
    <row r="58" spans="1:5" x14ac:dyDescent="0.3">
      <c r="A58" s="1" t="s">
        <v>12</v>
      </c>
      <c r="B58" s="1">
        <v>25</v>
      </c>
      <c r="C58" s="1" t="s">
        <v>1</v>
      </c>
      <c r="D58" s="1">
        <v>1.71</v>
      </c>
      <c r="E58" s="2">
        <v>3.0617290000000002E-5</v>
      </c>
    </row>
    <row r="59" spans="1:5" x14ac:dyDescent="0.3">
      <c r="A59" s="1" t="s">
        <v>12</v>
      </c>
      <c r="B59" s="1">
        <v>25</v>
      </c>
      <c r="C59" s="1" t="s">
        <v>2</v>
      </c>
      <c r="D59" s="1">
        <v>1.89</v>
      </c>
      <c r="E59" s="2">
        <v>1.6400080000000001E-5</v>
      </c>
    </row>
    <row r="60" spans="1:5" x14ac:dyDescent="0.3">
      <c r="A60" s="1" t="s">
        <v>12</v>
      </c>
      <c r="B60" s="1">
        <v>25</v>
      </c>
      <c r="C60" s="1" t="s">
        <v>2</v>
      </c>
      <c r="D60" s="1">
        <v>1.8</v>
      </c>
      <c r="E60" s="2">
        <v>1.538748E-5</v>
      </c>
    </row>
    <row r="61" spans="1:5" x14ac:dyDescent="0.3">
      <c r="A61" s="1" t="s">
        <v>12</v>
      </c>
      <c r="B61" s="1">
        <v>25</v>
      </c>
      <c r="C61" s="1" t="s">
        <v>2</v>
      </c>
      <c r="D61" s="1">
        <v>1.71</v>
      </c>
      <c r="E61" s="2">
        <v>1.578439E-5</v>
      </c>
    </row>
    <row r="62" spans="1:5" x14ac:dyDescent="0.3">
      <c r="A62" s="1" t="s">
        <v>13</v>
      </c>
      <c r="B62" s="1">
        <v>-45</v>
      </c>
      <c r="C62" s="1" t="s">
        <v>1</v>
      </c>
      <c r="D62" s="1">
        <v>1.89</v>
      </c>
      <c r="E62" s="2">
        <v>4.5390889999999999E-5</v>
      </c>
    </row>
    <row r="63" spans="1:5" x14ac:dyDescent="0.3">
      <c r="A63" s="1" t="s">
        <v>13</v>
      </c>
      <c r="B63" s="1">
        <v>-45</v>
      </c>
      <c r="C63" s="1" t="s">
        <v>1</v>
      </c>
      <c r="D63" s="1">
        <v>1.8</v>
      </c>
      <c r="E63" s="2">
        <v>4.0587160000000001E-5</v>
      </c>
    </row>
    <row r="64" spans="1:5" x14ac:dyDescent="0.3">
      <c r="A64" s="1" t="s">
        <v>13</v>
      </c>
      <c r="B64" s="1">
        <v>-45</v>
      </c>
      <c r="C64" s="1" t="s">
        <v>1</v>
      </c>
      <c r="D64" s="1">
        <v>1.71</v>
      </c>
      <c r="E64" s="2">
        <v>3.6179620000000003E-5</v>
      </c>
    </row>
    <row r="65" spans="1:5" x14ac:dyDescent="0.3">
      <c r="A65" s="1" t="s">
        <v>13</v>
      </c>
      <c r="B65" s="1">
        <v>130</v>
      </c>
      <c r="C65" s="1" t="s">
        <v>1</v>
      </c>
      <c r="D65" s="1">
        <v>1.89</v>
      </c>
      <c r="E65" s="2">
        <v>6.2299399999999995E-5</v>
      </c>
    </row>
    <row r="66" spans="1:5" x14ac:dyDescent="0.3">
      <c r="A66" s="1" t="s">
        <v>13</v>
      </c>
      <c r="B66" s="1">
        <v>130</v>
      </c>
      <c r="C66" s="1" t="s">
        <v>1</v>
      </c>
      <c r="D66" s="1">
        <v>1.8</v>
      </c>
      <c r="E66" s="2">
        <v>5.0799349999999997E-5</v>
      </c>
    </row>
    <row r="67" spans="1:5" x14ac:dyDescent="0.3">
      <c r="A67" s="1" t="s">
        <v>13</v>
      </c>
      <c r="B67" s="1">
        <v>130</v>
      </c>
      <c r="C67" s="1" t="s">
        <v>1</v>
      </c>
      <c r="D67" s="1">
        <v>1.71</v>
      </c>
      <c r="E67" s="2">
        <v>4.8190889999999999E-5</v>
      </c>
    </row>
    <row r="68" spans="1:5" x14ac:dyDescent="0.3">
      <c r="A68" s="1" t="s">
        <v>13</v>
      </c>
      <c r="B68" s="1">
        <v>25</v>
      </c>
      <c r="C68" s="1" t="s">
        <v>1</v>
      </c>
      <c r="D68" s="1">
        <v>1.89</v>
      </c>
      <c r="E68" s="2">
        <v>5.4971749999999998E-5</v>
      </c>
    </row>
    <row r="69" spans="1:5" x14ac:dyDescent="0.3">
      <c r="A69" s="1" t="s">
        <v>13</v>
      </c>
      <c r="B69" s="1">
        <v>25</v>
      </c>
      <c r="C69" s="1" t="s">
        <v>1</v>
      </c>
      <c r="D69" s="1">
        <v>1.8</v>
      </c>
      <c r="E69" s="2">
        <v>3.5154760000000002E-5</v>
      </c>
    </row>
    <row r="70" spans="1:5" x14ac:dyDescent="0.3">
      <c r="A70" s="1" t="s">
        <v>13</v>
      </c>
      <c r="B70" s="1">
        <v>25</v>
      </c>
      <c r="C70" s="1" t="s">
        <v>1</v>
      </c>
      <c r="D70" s="1">
        <v>1.71</v>
      </c>
      <c r="E70" s="2">
        <v>7.0582039999999999E-5</v>
      </c>
    </row>
    <row r="71" spans="1:5" x14ac:dyDescent="0.3">
      <c r="A71" s="1" t="s">
        <v>13</v>
      </c>
      <c r="B71" s="1">
        <v>25</v>
      </c>
      <c r="C71" s="1" t="s">
        <v>2</v>
      </c>
      <c r="D71" s="1">
        <v>1.89</v>
      </c>
      <c r="E71" s="2">
        <v>1.6845960000000002E-5</v>
      </c>
    </row>
    <row r="72" spans="1:5" x14ac:dyDescent="0.3">
      <c r="A72" s="1" t="s">
        <v>13</v>
      </c>
      <c r="B72" s="1">
        <v>25</v>
      </c>
      <c r="C72" s="1" t="s">
        <v>2</v>
      </c>
      <c r="D72" s="1">
        <v>1.8</v>
      </c>
      <c r="E72" s="2">
        <v>1.7523599999999999E-5</v>
      </c>
    </row>
    <row r="73" spans="1:5" x14ac:dyDescent="0.3">
      <c r="A73" s="1" t="s">
        <v>13</v>
      </c>
      <c r="B73" s="1">
        <v>25</v>
      </c>
      <c r="C73" s="1" t="s">
        <v>2</v>
      </c>
      <c r="D73" s="1">
        <v>1.71</v>
      </c>
      <c r="E73" s="2">
        <v>1.9598119999999999E-5</v>
      </c>
    </row>
    <row r="74" spans="1:5" x14ac:dyDescent="0.3">
      <c r="A74" s="1" t="s">
        <v>14</v>
      </c>
      <c r="B74" s="1">
        <v>-45</v>
      </c>
      <c r="C74" s="1" t="s">
        <v>1</v>
      </c>
      <c r="D74" s="1">
        <v>1.89</v>
      </c>
      <c r="E74" s="2">
        <v>5.5200130000000002E-5</v>
      </c>
    </row>
    <row r="75" spans="1:5" x14ac:dyDescent="0.3">
      <c r="A75" s="1" t="s">
        <v>14</v>
      </c>
      <c r="B75" s="1">
        <v>-45</v>
      </c>
      <c r="C75" s="1" t="s">
        <v>1</v>
      </c>
      <c r="D75" s="1">
        <v>1.8</v>
      </c>
      <c r="E75" s="2">
        <v>2.8639240000000001E-5</v>
      </c>
    </row>
    <row r="76" spans="1:5" x14ac:dyDescent="0.3">
      <c r="A76" s="1" t="s">
        <v>14</v>
      </c>
      <c r="B76" s="1">
        <v>-45</v>
      </c>
      <c r="C76" s="1" t="s">
        <v>1</v>
      </c>
      <c r="D76" s="1">
        <v>1.71</v>
      </c>
      <c r="E76" s="2">
        <v>2.9855019999999999E-5</v>
      </c>
    </row>
    <row r="77" spans="1:5" x14ac:dyDescent="0.3">
      <c r="A77" s="1" t="s">
        <v>14</v>
      </c>
      <c r="B77" s="1">
        <v>130</v>
      </c>
      <c r="C77" s="1" t="s">
        <v>1</v>
      </c>
      <c r="D77" s="1">
        <v>1.89</v>
      </c>
      <c r="E77" s="2">
        <v>6.3201180000000006E-5</v>
      </c>
    </row>
    <row r="78" spans="1:5" x14ac:dyDescent="0.3">
      <c r="A78" s="1" t="s">
        <v>14</v>
      </c>
      <c r="B78" s="1">
        <v>130</v>
      </c>
      <c r="C78" s="1" t="s">
        <v>1</v>
      </c>
      <c r="D78" s="1">
        <v>1.8</v>
      </c>
      <c r="E78" s="2">
        <v>6.0890619999999997E-5</v>
      </c>
    </row>
    <row r="79" spans="1:5" x14ac:dyDescent="0.3">
      <c r="A79" s="1" t="s">
        <v>14</v>
      </c>
      <c r="B79" s="1">
        <v>130</v>
      </c>
      <c r="C79" s="1" t="s">
        <v>1</v>
      </c>
      <c r="D79" s="1">
        <v>1.71</v>
      </c>
      <c r="E79" s="2">
        <v>5.701807E-5</v>
      </c>
    </row>
    <row r="80" spans="1:5" x14ac:dyDescent="0.3">
      <c r="A80" s="1" t="s">
        <v>14</v>
      </c>
      <c r="B80" s="1">
        <v>25</v>
      </c>
      <c r="C80" s="1" t="s">
        <v>1</v>
      </c>
      <c r="D80" s="1">
        <v>1.89</v>
      </c>
      <c r="E80" s="2">
        <v>5.4320239999999998E-5</v>
      </c>
    </row>
    <row r="81" spans="1:5" x14ac:dyDescent="0.3">
      <c r="A81" s="1" t="s">
        <v>14</v>
      </c>
      <c r="B81" s="1">
        <v>25</v>
      </c>
      <c r="C81" s="1" t="s">
        <v>1</v>
      </c>
      <c r="D81" s="1">
        <v>1.8</v>
      </c>
      <c r="E81" s="2">
        <v>4.4821389999999997E-5</v>
      </c>
    </row>
    <row r="82" spans="1:5" x14ac:dyDescent="0.3">
      <c r="A82" s="1" t="s">
        <v>14</v>
      </c>
      <c r="B82" s="1">
        <v>25</v>
      </c>
      <c r="C82" s="1" t="s">
        <v>1</v>
      </c>
      <c r="D82" s="1">
        <v>1.71</v>
      </c>
      <c r="E82" s="2">
        <v>4.79345E-5</v>
      </c>
    </row>
    <row r="83" spans="1:5" x14ac:dyDescent="0.3">
      <c r="A83" s="1" t="s">
        <v>14</v>
      </c>
      <c r="B83" s="1">
        <v>25</v>
      </c>
      <c r="C83" s="1" t="s">
        <v>2</v>
      </c>
      <c r="D83" s="1">
        <v>1.89</v>
      </c>
      <c r="E83" s="2">
        <v>1.780113E-5</v>
      </c>
    </row>
    <row r="84" spans="1:5" x14ac:dyDescent="0.3">
      <c r="A84" s="1" t="s">
        <v>14</v>
      </c>
      <c r="B84" s="1">
        <v>25</v>
      </c>
      <c r="C84" s="1" t="s">
        <v>2</v>
      </c>
      <c r="D84" s="1">
        <v>1.8</v>
      </c>
      <c r="E84" s="2">
        <v>1.422761E-5</v>
      </c>
    </row>
    <row r="85" spans="1:5" x14ac:dyDescent="0.3">
      <c r="A85" s="1" t="s">
        <v>14</v>
      </c>
      <c r="B85" s="1">
        <v>25</v>
      </c>
      <c r="C85" s="1" t="s">
        <v>2</v>
      </c>
      <c r="D85" s="1">
        <v>1.71</v>
      </c>
      <c r="E85" s="2">
        <v>1.2388680000000001E-5</v>
      </c>
    </row>
    <row r="86" spans="1:5" x14ac:dyDescent="0.3">
      <c r="A86" s="1" t="s">
        <v>15</v>
      </c>
      <c r="B86" s="1">
        <v>-45</v>
      </c>
      <c r="C86" s="1" t="s">
        <v>1</v>
      </c>
      <c r="D86" s="1">
        <v>1.89</v>
      </c>
      <c r="E86" s="2">
        <v>4.5634219999999999E-5</v>
      </c>
    </row>
    <row r="87" spans="1:5" x14ac:dyDescent="0.3">
      <c r="A87" s="1" t="s">
        <v>15</v>
      </c>
      <c r="B87" s="1">
        <v>-45</v>
      </c>
      <c r="C87" s="1" t="s">
        <v>1</v>
      </c>
      <c r="D87" s="1">
        <v>1.8</v>
      </c>
      <c r="E87" s="2">
        <v>3.7049219999999999E-5</v>
      </c>
    </row>
    <row r="88" spans="1:5" x14ac:dyDescent="0.3">
      <c r="A88" s="1" t="s">
        <v>15</v>
      </c>
      <c r="B88" s="1">
        <v>-45</v>
      </c>
      <c r="C88" s="1" t="s">
        <v>1</v>
      </c>
      <c r="D88" s="1">
        <v>1.71</v>
      </c>
      <c r="E88" s="2">
        <v>1.251343E-5</v>
      </c>
    </row>
    <row r="89" spans="1:5" x14ac:dyDescent="0.3">
      <c r="A89" s="1" t="s">
        <v>15</v>
      </c>
      <c r="B89" s="1">
        <v>130</v>
      </c>
      <c r="C89" s="1" t="s">
        <v>1</v>
      </c>
      <c r="D89" s="1">
        <v>1.89</v>
      </c>
      <c r="E89" s="2">
        <v>6.3868340000000003E-5</v>
      </c>
    </row>
    <row r="90" spans="1:5" x14ac:dyDescent="0.3">
      <c r="A90" s="1" t="s">
        <v>15</v>
      </c>
      <c r="B90" s="1">
        <v>130</v>
      </c>
      <c r="C90" s="1" t="s">
        <v>1</v>
      </c>
      <c r="D90" s="1">
        <v>1.8</v>
      </c>
      <c r="E90" s="2">
        <v>5.6000140000000002E-5</v>
      </c>
    </row>
    <row r="91" spans="1:5" x14ac:dyDescent="0.3">
      <c r="A91" s="1" t="s">
        <v>15</v>
      </c>
      <c r="B91" s="1">
        <v>130</v>
      </c>
      <c r="C91" s="1" t="s">
        <v>1</v>
      </c>
      <c r="D91" s="1">
        <v>1.71</v>
      </c>
      <c r="E91" s="2">
        <v>5.1155659999999999E-5</v>
      </c>
    </row>
    <row r="92" spans="1:5" x14ac:dyDescent="0.3">
      <c r="A92" s="1" t="s">
        <v>15</v>
      </c>
      <c r="B92" s="1">
        <v>25</v>
      </c>
      <c r="C92" s="1" t="s">
        <v>1</v>
      </c>
      <c r="D92" s="1">
        <v>1.89</v>
      </c>
      <c r="E92" s="2">
        <v>5.3706879999999998E-5</v>
      </c>
    </row>
    <row r="93" spans="1:5" x14ac:dyDescent="0.3">
      <c r="A93" s="1" t="s">
        <v>15</v>
      </c>
      <c r="B93" s="1">
        <v>25</v>
      </c>
      <c r="C93" s="1" t="s">
        <v>1</v>
      </c>
      <c r="D93" s="1">
        <v>1.8</v>
      </c>
      <c r="E93" s="2">
        <v>5.5497580000000001E-5</v>
      </c>
    </row>
    <row r="94" spans="1:5" x14ac:dyDescent="0.3">
      <c r="A94" s="1" t="s">
        <v>15</v>
      </c>
      <c r="B94" s="1">
        <v>25</v>
      </c>
      <c r="C94" s="1" t="s">
        <v>1</v>
      </c>
      <c r="D94" s="1">
        <v>1.71</v>
      </c>
      <c r="E94" s="2">
        <v>4.8666830000000002E-5</v>
      </c>
    </row>
    <row r="95" spans="1:5" x14ac:dyDescent="0.3">
      <c r="A95" s="1" t="s">
        <v>15</v>
      </c>
      <c r="B95" s="1">
        <v>25</v>
      </c>
      <c r="C95" s="1" t="s">
        <v>2</v>
      </c>
      <c r="D95" s="1">
        <v>1.89</v>
      </c>
      <c r="E95" s="2">
        <v>1.6894870000000001E-5</v>
      </c>
    </row>
    <row r="96" spans="1:5" x14ac:dyDescent="0.3">
      <c r="A96" s="1" t="s">
        <v>15</v>
      </c>
      <c r="B96" s="1">
        <v>25</v>
      </c>
      <c r="C96" s="1" t="s">
        <v>2</v>
      </c>
      <c r="D96" s="1">
        <v>1.8</v>
      </c>
      <c r="E96" s="2">
        <v>1.6105719999999999E-5</v>
      </c>
    </row>
    <row r="97" spans="1:5" x14ac:dyDescent="0.3">
      <c r="A97" s="1" t="s">
        <v>15</v>
      </c>
      <c r="B97" s="1">
        <v>25</v>
      </c>
      <c r="C97" s="1" t="s">
        <v>2</v>
      </c>
      <c r="D97" s="1">
        <v>1.71</v>
      </c>
      <c r="E97" s="2">
        <v>1.6939589999999999E-5</v>
      </c>
    </row>
    <row r="98" spans="1:5" x14ac:dyDescent="0.3">
      <c r="A98" s="1" t="s">
        <v>16</v>
      </c>
      <c r="B98" s="1">
        <v>-45</v>
      </c>
      <c r="C98" s="1" t="s">
        <v>1</v>
      </c>
      <c r="D98" s="1">
        <v>1.89</v>
      </c>
      <c r="E98" s="2">
        <v>5.1733500000000002E-5</v>
      </c>
    </row>
    <row r="99" spans="1:5" x14ac:dyDescent="0.3">
      <c r="A99" s="1" t="s">
        <v>16</v>
      </c>
      <c r="B99" s="1">
        <v>-45</v>
      </c>
      <c r="C99" s="1" t="s">
        <v>1</v>
      </c>
      <c r="D99" s="1">
        <v>1.8</v>
      </c>
      <c r="E99" s="2">
        <v>3.8690630000000001E-5</v>
      </c>
    </row>
    <row r="100" spans="1:5" x14ac:dyDescent="0.3">
      <c r="A100" s="1" t="s">
        <v>16</v>
      </c>
      <c r="B100" s="1">
        <v>-45</v>
      </c>
      <c r="C100" s="1" t="s">
        <v>1</v>
      </c>
      <c r="D100" s="1">
        <v>1.71</v>
      </c>
      <c r="E100" s="2">
        <v>3.362562E-5</v>
      </c>
    </row>
    <row r="101" spans="1:5" x14ac:dyDescent="0.3">
      <c r="A101" s="1" t="s">
        <v>16</v>
      </c>
      <c r="B101" s="1">
        <v>130</v>
      </c>
      <c r="C101" s="1" t="s">
        <v>1</v>
      </c>
      <c r="D101" s="1">
        <v>1.89</v>
      </c>
      <c r="E101" s="2">
        <v>6.1532340000000003E-5</v>
      </c>
    </row>
    <row r="102" spans="1:5" x14ac:dyDescent="0.3">
      <c r="A102" s="1" t="s">
        <v>16</v>
      </c>
      <c r="B102" s="1">
        <v>130</v>
      </c>
      <c r="C102" s="1" t="s">
        <v>1</v>
      </c>
      <c r="D102" s="1">
        <v>1.8</v>
      </c>
      <c r="E102" s="2">
        <v>5.7805649999999998E-5</v>
      </c>
    </row>
    <row r="103" spans="1:5" x14ac:dyDescent="0.3">
      <c r="A103" s="1" t="s">
        <v>16</v>
      </c>
      <c r="B103" s="1">
        <v>130</v>
      </c>
      <c r="C103" s="1" t="s">
        <v>1</v>
      </c>
      <c r="D103" s="1">
        <v>1.71</v>
      </c>
      <c r="E103" s="2">
        <v>4.8372640000000001E-5</v>
      </c>
    </row>
    <row r="104" spans="1:5" x14ac:dyDescent="0.3">
      <c r="A104" s="1" t="s">
        <v>16</v>
      </c>
      <c r="B104" s="1">
        <v>25</v>
      </c>
      <c r="C104" s="1" t="s">
        <v>1</v>
      </c>
      <c r="D104" s="1">
        <v>1.89</v>
      </c>
      <c r="E104" s="2">
        <v>5.4348309999999997E-5</v>
      </c>
    </row>
    <row r="105" spans="1:5" x14ac:dyDescent="0.3">
      <c r="A105" s="1" t="s">
        <v>16</v>
      </c>
      <c r="B105" s="1">
        <v>25</v>
      </c>
      <c r="C105" s="1" t="s">
        <v>1</v>
      </c>
      <c r="D105" s="1">
        <v>1.8</v>
      </c>
      <c r="E105" s="2">
        <v>5.3227129999999999E-5</v>
      </c>
    </row>
    <row r="106" spans="1:5" x14ac:dyDescent="0.3">
      <c r="A106" s="1" t="s">
        <v>16</v>
      </c>
      <c r="B106" s="1">
        <v>25</v>
      </c>
      <c r="C106" s="1" t="s">
        <v>1</v>
      </c>
      <c r="D106" s="1">
        <v>1.71</v>
      </c>
      <c r="E106" s="2">
        <v>4.4461269999999999E-5</v>
      </c>
    </row>
    <row r="107" spans="1:5" x14ac:dyDescent="0.3">
      <c r="A107" s="1" t="s">
        <v>16</v>
      </c>
      <c r="B107" s="1">
        <v>25</v>
      </c>
      <c r="C107" s="1" t="s">
        <v>2</v>
      </c>
      <c r="D107" s="1">
        <v>1.89</v>
      </c>
      <c r="E107" s="2">
        <v>1.6999889999999999E-5</v>
      </c>
    </row>
    <row r="108" spans="1:5" x14ac:dyDescent="0.3">
      <c r="A108" s="1" t="s">
        <v>16</v>
      </c>
      <c r="B108" s="1">
        <v>25</v>
      </c>
      <c r="C108" s="1" t="s">
        <v>2</v>
      </c>
      <c r="D108" s="1">
        <v>1.8</v>
      </c>
      <c r="E108" s="2">
        <v>1.5533430000000001E-5</v>
      </c>
    </row>
    <row r="109" spans="1:5" x14ac:dyDescent="0.3">
      <c r="A109" s="1" t="s">
        <v>16</v>
      </c>
      <c r="B109" s="1">
        <v>25</v>
      </c>
      <c r="C109" s="1" t="s">
        <v>2</v>
      </c>
      <c r="D109" s="1">
        <v>1.71</v>
      </c>
      <c r="E109" s="2">
        <v>1.8818779999999999E-5</v>
      </c>
    </row>
    <row r="110" spans="1:5" x14ac:dyDescent="0.3">
      <c r="A110" s="1" t="s">
        <v>17</v>
      </c>
      <c r="B110" s="1">
        <v>-45</v>
      </c>
      <c r="C110" s="1" t="s">
        <v>1</v>
      </c>
      <c r="D110" s="1">
        <v>1.89</v>
      </c>
      <c r="E110" s="2">
        <v>4.943418E-5</v>
      </c>
    </row>
    <row r="111" spans="1:5" x14ac:dyDescent="0.3">
      <c r="A111" s="1" t="s">
        <v>17</v>
      </c>
      <c r="B111" s="1">
        <v>-45</v>
      </c>
      <c r="C111" s="1" t="s">
        <v>1</v>
      </c>
      <c r="D111" s="1">
        <v>1.8</v>
      </c>
      <c r="E111" s="2">
        <v>4.2802190000000001E-5</v>
      </c>
    </row>
    <row r="112" spans="1:5" x14ac:dyDescent="0.3">
      <c r="A112" s="1" t="s">
        <v>17</v>
      </c>
      <c r="B112" s="1">
        <v>-45</v>
      </c>
      <c r="C112" s="1" t="s">
        <v>1</v>
      </c>
      <c r="D112" s="1">
        <v>1.71</v>
      </c>
      <c r="E112" s="2">
        <v>3.9328369999999999E-5</v>
      </c>
    </row>
    <row r="113" spans="1:5" x14ac:dyDescent="0.3">
      <c r="A113" s="1" t="s">
        <v>17</v>
      </c>
      <c r="B113" s="1">
        <v>130</v>
      </c>
      <c r="C113" s="1" t="s">
        <v>1</v>
      </c>
      <c r="D113" s="1">
        <v>1.89</v>
      </c>
      <c r="E113" s="2">
        <v>5.8373279999999998E-5</v>
      </c>
    </row>
    <row r="114" spans="1:5" x14ac:dyDescent="0.3">
      <c r="A114" s="1" t="s">
        <v>17</v>
      </c>
      <c r="B114" s="1">
        <v>130</v>
      </c>
      <c r="C114" s="1" t="s">
        <v>1</v>
      </c>
      <c r="D114" s="1">
        <v>1.8</v>
      </c>
      <c r="E114" s="2">
        <v>4.3639629999999997E-5</v>
      </c>
    </row>
    <row r="115" spans="1:5" x14ac:dyDescent="0.3">
      <c r="A115" s="1" t="s">
        <v>17</v>
      </c>
      <c r="B115" s="1">
        <v>130</v>
      </c>
      <c r="C115" s="1" t="s">
        <v>1</v>
      </c>
      <c r="D115" s="1">
        <v>1.71</v>
      </c>
      <c r="E115" s="2">
        <v>3.4264909999999999E-5</v>
      </c>
    </row>
    <row r="116" spans="1:5" x14ac:dyDescent="0.3">
      <c r="A116" s="1" t="s">
        <v>17</v>
      </c>
      <c r="B116" s="1">
        <v>25</v>
      </c>
      <c r="C116" s="1" t="s">
        <v>1</v>
      </c>
      <c r="D116" s="1">
        <v>1.89</v>
      </c>
      <c r="E116" s="2">
        <v>4.9464440000000003E-5</v>
      </c>
    </row>
    <row r="117" spans="1:5" x14ac:dyDescent="0.3">
      <c r="A117" s="1" t="s">
        <v>17</v>
      </c>
      <c r="B117" s="1">
        <v>25</v>
      </c>
      <c r="C117" s="1" t="s">
        <v>1</v>
      </c>
      <c r="D117" s="1">
        <v>1.8</v>
      </c>
      <c r="E117" s="2">
        <v>4.0134430000000002E-5</v>
      </c>
    </row>
    <row r="118" spans="1:5" x14ac:dyDescent="0.3">
      <c r="A118" s="1" t="s">
        <v>17</v>
      </c>
      <c r="B118" s="1">
        <v>25</v>
      </c>
      <c r="C118" s="1" t="s">
        <v>1</v>
      </c>
      <c r="D118" s="1">
        <v>1.71</v>
      </c>
      <c r="E118" s="2">
        <v>4.212867E-5</v>
      </c>
    </row>
    <row r="119" spans="1:5" x14ac:dyDescent="0.3">
      <c r="A119" s="1" t="s">
        <v>17</v>
      </c>
      <c r="B119" s="1">
        <v>25</v>
      </c>
      <c r="C119" s="1" t="s">
        <v>2</v>
      </c>
      <c r="D119" s="1">
        <v>1.89</v>
      </c>
      <c r="E119" s="2">
        <v>1.475188E-5</v>
      </c>
    </row>
    <row r="120" spans="1:5" x14ac:dyDescent="0.3">
      <c r="A120" s="1" t="s">
        <v>17</v>
      </c>
      <c r="B120" s="1">
        <v>25</v>
      </c>
      <c r="C120" s="1" t="s">
        <v>2</v>
      </c>
      <c r="D120" s="1">
        <v>1.8</v>
      </c>
      <c r="E120" s="2">
        <v>1.6004939999999999E-5</v>
      </c>
    </row>
    <row r="121" spans="1:5" x14ac:dyDescent="0.3">
      <c r="A121" s="1" t="s">
        <v>17</v>
      </c>
      <c r="B121" s="1">
        <v>25</v>
      </c>
      <c r="C121" s="1" t="s">
        <v>2</v>
      </c>
      <c r="D121" s="1">
        <v>1.71</v>
      </c>
      <c r="E121" s="2">
        <v>1.295095E-5</v>
      </c>
    </row>
    <row r="122" spans="1:5" x14ac:dyDescent="0.3">
      <c r="A122" s="1" t="s">
        <v>18</v>
      </c>
      <c r="B122" s="1">
        <v>-45</v>
      </c>
      <c r="C122" s="1" t="s">
        <v>1</v>
      </c>
      <c r="D122" s="1">
        <v>1.89</v>
      </c>
      <c r="E122" s="2">
        <v>4.501274E-5</v>
      </c>
    </row>
    <row r="123" spans="1:5" x14ac:dyDescent="0.3">
      <c r="A123" s="1" t="s">
        <v>18</v>
      </c>
      <c r="B123" s="1">
        <v>-45</v>
      </c>
      <c r="C123" s="1" t="s">
        <v>1</v>
      </c>
      <c r="D123" s="1">
        <v>1.8</v>
      </c>
      <c r="E123" s="2">
        <v>4.3372409999999999E-5</v>
      </c>
    </row>
    <row r="124" spans="1:5" x14ac:dyDescent="0.3">
      <c r="A124" s="1" t="s">
        <v>18</v>
      </c>
      <c r="B124" s="1">
        <v>-45</v>
      </c>
      <c r="C124" s="1" t="s">
        <v>1</v>
      </c>
      <c r="D124" s="1">
        <v>1.71</v>
      </c>
      <c r="E124" s="2">
        <v>2.0285709999999999E-5</v>
      </c>
    </row>
    <row r="125" spans="1:5" x14ac:dyDescent="0.3">
      <c r="A125" s="1" t="s">
        <v>18</v>
      </c>
      <c r="B125" s="1">
        <v>130</v>
      </c>
      <c r="C125" s="1" t="s">
        <v>1</v>
      </c>
      <c r="D125" s="1">
        <v>1.89</v>
      </c>
      <c r="E125" s="2">
        <v>6.1827889999999997E-5</v>
      </c>
    </row>
    <row r="126" spans="1:5" x14ac:dyDescent="0.3">
      <c r="A126" s="1" t="s">
        <v>18</v>
      </c>
      <c r="B126" s="1">
        <v>130</v>
      </c>
      <c r="C126" s="1" t="s">
        <v>1</v>
      </c>
      <c r="D126" s="1">
        <v>1.8</v>
      </c>
      <c r="E126" s="2">
        <v>3.9879319999999998E-5</v>
      </c>
    </row>
    <row r="127" spans="1:5" x14ac:dyDescent="0.3">
      <c r="A127" s="1" t="s">
        <v>18</v>
      </c>
      <c r="B127" s="1">
        <v>130</v>
      </c>
      <c r="C127" s="1" t="s">
        <v>1</v>
      </c>
      <c r="D127" s="1">
        <v>1.71</v>
      </c>
      <c r="E127" s="2">
        <v>4.8737070000000003E-5</v>
      </c>
    </row>
    <row r="128" spans="1:5" x14ac:dyDescent="0.3">
      <c r="A128" s="1" t="s">
        <v>18</v>
      </c>
      <c r="B128" s="1">
        <v>25</v>
      </c>
      <c r="C128" s="1" t="s">
        <v>1</v>
      </c>
      <c r="D128" s="1">
        <v>1.89</v>
      </c>
      <c r="E128" s="2">
        <v>5.612371E-5</v>
      </c>
    </row>
    <row r="129" spans="1:5" x14ac:dyDescent="0.3">
      <c r="A129" s="1" t="s">
        <v>18</v>
      </c>
      <c r="B129" s="1">
        <v>25</v>
      </c>
      <c r="C129" s="1" t="s">
        <v>1</v>
      </c>
      <c r="D129" s="1">
        <v>1.8</v>
      </c>
      <c r="E129" s="2">
        <v>4.8270699999999998E-5</v>
      </c>
    </row>
    <row r="130" spans="1:5" x14ac:dyDescent="0.3">
      <c r="A130" s="1" t="s">
        <v>18</v>
      </c>
      <c r="B130" s="1">
        <v>25</v>
      </c>
      <c r="C130" s="1" t="s">
        <v>1</v>
      </c>
      <c r="D130" s="1">
        <v>1.71</v>
      </c>
      <c r="E130" s="2">
        <v>4.4200299999999998E-5</v>
      </c>
    </row>
    <row r="131" spans="1:5" x14ac:dyDescent="0.3">
      <c r="A131" s="1" t="s">
        <v>18</v>
      </c>
      <c r="B131" s="1">
        <v>25</v>
      </c>
      <c r="C131" s="1" t="s">
        <v>2</v>
      </c>
      <c r="D131" s="1">
        <v>1.89</v>
      </c>
      <c r="E131" s="2">
        <v>1.7815440000000002E-5</v>
      </c>
    </row>
    <row r="132" spans="1:5" x14ac:dyDescent="0.3">
      <c r="A132" s="1" t="s">
        <v>18</v>
      </c>
      <c r="B132" s="1">
        <v>25</v>
      </c>
      <c r="C132" s="1" t="s">
        <v>2</v>
      </c>
      <c r="D132" s="1">
        <v>1.8</v>
      </c>
      <c r="E132" s="2">
        <v>1.6914140000000001E-5</v>
      </c>
    </row>
    <row r="133" spans="1:5" x14ac:dyDescent="0.3">
      <c r="A133" s="1" t="s">
        <v>18</v>
      </c>
      <c r="B133" s="1">
        <v>25</v>
      </c>
      <c r="C133" s="1" t="s">
        <v>2</v>
      </c>
      <c r="D133" s="1">
        <v>1.71</v>
      </c>
      <c r="E133" s="2">
        <v>2.3221609999999999E-5</v>
      </c>
    </row>
  </sheetData>
  <autoFilter ref="A1:E133" xr:uid="{B674EB37-F0E8-4AB2-A3E7-DDEBE90873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7E1-B225-4E36-86C6-659FCFECED7A}">
  <dimension ref="A3:XFD17"/>
  <sheetViews>
    <sheetView workbookViewId="0">
      <selection activeCell="B17" sqref="B17:I17"/>
    </sheetView>
  </sheetViews>
  <sheetFormatPr defaultRowHeight="14.4" x14ac:dyDescent="0.3"/>
  <cols>
    <col min="1" max="1" width="24" bestFit="1" customWidth="1"/>
    <col min="2" max="2" width="15.5546875" bestFit="1" customWidth="1"/>
    <col min="3" max="28" width="12" bestFit="1" customWidth="1"/>
    <col min="29" max="29" width="11.33203125" bestFit="1" customWidth="1"/>
    <col min="30" max="100" width="12" bestFit="1" customWidth="1"/>
    <col min="101" max="101" width="9" bestFit="1" customWidth="1"/>
    <col min="102" max="110" width="12" bestFit="1" customWidth="1"/>
    <col min="111" max="111" width="14.21875" bestFit="1" customWidth="1"/>
    <col min="112" max="112" width="9" bestFit="1" customWidth="1"/>
    <col min="113" max="113" width="11.6640625" bestFit="1" customWidth="1"/>
    <col min="114" max="117" width="12" bestFit="1" customWidth="1"/>
    <col min="118" max="118" width="14.21875" bestFit="1" customWidth="1"/>
    <col min="119" max="130" width="12" bestFit="1" customWidth="1"/>
    <col min="131" max="131" width="14.21875" bestFit="1" customWidth="1"/>
    <col min="132" max="143" width="12" bestFit="1" customWidth="1"/>
    <col min="144" max="144" width="14.21875" bestFit="1" customWidth="1"/>
    <col min="145" max="145" width="9" bestFit="1" customWidth="1"/>
    <col min="146" max="147" width="11.6640625" bestFit="1" customWidth="1"/>
    <col min="148" max="148" width="12" bestFit="1" customWidth="1"/>
  </cols>
  <sheetData>
    <row r="3" spans="1:102" x14ac:dyDescent="0.3">
      <c r="A3" s="3" t="s">
        <v>27</v>
      </c>
      <c r="B3" s="3" t="s">
        <v>38</v>
      </c>
    </row>
    <row r="4" spans="1:102" x14ac:dyDescent="0.3">
      <c r="B4" t="s">
        <v>9</v>
      </c>
      <c r="K4" t="s">
        <v>8</v>
      </c>
      <c r="T4" t="s">
        <v>10</v>
      </c>
      <c r="AC4" t="s">
        <v>14</v>
      </c>
      <c r="AL4" t="s">
        <v>15</v>
      </c>
      <c r="AU4" t="s">
        <v>11</v>
      </c>
      <c r="BD4" t="s">
        <v>13</v>
      </c>
      <c r="BM4" t="s">
        <v>12</v>
      </c>
      <c r="BV4" t="s">
        <v>16</v>
      </c>
      <c r="CE4" t="s">
        <v>17</v>
      </c>
      <c r="CN4" t="s">
        <v>18</v>
      </c>
      <c r="CW4" t="s">
        <v>25</v>
      </c>
      <c r="CX4" t="s">
        <v>26</v>
      </c>
    </row>
    <row r="5" spans="1:102" x14ac:dyDescent="0.3">
      <c r="B5">
        <v>-45</v>
      </c>
      <c r="E5">
        <v>25</v>
      </c>
      <c r="H5">
        <v>130</v>
      </c>
      <c r="K5">
        <v>-45</v>
      </c>
      <c r="N5">
        <v>25</v>
      </c>
      <c r="Q5">
        <v>130</v>
      </c>
      <c r="T5">
        <v>-45</v>
      </c>
      <c r="W5">
        <v>25</v>
      </c>
      <c r="Z5">
        <v>130</v>
      </c>
      <c r="AC5">
        <v>-45</v>
      </c>
      <c r="AF5">
        <v>25</v>
      </c>
      <c r="AI5">
        <v>130</v>
      </c>
      <c r="AL5">
        <v>-45</v>
      </c>
      <c r="AO5">
        <v>25</v>
      </c>
      <c r="AR5">
        <v>130</v>
      </c>
      <c r="AU5">
        <v>-45</v>
      </c>
      <c r="AX5">
        <v>25</v>
      </c>
      <c r="BA5">
        <v>130</v>
      </c>
      <c r="BD5">
        <v>-45</v>
      </c>
      <c r="BG5">
        <v>25</v>
      </c>
      <c r="BJ5">
        <v>130</v>
      </c>
      <c r="BM5">
        <v>-45</v>
      </c>
      <c r="BP5">
        <v>25</v>
      </c>
      <c r="BS5">
        <v>130</v>
      </c>
      <c r="BV5">
        <v>-45</v>
      </c>
      <c r="BY5">
        <v>25</v>
      </c>
      <c r="CB5">
        <v>130</v>
      </c>
      <c r="CE5">
        <v>-45</v>
      </c>
      <c r="CH5">
        <v>25</v>
      </c>
      <c r="CK5">
        <v>130</v>
      </c>
      <c r="CN5">
        <v>-45</v>
      </c>
      <c r="CQ5">
        <v>25</v>
      </c>
      <c r="CT5">
        <v>130</v>
      </c>
      <c r="CW5" t="s">
        <v>25</v>
      </c>
    </row>
    <row r="6" spans="1:102" x14ac:dyDescent="0.3">
      <c r="A6" s="3" t="s">
        <v>24</v>
      </c>
      <c r="B6">
        <v>1.71</v>
      </c>
      <c r="C6">
        <v>1.8</v>
      </c>
      <c r="D6">
        <v>1.89</v>
      </c>
      <c r="E6">
        <v>1.71</v>
      </c>
      <c r="F6">
        <v>1.8</v>
      </c>
      <c r="G6">
        <v>1.89</v>
      </c>
      <c r="H6">
        <v>1.71</v>
      </c>
      <c r="I6">
        <v>1.8</v>
      </c>
      <c r="J6">
        <v>1.89</v>
      </c>
      <c r="K6">
        <v>1.71</v>
      </c>
      <c r="L6">
        <v>1.8</v>
      </c>
      <c r="M6">
        <v>1.89</v>
      </c>
      <c r="N6">
        <v>1.71</v>
      </c>
      <c r="O6">
        <v>1.8</v>
      </c>
      <c r="P6">
        <v>1.89</v>
      </c>
      <c r="Q6">
        <v>1.71</v>
      </c>
      <c r="R6">
        <v>1.8</v>
      </c>
      <c r="S6">
        <v>1.89</v>
      </c>
      <c r="T6">
        <v>1.71</v>
      </c>
      <c r="U6">
        <v>1.8</v>
      </c>
      <c r="V6">
        <v>1.89</v>
      </c>
      <c r="W6">
        <v>1.71</v>
      </c>
      <c r="X6">
        <v>1.8</v>
      </c>
      <c r="Y6">
        <v>1.89</v>
      </c>
      <c r="Z6">
        <v>1.71</v>
      </c>
      <c r="AA6">
        <v>1.8</v>
      </c>
      <c r="AB6">
        <v>1.89</v>
      </c>
      <c r="AC6">
        <v>1.71</v>
      </c>
      <c r="AD6">
        <v>1.8</v>
      </c>
      <c r="AE6">
        <v>1.89</v>
      </c>
      <c r="AF6">
        <v>1.71</v>
      </c>
      <c r="AG6">
        <v>1.8</v>
      </c>
      <c r="AH6">
        <v>1.89</v>
      </c>
      <c r="AI6">
        <v>1.71</v>
      </c>
      <c r="AJ6">
        <v>1.8</v>
      </c>
      <c r="AK6">
        <v>1.89</v>
      </c>
      <c r="AL6">
        <v>1.71</v>
      </c>
      <c r="AM6">
        <v>1.8</v>
      </c>
      <c r="AN6">
        <v>1.89</v>
      </c>
      <c r="AO6">
        <v>1.71</v>
      </c>
      <c r="AP6">
        <v>1.8</v>
      </c>
      <c r="AQ6">
        <v>1.89</v>
      </c>
      <c r="AR6">
        <v>1.71</v>
      </c>
      <c r="AS6">
        <v>1.8</v>
      </c>
      <c r="AT6">
        <v>1.89</v>
      </c>
      <c r="AU6">
        <v>1.71</v>
      </c>
      <c r="AV6">
        <v>1.8</v>
      </c>
      <c r="AW6">
        <v>1.89</v>
      </c>
      <c r="AX6">
        <v>1.71</v>
      </c>
      <c r="AY6">
        <v>1.8</v>
      </c>
      <c r="AZ6">
        <v>1.89</v>
      </c>
      <c r="BA6">
        <v>1.71</v>
      </c>
      <c r="BB6">
        <v>1.8</v>
      </c>
      <c r="BC6">
        <v>1.89</v>
      </c>
      <c r="BD6">
        <v>1.71</v>
      </c>
      <c r="BE6">
        <v>1.8</v>
      </c>
      <c r="BF6">
        <v>1.89</v>
      </c>
      <c r="BG6">
        <v>1.71</v>
      </c>
      <c r="BH6">
        <v>1.8</v>
      </c>
      <c r="BI6">
        <v>1.89</v>
      </c>
      <c r="BJ6">
        <v>1.71</v>
      </c>
      <c r="BK6">
        <v>1.8</v>
      </c>
      <c r="BL6">
        <v>1.89</v>
      </c>
      <c r="BM6">
        <v>1.71</v>
      </c>
      <c r="BN6">
        <v>1.8</v>
      </c>
      <c r="BO6">
        <v>1.89</v>
      </c>
      <c r="BP6">
        <v>1.71</v>
      </c>
      <c r="BQ6">
        <v>1.8</v>
      </c>
      <c r="BR6">
        <v>1.89</v>
      </c>
      <c r="BS6">
        <v>1.71</v>
      </c>
      <c r="BT6">
        <v>1.8</v>
      </c>
      <c r="BU6">
        <v>1.89</v>
      </c>
      <c r="BV6">
        <v>1.71</v>
      </c>
      <c r="BW6">
        <v>1.8</v>
      </c>
      <c r="BX6">
        <v>1.89</v>
      </c>
      <c r="BY6">
        <v>1.71</v>
      </c>
      <c r="BZ6">
        <v>1.8</v>
      </c>
      <c r="CA6">
        <v>1.89</v>
      </c>
      <c r="CB6">
        <v>1.71</v>
      </c>
      <c r="CC6">
        <v>1.8</v>
      </c>
      <c r="CD6">
        <v>1.89</v>
      </c>
      <c r="CE6">
        <v>1.71</v>
      </c>
      <c r="CF6">
        <v>1.8</v>
      </c>
      <c r="CG6">
        <v>1.89</v>
      </c>
      <c r="CH6">
        <v>1.71</v>
      </c>
      <c r="CI6">
        <v>1.8</v>
      </c>
      <c r="CJ6">
        <v>1.89</v>
      </c>
      <c r="CK6">
        <v>1.71</v>
      </c>
      <c r="CL6">
        <v>1.8</v>
      </c>
      <c r="CM6">
        <v>1.89</v>
      </c>
      <c r="CN6">
        <v>1.71</v>
      </c>
      <c r="CO6">
        <v>1.8</v>
      </c>
      <c r="CP6">
        <v>1.89</v>
      </c>
      <c r="CQ6">
        <v>1.71</v>
      </c>
      <c r="CR6">
        <v>1.8</v>
      </c>
      <c r="CS6">
        <v>1.89</v>
      </c>
      <c r="CT6">
        <v>1.71</v>
      </c>
      <c r="CU6">
        <v>1.8</v>
      </c>
      <c r="CV6">
        <v>1.89</v>
      </c>
      <c r="CW6" t="s">
        <v>25</v>
      </c>
    </row>
    <row r="7" spans="1:102" x14ac:dyDescent="0.3">
      <c r="A7" s="4" t="s">
        <v>2</v>
      </c>
      <c r="B7" s="5"/>
      <c r="C7" s="5"/>
      <c r="D7" s="5"/>
      <c r="E7" s="5">
        <v>1.270384E-5</v>
      </c>
      <c r="F7" s="5">
        <v>1.518995E-5</v>
      </c>
      <c r="G7" s="5">
        <v>1.7125990000000001E-5</v>
      </c>
      <c r="H7" s="5"/>
      <c r="I7" s="5"/>
      <c r="J7" s="5"/>
      <c r="K7" s="5"/>
      <c r="L7" s="5"/>
      <c r="M7" s="5"/>
      <c r="N7" s="5">
        <v>1.308629E-5</v>
      </c>
      <c r="O7" s="5">
        <v>1.4158829999999999E-5</v>
      </c>
      <c r="P7" s="5">
        <v>1.479938E-5</v>
      </c>
      <c r="Q7" s="5"/>
      <c r="R7" s="5"/>
      <c r="S7" s="5"/>
      <c r="T7" s="5"/>
      <c r="U7" s="5"/>
      <c r="V7" s="5"/>
      <c r="W7" s="5">
        <v>1.145104E-5</v>
      </c>
      <c r="X7" s="5">
        <v>1.6361720000000001E-5</v>
      </c>
      <c r="Y7" s="5">
        <v>1.9943589999999999E-5</v>
      </c>
      <c r="Z7" s="5"/>
      <c r="AA7" s="5"/>
      <c r="AB7" s="5"/>
      <c r="AC7" s="5"/>
      <c r="AD7" s="5"/>
      <c r="AE7" s="5"/>
      <c r="AF7" s="5">
        <v>1.2388680000000001E-5</v>
      </c>
      <c r="AG7" s="5">
        <v>1.422761E-5</v>
      </c>
      <c r="AH7" s="5">
        <v>1.780113E-5</v>
      </c>
      <c r="AI7" s="5"/>
      <c r="AJ7" s="5"/>
      <c r="AK7" s="5"/>
      <c r="AL7" s="5"/>
      <c r="AM7" s="5"/>
      <c r="AN7" s="5"/>
      <c r="AO7" s="5">
        <v>1.6939589999999999E-5</v>
      </c>
      <c r="AP7" s="5">
        <v>1.6105719999999999E-5</v>
      </c>
      <c r="AQ7" s="5">
        <v>1.6894870000000001E-5</v>
      </c>
      <c r="AR7" s="5"/>
      <c r="AS7" s="5"/>
      <c r="AT7" s="5"/>
      <c r="AU7" s="5"/>
      <c r="AV7" s="5"/>
      <c r="AW7" s="5"/>
      <c r="AX7" s="5">
        <v>9.1196460000000007E-6</v>
      </c>
      <c r="AY7" s="5">
        <v>1.7041539999999999E-5</v>
      </c>
      <c r="AZ7" s="5">
        <v>1.6863499999999999E-5</v>
      </c>
      <c r="BA7" s="5"/>
      <c r="BB7" s="5"/>
      <c r="BC7" s="5"/>
      <c r="BD7" s="5"/>
      <c r="BE7" s="5"/>
      <c r="BF7" s="5"/>
      <c r="BG7" s="5">
        <v>1.9598119999999999E-5</v>
      </c>
      <c r="BH7" s="5">
        <v>1.7523599999999999E-5</v>
      </c>
      <c r="BI7" s="5">
        <v>1.6845960000000002E-5</v>
      </c>
      <c r="BJ7" s="5"/>
      <c r="BK7" s="5"/>
      <c r="BL7" s="5"/>
      <c r="BM7" s="5"/>
      <c r="BN7" s="5"/>
      <c r="BO7" s="5"/>
      <c r="BP7" s="5">
        <v>1.578439E-5</v>
      </c>
      <c r="BQ7" s="5">
        <v>1.538748E-5</v>
      </c>
      <c r="BR7" s="5">
        <v>1.6400080000000001E-5</v>
      </c>
      <c r="BS7" s="5"/>
      <c r="BT7" s="5"/>
      <c r="BU7" s="5"/>
      <c r="BV7" s="5"/>
      <c r="BW7" s="5"/>
      <c r="BX7" s="5"/>
      <c r="BY7" s="5">
        <v>1.8818779999999999E-5</v>
      </c>
      <c r="BZ7" s="5">
        <v>1.5533430000000001E-5</v>
      </c>
      <c r="CA7" s="5">
        <v>1.6999889999999999E-5</v>
      </c>
      <c r="CB7" s="5"/>
      <c r="CC7" s="5"/>
      <c r="CD7" s="5"/>
      <c r="CE7" s="5"/>
      <c r="CF7" s="5"/>
      <c r="CG7" s="5"/>
      <c r="CH7" s="5">
        <v>1.295095E-5</v>
      </c>
      <c r="CI7" s="5">
        <v>1.6004939999999999E-5</v>
      </c>
      <c r="CJ7" s="5">
        <v>1.475188E-5</v>
      </c>
      <c r="CK7" s="5"/>
      <c r="CL7" s="5"/>
      <c r="CM7" s="5"/>
      <c r="CN7" s="5"/>
      <c r="CO7" s="5"/>
      <c r="CP7" s="5"/>
      <c r="CQ7" s="5">
        <v>2.3221609999999999E-5</v>
      </c>
      <c r="CR7" s="5">
        <v>1.6914140000000001E-5</v>
      </c>
      <c r="CS7" s="5">
        <v>1.7815440000000002E-5</v>
      </c>
      <c r="CT7" s="5"/>
      <c r="CU7" s="5"/>
      <c r="CV7" s="5"/>
      <c r="CW7" s="5"/>
      <c r="CX7" s="5">
        <v>5.2675360599999999E-4</v>
      </c>
    </row>
    <row r="8" spans="1:102" x14ac:dyDescent="0.3">
      <c r="A8" s="4" t="s">
        <v>1</v>
      </c>
      <c r="B8" s="5">
        <v>1.5058390000000001E-6</v>
      </c>
      <c r="C8" s="5">
        <v>2.7499090000000002E-6</v>
      </c>
      <c r="D8" s="5">
        <v>1.8896319999999999E-6</v>
      </c>
      <c r="E8" s="5">
        <v>2.9454050000000001E-6</v>
      </c>
      <c r="F8" s="5">
        <v>3.9115440000000001E-6</v>
      </c>
      <c r="G8" s="5">
        <v>4.0712390000000001E-6</v>
      </c>
      <c r="H8" s="5">
        <v>1.296975E-6</v>
      </c>
      <c r="I8" s="5">
        <v>1.665999E-6</v>
      </c>
      <c r="J8" s="5">
        <v>5.2238839999999996E-6</v>
      </c>
      <c r="K8" s="5">
        <v>1.9681640000000001E-5</v>
      </c>
      <c r="L8" s="5">
        <v>3.5299309999999997E-5</v>
      </c>
      <c r="M8" s="5">
        <v>3.286328E-5</v>
      </c>
      <c r="N8" s="5">
        <v>3.2254659999999999E-5</v>
      </c>
      <c r="O8" s="5">
        <v>4.5096719999999999E-5</v>
      </c>
      <c r="P8" s="5">
        <v>4.9756470000000002E-5</v>
      </c>
      <c r="Q8" s="5">
        <v>3.3201650000000001E-5</v>
      </c>
      <c r="R8" s="5">
        <v>5.2725420000000003E-5</v>
      </c>
      <c r="S8" s="5">
        <v>5.3046379999999999E-5</v>
      </c>
      <c r="T8" s="5">
        <v>2.2296539999999998E-5</v>
      </c>
      <c r="U8" s="5">
        <v>4.1103889999999997E-5</v>
      </c>
      <c r="V8" s="5">
        <v>5.5111339999999998E-5</v>
      </c>
      <c r="W8" s="5">
        <v>4.213932E-5</v>
      </c>
      <c r="X8" s="5">
        <v>5.0477769999999998E-5</v>
      </c>
      <c r="Y8" s="5">
        <v>6.3116460000000002E-5</v>
      </c>
      <c r="Z8" s="5">
        <v>4.5118189999999997E-5</v>
      </c>
      <c r="AA8" s="5">
        <v>5.691055E-5</v>
      </c>
      <c r="AB8" s="5">
        <v>6.4434329999999996E-5</v>
      </c>
      <c r="AC8" s="5">
        <v>2.9855019999999999E-5</v>
      </c>
      <c r="AD8" s="5">
        <v>2.8639240000000001E-5</v>
      </c>
      <c r="AE8" s="5">
        <v>5.5200130000000002E-5</v>
      </c>
      <c r="AF8" s="5">
        <v>4.79345E-5</v>
      </c>
      <c r="AG8" s="5">
        <v>4.4821389999999997E-5</v>
      </c>
      <c r="AH8" s="5">
        <v>5.4320239999999998E-5</v>
      </c>
      <c r="AI8" s="5">
        <v>5.701807E-5</v>
      </c>
      <c r="AJ8" s="5">
        <v>6.0890619999999997E-5</v>
      </c>
      <c r="AK8" s="5">
        <v>6.3201180000000006E-5</v>
      </c>
      <c r="AL8" s="5">
        <v>1.251343E-5</v>
      </c>
      <c r="AM8" s="5">
        <v>3.7049219999999999E-5</v>
      </c>
      <c r="AN8" s="5">
        <v>4.5634219999999999E-5</v>
      </c>
      <c r="AO8" s="5">
        <v>4.8666830000000002E-5</v>
      </c>
      <c r="AP8" s="5">
        <v>5.5497580000000001E-5</v>
      </c>
      <c r="AQ8" s="5">
        <v>5.3706879999999998E-5</v>
      </c>
      <c r="AR8" s="5">
        <v>5.1155659999999999E-5</v>
      </c>
      <c r="AS8" s="5">
        <v>5.6000140000000002E-5</v>
      </c>
      <c r="AT8" s="5">
        <v>6.3868340000000003E-5</v>
      </c>
      <c r="AU8" s="5">
        <v>2.712725E-5</v>
      </c>
      <c r="AV8" s="5">
        <v>3.2431929999999999E-5</v>
      </c>
      <c r="AW8" s="5">
        <v>4.769805E-5</v>
      </c>
      <c r="AX8" s="5">
        <v>1.9985339999999999E-5</v>
      </c>
      <c r="AY8" s="5">
        <v>5.0031979999999997E-5</v>
      </c>
      <c r="AZ8" s="5">
        <v>6.2284519999999998E-5</v>
      </c>
      <c r="BA8" s="5">
        <v>4.1554709999999998E-5</v>
      </c>
      <c r="BB8" s="5">
        <v>5.6111350000000003E-5</v>
      </c>
      <c r="BC8" s="5">
        <v>5.8304170000000001E-5</v>
      </c>
      <c r="BD8" s="5">
        <v>3.6179620000000003E-5</v>
      </c>
      <c r="BE8" s="5">
        <v>4.0587160000000001E-5</v>
      </c>
      <c r="BF8" s="5">
        <v>4.5390889999999999E-5</v>
      </c>
      <c r="BG8" s="5">
        <v>7.0582039999999999E-5</v>
      </c>
      <c r="BH8" s="5">
        <v>3.5154760000000002E-5</v>
      </c>
      <c r="BI8" s="5">
        <v>5.4971749999999998E-5</v>
      </c>
      <c r="BJ8" s="5">
        <v>4.8190889999999999E-5</v>
      </c>
      <c r="BK8" s="5">
        <v>5.0799349999999997E-5</v>
      </c>
      <c r="BL8" s="5">
        <v>6.2299399999999995E-5</v>
      </c>
      <c r="BM8" s="5">
        <v>2.8717999999999998E-5</v>
      </c>
      <c r="BN8" s="5">
        <v>4.488788E-5</v>
      </c>
      <c r="BO8" s="5">
        <v>5.2875569999999997E-5</v>
      </c>
      <c r="BP8" s="5">
        <v>3.0617290000000002E-5</v>
      </c>
      <c r="BQ8" s="5">
        <v>4.1271710000000001E-5</v>
      </c>
      <c r="BR8" s="5">
        <v>5.4797950000000003E-5</v>
      </c>
      <c r="BS8" s="5">
        <v>5.1467680000000001E-5</v>
      </c>
      <c r="BT8" s="5">
        <v>5.3746190000000003E-5</v>
      </c>
      <c r="BU8" s="5">
        <v>6.7765440000000003E-5</v>
      </c>
      <c r="BV8" s="5">
        <v>3.362562E-5</v>
      </c>
      <c r="BW8" s="5">
        <v>3.8690630000000001E-5</v>
      </c>
      <c r="BX8" s="5">
        <v>5.1733500000000002E-5</v>
      </c>
      <c r="BY8" s="5">
        <v>4.4461269999999999E-5</v>
      </c>
      <c r="BZ8" s="5">
        <v>5.3227129999999999E-5</v>
      </c>
      <c r="CA8" s="5">
        <v>5.4348309999999997E-5</v>
      </c>
      <c r="CB8" s="5">
        <v>4.8372640000000001E-5</v>
      </c>
      <c r="CC8" s="5">
        <v>5.7805649999999998E-5</v>
      </c>
      <c r="CD8" s="5">
        <v>6.1532340000000003E-5</v>
      </c>
      <c r="CE8" s="5">
        <v>3.9328369999999999E-5</v>
      </c>
      <c r="CF8" s="5">
        <v>4.2802190000000001E-5</v>
      </c>
      <c r="CG8" s="5">
        <v>4.943418E-5</v>
      </c>
      <c r="CH8" s="5">
        <v>4.212867E-5</v>
      </c>
      <c r="CI8" s="5">
        <v>4.0134430000000002E-5</v>
      </c>
      <c r="CJ8" s="5">
        <v>4.9464440000000003E-5</v>
      </c>
      <c r="CK8" s="5">
        <v>3.4264909999999999E-5</v>
      </c>
      <c r="CL8" s="5">
        <v>4.3639629999999997E-5</v>
      </c>
      <c r="CM8" s="5">
        <v>5.8373279999999998E-5</v>
      </c>
      <c r="CN8" s="5">
        <v>2.0285709999999999E-5</v>
      </c>
      <c r="CO8" s="5">
        <v>4.3372409999999999E-5</v>
      </c>
      <c r="CP8" s="5">
        <v>4.501274E-5</v>
      </c>
      <c r="CQ8" s="5">
        <v>4.4200299999999998E-5</v>
      </c>
      <c r="CR8" s="5">
        <v>4.8270699999999998E-5</v>
      </c>
      <c r="CS8" s="5">
        <v>5.612371E-5</v>
      </c>
      <c r="CT8" s="5">
        <v>4.8737070000000003E-5</v>
      </c>
      <c r="CU8" s="5">
        <v>3.9879319999999998E-5</v>
      </c>
      <c r="CV8" s="5">
        <v>6.1827889999999997E-5</v>
      </c>
      <c r="CW8" s="5"/>
      <c r="CX8" s="5">
        <v>4.2027769460000006E-3</v>
      </c>
    </row>
    <row r="9" spans="1:102" x14ac:dyDescent="0.3">
      <c r="A9" s="4" t="s">
        <v>25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spans="1:102" x14ac:dyDescent="0.3">
      <c r="A10" s="4" t="s">
        <v>26</v>
      </c>
      <c r="B10" s="5">
        <v>1.5058390000000001E-6</v>
      </c>
      <c r="C10" s="5">
        <v>2.7499090000000002E-6</v>
      </c>
      <c r="D10" s="5">
        <v>1.8896319999999999E-6</v>
      </c>
      <c r="E10" s="5">
        <v>1.5649244999999999E-5</v>
      </c>
      <c r="F10" s="5">
        <v>1.9101494E-5</v>
      </c>
      <c r="G10" s="5">
        <v>2.1197229E-5</v>
      </c>
      <c r="H10" s="5">
        <v>1.296975E-6</v>
      </c>
      <c r="I10" s="5">
        <v>1.665999E-6</v>
      </c>
      <c r="J10" s="5">
        <v>5.2238839999999996E-6</v>
      </c>
      <c r="K10" s="5">
        <v>1.9681640000000001E-5</v>
      </c>
      <c r="L10" s="5">
        <v>3.5299309999999997E-5</v>
      </c>
      <c r="M10" s="5">
        <v>3.286328E-5</v>
      </c>
      <c r="N10" s="5">
        <v>4.5340949999999995E-5</v>
      </c>
      <c r="O10" s="5">
        <v>5.9255549999999999E-5</v>
      </c>
      <c r="P10" s="5">
        <v>6.455585E-5</v>
      </c>
      <c r="Q10" s="5">
        <v>3.3201650000000001E-5</v>
      </c>
      <c r="R10" s="5">
        <v>5.2725420000000003E-5</v>
      </c>
      <c r="S10" s="5">
        <v>5.3046379999999999E-5</v>
      </c>
      <c r="T10" s="5">
        <v>2.2296539999999998E-5</v>
      </c>
      <c r="U10" s="5">
        <v>4.1103889999999997E-5</v>
      </c>
      <c r="V10" s="5">
        <v>5.5111339999999998E-5</v>
      </c>
      <c r="W10" s="5">
        <v>5.3590359999999998E-5</v>
      </c>
      <c r="X10" s="5">
        <v>6.6839489999999995E-5</v>
      </c>
      <c r="Y10" s="5">
        <v>8.3060049999999998E-5</v>
      </c>
      <c r="Z10" s="5">
        <v>4.5118189999999997E-5</v>
      </c>
      <c r="AA10" s="5">
        <v>5.691055E-5</v>
      </c>
      <c r="AB10" s="5">
        <v>6.4434329999999996E-5</v>
      </c>
      <c r="AC10" s="5">
        <v>2.9855019999999999E-5</v>
      </c>
      <c r="AD10" s="5">
        <v>2.8639240000000001E-5</v>
      </c>
      <c r="AE10" s="5">
        <v>5.5200130000000002E-5</v>
      </c>
      <c r="AF10" s="5">
        <v>6.0323179999999997E-5</v>
      </c>
      <c r="AG10" s="5">
        <v>5.9048999999999997E-5</v>
      </c>
      <c r="AH10" s="5">
        <v>7.2121369999999995E-5</v>
      </c>
      <c r="AI10" s="5">
        <v>5.701807E-5</v>
      </c>
      <c r="AJ10" s="5">
        <v>6.0890619999999997E-5</v>
      </c>
      <c r="AK10" s="5">
        <v>6.3201180000000006E-5</v>
      </c>
      <c r="AL10" s="5">
        <v>1.251343E-5</v>
      </c>
      <c r="AM10" s="5">
        <v>3.7049219999999999E-5</v>
      </c>
      <c r="AN10" s="5">
        <v>4.5634219999999999E-5</v>
      </c>
      <c r="AO10" s="5">
        <v>6.5606419999999997E-5</v>
      </c>
      <c r="AP10" s="5">
        <v>7.1603299999999993E-5</v>
      </c>
      <c r="AQ10" s="5">
        <v>7.0601749999999995E-5</v>
      </c>
      <c r="AR10" s="5">
        <v>5.1155659999999999E-5</v>
      </c>
      <c r="AS10" s="5">
        <v>5.6000140000000002E-5</v>
      </c>
      <c r="AT10" s="5">
        <v>6.3868340000000003E-5</v>
      </c>
      <c r="AU10" s="5">
        <v>2.712725E-5</v>
      </c>
      <c r="AV10" s="5">
        <v>3.2431929999999999E-5</v>
      </c>
      <c r="AW10" s="5">
        <v>4.769805E-5</v>
      </c>
      <c r="AX10" s="5">
        <v>2.9104986000000002E-5</v>
      </c>
      <c r="AY10" s="5">
        <v>6.7073519999999995E-5</v>
      </c>
      <c r="AZ10" s="5">
        <v>7.9148019999999996E-5</v>
      </c>
      <c r="BA10" s="5">
        <v>4.1554709999999998E-5</v>
      </c>
      <c r="BB10" s="5">
        <v>5.6111350000000003E-5</v>
      </c>
      <c r="BC10" s="5">
        <v>5.8304170000000001E-5</v>
      </c>
      <c r="BD10" s="5">
        <v>3.6179620000000003E-5</v>
      </c>
      <c r="BE10" s="5">
        <v>4.0587160000000001E-5</v>
      </c>
      <c r="BF10" s="5">
        <v>4.5390889999999999E-5</v>
      </c>
      <c r="BG10" s="5">
        <v>9.0180159999999991E-5</v>
      </c>
      <c r="BH10" s="5">
        <v>5.2678359999999998E-5</v>
      </c>
      <c r="BI10" s="5">
        <v>7.1817710000000003E-5</v>
      </c>
      <c r="BJ10" s="5">
        <v>4.8190889999999999E-5</v>
      </c>
      <c r="BK10" s="5">
        <v>5.0799349999999997E-5</v>
      </c>
      <c r="BL10" s="5">
        <v>6.2299399999999995E-5</v>
      </c>
      <c r="BM10" s="5">
        <v>2.8717999999999998E-5</v>
      </c>
      <c r="BN10" s="5">
        <v>4.488788E-5</v>
      </c>
      <c r="BO10" s="5">
        <v>5.2875569999999997E-5</v>
      </c>
      <c r="BP10" s="5">
        <v>4.6401679999999999E-5</v>
      </c>
      <c r="BQ10" s="5">
        <v>5.6659190000000001E-5</v>
      </c>
      <c r="BR10" s="5">
        <v>7.1198030000000007E-5</v>
      </c>
      <c r="BS10" s="5">
        <v>5.1467680000000001E-5</v>
      </c>
      <c r="BT10" s="5">
        <v>5.3746190000000003E-5</v>
      </c>
      <c r="BU10" s="5">
        <v>6.7765440000000003E-5</v>
      </c>
      <c r="BV10" s="5">
        <v>3.362562E-5</v>
      </c>
      <c r="BW10" s="5">
        <v>3.8690630000000001E-5</v>
      </c>
      <c r="BX10" s="5">
        <v>5.1733500000000002E-5</v>
      </c>
      <c r="BY10" s="5">
        <v>6.3280049999999994E-5</v>
      </c>
      <c r="BZ10" s="5">
        <v>6.8760559999999997E-5</v>
      </c>
      <c r="CA10" s="5">
        <v>7.1348199999999996E-5</v>
      </c>
      <c r="CB10" s="5">
        <v>4.8372640000000001E-5</v>
      </c>
      <c r="CC10" s="5">
        <v>5.7805649999999998E-5</v>
      </c>
      <c r="CD10" s="5">
        <v>6.1532340000000003E-5</v>
      </c>
      <c r="CE10" s="5">
        <v>3.9328369999999999E-5</v>
      </c>
      <c r="CF10" s="5">
        <v>4.2802190000000001E-5</v>
      </c>
      <c r="CG10" s="5">
        <v>4.943418E-5</v>
      </c>
      <c r="CH10" s="5">
        <v>5.5079620000000002E-5</v>
      </c>
      <c r="CI10" s="5">
        <v>5.6139369999999998E-5</v>
      </c>
      <c r="CJ10" s="5">
        <v>6.4216320000000005E-5</v>
      </c>
      <c r="CK10" s="5">
        <v>3.4264909999999999E-5</v>
      </c>
      <c r="CL10" s="5">
        <v>4.3639629999999997E-5</v>
      </c>
      <c r="CM10" s="5">
        <v>5.8373279999999998E-5</v>
      </c>
      <c r="CN10" s="5">
        <v>2.0285709999999999E-5</v>
      </c>
      <c r="CO10" s="5">
        <v>4.3372409999999999E-5</v>
      </c>
      <c r="CP10" s="5">
        <v>4.501274E-5</v>
      </c>
      <c r="CQ10" s="5">
        <v>6.742191E-5</v>
      </c>
      <c r="CR10" s="5">
        <v>6.5184839999999996E-5</v>
      </c>
      <c r="CS10" s="5">
        <v>7.3939149999999995E-5</v>
      </c>
      <c r="CT10" s="5">
        <v>4.8737070000000003E-5</v>
      </c>
      <c r="CU10" s="5">
        <v>3.9879319999999998E-5</v>
      </c>
      <c r="CV10" s="5">
        <v>6.1827889999999997E-5</v>
      </c>
      <c r="CW10" s="5"/>
      <c r="CX10" s="5">
        <v>4.7295305520000004E-3</v>
      </c>
    </row>
    <row r="13" spans="1:102" x14ac:dyDescent="0.3">
      <c r="B13">
        <f>MIN(B7:AB7)</f>
        <v>1.145104E-5</v>
      </c>
      <c r="C13">
        <f>MAX(B7:AB7)</f>
        <v>1.9943589999999999E-5</v>
      </c>
      <c r="D13">
        <f>MIN(AC7:AT7)</f>
        <v>1.2388680000000001E-5</v>
      </c>
      <c r="E13">
        <f>MAX(AD7:AU7)</f>
        <v>1.780113E-5</v>
      </c>
      <c r="F13">
        <f>MIN(AU7:BU7)</f>
        <v>9.1196460000000007E-6</v>
      </c>
      <c r="G13">
        <f>MAX(AU7:BU7)</f>
        <v>1.9598119999999999E-5</v>
      </c>
      <c r="H13">
        <f>MIN(BV7:CV7)</f>
        <v>1.295095E-5</v>
      </c>
      <c r="I13">
        <f>MAX(BW7:CW7)</f>
        <v>2.3221609999999999E-5</v>
      </c>
    </row>
    <row r="14" spans="1:102" x14ac:dyDescent="0.3">
      <c r="B14">
        <f>MIN(B8:AB8)</f>
        <v>1.296975E-6</v>
      </c>
      <c r="C14">
        <f>MAX(B8:AB8)</f>
        <v>6.4434329999999996E-5</v>
      </c>
      <c r="D14">
        <f>MIN(AC8:AT8)</f>
        <v>1.251343E-5</v>
      </c>
      <c r="E14">
        <f>MAX(AD8:AU8)</f>
        <v>6.3868340000000003E-5</v>
      </c>
      <c r="F14">
        <f>MIN(AU8:BU8)</f>
        <v>1.9985339999999999E-5</v>
      </c>
      <c r="G14">
        <f>MAX(AU8:BU8)</f>
        <v>7.0582039999999999E-5</v>
      </c>
      <c r="H14">
        <f>MIN(BV8:CV8)</f>
        <v>2.0285709999999999E-5</v>
      </c>
      <c r="I14">
        <f>MAX(BW8:CW8)</f>
        <v>6.1827889999999997E-5</v>
      </c>
    </row>
    <row r="16" spans="1:102" x14ac:dyDescent="0.3">
      <c r="B16">
        <f>B13*1000000</f>
        <v>11.451040000000001</v>
      </c>
      <c r="C16">
        <f>C13*1000000</f>
        <v>19.94359</v>
      </c>
      <c r="D16">
        <f>D13*1000000</f>
        <v>12.388680000000001</v>
      </c>
      <c r="E16">
        <f>E13*1000000</f>
        <v>17.801130000000001</v>
      </c>
      <c r="F16">
        <f>F13*1000000</f>
        <v>9.1196460000000013</v>
      </c>
      <c r="G16">
        <f>G13*1000000</f>
        <v>19.598119999999998</v>
      </c>
      <c r="H16">
        <f>H13*1000000</f>
        <v>12.950950000000001</v>
      </c>
      <c r="I16">
        <f>I13*1000000</f>
        <v>23.221609999999998</v>
      </c>
    </row>
    <row r="17" spans="2:9 16384:16384" x14ac:dyDescent="0.3">
      <c r="B17">
        <f>B14*1000000</f>
        <v>1.296975</v>
      </c>
      <c r="C17">
        <f>C14*1000000</f>
        <v>64.434330000000003</v>
      </c>
      <c r="D17">
        <f>D14*1000000</f>
        <v>12.51343</v>
      </c>
      <c r="E17">
        <f>E14*1000000</f>
        <v>63.868340000000003</v>
      </c>
      <c r="F17">
        <f>F14*1000000</f>
        <v>19.985340000000001</v>
      </c>
      <c r="G17">
        <f>G14*1000000</f>
        <v>70.582039999999992</v>
      </c>
      <c r="H17">
        <f>H14*1000000</f>
        <v>20.285709999999998</v>
      </c>
      <c r="I17">
        <f>I14*1000000</f>
        <v>61.827889999999996</v>
      </c>
      <c r="XFD17">
        <f>XFD14*1000000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3561-2B5F-41BE-A294-F1EEEAC65D13}">
  <dimension ref="A1:E73"/>
  <sheetViews>
    <sheetView workbookViewId="0">
      <selection sqref="A1:E1048576"/>
    </sheetView>
  </sheetViews>
  <sheetFormatPr defaultRowHeight="14.4" x14ac:dyDescent="0.3"/>
  <cols>
    <col min="1" max="1" width="10.5546875" bestFit="1" customWidth="1"/>
    <col min="3" max="3" width="27" bestFit="1" customWidth="1"/>
  </cols>
  <sheetData>
    <row r="1" spans="1:5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3">
      <c r="A2" s="1" t="s">
        <v>0</v>
      </c>
      <c r="B2" s="1">
        <v>-45</v>
      </c>
      <c r="C2" s="1" t="s">
        <v>1</v>
      </c>
      <c r="D2" s="1">
        <v>1.89</v>
      </c>
      <c r="E2" s="2">
        <v>5.6033129999999999E-5</v>
      </c>
    </row>
    <row r="3" spans="1:5" x14ac:dyDescent="0.3">
      <c r="A3" s="1" t="s">
        <v>0</v>
      </c>
      <c r="B3" s="1">
        <v>-45</v>
      </c>
      <c r="C3" s="1" t="s">
        <v>1</v>
      </c>
      <c r="D3" s="1">
        <v>1.8</v>
      </c>
      <c r="E3" s="2">
        <v>4.5354269999999998E-5</v>
      </c>
    </row>
    <row r="4" spans="1:5" x14ac:dyDescent="0.3">
      <c r="A4" s="1" t="s">
        <v>0</v>
      </c>
      <c r="B4" s="1">
        <v>-45</v>
      </c>
      <c r="C4" s="1" t="s">
        <v>1</v>
      </c>
      <c r="D4" s="1">
        <v>1.71</v>
      </c>
      <c r="E4" s="2">
        <v>4.2316440000000003E-5</v>
      </c>
    </row>
    <row r="5" spans="1:5" x14ac:dyDescent="0.3">
      <c r="A5" s="1" t="s">
        <v>0</v>
      </c>
      <c r="B5" s="1">
        <v>130</v>
      </c>
      <c r="C5" s="1" t="s">
        <v>1</v>
      </c>
      <c r="D5" s="1">
        <v>1.89</v>
      </c>
      <c r="E5" s="2">
        <v>7.0444639999999996E-5</v>
      </c>
    </row>
    <row r="6" spans="1:5" x14ac:dyDescent="0.3">
      <c r="A6" s="1" t="s">
        <v>0</v>
      </c>
      <c r="B6" s="1">
        <v>130</v>
      </c>
      <c r="C6" s="1" t="s">
        <v>1</v>
      </c>
      <c r="D6" s="1">
        <v>1.8</v>
      </c>
      <c r="E6" s="2">
        <v>5.9685480000000002E-5</v>
      </c>
    </row>
    <row r="7" spans="1:5" x14ac:dyDescent="0.3">
      <c r="A7" s="1" t="s">
        <v>0</v>
      </c>
      <c r="B7" s="1">
        <v>130</v>
      </c>
      <c r="C7" s="1" t="s">
        <v>1</v>
      </c>
      <c r="D7" s="1">
        <v>1.71</v>
      </c>
      <c r="E7" s="2">
        <v>5.1010719999999997E-5</v>
      </c>
    </row>
    <row r="8" spans="1:5" x14ac:dyDescent="0.3">
      <c r="A8" s="1" t="s">
        <v>0</v>
      </c>
      <c r="B8" s="1">
        <v>25</v>
      </c>
      <c r="C8" s="1" t="s">
        <v>1</v>
      </c>
      <c r="D8" s="1">
        <v>1.89</v>
      </c>
      <c r="E8" s="2">
        <v>6.445434E-5</v>
      </c>
    </row>
    <row r="9" spans="1:5" x14ac:dyDescent="0.3">
      <c r="A9" s="1" t="s">
        <v>0</v>
      </c>
      <c r="B9" s="1">
        <v>25</v>
      </c>
      <c r="C9" s="1" t="s">
        <v>1</v>
      </c>
      <c r="D9" s="1">
        <v>1.8</v>
      </c>
      <c r="E9" s="2">
        <v>5.5998059999999999E-5</v>
      </c>
    </row>
    <row r="10" spans="1:5" x14ac:dyDescent="0.3">
      <c r="A10" s="1" t="s">
        <v>0</v>
      </c>
      <c r="B10" s="1">
        <v>25</v>
      </c>
      <c r="C10" s="1" t="s">
        <v>1</v>
      </c>
      <c r="D10" s="1">
        <v>1.71</v>
      </c>
      <c r="E10" s="2">
        <v>4.7606330000000001E-5</v>
      </c>
    </row>
    <row r="11" spans="1:5" x14ac:dyDescent="0.3">
      <c r="A11" s="1" t="s">
        <v>0</v>
      </c>
      <c r="B11" s="1">
        <v>25</v>
      </c>
      <c r="C11" s="1" t="s">
        <v>2</v>
      </c>
      <c r="D11" s="1">
        <v>1.89</v>
      </c>
      <c r="E11" s="2">
        <v>2.0229750000000001E-5</v>
      </c>
    </row>
    <row r="12" spans="1:5" x14ac:dyDescent="0.3">
      <c r="A12" s="1" t="s">
        <v>0</v>
      </c>
      <c r="B12" s="1">
        <v>25</v>
      </c>
      <c r="C12" s="1" t="s">
        <v>2</v>
      </c>
      <c r="D12" s="1">
        <v>1.8</v>
      </c>
      <c r="E12" s="2">
        <v>1.6641489999999999E-5</v>
      </c>
    </row>
    <row r="13" spans="1:5" x14ac:dyDescent="0.3">
      <c r="A13" s="1" t="s">
        <v>0</v>
      </c>
      <c r="B13" s="1">
        <v>25</v>
      </c>
      <c r="C13" s="1" t="s">
        <v>2</v>
      </c>
      <c r="D13" s="1">
        <v>1.71</v>
      </c>
      <c r="E13" s="2">
        <v>1.6432689999999999E-5</v>
      </c>
    </row>
    <row r="14" spans="1:5" x14ac:dyDescent="0.3">
      <c r="A14" s="1" t="s">
        <v>3</v>
      </c>
      <c r="B14" s="1">
        <v>-45</v>
      </c>
      <c r="C14" s="1" t="s">
        <v>1</v>
      </c>
      <c r="D14" s="1">
        <v>1.89</v>
      </c>
      <c r="E14" s="2">
        <v>5.4456870000000002E-5</v>
      </c>
    </row>
    <row r="15" spans="1:5" x14ac:dyDescent="0.3">
      <c r="A15" s="1" t="s">
        <v>3</v>
      </c>
      <c r="B15" s="1">
        <v>-45</v>
      </c>
      <c r="C15" s="1" t="s">
        <v>1</v>
      </c>
      <c r="D15" s="1">
        <v>1.8</v>
      </c>
      <c r="E15" s="2">
        <v>3.2649399999999999E-5</v>
      </c>
    </row>
    <row r="16" spans="1:5" x14ac:dyDescent="0.3">
      <c r="A16" s="1" t="s">
        <v>3</v>
      </c>
      <c r="B16" s="1">
        <v>-45</v>
      </c>
      <c r="C16" s="1" t="s">
        <v>1</v>
      </c>
      <c r="D16" s="1">
        <v>1.71</v>
      </c>
      <c r="E16" s="2">
        <v>2.3644189999999999E-5</v>
      </c>
    </row>
    <row r="17" spans="1:5" x14ac:dyDescent="0.3">
      <c r="A17" s="1" t="s">
        <v>3</v>
      </c>
      <c r="B17" s="1">
        <v>130</v>
      </c>
      <c r="C17" s="1" t="s">
        <v>1</v>
      </c>
      <c r="D17" s="1">
        <v>1.89</v>
      </c>
      <c r="E17" s="2">
        <v>6.9996250000000003E-5</v>
      </c>
    </row>
    <row r="18" spans="1:5" x14ac:dyDescent="0.3">
      <c r="A18" s="1" t="s">
        <v>3</v>
      </c>
      <c r="B18" s="1">
        <v>130</v>
      </c>
      <c r="C18" s="1" t="s">
        <v>1</v>
      </c>
      <c r="D18" s="1">
        <v>1.8</v>
      </c>
      <c r="E18" s="2">
        <v>5.6220910000000003E-5</v>
      </c>
    </row>
    <row r="19" spans="1:5" x14ac:dyDescent="0.3">
      <c r="A19" s="1" t="s">
        <v>3</v>
      </c>
      <c r="B19" s="1">
        <v>130</v>
      </c>
      <c r="C19" s="1" t="s">
        <v>1</v>
      </c>
      <c r="D19" s="1">
        <v>1.71</v>
      </c>
      <c r="E19" s="2">
        <v>5.5963820000000002E-5</v>
      </c>
    </row>
    <row r="20" spans="1:5" x14ac:dyDescent="0.3">
      <c r="A20" s="1" t="s">
        <v>3</v>
      </c>
      <c r="B20" s="1">
        <v>25</v>
      </c>
      <c r="C20" s="1" t="s">
        <v>1</v>
      </c>
      <c r="D20" s="1">
        <v>1.89</v>
      </c>
      <c r="E20" s="2">
        <v>6.2847620000000006E-5</v>
      </c>
    </row>
    <row r="21" spans="1:5" x14ac:dyDescent="0.3">
      <c r="A21" s="1" t="s">
        <v>3</v>
      </c>
      <c r="B21" s="1">
        <v>25</v>
      </c>
      <c r="C21" s="1" t="s">
        <v>1</v>
      </c>
      <c r="D21" s="1">
        <v>1.8</v>
      </c>
      <c r="E21" s="2">
        <v>4.9447950000000001E-5</v>
      </c>
    </row>
    <row r="22" spans="1:5" x14ac:dyDescent="0.3">
      <c r="A22" s="1" t="s">
        <v>3</v>
      </c>
      <c r="B22" s="1">
        <v>25</v>
      </c>
      <c r="C22" s="1" t="s">
        <v>1</v>
      </c>
      <c r="D22" s="1">
        <v>1.71</v>
      </c>
      <c r="E22" s="2">
        <v>4.0194339999999998E-5</v>
      </c>
    </row>
    <row r="23" spans="1:5" x14ac:dyDescent="0.3">
      <c r="A23" s="1" t="s">
        <v>3</v>
      </c>
      <c r="B23" s="1">
        <v>25</v>
      </c>
      <c r="C23" s="1" t="s">
        <v>2</v>
      </c>
      <c r="D23" s="1">
        <v>1.89</v>
      </c>
      <c r="E23" s="2">
        <v>1.732353E-5</v>
      </c>
    </row>
    <row r="24" spans="1:5" x14ac:dyDescent="0.3">
      <c r="A24" s="1" t="s">
        <v>3</v>
      </c>
      <c r="B24" s="1">
        <v>25</v>
      </c>
      <c r="C24" s="1" t="s">
        <v>2</v>
      </c>
      <c r="D24" s="1">
        <v>1.8</v>
      </c>
      <c r="E24" s="2">
        <v>1.7852630000000001E-5</v>
      </c>
    </row>
    <row r="25" spans="1:5" x14ac:dyDescent="0.3">
      <c r="A25" s="1" t="s">
        <v>3</v>
      </c>
      <c r="B25" s="1">
        <v>25</v>
      </c>
      <c r="C25" s="1" t="s">
        <v>2</v>
      </c>
      <c r="D25" s="1">
        <v>1.71</v>
      </c>
      <c r="E25" s="2">
        <v>1.739923E-5</v>
      </c>
    </row>
    <row r="26" spans="1:5" x14ac:dyDescent="0.3">
      <c r="A26" s="1" t="s">
        <v>4</v>
      </c>
      <c r="B26" s="1">
        <v>-45</v>
      </c>
      <c r="C26" s="1" t="s">
        <v>1</v>
      </c>
      <c r="D26" s="1">
        <v>1.89</v>
      </c>
      <c r="E26" s="2">
        <v>1.022518E-6</v>
      </c>
    </row>
    <row r="27" spans="1:5" x14ac:dyDescent="0.3">
      <c r="A27" s="1" t="s">
        <v>4</v>
      </c>
      <c r="B27" s="1">
        <v>-45</v>
      </c>
      <c r="C27" s="1" t="s">
        <v>1</v>
      </c>
      <c r="D27" s="1">
        <v>1.8</v>
      </c>
      <c r="E27" s="2">
        <v>2.3344960000000002E-5</v>
      </c>
    </row>
    <row r="28" spans="1:5" x14ac:dyDescent="0.3">
      <c r="A28" s="1" t="s">
        <v>4</v>
      </c>
      <c r="B28" s="1">
        <v>-45</v>
      </c>
      <c r="C28" s="1" t="s">
        <v>1</v>
      </c>
      <c r="D28" s="1">
        <v>1.71</v>
      </c>
      <c r="E28" s="2">
        <v>2.385339E-5</v>
      </c>
    </row>
    <row r="29" spans="1:5" x14ac:dyDescent="0.3">
      <c r="A29" s="1" t="s">
        <v>4</v>
      </c>
      <c r="B29" s="1">
        <v>130</v>
      </c>
      <c r="C29" s="1" t="s">
        <v>1</v>
      </c>
      <c r="D29" s="1">
        <v>1.89</v>
      </c>
      <c r="E29" s="2">
        <v>6.029803E-5</v>
      </c>
    </row>
    <row r="30" spans="1:5" x14ac:dyDescent="0.3">
      <c r="A30" s="1" t="s">
        <v>4</v>
      </c>
      <c r="B30" s="1">
        <v>130</v>
      </c>
      <c r="C30" s="1" t="s">
        <v>1</v>
      </c>
      <c r="D30" s="1">
        <v>1.8</v>
      </c>
      <c r="E30" s="2">
        <v>5.9107290000000002E-5</v>
      </c>
    </row>
    <row r="31" spans="1:5" x14ac:dyDescent="0.3">
      <c r="A31" s="1" t="s">
        <v>4</v>
      </c>
      <c r="B31" s="1">
        <v>130</v>
      </c>
      <c r="C31" s="1" t="s">
        <v>1</v>
      </c>
      <c r="D31" s="1">
        <v>1.71</v>
      </c>
      <c r="E31" s="2">
        <v>5.572453E-5</v>
      </c>
    </row>
    <row r="32" spans="1:5" x14ac:dyDescent="0.3">
      <c r="A32" s="1" t="s">
        <v>4</v>
      </c>
      <c r="B32" s="1">
        <v>25</v>
      </c>
      <c r="C32" s="1" t="s">
        <v>1</v>
      </c>
      <c r="D32" s="1">
        <v>1.89</v>
      </c>
      <c r="E32" s="2">
        <v>4.9097580000000001E-5</v>
      </c>
    </row>
    <row r="33" spans="1:5" x14ac:dyDescent="0.3">
      <c r="A33" s="1" t="s">
        <v>4</v>
      </c>
      <c r="B33" s="1">
        <v>25</v>
      </c>
      <c r="C33" s="1" t="s">
        <v>1</v>
      </c>
      <c r="D33" s="1">
        <v>1.8</v>
      </c>
      <c r="E33" s="2">
        <v>4.3164490000000003E-5</v>
      </c>
    </row>
    <row r="34" spans="1:5" x14ac:dyDescent="0.3">
      <c r="A34" s="1" t="s">
        <v>4</v>
      </c>
      <c r="B34" s="1">
        <v>25</v>
      </c>
      <c r="C34" s="1" t="s">
        <v>1</v>
      </c>
      <c r="D34" s="1">
        <v>1.71</v>
      </c>
      <c r="E34" s="2">
        <v>2.9042010000000001E-5</v>
      </c>
    </row>
    <row r="35" spans="1:5" x14ac:dyDescent="0.3">
      <c r="A35" s="1" t="s">
        <v>4</v>
      </c>
      <c r="B35" s="1">
        <v>25</v>
      </c>
      <c r="C35" s="1" t="s">
        <v>2</v>
      </c>
      <c r="D35" s="1">
        <v>1.89</v>
      </c>
      <c r="E35" s="2">
        <v>1.7387879999999999E-5</v>
      </c>
    </row>
    <row r="36" spans="1:5" x14ac:dyDescent="0.3">
      <c r="A36" s="1" t="s">
        <v>4</v>
      </c>
      <c r="B36" s="1">
        <v>25</v>
      </c>
      <c r="C36" s="1" t="s">
        <v>2</v>
      </c>
      <c r="D36" s="1">
        <v>1.8</v>
      </c>
      <c r="E36" s="2">
        <v>1.4018540000000001E-5</v>
      </c>
    </row>
    <row r="37" spans="1:5" x14ac:dyDescent="0.3">
      <c r="A37" s="1" t="s">
        <v>4</v>
      </c>
      <c r="B37" s="1">
        <v>25</v>
      </c>
      <c r="C37" s="1" t="s">
        <v>2</v>
      </c>
      <c r="D37" s="1">
        <v>1.71</v>
      </c>
      <c r="E37" s="2">
        <v>1.3394389999999999E-5</v>
      </c>
    </row>
    <row r="38" spans="1:5" x14ac:dyDescent="0.3">
      <c r="A38" s="1" t="s">
        <v>5</v>
      </c>
      <c r="B38" s="1">
        <v>-45</v>
      </c>
      <c r="C38" s="1" t="s">
        <v>1</v>
      </c>
      <c r="D38" s="1">
        <v>1.89</v>
      </c>
      <c r="E38" s="2">
        <v>4.7588150000000003E-5</v>
      </c>
    </row>
    <row r="39" spans="1:5" x14ac:dyDescent="0.3">
      <c r="A39" s="1" t="s">
        <v>5</v>
      </c>
      <c r="B39" s="1">
        <v>-45</v>
      </c>
      <c r="C39" s="1" t="s">
        <v>1</v>
      </c>
      <c r="D39" s="1">
        <v>1.8</v>
      </c>
      <c r="E39" s="2">
        <v>3.937246E-5</v>
      </c>
    </row>
    <row r="40" spans="1:5" x14ac:dyDescent="0.3">
      <c r="A40" s="1" t="s">
        <v>5</v>
      </c>
      <c r="B40" s="1">
        <v>-45</v>
      </c>
      <c r="C40" s="1" t="s">
        <v>1</v>
      </c>
      <c r="D40" s="1">
        <v>1.71</v>
      </c>
      <c r="E40" s="2">
        <v>2.4141810000000001E-5</v>
      </c>
    </row>
    <row r="41" spans="1:5" x14ac:dyDescent="0.3">
      <c r="A41" s="1" t="s">
        <v>5</v>
      </c>
      <c r="B41" s="1">
        <v>130</v>
      </c>
      <c r="C41" s="1" t="s">
        <v>1</v>
      </c>
      <c r="D41" s="1">
        <v>1.89</v>
      </c>
      <c r="E41" s="2">
        <v>5.5547950000000001E-5</v>
      </c>
    </row>
    <row r="42" spans="1:5" x14ac:dyDescent="0.3">
      <c r="A42" s="1" t="s">
        <v>5</v>
      </c>
      <c r="B42" s="1">
        <v>130</v>
      </c>
      <c r="C42" s="1" t="s">
        <v>1</v>
      </c>
      <c r="D42" s="1">
        <v>1.8</v>
      </c>
      <c r="E42" s="2">
        <v>6.225007E-5</v>
      </c>
    </row>
    <row r="43" spans="1:5" x14ac:dyDescent="0.3">
      <c r="A43" s="1" t="s">
        <v>5</v>
      </c>
      <c r="B43" s="1">
        <v>130</v>
      </c>
      <c r="C43" s="1" t="s">
        <v>1</v>
      </c>
      <c r="D43" s="1">
        <v>1.71</v>
      </c>
      <c r="E43" s="2">
        <v>3.7273330000000003E-5</v>
      </c>
    </row>
    <row r="44" spans="1:5" x14ac:dyDescent="0.3">
      <c r="A44" s="1" t="s">
        <v>5</v>
      </c>
      <c r="B44" s="1">
        <v>25</v>
      </c>
      <c r="C44" s="1" t="s">
        <v>1</v>
      </c>
      <c r="D44" s="1">
        <v>1.89</v>
      </c>
      <c r="E44" s="2">
        <v>5.0021829999999998E-5</v>
      </c>
    </row>
    <row r="45" spans="1:5" x14ac:dyDescent="0.3">
      <c r="A45" s="1" t="s">
        <v>5</v>
      </c>
      <c r="B45" s="1">
        <v>25</v>
      </c>
      <c r="C45" s="1" t="s">
        <v>1</v>
      </c>
      <c r="D45" s="1">
        <v>1.8</v>
      </c>
      <c r="E45" s="2">
        <v>3.8561279999999998E-5</v>
      </c>
    </row>
    <row r="46" spans="1:5" x14ac:dyDescent="0.3">
      <c r="A46" s="1" t="s">
        <v>5</v>
      </c>
      <c r="B46" s="1">
        <v>25</v>
      </c>
      <c r="C46" s="1" t="s">
        <v>1</v>
      </c>
      <c r="D46" s="1">
        <v>1.71</v>
      </c>
      <c r="E46" s="2">
        <v>4.6708790000000002E-5</v>
      </c>
    </row>
    <row r="47" spans="1:5" x14ac:dyDescent="0.3">
      <c r="A47" s="1" t="s">
        <v>5</v>
      </c>
      <c r="B47" s="1">
        <v>25</v>
      </c>
      <c r="C47" s="1" t="s">
        <v>2</v>
      </c>
      <c r="D47" s="1">
        <v>1.89</v>
      </c>
      <c r="E47" s="2">
        <v>1.696043E-5</v>
      </c>
    </row>
    <row r="48" spans="1:5" x14ac:dyDescent="0.3">
      <c r="A48" s="1" t="s">
        <v>5</v>
      </c>
      <c r="B48" s="1">
        <v>25</v>
      </c>
      <c r="C48" s="1" t="s">
        <v>2</v>
      </c>
      <c r="D48" s="1">
        <v>1.8</v>
      </c>
      <c r="E48" s="2">
        <v>1.656309E-5</v>
      </c>
    </row>
    <row r="49" spans="1:5" x14ac:dyDescent="0.3">
      <c r="A49" s="1" t="s">
        <v>5</v>
      </c>
      <c r="B49" s="1">
        <v>25</v>
      </c>
      <c r="C49" s="1" t="s">
        <v>2</v>
      </c>
      <c r="D49" s="1">
        <v>1.71</v>
      </c>
      <c r="E49" s="2">
        <v>1.8910129999999999E-5</v>
      </c>
    </row>
    <row r="50" spans="1:5" x14ac:dyDescent="0.3">
      <c r="A50" s="1" t="s">
        <v>6</v>
      </c>
      <c r="B50" s="1">
        <v>-45</v>
      </c>
      <c r="C50" s="1" t="s">
        <v>1</v>
      </c>
      <c r="D50" s="1">
        <v>1.89</v>
      </c>
      <c r="E50" s="2">
        <v>4.6776839999999999E-5</v>
      </c>
    </row>
    <row r="51" spans="1:5" x14ac:dyDescent="0.3">
      <c r="A51" s="1" t="s">
        <v>6</v>
      </c>
      <c r="B51" s="1">
        <v>-45</v>
      </c>
      <c r="C51" s="1" t="s">
        <v>1</v>
      </c>
      <c r="D51" s="1">
        <v>1.8</v>
      </c>
      <c r="E51" s="2">
        <v>3.104948E-5</v>
      </c>
    </row>
    <row r="52" spans="1:5" x14ac:dyDescent="0.3">
      <c r="A52" s="1" t="s">
        <v>6</v>
      </c>
      <c r="B52" s="1">
        <v>-45</v>
      </c>
      <c r="C52" s="1" t="s">
        <v>1</v>
      </c>
      <c r="D52" s="1">
        <v>1.71</v>
      </c>
      <c r="E52" s="2">
        <v>3.2110370000000001E-5</v>
      </c>
    </row>
    <row r="53" spans="1:5" x14ac:dyDescent="0.3">
      <c r="A53" s="1" t="s">
        <v>6</v>
      </c>
      <c r="B53" s="1">
        <v>130</v>
      </c>
      <c r="C53" s="1" t="s">
        <v>1</v>
      </c>
      <c r="D53" s="1">
        <v>1.89</v>
      </c>
      <c r="E53" s="2">
        <v>6.4658610000000005E-5</v>
      </c>
    </row>
    <row r="54" spans="1:5" x14ac:dyDescent="0.3">
      <c r="A54" s="1" t="s">
        <v>6</v>
      </c>
      <c r="B54" s="1">
        <v>130</v>
      </c>
      <c r="C54" s="1" t="s">
        <v>1</v>
      </c>
      <c r="D54" s="1">
        <v>1.8</v>
      </c>
      <c r="E54" s="2">
        <v>5.9894220000000001E-5</v>
      </c>
    </row>
    <row r="55" spans="1:5" x14ac:dyDescent="0.3">
      <c r="A55" s="1" t="s">
        <v>6</v>
      </c>
      <c r="B55" s="1">
        <v>130</v>
      </c>
      <c r="C55" s="1" t="s">
        <v>1</v>
      </c>
      <c r="D55" s="1">
        <v>1.71</v>
      </c>
      <c r="E55" s="2">
        <v>4.5204950000000002E-5</v>
      </c>
    </row>
    <row r="56" spans="1:5" x14ac:dyDescent="0.3">
      <c r="A56" s="1" t="s">
        <v>6</v>
      </c>
      <c r="B56" s="1">
        <v>25</v>
      </c>
      <c r="C56" s="1" t="s">
        <v>1</v>
      </c>
      <c r="D56" s="1">
        <v>1.89</v>
      </c>
      <c r="E56" s="2">
        <v>5.6375960000000001E-5</v>
      </c>
    </row>
    <row r="57" spans="1:5" x14ac:dyDescent="0.3">
      <c r="A57" s="1" t="s">
        <v>6</v>
      </c>
      <c r="B57" s="1">
        <v>25</v>
      </c>
      <c r="C57" s="1" t="s">
        <v>1</v>
      </c>
      <c r="D57" s="1">
        <v>1.8</v>
      </c>
      <c r="E57" s="2">
        <v>5.0439699999999998E-5</v>
      </c>
    </row>
    <row r="58" spans="1:5" x14ac:dyDescent="0.3">
      <c r="A58" s="1" t="s">
        <v>6</v>
      </c>
      <c r="B58" s="1">
        <v>25</v>
      </c>
      <c r="C58" s="1" t="s">
        <v>1</v>
      </c>
      <c r="D58" s="1">
        <v>1.71</v>
      </c>
      <c r="E58" s="2">
        <v>5.2738149999999999E-5</v>
      </c>
    </row>
    <row r="59" spans="1:5" x14ac:dyDescent="0.3">
      <c r="A59" s="1" t="s">
        <v>6</v>
      </c>
      <c r="B59" s="1">
        <v>25</v>
      </c>
      <c r="C59" s="1" t="s">
        <v>2</v>
      </c>
      <c r="D59" s="1">
        <v>1.89</v>
      </c>
      <c r="E59" s="2">
        <v>1.7429489999999999E-5</v>
      </c>
    </row>
    <row r="60" spans="1:5" x14ac:dyDescent="0.3">
      <c r="A60" s="1" t="s">
        <v>6</v>
      </c>
      <c r="B60" s="1">
        <v>25</v>
      </c>
      <c r="C60" s="1" t="s">
        <v>2</v>
      </c>
      <c r="D60" s="1">
        <v>1.8</v>
      </c>
      <c r="E60" s="2">
        <v>1.7054160000000001E-5</v>
      </c>
    </row>
    <row r="61" spans="1:5" x14ac:dyDescent="0.3">
      <c r="A61" s="1" t="s">
        <v>6</v>
      </c>
      <c r="B61" s="1">
        <v>25</v>
      </c>
      <c r="C61" s="1" t="s">
        <v>2</v>
      </c>
      <c r="D61" s="1">
        <v>1.71</v>
      </c>
      <c r="E61" s="2">
        <v>1.7900480000000001E-5</v>
      </c>
    </row>
    <row r="62" spans="1:5" x14ac:dyDescent="0.3">
      <c r="A62" s="1" t="s">
        <v>7</v>
      </c>
      <c r="B62" s="1">
        <v>-45</v>
      </c>
      <c r="C62" s="1" t="s">
        <v>1</v>
      </c>
      <c r="D62" s="1">
        <v>1.89</v>
      </c>
      <c r="E62" s="2">
        <v>5.1095199999999998E-5</v>
      </c>
    </row>
    <row r="63" spans="1:5" x14ac:dyDescent="0.3">
      <c r="A63" s="1" t="s">
        <v>7</v>
      </c>
      <c r="B63" s="1">
        <v>-45</v>
      </c>
      <c r="C63" s="1" t="s">
        <v>1</v>
      </c>
      <c r="D63" s="1">
        <v>1.8</v>
      </c>
      <c r="E63" s="2">
        <v>3.445615E-5</v>
      </c>
    </row>
    <row r="64" spans="1:5" x14ac:dyDescent="0.3">
      <c r="A64" s="1" t="s">
        <v>7</v>
      </c>
      <c r="B64" s="1">
        <v>-45</v>
      </c>
      <c r="C64" s="1" t="s">
        <v>1</v>
      </c>
      <c r="D64" s="1">
        <v>1.71</v>
      </c>
      <c r="E64" s="2">
        <v>4.3487520000000001E-5</v>
      </c>
    </row>
    <row r="65" spans="1:5" x14ac:dyDescent="0.3">
      <c r="A65" s="1" t="s">
        <v>7</v>
      </c>
      <c r="B65" s="1">
        <v>130</v>
      </c>
      <c r="C65" s="1" t="s">
        <v>1</v>
      </c>
      <c r="D65" s="1">
        <v>1.89</v>
      </c>
      <c r="E65" s="2">
        <v>6.3104300000000005E-5</v>
      </c>
    </row>
    <row r="66" spans="1:5" x14ac:dyDescent="0.3">
      <c r="A66" s="1" t="s">
        <v>7</v>
      </c>
      <c r="B66" s="1">
        <v>130</v>
      </c>
      <c r="C66" s="1" t="s">
        <v>1</v>
      </c>
      <c r="D66" s="1">
        <v>1.8</v>
      </c>
      <c r="E66" s="2">
        <v>6.2792020000000006E-5</v>
      </c>
    </row>
    <row r="67" spans="1:5" x14ac:dyDescent="0.3">
      <c r="A67" s="1" t="s">
        <v>7</v>
      </c>
      <c r="B67" s="1">
        <v>130</v>
      </c>
      <c r="C67" s="1" t="s">
        <v>1</v>
      </c>
      <c r="D67" s="1">
        <v>1.71</v>
      </c>
      <c r="E67" s="2">
        <v>5.256991E-5</v>
      </c>
    </row>
    <row r="68" spans="1:5" x14ac:dyDescent="0.3">
      <c r="A68" s="1" t="s">
        <v>7</v>
      </c>
      <c r="B68" s="1">
        <v>25</v>
      </c>
      <c r="C68" s="1" t="s">
        <v>1</v>
      </c>
      <c r="D68" s="1">
        <v>1.89</v>
      </c>
      <c r="E68" s="2">
        <v>5.4919339999999997E-5</v>
      </c>
    </row>
    <row r="69" spans="1:5" x14ac:dyDescent="0.3">
      <c r="A69" s="1" t="s">
        <v>7</v>
      </c>
      <c r="B69" s="1">
        <v>25</v>
      </c>
      <c r="C69" s="1" t="s">
        <v>1</v>
      </c>
      <c r="D69" s="1">
        <v>1.8</v>
      </c>
      <c r="E69" s="2">
        <v>5.8240360000000003E-5</v>
      </c>
    </row>
    <row r="70" spans="1:5" x14ac:dyDescent="0.3">
      <c r="A70" s="1" t="s">
        <v>7</v>
      </c>
      <c r="B70" s="1">
        <v>25</v>
      </c>
      <c r="C70" s="1" t="s">
        <v>1</v>
      </c>
      <c r="D70" s="1">
        <v>1.71</v>
      </c>
      <c r="E70" s="2">
        <v>3.581314E-5</v>
      </c>
    </row>
    <row r="71" spans="1:5" x14ac:dyDescent="0.3">
      <c r="A71" s="1" t="s">
        <v>7</v>
      </c>
      <c r="B71" s="1">
        <v>25</v>
      </c>
      <c r="C71" s="1" t="s">
        <v>2</v>
      </c>
      <c r="D71" s="1">
        <v>1.89</v>
      </c>
      <c r="E71" s="2">
        <v>2.0777879999999998E-5</v>
      </c>
    </row>
    <row r="72" spans="1:5" x14ac:dyDescent="0.3">
      <c r="A72" s="1" t="s">
        <v>7</v>
      </c>
      <c r="B72" s="1">
        <v>25</v>
      </c>
      <c r="C72" s="1" t="s">
        <v>2</v>
      </c>
      <c r="D72" s="1">
        <v>1.8</v>
      </c>
      <c r="E72" s="2">
        <v>1.708927E-5</v>
      </c>
    </row>
    <row r="73" spans="1:5" x14ac:dyDescent="0.3">
      <c r="A73" s="1" t="s">
        <v>7</v>
      </c>
      <c r="B73" s="1">
        <v>25</v>
      </c>
      <c r="C73" s="1" t="s">
        <v>2</v>
      </c>
      <c r="D73" s="1">
        <v>1.71</v>
      </c>
      <c r="E73" s="2">
        <v>2.1747709999999999E-5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70AA-A83E-4DF3-89E5-7A8A87506EEC}">
  <dimension ref="A3:R18"/>
  <sheetViews>
    <sheetView tabSelected="1" topLeftCell="C1" workbookViewId="0">
      <selection activeCell="H17" sqref="H17"/>
    </sheetView>
  </sheetViews>
  <sheetFormatPr defaultRowHeight="14.4" x14ac:dyDescent="0.3"/>
  <cols>
    <col min="1" max="1" width="26.77734375" bestFit="1" customWidth="1"/>
    <col min="2" max="2" width="13.5546875" bestFit="1" customWidth="1"/>
    <col min="3" max="3" width="8.109375" bestFit="1" customWidth="1"/>
    <col min="4" max="4" width="13.109375" bestFit="1" customWidth="1"/>
    <col min="5" max="5" width="17.77734375" bestFit="1" customWidth="1"/>
    <col min="6" max="6" width="14.44140625" bestFit="1" customWidth="1"/>
    <col min="7" max="7" width="16.77734375" bestFit="1" customWidth="1"/>
    <col min="8" max="8" width="15.88671875" bestFit="1" customWidth="1"/>
    <col min="9" max="9" width="9.109375" bestFit="1" customWidth="1"/>
    <col min="10" max="10" width="9.77734375" bestFit="1" customWidth="1"/>
    <col min="11" max="11" width="11.33203125" bestFit="1" customWidth="1"/>
    <col min="15" max="18" width="12" bestFit="1" customWidth="1"/>
  </cols>
  <sheetData>
    <row r="3" spans="1:18" x14ac:dyDescent="0.3">
      <c r="D3" s="3" t="s">
        <v>28</v>
      </c>
    </row>
    <row r="4" spans="1:18" x14ac:dyDescent="0.3">
      <c r="A4" s="3" t="s">
        <v>21</v>
      </c>
      <c r="B4" s="3" t="s">
        <v>20</v>
      </c>
      <c r="C4" s="3" t="s">
        <v>22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</row>
    <row r="5" spans="1:18" x14ac:dyDescent="0.3">
      <c r="A5" t="s">
        <v>2</v>
      </c>
      <c r="B5">
        <v>25</v>
      </c>
      <c r="C5">
        <v>1.71</v>
      </c>
      <c r="D5" s="5">
        <v>1.3394389999999999E-5</v>
      </c>
      <c r="E5" s="5">
        <v>1.7630771666666664E-5</v>
      </c>
      <c r="F5" s="5">
        <v>2.1747709999999999E-5</v>
      </c>
      <c r="G5" s="5">
        <v>2.7602399323132521E-6</v>
      </c>
      <c r="H5" s="5">
        <v>6</v>
      </c>
      <c r="I5" s="6">
        <v>5.0000000000000002E-5</v>
      </c>
      <c r="J5" s="5">
        <v>1.1499999999999999</v>
      </c>
      <c r="K5" s="5">
        <v>5.52</v>
      </c>
      <c r="L5" s="6">
        <f>(I5-E5-(J5*G5))/(K5*G5)</f>
        <v>1.9161162739086832</v>
      </c>
      <c r="M5" s="6">
        <f>MIN(L5:L7)</f>
        <v>1.9161162739086832</v>
      </c>
      <c r="O5">
        <f>MIN(D5:D7)</f>
        <v>1.3394389999999999E-5</v>
      </c>
      <c r="P5">
        <f>GETPIVOTDATA("Average of Output2",$A$3,"Temp",25,"Parameter","IDDA_ADC_16KSPS","VDDA",1.71)</f>
        <v>1.7630771666666664E-5</v>
      </c>
      <c r="Q5">
        <f>MAX(F5:F7)</f>
        <v>2.1747709999999999E-5</v>
      </c>
      <c r="R5">
        <f>GETPIVOTDATA("StdDev of Output4",$A$3,"Temp",25,"Parameter","IDDA_ADC_16KSPS","VDDA",1.71)</f>
        <v>2.7602399323132521E-6</v>
      </c>
    </row>
    <row r="6" spans="1:18" x14ac:dyDescent="0.3">
      <c r="C6">
        <v>1.8</v>
      </c>
      <c r="D6" s="5">
        <v>1.4018540000000001E-5</v>
      </c>
      <c r="E6" s="5">
        <v>1.6536530000000002E-5</v>
      </c>
      <c r="F6" s="5">
        <v>1.7852630000000001E-5</v>
      </c>
      <c r="G6" s="5">
        <v>1.3158706022857771E-6</v>
      </c>
      <c r="H6" s="5">
        <v>6</v>
      </c>
      <c r="I6" s="6">
        <v>5.0000000000000002E-5</v>
      </c>
      <c r="J6" s="5">
        <v>1.1499999999999999</v>
      </c>
      <c r="K6" s="5">
        <v>5.52</v>
      </c>
      <c r="L6" s="6">
        <f t="shared" ref="L6:L16" si="0">(I6-E6-(J6*G6))/(K6*G6)</f>
        <v>4.3986719569713282</v>
      </c>
      <c r="O6">
        <f>O5*1000000</f>
        <v>13.39439</v>
      </c>
      <c r="P6">
        <f>P5*1000000</f>
        <v>17.630771666666664</v>
      </c>
      <c r="Q6">
        <f>Q5*1000000</f>
        <v>21.747709999999998</v>
      </c>
      <c r="R6">
        <f>R5*1000000</f>
        <v>2.7602399323132523</v>
      </c>
    </row>
    <row r="7" spans="1:18" x14ac:dyDescent="0.3">
      <c r="C7">
        <v>1.89</v>
      </c>
      <c r="D7" s="5">
        <v>1.696043E-5</v>
      </c>
      <c r="E7" s="5">
        <v>1.8351493333333336E-5</v>
      </c>
      <c r="F7" s="5">
        <v>2.0777879999999998E-5</v>
      </c>
      <c r="G7" s="5">
        <v>1.6843756693168673E-6</v>
      </c>
      <c r="H7" s="5">
        <v>6</v>
      </c>
      <c r="I7" s="6">
        <v>5.0000000000000002E-5</v>
      </c>
      <c r="J7" s="5">
        <v>1.1499999999999999</v>
      </c>
      <c r="K7" s="5">
        <v>5.52</v>
      </c>
      <c r="L7" s="6">
        <f t="shared" si="0"/>
        <v>3.1955540685182107</v>
      </c>
    </row>
    <row r="8" spans="1:18" x14ac:dyDescent="0.3">
      <c r="A8" t="s">
        <v>1</v>
      </c>
      <c r="B8">
        <v>-45</v>
      </c>
      <c r="C8">
        <v>1.71</v>
      </c>
      <c r="D8" s="5">
        <v>2.3644189999999999E-5</v>
      </c>
      <c r="E8" s="5">
        <v>3.1592286666666667E-5</v>
      </c>
      <c r="F8" s="5">
        <v>4.3487520000000001E-5</v>
      </c>
      <c r="G8" s="5">
        <v>9.3310751353971471E-6</v>
      </c>
      <c r="H8" s="5">
        <v>6</v>
      </c>
      <c r="I8" s="6">
        <v>6.4999999999999997E-4</v>
      </c>
      <c r="J8" s="5">
        <v>1.1499999999999999</v>
      </c>
      <c r="K8" s="5">
        <v>5.52</v>
      </c>
      <c r="L8" s="6">
        <f t="shared" si="0"/>
        <v>11.797826859853595</v>
      </c>
      <c r="M8" s="6">
        <f>MIN(L8:L16)</f>
        <v>5.0790179885100386</v>
      </c>
      <c r="O8">
        <f>MIN(D8:D16)</f>
        <v>1.022518E-6</v>
      </c>
      <c r="P8">
        <f>GETPIVOTDATA("Average of Output2",$A$3,"Temp",-45,"Parameter","IDDA_ADC_LP_100per_duty","VDDA",1.89)</f>
        <v>4.2828784666666668E-5</v>
      </c>
      <c r="Q8">
        <f>MAX(F8:F16)</f>
        <v>7.0444639999999996E-5</v>
      </c>
      <c r="R8">
        <f>GETPIVOTDATA("StdDev of Output4",$A$3,"Temp",-45,"Parameter","IDDA_ADC_LP_100per_duty","VDDA",1.89)</f>
        <v>2.0803381256709279E-5</v>
      </c>
    </row>
    <row r="9" spans="1:18" x14ac:dyDescent="0.3">
      <c r="C9">
        <v>1.8</v>
      </c>
      <c r="D9" s="5">
        <v>2.3344960000000002E-5</v>
      </c>
      <c r="E9" s="5">
        <v>3.4371120000000002E-5</v>
      </c>
      <c r="F9" s="5">
        <v>4.5354269999999998E-5</v>
      </c>
      <c r="G9" s="5">
        <v>7.4996537548422609E-6</v>
      </c>
      <c r="H9" s="5">
        <v>6</v>
      </c>
      <c r="I9" s="6">
        <v>6.4999999999999997E-4</v>
      </c>
      <c r="J9" s="5">
        <v>1.1499999999999999</v>
      </c>
      <c r="K9" s="5">
        <v>5.52</v>
      </c>
      <c r="L9" s="6">
        <f t="shared" si="0"/>
        <v>14.662616001158774</v>
      </c>
      <c r="O9">
        <f>O8*1000000</f>
        <v>1.022518</v>
      </c>
      <c r="P9">
        <f>P8*1000000</f>
        <v>42.828784666666671</v>
      </c>
      <c r="Q9">
        <f>Q8*1000000</f>
        <v>70.444639999999993</v>
      </c>
      <c r="R9">
        <f>R8*1000000</f>
        <v>20.80338125670928</v>
      </c>
    </row>
    <row r="10" spans="1:18" x14ac:dyDescent="0.3">
      <c r="C10">
        <v>1.89</v>
      </c>
      <c r="D10" s="5">
        <v>1.022518E-6</v>
      </c>
      <c r="E10" s="5">
        <v>4.2828784666666668E-5</v>
      </c>
      <c r="F10" s="5">
        <v>5.6033129999999999E-5</v>
      </c>
      <c r="G10" s="5">
        <v>2.0803381256709279E-5</v>
      </c>
      <c r="H10" s="5">
        <v>6</v>
      </c>
      <c r="I10" s="6">
        <v>6.4999999999999997E-4</v>
      </c>
      <c r="J10" s="5">
        <v>1.1499999999999999</v>
      </c>
      <c r="K10" s="5">
        <v>5.52</v>
      </c>
      <c r="L10" s="6">
        <f t="shared" si="0"/>
        <v>5.0790179885100386</v>
      </c>
    </row>
    <row r="11" spans="1:18" x14ac:dyDescent="0.3">
      <c r="B11">
        <v>25</v>
      </c>
      <c r="C11">
        <v>1.71</v>
      </c>
      <c r="D11" s="5">
        <v>2.9042010000000001E-5</v>
      </c>
      <c r="E11" s="5">
        <v>4.2017126666666672E-5</v>
      </c>
      <c r="F11" s="5">
        <v>5.2738149999999999E-5</v>
      </c>
      <c r="G11" s="5">
        <v>8.6989297543379644E-6</v>
      </c>
      <c r="H11" s="5">
        <v>6</v>
      </c>
      <c r="I11" s="6">
        <v>6.4999999999999997E-4</v>
      </c>
      <c r="J11" s="5">
        <v>1.1499999999999999</v>
      </c>
      <c r="K11" s="5">
        <v>5.52</v>
      </c>
      <c r="L11" s="6">
        <f t="shared" si="0"/>
        <v>12.453204118937938</v>
      </c>
    </row>
    <row r="12" spans="1:18" x14ac:dyDescent="0.3">
      <c r="C12">
        <v>1.8</v>
      </c>
      <c r="D12" s="5">
        <v>3.8561279999999998E-5</v>
      </c>
      <c r="E12" s="5">
        <v>4.9308639999999993E-5</v>
      </c>
      <c r="F12" s="5">
        <v>5.8240360000000003E-5</v>
      </c>
      <c r="G12" s="5">
        <v>7.4709971528117235E-6</v>
      </c>
      <c r="H12" s="5">
        <v>6</v>
      </c>
      <c r="I12" s="6">
        <v>6.4999999999999997E-4</v>
      </c>
      <c r="J12" s="5">
        <v>1.1499999999999999</v>
      </c>
      <c r="K12" s="5">
        <v>5.52</v>
      </c>
      <c r="L12" s="6">
        <f t="shared" si="0"/>
        <v>14.357446351078631</v>
      </c>
    </row>
    <row r="13" spans="1:18" x14ac:dyDescent="0.3">
      <c r="C13">
        <v>1.89</v>
      </c>
      <c r="D13" s="5">
        <v>4.9097580000000001E-5</v>
      </c>
      <c r="E13" s="5">
        <v>5.6286111666666666E-5</v>
      </c>
      <c r="F13" s="5">
        <v>6.445434E-5</v>
      </c>
      <c r="G13" s="5">
        <v>6.3649932529058438E-6</v>
      </c>
      <c r="H13" s="5">
        <v>6</v>
      </c>
      <c r="I13" s="6">
        <v>6.4999999999999997E-4</v>
      </c>
      <c r="J13" s="5">
        <v>1.1499999999999999</v>
      </c>
      <c r="K13" s="5">
        <v>5.52</v>
      </c>
      <c r="L13" s="6">
        <f t="shared" si="0"/>
        <v>16.68985642977426</v>
      </c>
    </row>
    <row r="14" spans="1:18" x14ac:dyDescent="0.3">
      <c r="B14">
        <v>130</v>
      </c>
      <c r="C14">
        <v>1.71</v>
      </c>
      <c r="D14" s="5">
        <v>3.7273330000000003E-5</v>
      </c>
      <c r="E14" s="5">
        <v>4.962454333333334E-5</v>
      </c>
      <c r="F14" s="5">
        <v>5.5963820000000002E-5</v>
      </c>
      <c r="G14" s="5">
        <v>7.2121870827083886E-6</v>
      </c>
      <c r="H14" s="5">
        <v>6</v>
      </c>
      <c r="I14" s="6">
        <v>6.4999999999999997E-4</v>
      </c>
      <c r="J14" s="5">
        <v>1.1499999999999999</v>
      </c>
      <c r="K14" s="5">
        <v>5.52</v>
      </c>
      <c r="L14" s="6">
        <f t="shared" si="0"/>
        <v>14.872205820560383</v>
      </c>
    </row>
    <row r="15" spans="1:18" x14ac:dyDescent="0.3">
      <c r="C15">
        <v>1.8</v>
      </c>
      <c r="D15" s="5">
        <v>5.6220910000000003E-5</v>
      </c>
      <c r="E15" s="5">
        <v>5.9991665000000008E-5</v>
      </c>
      <c r="F15" s="5">
        <v>6.2792020000000006E-5</v>
      </c>
      <c r="G15" s="5">
        <v>2.3683892612046444E-6</v>
      </c>
      <c r="H15" s="5">
        <v>6</v>
      </c>
      <c r="I15" s="6">
        <v>6.4999999999999997E-4</v>
      </c>
      <c r="J15" s="5">
        <v>1.1499999999999999</v>
      </c>
      <c r="K15" s="5">
        <v>5.52</v>
      </c>
      <c r="L15" s="6">
        <f t="shared" si="0"/>
        <v>44.921734466592824</v>
      </c>
    </row>
    <row r="16" spans="1:18" x14ac:dyDescent="0.3">
      <c r="C16">
        <v>1.89</v>
      </c>
      <c r="D16" s="5">
        <v>5.5547950000000001E-5</v>
      </c>
      <c r="E16" s="5">
        <v>6.400829666666667E-5</v>
      </c>
      <c r="F16" s="5">
        <v>7.0444639999999996E-5</v>
      </c>
      <c r="G16" s="5">
        <v>5.7247840568800016E-6</v>
      </c>
      <c r="H16" s="5">
        <v>6</v>
      </c>
      <c r="I16" s="6">
        <v>6.4999999999999997E-4</v>
      </c>
      <c r="J16" s="5">
        <v>1.1499999999999999</v>
      </c>
      <c r="K16" s="5">
        <v>5.52</v>
      </c>
      <c r="L16" s="6">
        <f t="shared" si="0"/>
        <v>18.335233762957682</v>
      </c>
    </row>
    <row r="17" spans="1:8" x14ac:dyDescent="0.3">
      <c r="A17" t="s">
        <v>25</v>
      </c>
      <c r="B17" t="s">
        <v>25</v>
      </c>
      <c r="C17" t="s">
        <v>25</v>
      </c>
      <c r="D17" s="5"/>
      <c r="E17" s="5"/>
      <c r="F17" s="5"/>
      <c r="G17" s="5"/>
      <c r="H17" s="5"/>
    </row>
    <row r="18" spans="1:8" x14ac:dyDescent="0.3">
      <c r="A18" t="s">
        <v>26</v>
      </c>
      <c r="D18" s="5">
        <v>1.022518E-6</v>
      </c>
      <c r="E18" s="5">
        <v>4.0212280805555566E-5</v>
      </c>
      <c r="F18" s="5">
        <v>7.0444639999999996E-5</v>
      </c>
      <c r="G18" s="5">
        <v>1.7832469158687934E-5</v>
      </c>
      <c r="H18" s="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corners</vt:lpstr>
      <vt:lpstr>corners_pivot</vt:lpstr>
      <vt:lpstr>typical</vt:lpstr>
      <vt:lpstr>typical_pivot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2024-09-20T08:49:22Z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