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1.xml" ContentType="application/vnd.ms-office.chartcolorstyle+xml"/>
  <Override PartName="/xl/charts/style11.xml" ContentType="application/vnd.ms-office.chartstyle+xml"/>
  <Override PartName="/xl/charts/colors12.xml" ContentType="application/vnd.ms-office.chartcolorstyle+xml"/>
  <Override PartName="/xl/charts/style12.xml" ContentType="application/vnd.ms-office.chartstyle+xml"/>
  <Override PartName="/xl/charts/colors13.xml" ContentType="application/vnd.ms-office.chartcolorstyle+xml"/>
  <Override PartName="/xl/charts/style13.xml" ContentType="application/vnd.ms-office.chartstyle+xml"/>
  <Override PartName="/xl/charts/colors14.xml" ContentType="application/vnd.ms-office.chartcolorstyle+xml"/>
  <Override PartName="/xl/charts/style14.xml" ContentType="application/vnd.ms-office.chartstyle+xml"/>
  <Override PartName="/xl/charts/colors15.xml" ContentType="application/vnd.ms-office.chartcolorstyle+xml"/>
  <Override PartName="/xl/charts/style15.xml" ContentType="application/vnd.ms-office.chartstyle+xml"/>
  <Override PartName="/xl/charts/colors10.xml" ContentType="application/vnd.ms-office.chartcolorstyle+xml"/>
  <Override PartName="/xl/charts/style1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activeTab="3"/>
  </bookViews>
  <sheets>
    <sheet name="Sheet6" sheetId="8" r:id="rId1"/>
    <sheet name="Sheet10" sheetId="12" r:id="rId2"/>
    <sheet name="Input Data" sheetId="2" r:id="rId3"/>
    <sheet name="Sheet1" sheetId="3" r:id="rId4"/>
    <sheet name="Sheet2" sheetId="4" r:id="rId5"/>
    <sheet name="Master Data" sheetId="1" r:id="rId6"/>
  </sheets>
  <definedNames>
    <definedName name="_xlchart.v1.0" hidden="1">Sheet2!$AE$11:$AE$15</definedName>
    <definedName name="_xlchart.v1.1" hidden="1">Sheet2!$AF$11:$AF$15</definedName>
    <definedName name="Category">OFFSET(#REF!,1,0,COUNT(#REF!))</definedName>
    <definedName name="Category01">Sheet2!$AE$11</definedName>
    <definedName name="CategoryRange">OFFSET(#REF!,1,1,COUNT(#REF!))</definedName>
    <definedName name="Slicer_MONTH">#N/A</definedName>
    <definedName name="Slicer_PAYMENT_MODE">#N/A</definedName>
    <definedName name="Slicer_SALE_TYPE">#N/A</definedName>
    <definedName name="Slicer_YEAR">#N/A</definedName>
  </definedNames>
  <calcPr calcId="144525"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8" i="4" l="1"/>
  <c r="AE8" i="4"/>
  <c r="S3" i="4" a="1"/>
  <c r="S3" i="4" s="1"/>
  <c r="R3" i="4" a="1"/>
  <c r="R3" i="4"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29" i="2"/>
  <c r="M30" i="2"/>
  <c r="M41" i="2"/>
  <c r="M42" i="2"/>
  <c r="M54" i="2"/>
  <c r="M57" i="2"/>
  <c r="M77" i="2"/>
  <c r="M126" i="2"/>
  <c r="M127" i="2"/>
  <c r="M149" i="2"/>
  <c r="M150" i="2"/>
  <c r="M151" i="2"/>
  <c r="M173" i="2"/>
  <c r="M198" i="2"/>
  <c r="M199" i="2"/>
  <c r="M200" i="2"/>
  <c r="M257" i="2"/>
  <c r="M258" i="2"/>
  <c r="M259" i="2"/>
  <c r="M269" i="2"/>
  <c r="M293" i="2"/>
  <c r="M318" i="2"/>
  <c r="M319" i="2"/>
  <c r="M329" i="2"/>
  <c r="M353" i="2"/>
  <c r="M360" i="2"/>
  <c r="M366" i="2"/>
  <c r="M377" i="2"/>
  <c r="M379" i="2"/>
  <c r="M408" i="2"/>
  <c r="M425" i="2"/>
  <c r="M427" i="2"/>
  <c r="M438" i="2"/>
  <c r="M449" i="2"/>
  <c r="M461" i="2"/>
  <c r="M462" i="2"/>
  <c r="M485" i="2"/>
  <c r="M486" i="2"/>
  <c r="M488" i="2"/>
  <c r="M489" i="2"/>
  <c r="M490" i="2"/>
  <c r="L18" i="2"/>
  <c r="L19" i="2"/>
  <c r="L31" i="2"/>
  <c r="L54" i="2"/>
  <c r="L55" i="2"/>
  <c r="L91" i="2"/>
  <c r="L93" i="2"/>
  <c r="L94" i="2"/>
  <c r="L138" i="2"/>
  <c r="L141" i="2"/>
  <c r="L142" i="2"/>
  <c r="L162" i="2"/>
  <c r="L174" i="2"/>
  <c r="L175" i="2"/>
  <c r="L210" i="2"/>
  <c r="L212" i="2"/>
  <c r="L213" i="2"/>
  <c r="L214" i="2"/>
  <c r="L234" i="2"/>
  <c r="L235" i="2"/>
  <c r="L271" i="2"/>
  <c r="L294" i="2"/>
  <c r="L343" i="2"/>
  <c r="L344" i="2"/>
  <c r="L346" i="2"/>
  <c r="L347" i="2"/>
  <c r="L366" i="2"/>
  <c r="L391" i="2"/>
  <c r="L393" i="2"/>
  <c r="L450" i="2"/>
  <c r="L451" i="2"/>
  <c r="L453" i="2"/>
  <c r="L463" i="2"/>
  <c r="L499" i="2"/>
  <c r="L523" i="2"/>
  <c r="L526"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K30" i="2"/>
  <c r="K31" i="2"/>
  <c r="M31" i="2" s="1"/>
  <c r="K32" i="2"/>
  <c r="M32" i="2" s="1"/>
  <c r="K33" i="2"/>
  <c r="M33" i="2" s="1"/>
  <c r="K34" i="2"/>
  <c r="M34" i="2" s="1"/>
  <c r="K35" i="2"/>
  <c r="M35" i="2" s="1"/>
  <c r="K36" i="2"/>
  <c r="M36" i="2" s="1"/>
  <c r="K37" i="2"/>
  <c r="M37" i="2" s="1"/>
  <c r="K38" i="2"/>
  <c r="M38" i="2" s="1"/>
  <c r="K39" i="2"/>
  <c r="M39" i="2" s="1"/>
  <c r="K40" i="2"/>
  <c r="M40" i="2" s="1"/>
  <c r="K41" i="2"/>
  <c r="K42" i="2"/>
  <c r="K43" i="2"/>
  <c r="M43" i="2" s="1"/>
  <c r="K44" i="2"/>
  <c r="M44" i="2" s="1"/>
  <c r="K45" i="2"/>
  <c r="M45" i="2" s="1"/>
  <c r="K46" i="2"/>
  <c r="M46" i="2" s="1"/>
  <c r="K47" i="2"/>
  <c r="M47" i="2" s="1"/>
  <c r="K48" i="2"/>
  <c r="M48" i="2" s="1"/>
  <c r="K49" i="2"/>
  <c r="M49" i="2" s="1"/>
  <c r="K50" i="2"/>
  <c r="M50" i="2" s="1"/>
  <c r="K51" i="2"/>
  <c r="M51" i="2" s="1"/>
  <c r="K52" i="2"/>
  <c r="M52" i="2" s="1"/>
  <c r="K53" i="2"/>
  <c r="M53" i="2" s="1"/>
  <c r="K54" i="2"/>
  <c r="K55" i="2"/>
  <c r="M55" i="2" s="1"/>
  <c r="K56" i="2"/>
  <c r="M56" i="2" s="1"/>
  <c r="K57" i="2"/>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K127" i="2"/>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K150" i="2"/>
  <c r="K151" i="2"/>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K199" i="2"/>
  <c r="K200" i="2"/>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K258" i="2"/>
  <c r="K259" i="2"/>
  <c r="K260" i="2"/>
  <c r="M260" i="2" s="1"/>
  <c r="K261" i="2"/>
  <c r="M261" i="2" s="1"/>
  <c r="K262" i="2"/>
  <c r="M262" i="2" s="1"/>
  <c r="K263" i="2"/>
  <c r="M263" i="2" s="1"/>
  <c r="K264" i="2"/>
  <c r="M264" i="2" s="1"/>
  <c r="K265" i="2"/>
  <c r="M265" i="2" s="1"/>
  <c r="K266" i="2"/>
  <c r="M266" i="2" s="1"/>
  <c r="K267" i="2"/>
  <c r="M267" i="2" s="1"/>
  <c r="K268" i="2"/>
  <c r="M268" i="2" s="1"/>
  <c r="K269" i="2"/>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K319" i="2"/>
  <c r="K320" i="2"/>
  <c r="M320" i="2" s="1"/>
  <c r="K321" i="2"/>
  <c r="M321" i="2" s="1"/>
  <c r="K322" i="2"/>
  <c r="M322" i="2" s="1"/>
  <c r="K323" i="2"/>
  <c r="M323" i="2" s="1"/>
  <c r="K324" i="2"/>
  <c r="M324" i="2" s="1"/>
  <c r="K325" i="2"/>
  <c r="M325" i="2" s="1"/>
  <c r="K326" i="2"/>
  <c r="M326" i="2" s="1"/>
  <c r="K327" i="2"/>
  <c r="M327" i="2" s="1"/>
  <c r="K328" i="2"/>
  <c r="M328" i="2" s="1"/>
  <c r="K329" i="2"/>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K354" i="2"/>
  <c r="M354" i="2" s="1"/>
  <c r="K355" i="2"/>
  <c r="M355" i="2" s="1"/>
  <c r="K356" i="2"/>
  <c r="M356" i="2" s="1"/>
  <c r="K357" i="2"/>
  <c r="M357" i="2" s="1"/>
  <c r="K358" i="2"/>
  <c r="M358" i="2" s="1"/>
  <c r="K359" i="2"/>
  <c r="M359" i="2" s="1"/>
  <c r="K360" i="2"/>
  <c r="K361" i="2"/>
  <c r="M361" i="2" s="1"/>
  <c r="K362" i="2"/>
  <c r="M362" i="2" s="1"/>
  <c r="K363" i="2"/>
  <c r="M363" i="2" s="1"/>
  <c r="K364" i="2"/>
  <c r="M364" i="2" s="1"/>
  <c r="K365" i="2"/>
  <c r="M365" i="2" s="1"/>
  <c r="K366" i="2"/>
  <c r="K367" i="2"/>
  <c r="M367" i="2" s="1"/>
  <c r="K368" i="2"/>
  <c r="M368" i="2" s="1"/>
  <c r="K369" i="2"/>
  <c r="M369" i="2" s="1"/>
  <c r="K370" i="2"/>
  <c r="M370" i="2" s="1"/>
  <c r="K371" i="2"/>
  <c r="M371" i="2" s="1"/>
  <c r="K372" i="2"/>
  <c r="M372" i="2" s="1"/>
  <c r="K373" i="2"/>
  <c r="M373" i="2" s="1"/>
  <c r="K374" i="2"/>
  <c r="M374" i="2" s="1"/>
  <c r="K375" i="2"/>
  <c r="M375" i="2" s="1"/>
  <c r="K376" i="2"/>
  <c r="M376" i="2" s="1"/>
  <c r="K377" i="2"/>
  <c r="K378" i="2"/>
  <c r="M378" i="2" s="1"/>
  <c r="K379" i="2"/>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K426" i="2"/>
  <c r="M426" i="2" s="1"/>
  <c r="K427" i="2"/>
  <c r="K428" i="2"/>
  <c r="M428" i="2" s="1"/>
  <c r="K429" i="2"/>
  <c r="M429" i="2" s="1"/>
  <c r="K430" i="2"/>
  <c r="M430" i="2" s="1"/>
  <c r="K431" i="2"/>
  <c r="M431" i="2" s="1"/>
  <c r="K432" i="2"/>
  <c r="M432" i="2" s="1"/>
  <c r="K433" i="2"/>
  <c r="M433" i="2" s="1"/>
  <c r="K434" i="2"/>
  <c r="M434" i="2" s="1"/>
  <c r="K435" i="2"/>
  <c r="M435" i="2" s="1"/>
  <c r="K436" i="2"/>
  <c r="M436" i="2" s="1"/>
  <c r="K437" i="2"/>
  <c r="M437" i="2" s="1"/>
  <c r="K438" i="2"/>
  <c r="K439" i="2"/>
  <c r="M439" i="2" s="1"/>
  <c r="K440" i="2"/>
  <c r="M440" i="2" s="1"/>
  <c r="K441" i="2"/>
  <c r="M441" i="2" s="1"/>
  <c r="K442" i="2"/>
  <c r="M442" i="2" s="1"/>
  <c r="K443" i="2"/>
  <c r="M443" i="2" s="1"/>
  <c r="K444" i="2"/>
  <c r="M444" i="2" s="1"/>
  <c r="K445" i="2"/>
  <c r="M445" i="2" s="1"/>
  <c r="K446" i="2"/>
  <c r="M446" i="2" s="1"/>
  <c r="K447" i="2"/>
  <c r="M447" i="2" s="1"/>
  <c r="K448" i="2"/>
  <c r="M448" i="2" s="1"/>
  <c r="K449" i="2"/>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K462" i="2"/>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K486" i="2"/>
  <c r="K487" i="2"/>
  <c r="M487" i="2" s="1"/>
  <c r="K488" i="2"/>
  <c r="K489" i="2"/>
  <c r="K490" i="2"/>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J19" i="2"/>
  <c r="J20" i="2"/>
  <c r="L20" i="2" s="1"/>
  <c r="J21" i="2"/>
  <c r="L21" i="2" s="1"/>
  <c r="J22" i="2"/>
  <c r="L22" i="2" s="1"/>
  <c r="J23" i="2"/>
  <c r="L23" i="2" s="1"/>
  <c r="J24" i="2"/>
  <c r="L24" i="2" s="1"/>
  <c r="J25" i="2"/>
  <c r="L25" i="2" s="1"/>
  <c r="J26" i="2"/>
  <c r="L26" i="2" s="1"/>
  <c r="J27" i="2"/>
  <c r="L27" i="2" s="1"/>
  <c r="J28" i="2"/>
  <c r="L28" i="2" s="1"/>
  <c r="J29" i="2"/>
  <c r="L29" i="2" s="1"/>
  <c r="J30" i="2"/>
  <c r="L30" i="2" s="1"/>
  <c r="J31" i="2"/>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J55" i="2"/>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J92" i="2"/>
  <c r="L92" i="2" s="1"/>
  <c r="J93" i="2"/>
  <c r="J94" i="2"/>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J139" i="2"/>
  <c r="L139" i="2" s="1"/>
  <c r="J140" i="2"/>
  <c r="L140" i="2" s="1"/>
  <c r="J141" i="2"/>
  <c r="J142" i="2"/>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J175" i="2"/>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J211" i="2"/>
  <c r="L211" i="2" s="1"/>
  <c r="J212" i="2"/>
  <c r="J213" i="2"/>
  <c r="J214" i="2"/>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J235" i="2"/>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J344" i="2"/>
  <c r="J345" i="2"/>
  <c r="L345" i="2" s="1"/>
  <c r="J346" i="2"/>
  <c r="J347" i="2"/>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J392" i="2"/>
  <c r="L392" i="2" s="1"/>
  <c r="J393" i="2"/>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J451" i="2"/>
  <c r="J452" i="2"/>
  <c r="L452" i="2" s="1"/>
  <c r="J453" i="2"/>
  <c r="J454" i="2"/>
  <c r="L454" i="2" s="1"/>
  <c r="J455" i="2"/>
  <c r="L455" i="2" s="1"/>
  <c r="J456" i="2"/>
  <c r="L456" i="2" s="1"/>
  <c r="J457" i="2"/>
  <c r="L457" i="2" s="1"/>
  <c r="J458" i="2"/>
  <c r="L458" i="2" s="1"/>
  <c r="J459" i="2"/>
  <c r="L459" i="2" s="1"/>
  <c r="J460" i="2"/>
  <c r="L460" i="2" s="1"/>
  <c r="J461" i="2"/>
  <c r="L461" i="2" s="1"/>
  <c r="J462" i="2"/>
  <c r="L462" i="2" s="1"/>
  <c r="J463" i="2"/>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J524" i="2"/>
  <c r="L524" i="2" s="1"/>
  <c r="J525" i="2"/>
  <c r="L525" i="2" s="1"/>
  <c r="J526" i="2"/>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B3" i="4"/>
  <c r="B4" i="4"/>
  <c r="B5" i="4"/>
  <c r="R17" i="4" l="1"/>
  <c r="R21" i="4"/>
  <c r="R25" i="4"/>
  <c r="R33" i="4"/>
  <c r="R37" i="4"/>
  <c r="S6" i="4"/>
  <c r="S22" i="4"/>
  <c r="S26" i="4"/>
  <c r="S30" i="4"/>
  <c r="S34" i="4"/>
  <c r="S38" i="4"/>
  <c r="S46" i="4"/>
  <c r="R6" i="4"/>
  <c r="R10" i="4"/>
  <c r="R14" i="4"/>
  <c r="R18" i="4"/>
  <c r="R22" i="4"/>
  <c r="R26" i="4"/>
  <c r="R30" i="4"/>
  <c r="R34" i="4"/>
  <c r="R38" i="4"/>
  <c r="R42" i="4"/>
  <c r="R46" i="4"/>
  <c r="S7" i="4"/>
  <c r="S11" i="4"/>
  <c r="S15" i="4"/>
  <c r="S19" i="4"/>
  <c r="S23" i="4"/>
  <c r="S27" i="4"/>
  <c r="S31" i="4"/>
  <c r="S35" i="4"/>
  <c r="S39" i="4"/>
  <c r="S43" i="4"/>
  <c r="R7" i="4"/>
  <c r="R11" i="4"/>
  <c r="R15" i="4"/>
  <c r="R19" i="4"/>
  <c r="R23" i="4"/>
  <c r="R27" i="4"/>
  <c r="R31" i="4"/>
  <c r="R35" i="4"/>
  <c r="R39" i="4"/>
  <c r="R43" i="4"/>
  <c r="S4" i="4"/>
  <c r="S8" i="4"/>
  <c r="S12" i="4"/>
  <c r="S16" i="4"/>
  <c r="S20" i="4"/>
  <c r="S24" i="4"/>
  <c r="S28" i="4"/>
  <c r="S32" i="4"/>
  <c r="S36" i="4"/>
  <c r="S40" i="4"/>
  <c r="S44" i="4"/>
  <c r="R5" i="4"/>
  <c r="R9" i="4"/>
  <c r="R13" i="4"/>
  <c r="R29" i="4"/>
  <c r="R41" i="4"/>
  <c r="R45" i="4"/>
  <c r="S10" i="4"/>
  <c r="S14" i="4"/>
  <c r="S18" i="4"/>
  <c r="S42" i="4"/>
  <c r="R4" i="4"/>
  <c r="R2" i="4" s="1"/>
  <c r="R8" i="4"/>
  <c r="R12" i="4"/>
  <c r="R16" i="4"/>
  <c r="R20" i="4"/>
  <c r="R24" i="4"/>
  <c r="R28" i="4"/>
  <c r="R32" i="4"/>
  <c r="R36" i="4"/>
  <c r="R40" i="4"/>
  <c r="R44" i="4"/>
  <c r="S5" i="4"/>
  <c r="S9" i="4"/>
  <c r="S13" i="4"/>
  <c r="S17" i="4"/>
  <c r="S21" i="4"/>
  <c r="S25" i="4"/>
  <c r="S29" i="4"/>
  <c r="S33" i="4"/>
  <c r="S37" i="4"/>
  <c r="S41" i="4"/>
  <c r="S45"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<sst xmlns="http://schemas.openxmlformats.org/spreadsheetml/2006/main" count="1936" uniqueCount="139">
  <si>
    <t>Row Labels</t>
  </si>
  <si>
    <t>Sum of TOTAL SELLING VALUE</t>
  </si>
  <si>
    <t>Sum of TOTAL BUYING VALUE</t>
  </si>
  <si>
    <t>Jan</t>
  </si>
  <si>
    <t>Feb</t>
  </si>
  <si>
    <t>Mar</t>
  </si>
  <si>
    <t>Apr</t>
  </si>
  <si>
    <t>May</t>
  </si>
  <si>
    <t>Jun</t>
  </si>
  <si>
    <t>Jul</t>
  </si>
  <si>
    <t>Aug</t>
  </si>
  <si>
    <t>Sep</t>
  </si>
  <si>
    <t>Oct</t>
  </si>
  <si>
    <t>Nov</t>
  </si>
  <si>
    <t>Dec</t>
  </si>
  <si>
    <t>Grand Total</t>
  </si>
  <si>
    <t>DATE</t>
  </si>
  <si>
    <t>PRODUCT ID</t>
  </si>
  <si>
    <t>QUANTITY</t>
  </si>
  <si>
    <t>SALE TYPE</t>
  </si>
  <si>
    <t>PAYMENT MODE</t>
  </si>
  <si>
    <t>DISCOUNT %</t>
  </si>
  <si>
    <t>PRODUCT</t>
  </si>
  <si>
    <t>CATEGORY</t>
  </si>
  <si>
    <t>UOM</t>
  </si>
  <si>
    <t>BUYING PRIZE</t>
  </si>
  <si>
    <t>SELLING PRICE</t>
  </si>
  <si>
    <t>TOTAL BUYING VALUE</t>
  </si>
  <si>
    <t>TOTAL SELLING VALUE</t>
  </si>
  <si>
    <t>DAY</t>
  </si>
  <si>
    <t>MONTH</t>
  </si>
  <si>
    <t>YEAR</t>
  </si>
  <si>
    <t>P0024</t>
  </si>
  <si>
    <t>Wholesaler</t>
  </si>
  <si>
    <t>Online</t>
  </si>
  <si>
    <t>Product24</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</si>
  <si>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</si>
  <si>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</si>
  <si>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</si>
  <si>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</si>
  <si>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</si>
  <si>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</si>
  <si>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</si>
  <si>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</si>
  <si>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</si>
  <si>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</si>
  <si>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</si>
  <si>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</si>
  <si>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</si>
  <si>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</si>
  <si>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</si>
  <si>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</si>
  <si>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</si>
  <si>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</si>
  <si>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</si>
  <si>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</si>
  <si>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</si>
  <si>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</si>
  <si>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</si>
  <si>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</si>
  <si>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</si>
  <si>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</si>
  <si>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</si>
  <si>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</si>
  <si>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</si>
  <si>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</si>
  <si>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</si>
  <si>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</si>
  <si>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</si>
  <si>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</si>
  <si>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</si>
  <si>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</si>
  <si>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</si>
  <si>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</si>
  <si>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</si>
  <si>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</si>
  <si>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</si>
  <si>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</si>
  <si>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</si>
  <si>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</si>
  <si>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</si>
  <si>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Sum of QUANTITY</t>
  </si>
  <si>
    <t>TOTAL SALES</t>
  </si>
  <si>
    <t>Product01</t>
  </si>
  <si>
    <t>Category01</t>
  </si>
  <si>
    <t>TOTAL PROFIT</t>
  </si>
  <si>
    <t>Kg</t>
  </si>
  <si>
    <t>Category02</t>
  </si>
  <si>
    <t>PROFIT PERCENTAGE</t>
  </si>
  <si>
    <t>Product02</t>
  </si>
  <si>
    <t>Category03</t>
  </si>
  <si>
    <t>Category04</t>
  </si>
  <si>
    <t>Product03</t>
  </si>
  <si>
    <t>Category05</t>
  </si>
  <si>
    <t>Product04</t>
  </si>
  <si>
    <t>Lt</t>
  </si>
  <si>
    <t>Product05</t>
  </si>
  <si>
    <t>Ft</t>
  </si>
  <si>
    <t>Product06</t>
  </si>
  <si>
    <t>Product07</t>
  </si>
  <si>
    <t>Product08</t>
  </si>
  <si>
    <t>Product09</t>
  </si>
  <si>
    <t>Product10</t>
  </si>
  <si>
    <t>No.</t>
  </si>
  <si>
    <t>Product11</t>
  </si>
  <si>
    <t>Product12</t>
  </si>
  <si>
    <t>Product13</t>
  </si>
  <si>
    <t>Product14</t>
  </si>
  <si>
    <t>Product15</t>
  </si>
  <si>
    <t>Product16</t>
  </si>
  <si>
    <t>Product17</t>
  </si>
  <si>
    <t>Product18</t>
  </si>
  <si>
    <t>Product19</t>
  </si>
  <si>
    <t>Product20</t>
  </si>
  <si>
    <t>Product21</t>
  </si>
  <si>
    <t>Product22</t>
  </si>
  <si>
    <t>Product23</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</si>
  <si>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</si>
  <si>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</si>
  <si>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</si>
  <si>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</si>
  <si>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</si>
  <si>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</si>
  <si>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</si>
  <si>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</si>
  <si>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</si>
  <si>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</si>
  <si>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</si>
  <si>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</si>
  <si>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</si>
  <si>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</si>
  <si>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</si>
  <si>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</si>
  <si>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</si>
  <si>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</si>
  <si>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</si>
  <si>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</si>
  <si>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P0045</t>
  </si>
  <si>
    <t>Product45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</si>
</sst>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quot;\ #,##0.00"/>
    <numFmt numFmtId="166" formatCode="[$$-409]#,##0.00"/>
    <numFmt numFmtId="167" formatCode="[$$-409]#,##0"/>
    <numFmt numFmtId="168" formatCode="[$$-4809]#,##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6">
    <border>
      <left/>
      <right/>
      <top/>
      <bottom/>
      <diagonal/>
    </border>
    <border>
      <left/>
      <right/>
      <top/>
      <bottom style="medium">
        <color rgb="FF7030A0"/>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3" fillId="6" borderId="2" xfId="0" applyFont="1" applyFill="1" applyBorder="1"/>
    <xf numFmtId="0" fontId="0" fillId="0" borderId="0" xfId="0" pivotButton="1"/>
    <xf numFmtId="0" fontId="0" fillId="0" borderId="0" xfId="0" applyAlignment="1">
      <alignment horizontal="left"/>
    </xf>
    <xf numFmtId="0" fontId="3" fillId="6" borderId="3" xfId="0" applyFont="1" applyFill="1" applyBorder="1" applyAlignment="1">
      <alignment horizontal="left"/>
    </xf>
    <xf numFmtId="165" fontId="3" fillId="6" borderId="3" xfId="0" applyNumberFormat="1" applyFont="1" applyFill="1" applyBorder="1"/>
    <xf numFmtId="0" fontId="0" fillId="0" borderId="0" xfId="0" applyAlignment="1">
      <alignment horizontal="left" indent="1"/>
    </xf>
    <xf numFmtId="166" fontId="0" fillId="0" borderId="0" xfId="0" applyNumberFormat="1"/>
    <xf numFmtId="166" fontId="3" fillId="6" borderId="3" xfId="0" applyNumberFormat="1" applyFont="1" applyFill="1" applyBorder="1"/>
    <xf numFmtId="166" fontId="0" fillId="0" borderId="4" xfId="0" applyNumberFormat="1" applyBorder="1"/>
    <xf numFmtId="167" fontId="0" fillId="0" borderId="4" xfId="0" applyNumberFormat="1" applyBorder="1"/>
    <xf numFmtId="9" fontId="0" fillId="0" borderId="0" xfId="1" applyFont="1"/>
    <xf numFmtId="167" fontId="0" fillId="0" borderId="0" xfId="0" applyNumberFormat="1"/>
    <xf numFmtId="9" fontId="0" fillId="0" borderId="0" xfId="1" quotePrefix="1" applyFont="1"/>
    <xf numFmtId="2" fontId="0" fillId="0" borderId="0" xfId="1" applyNumberFormat="1" applyFont="1"/>
    <xf numFmtId="0" fontId="0" fillId="0" borderId="0" xfId="1" applyNumberFormat="1" applyFont="1"/>
    <xf numFmtId="1" fontId="0" fillId="0" borderId="0" xfId="1" applyNumberFormat="1" applyFont="1"/>
    <xf numFmtId="166" fontId="0" fillId="0" borderId="0" xfId="1" applyNumberFormat="1" applyFont="1"/>
    <xf numFmtId="0" fontId="3" fillId="0" borderId="2" xfId="0" applyFont="1" applyBorder="1" applyAlignment="1">
      <alignment horizontal="left"/>
    </xf>
    <xf numFmtId="166" fontId="3" fillId="0" borderId="2" xfId="0" applyNumberFormat="1" applyFont="1" applyBorder="1"/>
    <xf numFmtId="168" fontId="0" fillId="0" borderId="0" xfId="0" applyNumberFormat="1"/>
    <xf numFmtId="0" fontId="5" fillId="6" borderId="5" xfId="0" applyFont="1" applyFill="1" applyBorder="1"/>
    <xf numFmtId="0" fontId="5" fillId="6" borderId="4" xfId="0" applyFont="1" applyFill="1" applyBorder="1"/>
    <xf numFmtId="0" fontId="0" fillId="0" borderId="5" xfId="0" applyBorder="1" applyAlignment="1">
      <alignment horizontal="left"/>
    </xf>
    <xf numFmtId="0" fontId="0" fillId="0" borderId="0" xfId="0" applyNumberFormat="1"/>
  </cellXfs>
  <cellStyles count="2">
    <cellStyle name="Normal" xfId="0" builtinId="0"/>
    <cellStyle name="Percent" xfId="1" builtinId="5"/>
  </cellStyles>
  <dxfs count="119">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166" formatCode="[$$-409]#,##0.00"/>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tableStyleElement type="wholeTable" dxfId="118"/>
      <tableStyleElement type="headerRow" dxfId="11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project.xlsx]Sheet6!daily</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Sheet6!$B$4:$B$34</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mooth val="0"/>
          <c:extLst xmlns:c16r2="http://schemas.microsoft.com/office/drawing/2015/06/chart">
            <c:ext xmlns:c16="http://schemas.microsoft.com/office/drawing/2014/chart" uri="{C3380CC4-5D6E-409C-BE32-E72D297353CC}">
              <c16:uniqueId val="{00000002-E78E-4BD5-B865-E4E8144985BE}"/>
            </c:ext>
          </c:extLst>
        </c:ser>
        <c:dLbls>
          <c:showLegendKey val="0"/>
          <c:showVal val="0"/>
          <c:showCatName val="0"/>
          <c:showSerName val="0"/>
          <c:showPercent val="0"/>
          <c:showBubbleSize val="0"/>
        </c:dLbls>
        <c:marker val="1"/>
        <c:smooth val="0"/>
        <c:axId val="149650048"/>
        <c:axId val="149651840"/>
      </c:lineChart>
      <c:catAx>
        <c:axId val="14965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51840"/>
        <c:crosses val="autoZero"/>
        <c:auto val="1"/>
        <c:lblAlgn val="ctr"/>
        <c:lblOffset val="100"/>
        <c:noMultiLvlLbl val="0"/>
      </c:catAx>
      <c:valAx>
        <c:axId val="149651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50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project.xlsx]Sheet10!mm</c:name>
    <c:fmtId val="8"/>
  </c:pivotSource>
  <c:chart>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s>
    <c:plotArea>
      <c:layout/>
      <c:barChart>
        <c:barDir val="col"/>
        <c:grouping val="stacked"/>
        <c:varyColors val="0"/>
        <c:ser>
          <c:idx val="0"/>
          <c:order val="0"/>
          <c:tx>
            <c:strRef>
              <c:f>Sheet10!$B$3</c:f>
              <c:strCache>
                <c:ptCount val="1"/>
                <c:pt idx="0">
                  <c:v>Sum of TOTAL BUYING VALUE</c:v>
                </c:pt>
              </c:strCache>
            </c:strRef>
          </c:tx>
          <c:spPr>
            <a:solidFill>
              <a:schemeClr val="accent1"/>
            </a:solidFill>
            <a:ln>
              <a:noFill/>
            </a:ln>
            <a:effectLst/>
          </c:spPr>
          <c:invertIfNegative val="0"/>
          <c:cat>
            <c:strRef>
              <c:f>Sheet10!$A$4:$A$16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Sheet10!$B$4:$B$16</c:f>
              <c:numCache>
                <c:formatCode>"₹"\ #,##0.00</c:formatCode>
                <c:ptCount val="12"/>
                <c:pt idx="0">
                  <c:v>34290</c:v>
                </c:pt>
                <c:pt idx="1">
                  <c:v>25341</c:v>
                </c:pt>
                <c:pt idx="2">
                  <c:v>23437</c:v>
                </c:pt>
                <c:pt idx="3">
                  <c:v>21282</c:v>
                </c:pt>
                <c:pt idx="4">
                  <c:v>26526</c:v>
                </c:pt>
                <c:pt idx="5">
                  <c:v>24879</c:v>
                </c:pt>
                <c:pt idx="6">
                  <c:v>29878</c:v>
                </c:pt>
                <c:pt idx="7">
                  <c:v>29831</c:v>
                </c:pt>
                <c:pt idx="8">
                  <c:v>28758</c:v>
                </c:pt>
                <c:pt idx="9">
                  <c:v>27842</c:v>
                </c:pt>
                <c:pt idx="10">
                  <c:v>29306</c:v>
                </c:pt>
                <c:pt idx="11">
                  <c:v>31134</c:v>
                </c:pt>
              </c:numCache>
            </c:numRef>
          </c:val>
          <c:extLst xmlns:c16r2="http://schemas.microsoft.com/office/drawing/2015/06/chart">
            <c:ext xmlns:c16="http://schemas.microsoft.com/office/drawing/2014/chart" uri="{C3380CC4-5D6E-409C-BE32-E72D297353CC}">
              <c16:uniqueId val="{00000000-A148-4FCA-8429-A5E68AE9FB31}"/>
            </c:ext>
          </c:extLst>
        </c:ser>
        <c:ser>
          <c:idx val="1"/>
          <c:order val="1"/>
          <c:tx>
            <c:strRef>
              <c:f>Sheet10!$C$3</c:f>
              <c:strCache>
                <c:ptCount val="1"/>
                <c:pt idx="0">
                  <c:v>Sum of TOTAL SELLING VALUE</c:v>
                </c:pt>
              </c:strCache>
            </c:strRef>
          </c:tx>
          <c:spPr>
            <a:solidFill>
              <a:schemeClr val="accent2"/>
            </a:solidFill>
            <a:ln>
              <a:noFill/>
            </a:ln>
            <a:effectLst/>
          </c:spPr>
          <c:invertIfNegative val="0"/>
          <c:cat>
            <c:strRef>
              <c:f>Sheet10!$A$4:$A$16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Sheet10!$C$4:$C$16</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xmlns:c16r2="http://schemas.microsoft.com/office/drawing/2015/06/chart">
            <c:ext xmlns:c16="http://schemas.microsoft.com/office/drawing/2014/chart" uri="{C3380CC4-5D6E-409C-BE32-E72D297353CC}">
              <c16:uniqueId val="{00000001-A148-4FCA-8429-A5E68AE9FB31}"/>
            </c:ext>
          </c:extLst>
        </c:ser>
        <c:dLbls>
          <c:showLegendKey val="0"/>
          <c:showVal val="0"/>
          <c:showCatName val="0"/>
          <c:showSerName val="0"/>
          <c:showPercent val="0"/>
          <c:showBubbleSize val="0"/>
        </c:dLbls>
        <c:gapWidth val="150"/>
        <c:overlap val="100"/>
        <c:axId val="199627520"/>
        <c:axId val="199629056"/>
      </c:barChart>
      <c:catAx>
        <c:axId val="19962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29056"/>
        <c:crosses val="autoZero"/>
        <c:auto val="1"/>
        <c:lblAlgn val="ctr"/>
        <c:lblOffset val="100"/>
        <c:noMultiLvlLbl val="0"/>
      </c:catAx>
      <c:valAx>
        <c:axId val="199629056"/>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2752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project.xlsx]Sheet2!Salestype</c:name>
    <c:fmtId val="1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3"/>
          </a:solidFill>
          <a:ln w="19050">
            <a:solidFill>
              <a:schemeClr val="lt1"/>
            </a:solidFill>
          </a:ln>
          <a:effectLst/>
        </c:spPr>
      </c:pivotFmt>
    </c:pivotFmts>
    <c:plotArea>
      <c:layout/>
      <c:pieChart>
        <c:varyColors val="1"/>
        <c:ser>
          <c:idx val="0"/>
          <c:order val="0"/>
          <c:tx>
            <c:strRef>
              <c:f>Sheet2!$AB$2</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9501-4894-84B6-04C89A9DD439}"/>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9501-4894-84B6-04C89A9DD439}"/>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9501-4894-84B6-04C89A9DD4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Sheet2!$AA$3:$AA$5</c:f>
              <c:strCache>
                <c:ptCount val="3"/>
                <c:pt idx="0">
                  <c:v>Direct Sales</c:v>
                </c:pt>
                <c:pt idx="1">
                  <c:v>Online</c:v>
                </c:pt>
                <c:pt idx="2">
                  <c:v>Wholesaler</c:v>
                </c:pt>
              </c:strCache>
            </c:strRef>
          </c:cat>
          <c:val>
            <c:numRef>
              <c:f>Sheet2!$AB$3:$AB$5</c:f>
              <c:numCache>
                <c:formatCode>"₹"\ #,##0.00</c:formatCode>
                <c:ptCount val="3"/>
                <c:pt idx="0">
                  <c:v>208140.15000000005</c:v>
                </c:pt>
                <c:pt idx="1">
                  <c:v>133923.87000000002</c:v>
                </c:pt>
                <c:pt idx="2">
                  <c:v>59347.900000000009</c:v>
                </c:pt>
              </c:numCache>
            </c:numRef>
          </c:val>
          <c:extLst xmlns:c16r2="http://schemas.microsoft.com/office/drawing/2015/06/chart">
            <c:ext xmlns:c16="http://schemas.microsoft.com/office/drawing/2014/chart" uri="{C3380CC4-5D6E-409C-BE32-E72D297353CC}">
              <c16:uniqueId val="{00000006-9501-4894-84B6-04C89A9DD439}"/>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project.xlsx]Sheet2!Payment Mode</c:name>
    <c:fmtId val="6"/>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layout>
                <c:manualLayout>
                  <c:w val="0.10154177602799649"/>
                  <c:h val="0.13418999708369786"/>
                </c:manualLayout>
              </c15:layout>
            </c:ext>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layout>
                <c:manualLayout>
                  <c:w val="0.10154177602799649"/>
                  <c:h val="0.13418999708369786"/>
                </c:manualLayout>
              </c15:layout>
            </c:ext>
          </c:extLst>
        </c:dLbl>
      </c:pivotFmt>
      <c:pivotFmt>
        <c:idx val="5"/>
        <c:spPr>
          <a:solidFill>
            <a:schemeClr val="accent1"/>
          </a:solidFill>
          <a:ln w="25400">
            <a:solidFill>
              <a:schemeClr val="lt1"/>
            </a:solidFill>
          </a:ln>
          <a:effectLst/>
          <a:sp3d contourW="25400">
            <a:contourClr>
              <a:schemeClr val="lt1"/>
            </a:contourClr>
          </a:sp3d>
        </c:spPr>
      </c:pivotFmt>
      <c:pivotFmt>
        <c:idx val="6"/>
        <c:marker>
          <c:symbol val="none"/>
        </c:marker>
        <c:dLbl>
          <c:idx val="0"/>
          <c:layout/>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layout>
                <c:manualLayout>
                  <c:w val="0.10154177602799649"/>
                  <c:h val="0.13418999708369786"/>
                </c:manualLayout>
              </c15:layout>
            </c:ext>
          </c:extLst>
        </c:dLbl>
      </c:pivotFmt>
      <c:pivotFmt>
        <c:idx val="8"/>
        <c:spPr>
          <a:solidFill>
            <a:schemeClr val="accent2"/>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611111111111108E-2"/>
          <c:y val="0.30168926800816565"/>
          <c:w val="0.81388888888888888"/>
          <c:h val="0.43581073199183434"/>
        </c:manualLayout>
      </c:layout>
      <c:pie3DChart>
        <c:varyColors val="1"/>
        <c:ser>
          <c:idx val="0"/>
          <c:order val="0"/>
          <c:tx>
            <c:strRef>
              <c:f>Sheet2!$AD$2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E648-444A-B27F-089E643B9537}"/>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E648-444A-B27F-089E643B9537}"/>
              </c:ext>
            </c:extLst>
          </c:dPt>
          <c:dLbls>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dLbl>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Sheet2!$AC$3:$AC$4</c:f>
              <c:strCache>
                <c:ptCount val="2"/>
                <c:pt idx="0">
                  <c:v>Cash</c:v>
                </c:pt>
                <c:pt idx="1">
                  <c:v>Online</c:v>
                </c:pt>
              </c:strCache>
            </c:strRef>
          </c:cat>
          <c:val>
            <c:numRef>
              <c:f>Sheet2!$AD$3:$AD$4</c:f>
              <c:numCache>
                <c:formatCode>"₹"\ #,##0.00</c:formatCode>
                <c:ptCount val="2"/>
                <c:pt idx="0">
                  <c:v>199516.90000000008</c:v>
                </c:pt>
                <c:pt idx="1">
                  <c:v>201895.01999999993</c:v>
                </c:pt>
              </c:numCache>
            </c:numRef>
          </c:val>
          <c:extLst xmlns:c16r2="http://schemas.microsoft.com/office/drawing/2015/06/chart">
            <c:ext xmlns:c16="http://schemas.microsoft.com/office/drawing/2014/chart" uri="{C3380CC4-5D6E-409C-BE32-E72D297353CC}">
              <c16:uniqueId val="{00000005-B21F-457C-A960-224367F547DF}"/>
            </c:ext>
          </c:extLst>
        </c:ser>
        <c:dLbls>
          <c:dLblPos val="bestFit"/>
          <c:showLegendKey val="0"/>
          <c:showVal val="1"/>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project.xlsx]Sheet6!daily</c:name>
    <c:fmtId val="6"/>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Sheet6!$B$4:$B$34</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mooth val="0"/>
          <c:extLst xmlns:c16r2="http://schemas.microsoft.com/office/drawing/2015/06/chart">
            <c:ext xmlns:c16="http://schemas.microsoft.com/office/drawing/2014/chart" uri="{C3380CC4-5D6E-409C-BE32-E72D297353CC}">
              <c16:uniqueId val="{00000001-C83A-4112-850A-BAF4A7B4AB88}"/>
            </c:ext>
          </c:extLst>
        </c:ser>
        <c:dLbls>
          <c:showLegendKey val="0"/>
          <c:showVal val="0"/>
          <c:showCatName val="0"/>
          <c:showSerName val="0"/>
          <c:showPercent val="0"/>
          <c:showBubbleSize val="0"/>
        </c:dLbls>
        <c:marker val="1"/>
        <c:smooth val="0"/>
        <c:axId val="202688768"/>
        <c:axId val="202690560"/>
      </c:lineChart>
      <c:catAx>
        <c:axId val="20268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90560"/>
        <c:crosses val="autoZero"/>
        <c:auto val="1"/>
        <c:lblAlgn val="ctr"/>
        <c:lblOffset val="100"/>
        <c:noMultiLvlLbl val="0"/>
      </c:catAx>
      <c:valAx>
        <c:axId val="20269056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8876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project.xlsx]Sheet2!Categorywise</c:name>
    <c:fmtId val="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13421981627296589"/>
          <c:y val="0.37800488480606592"/>
          <c:w val="0.70492825896762901"/>
          <c:h val="0.53774387576552929"/>
        </c:manualLayout>
      </c:layout>
      <c:barChart>
        <c:barDir val="col"/>
        <c:grouping val="clustered"/>
        <c:varyColors val="0"/>
        <c:ser>
          <c:idx val="0"/>
          <c:order val="0"/>
          <c:tx>
            <c:strRef>
              <c:f>Sheet2!$Y$2</c:f>
              <c:strCache>
                <c:ptCount val="1"/>
                <c:pt idx="0">
                  <c:v>Total</c:v>
                </c:pt>
              </c:strCache>
            </c:strRef>
          </c:tx>
          <c:spPr>
            <a:solidFill>
              <a:schemeClr val="accent1"/>
            </a:solidFill>
            <a:ln>
              <a:noFill/>
            </a:ln>
            <a:effectLst/>
          </c:spPr>
          <c:invertIfNegative val="0"/>
          <c:cat>
            <c:strRef>
              <c:f>Sheet2!$X$3:$X$7</c:f>
              <c:strCache>
                <c:ptCount val="5"/>
                <c:pt idx="0">
                  <c:v>Category01</c:v>
                </c:pt>
                <c:pt idx="1">
                  <c:v>Category02</c:v>
                </c:pt>
                <c:pt idx="2">
                  <c:v>Category03</c:v>
                </c:pt>
                <c:pt idx="3">
                  <c:v>Category04</c:v>
                </c:pt>
                <c:pt idx="4">
                  <c:v>Category05</c:v>
                </c:pt>
              </c:strCache>
            </c:strRef>
          </c:cat>
          <c:val>
            <c:numRef>
              <c:f>Sheet2!$Y$3:$Y$7</c:f>
              <c:numCache>
                <c:formatCode>"₹"\ #,##0.00</c:formatCode>
                <c:ptCount val="5"/>
                <c:pt idx="0">
                  <c:v>69261.950000000012</c:v>
                </c:pt>
                <c:pt idx="1">
                  <c:v>92963.87</c:v>
                </c:pt>
                <c:pt idx="2">
                  <c:v>52299.509999999995</c:v>
                </c:pt>
                <c:pt idx="3">
                  <c:v>95269.4</c:v>
                </c:pt>
                <c:pt idx="4">
                  <c:v>91617.19</c:v>
                </c:pt>
              </c:numCache>
            </c:numRef>
          </c:val>
          <c:extLst xmlns:c16r2="http://schemas.microsoft.com/office/drawing/2015/06/chart">
            <c:ext xmlns:c16="http://schemas.microsoft.com/office/drawing/2014/chart" uri="{C3380CC4-5D6E-409C-BE32-E72D297353CC}">
              <c16:uniqueId val="{00000001-C1A9-4353-A4DA-456CCAB86C3C}"/>
            </c:ext>
          </c:extLst>
        </c:ser>
        <c:dLbls>
          <c:showLegendKey val="0"/>
          <c:showVal val="0"/>
          <c:showCatName val="0"/>
          <c:showSerName val="0"/>
          <c:showPercent val="0"/>
          <c:showBubbleSize val="0"/>
        </c:dLbls>
        <c:gapWidth val="219"/>
        <c:overlap val="-27"/>
        <c:axId val="202734208"/>
        <c:axId val="202736000"/>
      </c:barChart>
      <c:catAx>
        <c:axId val="20273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36000"/>
        <c:crosses val="autoZero"/>
        <c:auto val="1"/>
        <c:lblAlgn val="ctr"/>
        <c:lblOffset val="100"/>
        <c:noMultiLvlLbl val="0"/>
      </c:catAx>
      <c:valAx>
        <c:axId val="20273600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34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project.xlsx]Sheet10!mm</c:name>
    <c:fmtId val="10"/>
  </c:pivotSource>
  <c:chart>
    <c:autoTitleDeleted val="0"/>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2"/>
          </a:solidFill>
          <a:ln>
            <a:noFill/>
          </a:ln>
          <a:effectLst/>
        </c:spPr>
        <c:marker>
          <c:symbol val="none"/>
        </c:marker>
      </c:pivotFmt>
    </c:pivotFmts>
    <c:plotArea>
      <c:layout/>
      <c:barChart>
        <c:barDir val="col"/>
        <c:grouping val="stacked"/>
        <c:varyColors val="0"/>
        <c:ser>
          <c:idx val="0"/>
          <c:order val="0"/>
          <c:tx>
            <c:strRef>
              <c:f>Sheet10!$B$3</c:f>
              <c:strCache>
                <c:ptCount val="1"/>
                <c:pt idx="0">
                  <c:v>Sum of TOTAL BUYING VALUE</c:v>
                </c:pt>
              </c:strCache>
            </c:strRef>
          </c:tx>
          <c:spPr>
            <a:solidFill>
              <a:schemeClr val="accent1"/>
            </a:solidFill>
            <a:ln>
              <a:noFill/>
            </a:ln>
            <a:effectLst/>
          </c:spPr>
          <c:invertIfNegative val="0"/>
          <c:cat>
            <c:strRef>
              <c:f>Sheet10!$A$4:$A$16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Sheet10!$B$4:$B$16</c:f>
              <c:numCache>
                <c:formatCode>"₹"\ #,##0.00</c:formatCode>
                <c:ptCount val="12"/>
                <c:pt idx="0">
                  <c:v>34290</c:v>
                </c:pt>
                <c:pt idx="1">
                  <c:v>25341</c:v>
                </c:pt>
                <c:pt idx="2">
                  <c:v>23437</c:v>
                </c:pt>
                <c:pt idx="3">
                  <c:v>21282</c:v>
                </c:pt>
                <c:pt idx="4">
                  <c:v>26526</c:v>
                </c:pt>
                <c:pt idx="5">
                  <c:v>24879</c:v>
                </c:pt>
                <c:pt idx="6">
                  <c:v>29878</c:v>
                </c:pt>
                <c:pt idx="7">
                  <c:v>29831</c:v>
                </c:pt>
                <c:pt idx="8">
                  <c:v>28758</c:v>
                </c:pt>
                <c:pt idx="9">
                  <c:v>27842</c:v>
                </c:pt>
                <c:pt idx="10">
                  <c:v>29306</c:v>
                </c:pt>
                <c:pt idx="11">
                  <c:v>31134</c:v>
                </c:pt>
              </c:numCache>
            </c:numRef>
          </c:val>
          <c:extLst xmlns:c16r2="http://schemas.microsoft.com/office/drawing/2015/06/chart">
            <c:ext xmlns:c16="http://schemas.microsoft.com/office/drawing/2014/chart" uri="{C3380CC4-5D6E-409C-BE32-E72D297353CC}">
              <c16:uniqueId val="{00000000-AAB3-4C81-9632-295C9A356054}"/>
            </c:ext>
          </c:extLst>
        </c:ser>
        <c:ser>
          <c:idx val="1"/>
          <c:order val="1"/>
          <c:tx>
            <c:strRef>
              <c:f>Sheet10!$C$3</c:f>
              <c:strCache>
                <c:ptCount val="1"/>
                <c:pt idx="0">
                  <c:v>Sum of TOTAL SELLING VALUE</c:v>
                </c:pt>
              </c:strCache>
            </c:strRef>
          </c:tx>
          <c:spPr>
            <a:solidFill>
              <a:schemeClr val="accent2"/>
            </a:solidFill>
            <a:ln>
              <a:noFill/>
            </a:ln>
            <a:effectLst/>
          </c:spPr>
          <c:invertIfNegative val="0"/>
          <c:cat>
            <c:strRef>
              <c:f>Sheet10!$A$4:$A$16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Sheet10!$C$4:$C$16</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xmlns:c16r2="http://schemas.microsoft.com/office/drawing/2015/06/chart">
            <c:ext xmlns:c16="http://schemas.microsoft.com/office/drawing/2014/chart" uri="{C3380CC4-5D6E-409C-BE32-E72D297353CC}">
              <c16:uniqueId val="{00000001-AAB3-4C81-9632-295C9A356054}"/>
            </c:ext>
          </c:extLst>
        </c:ser>
        <c:dLbls>
          <c:showLegendKey val="0"/>
          <c:showVal val="0"/>
          <c:showCatName val="0"/>
          <c:showSerName val="0"/>
          <c:showPercent val="0"/>
          <c:showBubbleSize val="0"/>
        </c:dLbls>
        <c:gapWidth val="150"/>
        <c:overlap val="100"/>
        <c:axId val="202890624"/>
        <c:axId val="203297920"/>
      </c:barChart>
      <c:catAx>
        <c:axId val="20289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97920"/>
        <c:crosses val="autoZero"/>
        <c:auto val="1"/>
        <c:lblAlgn val="ctr"/>
        <c:lblOffset val="100"/>
        <c:noMultiLvlLbl val="0"/>
      </c:catAx>
      <c:valAx>
        <c:axId val="20329792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9062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2593599033816422"/>
          <c:y val="6.0975609756097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020583704210891"/>
          <c:y val="0.20406785548865219"/>
          <c:w val="0.74803220928905623"/>
          <c:h val="0.67723777286985465"/>
        </c:manualLayout>
      </c:layout>
      <c:areaChart>
        <c:grouping val="standard"/>
        <c:varyColors val="0"/>
        <c:ser>
          <c:idx val="0"/>
          <c:order val="0"/>
          <c:tx>
            <c:strRef>
              <c:f>Sheet2!$F$1</c:f>
              <c:strCache>
                <c:ptCount val="1"/>
                <c:pt idx="0">
                  <c:v>Sum of TOTAL SELLING VALUE</c:v>
                </c:pt>
              </c:strCache>
            </c:strRef>
          </c:tx>
          <c:spPr>
            <a:solidFill>
              <a:schemeClr val="accent1"/>
            </a:solidFill>
            <a:ln>
              <a:noFill/>
            </a:ln>
            <a:effectLst/>
          </c:spPr>
          <c:cat>
            <c:strRef>
              <c:f>Sheet2!$E$2:$E$33</c:f>
              <c:strCach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Grand Total</c:v>
                </c:pt>
              </c:strCache>
            </c:strRef>
          </c:cat>
          <c:val>
            <c:numRef>
              <c:f>Sheet2!$F$2:$F$33</c:f>
              <c:numCache>
                <c:formatCode>[$$-409]#,##0.00</c:formatCode>
                <c:ptCount val="32"/>
                <c:pt idx="0">
                  <c:v>13167.81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pt idx="31">
                  <c:v>401411.92</c:v>
                </c:pt>
              </c:numCache>
            </c:numRef>
          </c:val>
          <c:extLst xmlns:c16r2="http://schemas.microsoft.com/office/drawing/2015/06/chart">
            <c:ext xmlns:c16="http://schemas.microsoft.com/office/drawing/2014/chart" uri="{C3380CC4-5D6E-409C-BE32-E72D297353CC}">
              <c16:uniqueId val="{00000000-7F3C-47F7-A89D-DA39DC62D9BB}"/>
            </c:ext>
          </c:extLst>
        </c:ser>
        <c:dLbls>
          <c:showLegendKey val="0"/>
          <c:showVal val="0"/>
          <c:showCatName val="0"/>
          <c:showSerName val="0"/>
          <c:showPercent val="0"/>
          <c:showBubbleSize val="0"/>
        </c:dLbls>
        <c:axId val="203166464"/>
        <c:axId val="203168000"/>
      </c:areaChart>
      <c:catAx>
        <c:axId val="203166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68000"/>
        <c:crosses val="autoZero"/>
        <c:auto val="1"/>
        <c:lblAlgn val="ctr"/>
        <c:lblOffset val="100"/>
        <c:noMultiLvlLbl val="0"/>
      </c:catAx>
      <c:valAx>
        <c:axId val="20316800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66464"/>
        <c:crosses val="autoZero"/>
        <c:crossBetween val="midCat"/>
      </c:valAx>
      <c:spPr>
        <a:noFill/>
        <a:ln w="25400">
          <a:noFill/>
        </a:ln>
        <a:effectLst/>
      </c:spPr>
    </c:plotArea>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16586366322182264"/>
          <c:y val="7.9357103383907071E-2"/>
          <c:w val="0.68627284226603069"/>
          <c:h val="0.85333115148269423"/>
        </c:manualLayout>
      </c:layout>
      <c:barChart>
        <c:barDir val="bar"/>
        <c:grouping val="clustered"/>
        <c:varyColors val="0"/>
        <c:ser>
          <c:idx val="0"/>
          <c:order val="0"/>
          <c:spPr>
            <a:solidFill>
              <a:schemeClr val="accent5"/>
            </a:solidFill>
            <a:ln w="25400">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Sheet2!$AB$9:$AB$18</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Sheet2!$AC$9:$AC$18</c:f>
              <c:numCache>
                <c:formatCode>[$$-409]#,##0</c:formatCode>
                <c:ptCount val="10"/>
                <c:pt idx="0">
                  <c:v>9764.7199999999993</c:v>
                </c:pt>
                <c:pt idx="1">
                  <c:v>13423.2</c:v>
                </c:pt>
                <c:pt idx="2">
                  <c:v>6394.2599999999993</c:v>
                </c:pt>
                <c:pt idx="3">
                  <c:v>6056.1600000000008</c:v>
                </c:pt>
                <c:pt idx="4">
                  <c:v>6394.2599999999993</c:v>
                </c:pt>
                <c:pt idx="5">
                  <c:v>15716.61</c:v>
                </c:pt>
                <c:pt idx="6">
                  <c:v>4531.5</c:v>
                </c:pt>
                <c:pt idx="7">
                  <c:v>2291.04</c:v>
                </c:pt>
                <c:pt idx="8">
                  <c:v>10502.82</c:v>
                </c:pt>
                <c:pt idx="9">
                  <c:v>581.64</c:v>
                </c:pt>
              </c:numCache>
            </c:numRef>
          </c:val>
          <c:extLst xmlns:c16r2="http://schemas.microsoft.com/office/drawing/2015/06/chart">
            <c:ext xmlns:c16="http://schemas.microsoft.com/office/drawing/2014/chart" uri="{C3380CC4-5D6E-409C-BE32-E72D297353CC}">
              <c16:uniqueId val="{00000000-4110-4AC3-B049-FF5F58A27561}"/>
            </c:ext>
          </c:extLst>
        </c:ser>
        <c:dLbls>
          <c:showLegendKey val="0"/>
          <c:showVal val="0"/>
          <c:showCatName val="0"/>
          <c:showSerName val="0"/>
          <c:showPercent val="0"/>
          <c:showBubbleSize val="0"/>
        </c:dLbls>
        <c:gapWidth val="153"/>
        <c:axId val="203180288"/>
        <c:axId val="203210752"/>
      </c:barChart>
      <c:catAx>
        <c:axId val="203180288"/>
        <c:scaling>
          <c:orientation val="minMax"/>
        </c:scaling>
        <c:delete val="0"/>
        <c:axPos val="l"/>
        <c:numFmt formatCode="General" sourceLinked="1"/>
        <c:majorTickMark val="none"/>
        <c:minorTickMark val="none"/>
        <c:tickLblPos val="nextTo"/>
        <c:spPr>
          <a:noFill/>
          <a:ln w="222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10752"/>
        <c:crosses val="autoZero"/>
        <c:auto val="1"/>
        <c:lblAlgn val="ctr"/>
        <c:lblOffset val="100"/>
        <c:noMultiLvlLbl val="0"/>
      </c:catAx>
      <c:valAx>
        <c:axId val="203210752"/>
        <c:scaling>
          <c:orientation val="minMax"/>
        </c:scaling>
        <c:delete val="1"/>
        <c:axPos val="b"/>
        <c:numFmt formatCode="[$$-409]#,##0" sourceLinked="1"/>
        <c:majorTickMark val="none"/>
        <c:minorTickMark val="none"/>
        <c:tickLblPos val="nextTo"/>
        <c:crossAx val="203180288"/>
        <c:crosses val="autoZero"/>
        <c:crossBetween val="between"/>
      </c:valAx>
      <c:spPr>
        <a:noFill/>
        <a:ln w="3175" cmpd="sng">
          <a:solidFill>
            <a:schemeClr val="accent1"/>
          </a:solidFill>
          <a:prstDash val="solid"/>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project.xlsx]Sheet2!Salestype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Sheet2!$AB$2</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D4FE-4F33-B7B9-E63127315167}"/>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D4FE-4F33-B7B9-E63127315167}"/>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D4FE-4F33-B7B9-E631273151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Sheet2!$AA$3:$AA$5</c:f>
              <c:strCache>
                <c:ptCount val="3"/>
                <c:pt idx="0">
                  <c:v>Direct Sales</c:v>
                </c:pt>
                <c:pt idx="1">
                  <c:v>Online</c:v>
                </c:pt>
                <c:pt idx="2">
                  <c:v>Wholesaler</c:v>
                </c:pt>
              </c:strCache>
            </c:strRef>
          </c:cat>
          <c:val>
            <c:numRef>
              <c:f>Sheet2!$AB$3:$AB$5</c:f>
              <c:numCache>
                <c:formatCode>"₹"\ #,##0.00</c:formatCode>
                <c:ptCount val="3"/>
                <c:pt idx="0">
                  <c:v>208140.15000000005</c:v>
                </c:pt>
                <c:pt idx="1">
                  <c:v>133923.87000000002</c:v>
                </c:pt>
                <c:pt idx="2">
                  <c:v>59347.900000000009</c:v>
                </c:pt>
              </c:numCache>
            </c:numRef>
          </c:val>
          <c:extLst xmlns:c16r2="http://schemas.microsoft.com/office/drawing/2015/06/chart">
            <c:ext xmlns:c16="http://schemas.microsoft.com/office/drawing/2014/chart" uri="{C3380CC4-5D6E-409C-BE32-E72D297353CC}">
              <c16:uniqueId val="{00000000-974C-4E73-BAEE-7C0F2F26649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project.xlsx]Sheet2!Payment Mode</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layout>
                <c:manualLayout>
                  <c:w val="0.10154177602799649"/>
                  <c:h val="0.13418999708369786"/>
                </c:manualLayout>
              </c15:layout>
            </c:ext>
          </c:extLst>
        </c:dLbl>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611111111111108E-2"/>
          <c:y val="0.30168926800816565"/>
          <c:w val="0.81388888888888888"/>
          <c:h val="0.43581073199183434"/>
        </c:manualLayout>
      </c:layout>
      <c:pie3DChart>
        <c:varyColors val="1"/>
        <c:ser>
          <c:idx val="0"/>
          <c:order val="0"/>
          <c:tx>
            <c:strRef>
              <c:f>Sheet2!$AD$2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7F54-421A-B7A6-79B5CBFAC4A4}"/>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7F54-421A-B7A6-79B5CBFAC4A4}"/>
              </c:ext>
            </c:extLst>
          </c:dPt>
          <c:dLbls>
            <c:dLbl>
              <c:idx val="0"/>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dLbl>
            <c:spPr>
              <a:noFill/>
              <a:ln>
                <a:noFill/>
              </a:ln>
              <a:effectLst>
                <a:outerShdw blurRad="50800" dist="50800" dir="5400000" sx="1000" sy="1000" algn="ctr" rotWithShape="0">
                  <a:srgbClr val="000000"/>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Sheet2!$AC$3:$AC$4</c:f>
              <c:strCache>
                <c:ptCount val="2"/>
                <c:pt idx="0">
                  <c:v>Cash</c:v>
                </c:pt>
                <c:pt idx="1">
                  <c:v>Online</c:v>
                </c:pt>
              </c:strCache>
            </c:strRef>
          </c:cat>
          <c:val>
            <c:numRef>
              <c:f>Sheet2!$AD$3:$AD$4</c:f>
              <c:numCache>
                <c:formatCode>"₹"\ #,##0.00</c:formatCode>
                <c:ptCount val="2"/>
                <c:pt idx="0">
                  <c:v>199516.90000000008</c:v>
                </c:pt>
                <c:pt idx="1">
                  <c:v>201895.01999999993</c:v>
                </c:pt>
              </c:numCache>
            </c:numRef>
          </c:val>
          <c:extLst xmlns:c16r2="http://schemas.microsoft.com/office/drawing/2015/06/chart">
            <c:ext xmlns:c16="http://schemas.microsoft.com/office/drawing/2014/chart" uri="{C3380CC4-5D6E-409C-BE32-E72D297353CC}">
              <c16:uniqueId val="{00000004-9202-4599-BB2C-B13C123DA2A2}"/>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Sheet2!$R$3:$R$46</c:f>
              <c:strCache>
                <c:ptCount val="44"/>
                <c:pt idx="0">
                  <c:v>Product01</c:v>
                </c:pt>
                <c:pt idx="1">
                  <c:v>Kg</c:v>
                </c:pt>
                <c:pt idx="2">
                  <c:v>Product02</c:v>
                </c:pt>
                <c:pt idx="3">
                  <c:v>Kg</c:v>
                </c:pt>
                <c:pt idx="4">
                  <c:v>Product03</c:v>
                </c:pt>
                <c:pt idx="5">
                  <c:v>Kg</c:v>
                </c:pt>
                <c:pt idx="6">
                  <c:v>Product04</c:v>
                </c:pt>
                <c:pt idx="7">
                  <c:v>Lt</c:v>
                </c:pt>
                <c:pt idx="8">
                  <c:v>Product05</c:v>
                </c:pt>
                <c:pt idx="9">
                  <c:v>Ft</c:v>
                </c:pt>
                <c:pt idx="10">
                  <c:v>Product06</c:v>
                </c:pt>
                <c:pt idx="11">
                  <c:v>Kg</c:v>
                </c:pt>
                <c:pt idx="12">
                  <c:v>Product07</c:v>
                </c:pt>
                <c:pt idx="13">
                  <c:v>Lt</c:v>
                </c:pt>
                <c:pt idx="14">
                  <c:v>Product08</c:v>
                </c:pt>
                <c:pt idx="15">
                  <c:v>Kg</c:v>
                </c:pt>
                <c:pt idx="16">
                  <c:v>Product09</c:v>
                </c:pt>
                <c:pt idx="17">
                  <c:v>No.</c:v>
                </c:pt>
                <c:pt idx="18">
                  <c:v>Product10</c:v>
                </c:pt>
                <c:pt idx="19">
                  <c:v>Ft</c:v>
                </c:pt>
                <c:pt idx="20">
                  <c:v>Product11</c:v>
                </c:pt>
                <c:pt idx="21">
                  <c:v>Lt</c:v>
                </c:pt>
                <c:pt idx="22">
                  <c:v>Product12</c:v>
                </c:pt>
                <c:pt idx="23">
                  <c:v>Kg</c:v>
                </c:pt>
                <c:pt idx="24">
                  <c:v>Product13</c:v>
                </c:pt>
                <c:pt idx="25">
                  <c:v>Kg</c:v>
                </c:pt>
                <c:pt idx="26">
                  <c:v>Product14</c:v>
                </c:pt>
                <c:pt idx="27">
                  <c:v>Kg</c:v>
                </c:pt>
                <c:pt idx="28">
                  <c:v>Product15</c:v>
                </c:pt>
                <c:pt idx="29">
                  <c:v>No.</c:v>
                </c:pt>
                <c:pt idx="30">
                  <c:v>Product16</c:v>
                </c:pt>
                <c:pt idx="31">
                  <c:v>No.</c:v>
                </c:pt>
                <c:pt idx="32">
                  <c:v>Product17</c:v>
                </c:pt>
                <c:pt idx="33">
                  <c:v>Ft</c:v>
                </c:pt>
                <c:pt idx="34">
                  <c:v>Product18</c:v>
                </c:pt>
                <c:pt idx="35">
                  <c:v>No.</c:v>
                </c:pt>
                <c:pt idx="36">
                  <c:v>Product19</c:v>
                </c:pt>
                <c:pt idx="37">
                  <c:v>Ft</c:v>
                </c:pt>
                <c:pt idx="38">
                  <c:v>Product20</c:v>
                </c:pt>
                <c:pt idx="39">
                  <c:v>Lt</c:v>
                </c:pt>
                <c:pt idx="40">
                  <c:v>Product21</c:v>
                </c:pt>
                <c:pt idx="41">
                  <c:v>Ft</c:v>
                </c:pt>
                <c:pt idx="42">
                  <c:v>Product22</c:v>
                </c:pt>
                <c:pt idx="43">
                  <c:v>Ft</c:v>
                </c:pt>
              </c:strCache>
            </c:strRef>
          </c:cat>
          <c:val>
            <c:numRef>
              <c:f>Sheet2!$S$3:$S$46</c:f>
              <c:numCache>
                <c:formatCode>[$$-409]#,##0.00</c:formatCode>
                <c:ptCount val="44"/>
                <c:pt idx="0">
                  <c:v>0</c:v>
                </c:pt>
                <c:pt idx="1">
                  <c:v>9764.7199999999993</c:v>
                </c:pt>
                <c:pt idx="2" formatCode="0%">
                  <c:v>0</c:v>
                </c:pt>
                <c:pt idx="3">
                  <c:v>13423.199999999999</c:v>
                </c:pt>
                <c:pt idx="4" formatCode="0%">
                  <c:v>0</c:v>
                </c:pt>
                <c:pt idx="5">
                  <c:v>6394.2599999999993</c:v>
                </c:pt>
                <c:pt idx="6">
                  <c:v>0</c:v>
                </c:pt>
                <c:pt idx="7">
                  <c:v>6056.1600000000008</c:v>
                </c:pt>
                <c:pt idx="8">
                  <c:v>0</c:v>
                </c:pt>
                <c:pt idx="9">
                  <c:v>15716.61</c:v>
                </c:pt>
                <c:pt idx="10">
                  <c:v>0</c:v>
                </c:pt>
                <c:pt idx="11">
                  <c:v>4531.5</c:v>
                </c:pt>
                <c:pt idx="12">
                  <c:v>0</c:v>
                </c:pt>
                <c:pt idx="13">
                  <c:v>2291.04</c:v>
                </c:pt>
                <c:pt idx="14">
                  <c:v>0</c:v>
                </c:pt>
                <c:pt idx="15">
                  <c:v>10502.82</c:v>
                </c:pt>
                <c:pt idx="16">
                  <c:v>0</c:v>
                </c:pt>
                <c:pt idx="17">
                  <c:v>581.64</c:v>
                </c:pt>
                <c:pt idx="18">
                  <c:v>0</c:v>
                </c:pt>
                <c:pt idx="19">
                  <c:v>16428</c:v>
                </c:pt>
                <c:pt idx="20">
                  <c:v>0</c:v>
                </c:pt>
                <c:pt idx="21">
                  <c:v>5856.4</c:v>
                </c:pt>
                <c:pt idx="22">
                  <c:v>0</c:v>
                </c:pt>
                <c:pt idx="23">
                  <c:v>11582.910000000003</c:v>
                </c:pt>
                <c:pt idx="24">
                  <c:v>0</c:v>
                </c:pt>
                <c:pt idx="25">
                  <c:v>8423.52</c:v>
                </c:pt>
                <c:pt idx="26">
                  <c:v>0</c:v>
                </c:pt>
                <c:pt idx="27">
                  <c:v>12764.640000000001</c:v>
                </c:pt>
                <c:pt idx="28">
                  <c:v>0</c:v>
                </c:pt>
                <c:pt idx="29">
                  <c:v>1839.2399999999998</c:v>
                </c:pt>
                <c:pt idx="30">
                  <c:v>0</c:v>
                </c:pt>
                <c:pt idx="31">
                  <c:v>1996.8</c:v>
                </c:pt>
                <c:pt idx="32">
                  <c:v>0</c:v>
                </c:pt>
                <c:pt idx="33">
                  <c:v>9877.1400000000012</c:v>
                </c:pt>
                <c:pt idx="34">
                  <c:v>0</c:v>
                </c:pt>
                <c:pt idx="35">
                  <c:v>4035.2200000000003</c:v>
                </c:pt>
                <c:pt idx="36">
                  <c:v>0</c:v>
                </c:pt>
                <c:pt idx="37">
                  <c:v>20160</c:v>
                </c:pt>
                <c:pt idx="38">
                  <c:v>0</c:v>
                </c:pt>
                <c:pt idx="39">
                  <c:v>8006.25</c:v>
                </c:pt>
                <c:pt idx="40">
                  <c:v>0</c:v>
                </c:pt>
                <c:pt idx="41">
                  <c:v>10727.64</c:v>
                </c:pt>
                <c:pt idx="42">
                  <c:v>0</c:v>
                </c:pt>
                <c:pt idx="43">
                  <c:v>9909.9</c:v>
                </c:pt>
              </c:numCache>
            </c:numRef>
          </c:val>
          <c:extLst xmlns:c16r2="http://schemas.microsoft.com/office/drawing/2015/06/chart">
            <c:ext xmlns:c16="http://schemas.microsoft.com/office/drawing/2014/chart" uri="{C3380CC4-5D6E-409C-BE32-E72D297353CC}">
              <c16:uniqueId val="{00000000-BF99-493C-9B9C-D97BA56DFB7C}"/>
            </c:ext>
          </c:extLst>
        </c:ser>
        <c:dLbls>
          <c:showLegendKey val="0"/>
          <c:showVal val="0"/>
          <c:showCatName val="0"/>
          <c:showSerName val="0"/>
          <c:showPercent val="0"/>
          <c:showBubbleSize val="0"/>
        </c:dLbls>
        <c:gapWidth val="219"/>
        <c:overlap val="-27"/>
        <c:axId val="203884416"/>
        <c:axId val="203885952"/>
      </c:barChart>
      <c:catAx>
        <c:axId val="203884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85952"/>
        <c:crosses val="autoZero"/>
        <c:auto val="1"/>
        <c:lblAlgn val="ctr"/>
        <c:lblOffset val="100"/>
        <c:noMultiLvlLbl val="0"/>
      </c:catAx>
      <c:valAx>
        <c:axId val="203885952"/>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8441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project.xlsx]Sheet2!Categorywise</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Sheet2!$Y$2</c:f>
              <c:strCache>
                <c:ptCount val="1"/>
                <c:pt idx="0">
                  <c:v>Total</c:v>
                </c:pt>
              </c:strCache>
            </c:strRef>
          </c:tx>
          <c:spPr>
            <a:solidFill>
              <a:schemeClr val="accent1"/>
            </a:solidFill>
            <a:ln>
              <a:noFill/>
            </a:ln>
            <a:effectLst/>
          </c:spPr>
          <c:invertIfNegative val="0"/>
          <c:cat>
            <c:strRef>
              <c:f>Sheet2!$X$3:$X$7</c:f>
              <c:strCache>
                <c:ptCount val="5"/>
                <c:pt idx="0">
                  <c:v>Category01</c:v>
                </c:pt>
                <c:pt idx="1">
                  <c:v>Category02</c:v>
                </c:pt>
                <c:pt idx="2">
                  <c:v>Category03</c:v>
                </c:pt>
                <c:pt idx="3">
                  <c:v>Category04</c:v>
                </c:pt>
                <c:pt idx="4">
                  <c:v>Category05</c:v>
                </c:pt>
              </c:strCache>
            </c:strRef>
          </c:cat>
          <c:val>
            <c:numRef>
              <c:f>Sheet2!$Y$3:$Y$7</c:f>
              <c:numCache>
                <c:formatCode>"₹"\ #,##0.00</c:formatCode>
                <c:ptCount val="5"/>
                <c:pt idx="0">
                  <c:v>69261.950000000012</c:v>
                </c:pt>
                <c:pt idx="1">
                  <c:v>92963.87</c:v>
                </c:pt>
                <c:pt idx="2">
                  <c:v>52299.509999999995</c:v>
                </c:pt>
                <c:pt idx="3">
                  <c:v>95269.4</c:v>
                </c:pt>
                <c:pt idx="4">
                  <c:v>91617.19</c:v>
                </c:pt>
              </c:numCache>
            </c:numRef>
          </c:val>
          <c:extLst xmlns:c16r2="http://schemas.microsoft.com/office/drawing/2015/06/chart">
            <c:ext xmlns:c16="http://schemas.microsoft.com/office/drawing/2014/chart" uri="{C3380CC4-5D6E-409C-BE32-E72D297353CC}">
              <c16:uniqueId val="{00000003-0B7E-4633-910B-43FF29425650}"/>
            </c:ext>
          </c:extLst>
        </c:ser>
        <c:dLbls>
          <c:showLegendKey val="0"/>
          <c:showVal val="0"/>
          <c:showCatName val="0"/>
          <c:showSerName val="0"/>
          <c:showPercent val="0"/>
          <c:showBubbleSize val="0"/>
        </c:dLbls>
        <c:gapWidth val="219"/>
        <c:overlap val="-27"/>
        <c:axId val="203916032"/>
        <c:axId val="203917568"/>
      </c:barChart>
      <c:catAx>
        <c:axId val="20391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17568"/>
        <c:crosses val="autoZero"/>
        <c:auto val="1"/>
        <c:lblAlgn val="ctr"/>
        <c:lblOffset val="100"/>
        <c:noMultiLvlLbl val="0"/>
      </c:catAx>
      <c:valAx>
        <c:axId val="2039175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1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Sheet2!$I$2</c:f>
              <c:strCache>
                <c:ptCount val="1"/>
                <c:pt idx="0">
                  <c:v>Row Labels</c:v>
                </c:pt>
              </c:strCache>
            </c:strRef>
          </c:tx>
          <c:spPr>
            <a:solidFill>
              <a:schemeClr val="accent1"/>
            </a:solidFill>
            <a:ln>
              <a:noFill/>
            </a:ln>
            <a:effectLst/>
          </c:spPr>
          <c:val>
            <c:numRef>
              <c:f>Sheet2!$I$3:$I$33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val>
          <c:extLst xmlns:c16r2="http://schemas.microsoft.com/office/drawing/2015/06/chart">
            <c:ext xmlns:c16="http://schemas.microsoft.com/office/drawing/2014/chart" uri="{C3380CC4-5D6E-409C-BE32-E72D297353CC}">
              <c16:uniqueId val="{00000000-1B9A-4898-A665-F0FBB2FFEA44}"/>
            </c:ext>
          </c:extLst>
        </c:ser>
        <c:ser>
          <c:idx val="1"/>
          <c:order val="1"/>
          <c:tx>
            <c:strRef>
              <c:f>Sheet2!$J$2</c:f>
              <c:strCache>
                <c:ptCount val="1"/>
                <c:pt idx="0">
                  <c:v>Sum of TOTAL SELLING VALUE</c:v>
                </c:pt>
              </c:strCache>
            </c:strRef>
          </c:tx>
          <c:spPr>
            <a:solidFill>
              <a:schemeClr val="accent2"/>
            </a:solidFill>
            <a:ln>
              <a:noFill/>
            </a:ln>
            <a:effectLst/>
          </c:spPr>
          <c:val>
            <c:numRef>
              <c:f>Sheet2!$J$3:$J$33</c:f>
              <c:numCache>
                <c:formatCode>[$$-409]#,##0.00</c:formatCode>
                <c:ptCount val="31"/>
                <c:pt idx="0">
                  <c:v>13167.81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xmlns:c16r2="http://schemas.microsoft.com/office/drawing/2015/06/chart">
            <c:ext xmlns:c16="http://schemas.microsoft.com/office/drawing/2014/chart" uri="{C3380CC4-5D6E-409C-BE32-E72D297353CC}">
              <c16:uniqueId val="{00000001-1B9A-4898-A665-F0FBB2FFEA44}"/>
            </c:ext>
          </c:extLst>
        </c:ser>
        <c:dLbls>
          <c:showLegendKey val="0"/>
          <c:showVal val="0"/>
          <c:showCatName val="0"/>
          <c:showSerName val="0"/>
          <c:showPercent val="0"/>
          <c:showBubbleSize val="0"/>
        </c:dLbls>
        <c:axId val="203960704"/>
        <c:axId val="203962240"/>
      </c:areaChart>
      <c:catAx>
        <c:axId val="2039607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62240"/>
        <c:crosses val="autoZero"/>
        <c:auto val="1"/>
        <c:lblAlgn val="ctr"/>
        <c:lblOffset val="100"/>
        <c:noMultiLvlLbl val="0"/>
      </c:catAx>
      <c:valAx>
        <c:axId val="20396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6070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D1060E9-72D2-4C69-B5F4-337C3154F1B6}">
          <cx:tx>
            <cx:txData>
              <cx:f/>
              <cx:v>CategoryRange</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6.emf"/><Relationship Id="rId18" Type="http://schemas.openxmlformats.org/officeDocument/2006/relationships/image" Target="../media/image14.svg"/><Relationship Id="rId3" Type="http://schemas.openxmlformats.org/officeDocument/2006/relationships/image" Target="../media/image1.png"/><Relationship Id="rId21" Type="http://schemas.openxmlformats.org/officeDocument/2006/relationships/image" Target="../media/image10.png"/><Relationship Id="rId7" Type="http://schemas.openxmlformats.org/officeDocument/2006/relationships/image" Target="../media/image3.png"/><Relationship Id="rId12" Type="http://schemas.openxmlformats.org/officeDocument/2006/relationships/image" Target="../media/image10.svg"/><Relationship Id="rId17" Type="http://schemas.openxmlformats.org/officeDocument/2006/relationships/image" Target="../media/image8.png"/><Relationship Id="rId25" Type="http://schemas.openxmlformats.org/officeDocument/2006/relationships/chart" Target="../charts/chart7.xml"/><Relationship Id="rId2" Type="http://schemas.openxmlformats.org/officeDocument/2006/relationships/chart" Target="../charts/chart4.xml"/><Relationship Id="rId16" Type="http://schemas.openxmlformats.org/officeDocument/2006/relationships/chart" Target="../charts/chart6.xml"/><Relationship Id="rId20" Type="http://schemas.openxmlformats.org/officeDocument/2006/relationships/image" Target="../media/image16.svg"/><Relationship Id="rId1" Type="http://schemas.openxmlformats.org/officeDocument/2006/relationships/chart" Target="../charts/chart3.xml"/><Relationship Id="rId6" Type="http://schemas.openxmlformats.org/officeDocument/2006/relationships/image" Target="../media/image4.svg"/><Relationship Id="rId11" Type="http://schemas.openxmlformats.org/officeDocument/2006/relationships/image" Target="../media/image5.png"/><Relationship Id="rId24" Type="http://schemas.openxmlformats.org/officeDocument/2006/relationships/image" Target="../media/image20.svg"/><Relationship Id="rId5" Type="http://schemas.openxmlformats.org/officeDocument/2006/relationships/image" Target="../media/image2.png"/><Relationship Id="rId15" Type="http://schemas.openxmlformats.org/officeDocument/2006/relationships/chart" Target="../charts/chart5.xml"/><Relationship Id="rId23" Type="http://schemas.openxmlformats.org/officeDocument/2006/relationships/image" Target="../media/image11.png"/><Relationship Id="rId10" Type="http://schemas.openxmlformats.org/officeDocument/2006/relationships/image" Target="../media/image8.svg"/><Relationship Id="rId19" Type="http://schemas.openxmlformats.org/officeDocument/2006/relationships/image" Target="../media/image9.png"/><Relationship Id="rId4" Type="http://schemas.openxmlformats.org/officeDocument/2006/relationships/image" Target="../media/image2.svg"/><Relationship Id="rId9" Type="http://schemas.openxmlformats.org/officeDocument/2006/relationships/image" Target="../media/image4.png"/><Relationship Id="rId14" Type="http://schemas.openxmlformats.org/officeDocument/2006/relationships/image" Target="../media/image7.emf"/><Relationship Id="rId22" Type="http://schemas.openxmlformats.org/officeDocument/2006/relationships/image" Target="../media/image18.svg"/></Relationships>
</file>

<file path=xl/drawings/_rels/drawing4.xml.rels><?xml version="1.0" encoding="UTF-8" standalone="yes"?>
<Relationships xmlns="http://schemas.openxmlformats.org/package/2006/relationships"><Relationship Id="rId8" Type="http://schemas.openxmlformats.org/officeDocument/2006/relationships/chart" Target="../charts/chart14.xml"/><Relationship Id="rId3" Type="http://schemas.microsoft.com/office/2014/relationships/chartEx" Target="../charts/chartEx1.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156882</xdr:colOff>
      <xdr:row>19</xdr:row>
      <xdr:rowOff>45945</xdr:rowOff>
    </xdr:from>
    <xdr:to>
      <xdr:col>6</xdr:col>
      <xdr:colOff>392206</xdr:colOff>
      <xdr:row>34</xdr:row>
      <xdr:rowOff>99733</xdr:rowOff>
    </xdr:to>
    <xdr:graphicFrame macro="">
      <xdr:nvGraphicFramePr>
        <xdr:cNvPr id="2" name="Chart 1">
          <a:extLst>
            <a:ext uri="{FF2B5EF4-FFF2-40B4-BE49-F238E27FC236}">
              <a16:creationId xmlns:a16="http://schemas.microsoft.com/office/drawing/2014/main" xmlns="" id="{3CA2C125-C8F0-5C01-29A2-DE4209159A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990600</xdr:colOff>
      <xdr:row>6</xdr:row>
      <xdr:rowOff>83820</xdr:rowOff>
    </xdr:from>
    <xdr:to>
      <xdr:col>6</xdr:col>
      <xdr:colOff>83820</xdr:colOff>
      <xdr:row>21</xdr:row>
      <xdr:rowOff>83820</xdr:rowOff>
    </xdr:to>
    <xdr:graphicFrame macro="">
      <xdr:nvGraphicFramePr>
        <xdr:cNvPr id="2" name="Chart 1">
          <a:extLst>
            <a:ext uri="{FF2B5EF4-FFF2-40B4-BE49-F238E27FC236}">
              <a16:creationId xmlns:a16="http://schemas.microsoft.com/office/drawing/2014/main" xmlns="" id="{F9F3802A-FE9C-E6FE-831A-A5C479744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33162</xdr:rowOff>
    </xdr:from>
    <xdr:to>
      <xdr:col>31</xdr:col>
      <xdr:colOff>358445</xdr:colOff>
      <xdr:row>65</xdr:row>
      <xdr:rowOff>159325</xdr:rowOff>
    </xdr:to>
    <xdr:grpSp>
      <xdr:nvGrpSpPr>
        <xdr:cNvPr id="27" name="Group 26">
          <a:extLst>
            <a:ext uri="{FF2B5EF4-FFF2-40B4-BE49-F238E27FC236}">
              <a16:creationId xmlns:a16="http://schemas.microsoft.com/office/drawing/2014/main" xmlns="" id="{650CCEB7-A2DD-11B5-79F8-39D82C17F177}"/>
            </a:ext>
          </a:extLst>
        </xdr:cNvPr>
        <xdr:cNvGrpSpPr/>
      </xdr:nvGrpSpPr>
      <xdr:grpSpPr>
        <a:xfrm>
          <a:off x="0" y="219016"/>
          <a:ext cx="19083201" cy="11997565"/>
          <a:chOff x="11334" y="213941"/>
          <a:chExt cx="12688190" cy="7951366"/>
        </a:xfrm>
      </xdr:grpSpPr>
      <xdr:sp macro="" textlink="">
        <xdr:nvSpPr>
          <xdr:cNvPr id="2" name="Rectangle 1">
            <a:extLst>
              <a:ext uri="{FF2B5EF4-FFF2-40B4-BE49-F238E27FC236}">
                <a16:creationId xmlns:a16="http://schemas.microsoft.com/office/drawing/2014/main" xmlns="" id="{4C60F2E1-1E42-A9A4-093B-2D6A094F25CC}"/>
              </a:ext>
            </a:extLst>
          </xdr:cNvPr>
          <xdr:cNvSpPr/>
        </xdr:nvSpPr>
        <xdr:spPr>
          <a:xfrm>
            <a:off x="11334" y="213941"/>
            <a:ext cx="12688190" cy="795136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 name="Rectangle: Rounded Corners 2">
            <a:extLst>
              <a:ext uri="{FF2B5EF4-FFF2-40B4-BE49-F238E27FC236}">
                <a16:creationId xmlns:a16="http://schemas.microsoft.com/office/drawing/2014/main" xmlns="" id="{11BADDFE-D904-1B61-BD1A-1024A3DC3291}"/>
              </a:ext>
            </a:extLst>
          </xdr:cNvPr>
          <xdr:cNvSpPr/>
        </xdr:nvSpPr>
        <xdr:spPr>
          <a:xfrm>
            <a:off x="216356" y="418273"/>
            <a:ext cx="5009845" cy="744254"/>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2" algn="ctr"/>
            <a:r>
              <a:rPr lang="en-IN" sz="4800">
                <a:latin typeface="Arial Rounded MT Bold" panose="020F0704030504030204" pitchFamily="34" charset="0"/>
              </a:rPr>
              <a:t>SALES DASHBOARD</a:t>
            </a:r>
          </a:p>
        </xdr:txBody>
      </xdr:sp>
      <xdr:sp macro="" textlink="">
        <xdr:nvSpPr>
          <xdr:cNvPr id="4" name="Rectangle: Rounded Corners 3">
            <a:extLst>
              <a:ext uri="{FF2B5EF4-FFF2-40B4-BE49-F238E27FC236}">
                <a16:creationId xmlns:a16="http://schemas.microsoft.com/office/drawing/2014/main" xmlns="" id="{BF037CA8-8529-3CAA-A765-D530B08530EB}"/>
              </a:ext>
            </a:extLst>
          </xdr:cNvPr>
          <xdr:cNvSpPr/>
        </xdr:nvSpPr>
        <xdr:spPr>
          <a:xfrm>
            <a:off x="5332463" y="399658"/>
            <a:ext cx="7193637" cy="876635"/>
          </a:xfrm>
          <a:prstGeom prst="roundRect">
            <a:avLst/>
          </a:prstGeom>
          <a:solidFill>
            <a:schemeClr val="accent1">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xmlns="" id="{8411248D-6274-E245-CC05-2162513F6D7E}"/>
              </a:ext>
            </a:extLst>
          </xdr:cNvPr>
          <xdr:cNvSpPr/>
        </xdr:nvSpPr>
        <xdr:spPr>
          <a:xfrm>
            <a:off x="174540" y="1336937"/>
            <a:ext cx="1265236" cy="983729"/>
          </a:xfrm>
          <a:prstGeom prst="roundRect">
            <a:avLst/>
          </a:prstGeom>
          <a:solidFill>
            <a:schemeClr val="accent1">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F9914AF2-080E-CB20-DEA1-8C2ADD670822}"/>
              </a:ext>
            </a:extLst>
          </xdr:cNvPr>
          <xdr:cNvSpPr/>
        </xdr:nvSpPr>
        <xdr:spPr>
          <a:xfrm>
            <a:off x="166018" y="2442190"/>
            <a:ext cx="1188425" cy="3858953"/>
          </a:xfrm>
          <a:prstGeom prst="roundRect">
            <a:avLst/>
          </a:prstGeom>
          <a:solidFill>
            <a:schemeClr val="accent1">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xmlns="" id="{5BD2112A-128E-0799-E9F8-51A853F49827}"/>
              </a:ext>
            </a:extLst>
          </xdr:cNvPr>
          <xdr:cNvSpPr/>
        </xdr:nvSpPr>
        <xdr:spPr>
          <a:xfrm>
            <a:off x="89482" y="6375037"/>
            <a:ext cx="1294795" cy="1514844"/>
          </a:xfrm>
          <a:prstGeom prst="roundRect">
            <a:avLst>
              <a:gd name="adj" fmla="val 38775"/>
            </a:avLst>
          </a:prstGeom>
          <a:solidFill>
            <a:schemeClr val="accent1">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xmlns="" id="{01474743-D980-25FD-D982-CFE20E19543C}"/>
              </a:ext>
            </a:extLst>
          </xdr:cNvPr>
          <xdr:cNvSpPr/>
        </xdr:nvSpPr>
        <xdr:spPr>
          <a:xfrm>
            <a:off x="1528642" y="1374096"/>
            <a:ext cx="2687559" cy="806929"/>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2800" b="1" kern="1200">
                <a:solidFill>
                  <a:schemeClr val="lt1"/>
                </a:solidFill>
                <a:effectLst/>
                <a:latin typeface="+mn-lt"/>
                <a:ea typeface="+mn-ea"/>
                <a:cs typeface="+mn-cs"/>
              </a:rPr>
              <a:t>TOTAL</a:t>
            </a:r>
            <a:r>
              <a:rPr lang="en-IN" sz="2800" b="1" kern="1200" baseline="0">
                <a:solidFill>
                  <a:schemeClr val="lt1"/>
                </a:solidFill>
                <a:effectLst/>
                <a:latin typeface="+mn-lt"/>
                <a:ea typeface="+mn-ea"/>
                <a:cs typeface="+mn-cs"/>
              </a:rPr>
              <a:t> SALES</a:t>
            </a:r>
            <a:endParaRPr lang="en-IN" sz="2800" b="1">
              <a:effectLst/>
            </a:endParaRPr>
          </a:p>
          <a:p>
            <a:pPr algn="l"/>
            <a:r>
              <a:rPr lang="en-IN" sz="3200" b="1" i="0" u="none" strike="noStrike" kern="1200">
                <a:solidFill>
                  <a:schemeClr val="lt1"/>
                </a:solidFill>
                <a:effectLst/>
                <a:latin typeface="+mn-lt"/>
                <a:ea typeface="+mn-ea"/>
                <a:cs typeface="+mn-cs"/>
              </a:rPr>
              <a:t>$4,01,411.92</a:t>
            </a:r>
            <a:r>
              <a:rPr lang="en-IN" sz="3200" b="1"/>
              <a:t> </a:t>
            </a:r>
          </a:p>
        </xdr:txBody>
      </xdr:sp>
      <xdr:sp macro="" textlink="">
        <xdr:nvSpPr>
          <xdr:cNvPr id="9" name="Rectangle: Rounded Corners 8">
            <a:extLst>
              <a:ext uri="{FF2B5EF4-FFF2-40B4-BE49-F238E27FC236}">
                <a16:creationId xmlns:a16="http://schemas.microsoft.com/office/drawing/2014/main" xmlns="" id="{BA02AF28-3E2A-8E97-225C-54ECAFCA4FA4}"/>
              </a:ext>
            </a:extLst>
          </xdr:cNvPr>
          <xdr:cNvSpPr/>
        </xdr:nvSpPr>
        <xdr:spPr>
          <a:xfrm>
            <a:off x="4263720" y="1404918"/>
            <a:ext cx="2687559" cy="806929"/>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l"/>
            <a:r>
              <a:rPr lang="en-IN" sz="2800" b="1"/>
              <a:t>TOTAL PROFIT</a:t>
            </a:r>
            <a:endParaRPr lang="en-IN"/>
          </a:p>
          <a:p>
            <a:pPr lvl="0" algn="l"/>
            <a:r>
              <a:rPr lang="en-IN" sz="3600" b="1" i="0" u="none" strike="noStrike" kern="1200">
                <a:solidFill>
                  <a:schemeClr val="lt1"/>
                </a:solidFill>
                <a:effectLst/>
                <a:latin typeface="+mn-lt"/>
                <a:ea typeface="+mn-ea"/>
                <a:cs typeface="+mn-cs"/>
              </a:rPr>
              <a:t>$68,908</a:t>
            </a:r>
            <a:r>
              <a:rPr lang="en-IN" sz="3600" b="1"/>
              <a:t> </a:t>
            </a:r>
          </a:p>
        </xdr:txBody>
      </xdr:sp>
      <xdr:sp macro="" textlink="">
        <xdr:nvSpPr>
          <xdr:cNvPr id="10" name="Rectangle: Rounded Corners 9">
            <a:extLst>
              <a:ext uri="{FF2B5EF4-FFF2-40B4-BE49-F238E27FC236}">
                <a16:creationId xmlns:a16="http://schemas.microsoft.com/office/drawing/2014/main" xmlns="" id="{B8BCE6D4-8EE3-559A-2BFE-4315C0FE864B}"/>
              </a:ext>
            </a:extLst>
          </xdr:cNvPr>
          <xdr:cNvSpPr/>
        </xdr:nvSpPr>
        <xdr:spPr>
          <a:xfrm>
            <a:off x="7054758" y="1387377"/>
            <a:ext cx="2535162" cy="806929"/>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800" b="1"/>
              <a:t>PROFIT%</a:t>
            </a:r>
          </a:p>
          <a:p>
            <a:pPr algn="l"/>
            <a:r>
              <a:rPr lang="en-IN" sz="3200" b="1" i="0" u="none" strike="noStrike" kern="1200">
                <a:solidFill>
                  <a:schemeClr val="lt1"/>
                </a:solidFill>
                <a:effectLst/>
                <a:latin typeface="+mn-lt"/>
                <a:ea typeface="+mn-ea"/>
                <a:cs typeface="+mn-cs"/>
              </a:rPr>
              <a:t>21%</a:t>
            </a:r>
            <a:r>
              <a:rPr lang="en-IN" sz="2800"/>
              <a:t> </a:t>
            </a:r>
            <a:endParaRPr lang="en-IN" sz="2800" b="1"/>
          </a:p>
        </xdr:txBody>
      </xdr:sp>
      <xdr:sp macro="" textlink="">
        <xdr:nvSpPr>
          <xdr:cNvPr id="11" name="Rectangle: Rounded Corners 10">
            <a:extLst>
              <a:ext uri="{FF2B5EF4-FFF2-40B4-BE49-F238E27FC236}">
                <a16:creationId xmlns:a16="http://schemas.microsoft.com/office/drawing/2014/main" xmlns="" id="{5B8C7D2A-2563-F738-CFA7-60EA72AEAF1A}"/>
              </a:ext>
            </a:extLst>
          </xdr:cNvPr>
          <xdr:cNvSpPr/>
        </xdr:nvSpPr>
        <xdr:spPr>
          <a:xfrm>
            <a:off x="1525540" y="2298031"/>
            <a:ext cx="3211619" cy="2440716"/>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800" b="1"/>
              <a:t>          Monthly</a:t>
            </a:r>
          </a:p>
        </xdr:txBody>
      </xdr:sp>
      <xdr:sp macro="" textlink="">
        <xdr:nvSpPr>
          <xdr:cNvPr id="12" name="Rectangle: Rounded Corners 11">
            <a:extLst>
              <a:ext uri="{FF2B5EF4-FFF2-40B4-BE49-F238E27FC236}">
                <a16:creationId xmlns:a16="http://schemas.microsoft.com/office/drawing/2014/main" xmlns="" id="{E0218031-EFE8-5D44-3DB5-3963AFB80D36}"/>
              </a:ext>
            </a:extLst>
          </xdr:cNvPr>
          <xdr:cNvSpPr/>
        </xdr:nvSpPr>
        <xdr:spPr>
          <a:xfrm>
            <a:off x="4854480" y="2251307"/>
            <a:ext cx="4661166" cy="2440716"/>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800" b="1"/>
              <a:t>Category</a:t>
            </a:r>
          </a:p>
        </xdr:txBody>
      </xdr:sp>
      <xdr:sp macro="" textlink="">
        <xdr:nvSpPr>
          <xdr:cNvPr id="13" name="Rectangle: Rounded Corners 12">
            <a:extLst>
              <a:ext uri="{FF2B5EF4-FFF2-40B4-BE49-F238E27FC236}">
                <a16:creationId xmlns:a16="http://schemas.microsoft.com/office/drawing/2014/main" xmlns="" id="{0D4FC34F-CDAB-28D0-B899-8ED07F06BFD6}"/>
              </a:ext>
            </a:extLst>
          </xdr:cNvPr>
          <xdr:cNvSpPr/>
        </xdr:nvSpPr>
        <xdr:spPr>
          <a:xfrm>
            <a:off x="9827553" y="1627624"/>
            <a:ext cx="2753783" cy="3031858"/>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4000" b="1"/>
              <a:t>Payment</a:t>
            </a:r>
          </a:p>
        </xdr:txBody>
      </xdr:sp>
      <xdr:sp macro="" textlink="">
        <xdr:nvSpPr>
          <xdr:cNvPr id="15" name="Rectangle: Rounded Corners 14">
            <a:extLst>
              <a:ext uri="{FF2B5EF4-FFF2-40B4-BE49-F238E27FC236}">
                <a16:creationId xmlns:a16="http://schemas.microsoft.com/office/drawing/2014/main" xmlns="" id="{CCFC165E-F60A-6B0A-2905-C2A81C254669}"/>
              </a:ext>
            </a:extLst>
          </xdr:cNvPr>
          <xdr:cNvSpPr/>
        </xdr:nvSpPr>
        <xdr:spPr>
          <a:xfrm>
            <a:off x="1467416" y="4802860"/>
            <a:ext cx="7305510" cy="3259443"/>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4000" b="1"/>
              <a:t>          </a:t>
            </a:r>
            <a:r>
              <a:rPr lang="en-IN" sz="4400" b="1"/>
              <a:t>Daily</a:t>
            </a:r>
          </a:p>
        </xdr:txBody>
      </xdr:sp>
      <xdr:sp macro="" textlink="">
        <xdr:nvSpPr>
          <xdr:cNvPr id="20" name="Rectangle: Rounded Corners 19">
            <a:extLst>
              <a:ext uri="{FF2B5EF4-FFF2-40B4-BE49-F238E27FC236}">
                <a16:creationId xmlns:a16="http://schemas.microsoft.com/office/drawing/2014/main" xmlns="" id="{4ABA012A-D0C9-82D0-87CB-1CC3B8227140}"/>
              </a:ext>
            </a:extLst>
          </xdr:cNvPr>
          <xdr:cNvSpPr/>
        </xdr:nvSpPr>
        <xdr:spPr>
          <a:xfrm>
            <a:off x="8959607" y="4763711"/>
            <a:ext cx="3678595" cy="3273123"/>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800" b="1"/>
              <a:t>            </a:t>
            </a:r>
            <a:r>
              <a:rPr lang="en-IN" sz="3600" b="1"/>
              <a:t>Sales type</a:t>
            </a:r>
          </a:p>
        </xdr:txBody>
      </xdr:sp>
      <xdr:cxnSp macro="">
        <xdr:nvCxnSpPr>
          <xdr:cNvPr id="21" name="Straight Connector 20">
            <a:extLst>
              <a:ext uri="{FF2B5EF4-FFF2-40B4-BE49-F238E27FC236}">
                <a16:creationId xmlns:a16="http://schemas.microsoft.com/office/drawing/2014/main" xmlns="" id="{FA9864B0-F0BF-AFE9-C46D-1F143D33BA9E}"/>
              </a:ext>
            </a:extLst>
          </xdr:cNvPr>
          <xdr:cNvCxnSpPr>
            <a:cxnSpLocks/>
          </xdr:cNvCxnSpPr>
        </xdr:nvCxnSpPr>
        <xdr:spPr>
          <a:xfrm>
            <a:off x="1922218" y="2723579"/>
            <a:ext cx="2487569"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xmlns="" id="{2F1D0D5E-EA6F-B488-7EF9-18C475422155}"/>
              </a:ext>
            </a:extLst>
          </xdr:cNvPr>
          <xdr:cNvCxnSpPr>
            <a:cxnSpLocks/>
          </xdr:cNvCxnSpPr>
        </xdr:nvCxnSpPr>
        <xdr:spPr>
          <a:xfrm>
            <a:off x="5009791" y="2723580"/>
            <a:ext cx="4232328" cy="1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xmlns="" id="{2F2B2400-ACBA-88E7-07A5-F8EDDFB1E031}"/>
              </a:ext>
            </a:extLst>
          </xdr:cNvPr>
          <xdr:cNvCxnSpPr>
            <a:cxnSpLocks/>
          </xdr:cNvCxnSpPr>
        </xdr:nvCxnSpPr>
        <xdr:spPr>
          <a:xfrm flipV="1">
            <a:off x="1856540" y="5365141"/>
            <a:ext cx="6477050" cy="2463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xmlns="" id="{658EBD7B-9BEF-96F2-0716-37B5FF434546}"/>
              </a:ext>
            </a:extLst>
          </xdr:cNvPr>
          <xdr:cNvCxnSpPr>
            <a:cxnSpLocks/>
          </xdr:cNvCxnSpPr>
        </xdr:nvCxnSpPr>
        <xdr:spPr>
          <a:xfrm>
            <a:off x="9098321" y="5432083"/>
            <a:ext cx="3475862" cy="2279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21839</xdr:colOff>
      <xdr:row>44</xdr:row>
      <xdr:rowOff>53051</xdr:rowOff>
    </xdr:from>
    <xdr:to>
      <xdr:col>30</xdr:col>
      <xdr:colOff>465667</xdr:colOff>
      <xdr:row>63</xdr:row>
      <xdr:rowOff>105834</xdr:rowOff>
    </xdr:to>
    <xdr:graphicFrame macro="">
      <xdr:nvGraphicFramePr>
        <xdr:cNvPr id="33" name="Chart 32">
          <a:extLst>
            <a:ext uri="{FF2B5EF4-FFF2-40B4-BE49-F238E27FC236}">
              <a16:creationId xmlns:a16="http://schemas.microsoft.com/office/drawing/2014/main" xmlns="" id="{B87CDE6C-1ADE-43F8-A727-3804ACA02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469074</xdr:colOff>
      <xdr:row>18</xdr:row>
      <xdr:rowOff>29241</xdr:rowOff>
    </xdr:from>
    <xdr:to>
      <xdr:col>30</xdr:col>
      <xdr:colOff>455083</xdr:colOff>
      <xdr:row>35</xdr:row>
      <xdr:rowOff>95251</xdr:rowOff>
    </xdr:to>
    <xdr:graphicFrame macro="">
      <xdr:nvGraphicFramePr>
        <xdr:cNvPr id="34" name="Chart 33">
          <a:extLst>
            <a:ext uri="{FF2B5EF4-FFF2-40B4-BE49-F238E27FC236}">
              <a16:creationId xmlns:a16="http://schemas.microsoft.com/office/drawing/2014/main" xmlns="" id="{4801CB03-C5CC-4AAD-A3D9-0A1394A9F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349250</xdr:colOff>
      <xdr:row>19</xdr:row>
      <xdr:rowOff>174624</xdr:rowOff>
    </xdr:from>
    <xdr:to>
      <xdr:col>3</xdr:col>
      <xdr:colOff>150950</xdr:colOff>
      <xdr:row>49</xdr:row>
      <xdr:rowOff>180974</xdr:rowOff>
    </xdr:to>
    <mc:AlternateContent xmlns:mc="http://schemas.openxmlformats.org/markup-compatibility/2006" xmlns:a14="http://schemas.microsoft.com/office/drawing/2010/main">
      <mc:Choice Requires="a14">
        <xdr:graphicFrame macro="">
          <xdr:nvGraphicFramePr>
            <xdr:cNvPr id="35" name="MONTH 1">
              <a:extLst>
                <a:ext uri="{FF2B5EF4-FFF2-40B4-BE49-F238E27FC236}">
                  <a16:creationId xmlns:a16="http://schemas.microsoft.com/office/drawing/2014/main" xmlns="" id="{9895C047-0FCD-4514-AF1E-EB86D3DBA2A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49250" y="3687258"/>
              <a:ext cx="1641651" cy="5586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412751</xdr:colOff>
      <xdr:row>3</xdr:row>
      <xdr:rowOff>95250</xdr:rowOff>
    </xdr:from>
    <xdr:to>
      <xdr:col>24</xdr:col>
      <xdr:colOff>95251</xdr:colOff>
      <xdr:row>8</xdr:row>
      <xdr:rowOff>127000</xdr:rowOff>
    </xdr:to>
    <mc:AlternateContent xmlns:mc="http://schemas.openxmlformats.org/markup-compatibility/2006" xmlns:a14="http://schemas.microsoft.com/office/drawing/2010/main">
      <mc:Choice Requires="a14">
        <xdr:graphicFrame macro="">
          <xdr:nvGraphicFramePr>
            <xdr:cNvPr id="36" name="SALE TYPE 1">
              <a:extLst>
                <a:ext uri="{FF2B5EF4-FFF2-40B4-BE49-F238E27FC236}">
                  <a16:creationId xmlns:a16="http://schemas.microsoft.com/office/drawing/2014/main" xmlns="" id="{6FBC6BB8-AD83-44F7-8FBD-F41F4B010461}"/>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8385873" y="652811"/>
              <a:ext cx="6428988" cy="9610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406323</xdr:colOff>
      <xdr:row>10</xdr:row>
      <xdr:rowOff>133350</xdr:rowOff>
    </xdr:from>
    <xdr:to>
      <xdr:col>3</xdr:col>
      <xdr:colOff>276225</xdr:colOff>
      <xdr:row>17</xdr:row>
      <xdr:rowOff>95250</xdr:rowOff>
    </xdr:to>
    <mc:AlternateContent xmlns:mc="http://schemas.openxmlformats.org/markup-compatibility/2006" xmlns:a14="http://schemas.microsoft.com/office/drawing/2010/main">
      <mc:Choice Requires="a14">
        <xdr:graphicFrame macro="">
          <xdr:nvGraphicFramePr>
            <xdr:cNvPr id="37" name="YEAR 1">
              <a:extLst>
                <a:ext uri="{FF2B5EF4-FFF2-40B4-BE49-F238E27FC236}">
                  <a16:creationId xmlns:a16="http://schemas.microsoft.com/office/drawing/2014/main" xmlns="" id="{6BA6FB67-E0FE-4556-B1A5-AB0C5747C098}"/>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06323" y="1991887"/>
              <a:ext cx="1709853" cy="1262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241222</xdr:colOff>
      <xdr:row>3</xdr:row>
      <xdr:rowOff>15875</xdr:rowOff>
    </xdr:from>
    <xdr:to>
      <xdr:col>30</xdr:col>
      <xdr:colOff>438150</xdr:colOff>
      <xdr:row>9</xdr:row>
      <xdr:rowOff>76200</xdr:rowOff>
    </xdr:to>
    <mc:AlternateContent xmlns:mc="http://schemas.openxmlformats.org/markup-compatibility/2006" xmlns:a14="http://schemas.microsoft.com/office/drawing/2010/main">
      <mc:Choice Requires="a14">
        <xdr:graphicFrame macro="">
          <xdr:nvGraphicFramePr>
            <xdr:cNvPr id="39" name="PAYMENT MODE 1">
              <a:extLst>
                <a:ext uri="{FF2B5EF4-FFF2-40B4-BE49-F238E27FC236}">
                  <a16:creationId xmlns:a16="http://schemas.microsoft.com/office/drawing/2014/main" xmlns="" id="{5C53E29F-5EC8-4328-AE75-0F31E32DBDFE}"/>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4960832" y="573436"/>
              <a:ext cx="3876830" cy="11754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224184</xdr:colOff>
      <xdr:row>10</xdr:row>
      <xdr:rowOff>12027</xdr:rowOff>
    </xdr:from>
    <xdr:to>
      <xdr:col>17</xdr:col>
      <xdr:colOff>412750</xdr:colOff>
      <xdr:row>17</xdr:row>
      <xdr:rowOff>135322</xdr:rowOff>
    </xdr:to>
    <xdr:pic>
      <xdr:nvPicPr>
        <xdr:cNvPr id="45" name="Graphic 44" descr="Bar graph with upward trend with solid fill">
          <a:extLst>
            <a:ext uri="{FF2B5EF4-FFF2-40B4-BE49-F238E27FC236}">
              <a16:creationId xmlns:a16="http://schemas.microsoft.com/office/drawing/2014/main" xmlns="" id="{16A6429B-1133-CAC6-1E90-6E0FF430E5B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9272934" y="1917027"/>
          <a:ext cx="1395066" cy="1456795"/>
        </a:xfrm>
        <a:prstGeom prst="rect">
          <a:avLst/>
        </a:prstGeom>
      </xdr:spPr>
    </xdr:pic>
    <xdr:clientData/>
  </xdr:twoCellAnchor>
  <xdr:twoCellAnchor editAs="oneCell">
    <xdr:from>
      <xdr:col>8</xdr:col>
      <xdr:colOff>293567</xdr:colOff>
      <xdr:row>10</xdr:row>
      <xdr:rowOff>72988</xdr:rowOff>
    </xdr:from>
    <xdr:to>
      <xdr:col>10</xdr:col>
      <xdr:colOff>249365</xdr:colOff>
      <xdr:row>17</xdr:row>
      <xdr:rowOff>39336</xdr:rowOff>
    </xdr:to>
    <xdr:pic>
      <xdr:nvPicPr>
        <xdr:cNvPr id="47" name="Graphic 46" descr="Money with solid fill">
          <a:extLst>
            <a:ext uri="{FF2B5EF4-FFF2-40B4-BE49-F238E27FC236}">
              <a16:creationId xmlns:a16="http://schemas.microsoft.com/office/drawing/2014/main" xmlns="" id="{A63BAA5F-0651-8F0A-C9A9-0BB6639CADF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5119567" y="1977988"/>
          <a:ext cx="1162298" cy="1299848"/>
        </a:xfrm>
        <a:prstGeom prst="rect">
          <a:avLst/>
        </a:prstGeom>
      </xdr:spPr>
    </xdr:pic>
    <xdr:clientData/>
  </xdr:twoCellAnchor>
  <xdr:twoCellAnchor editAs="oneCell">
    <xdr:from>
      <xdr:col>21</xdr:col>
      <xdr:colOff>346395</xdr:colOff>
      <xdr:row>9</xdr:row>
      <xdr:rowOff>79375</xdr:rowOff>
    </xdr:from>
    <xdr:to>
      <xdr:col>24</xdr:col>
      <xdr:colOff>20640</xdr:colOff>
      <xdr:row>18</xdr:row>
      <xdr:rowOff>34219</xdr:rowOff>
    </xdr:to>
    <xdr:pic>
      <xdr:nvPicPr>
        <xdr:cNvPr id="49" name="Graphic 48" descr="Piggy Bank with solid fill">
          <a:extLst>
            <a:ext uri="{FF2B5EF4-FFF2-40B4-BE49-F238E27FC236}">
              <a16:creationId xmlns:a16="http://schemas.microsoft.com/office/drawing/2014/main" xmlns="" id="{D973FCB6-B5CD-696B-1EF4-8739CA6AF5E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13014645" y="1793875"/>
          <a:ext cx="1483995" cy="1669344"/>
        </a:xfrm>
        <a:prstGeom prst="rect">
          <a:avLst/>
        </a:prstGeom>
      </xdr:spPr>
    </xdr:pic>
    <xdr:clientData/>
  </xdr:twoCellAnchor>
  <xdr:twoCellAnchor editAs="oneCell">
    <xdr:from>
      <xdr:col>0</xdr:col>
      <xdr:colOff>255737</xdr:colOff>
      <xdr:row>2</xdr:row>
      <xdr:rowOff>12700</xdr:rowOff>
    </xdr:from>
    <xdr:to>
      <xdr:col>2</xdr:col>
      <xdr:colOff>339724</xdr:colOff>
      <xdr:row>9</xdr:row>
      <xdr:rowOff>118770</xdr:rowOff>
    </xdr:to>
    <xdr:pic>
      <xdr:nvPicPr>
        <xdr:cNvPr id="51" name="Graphic 50" descr="Presentation with bar chart with solid fill">
          <a:extLst>
            <a:ext uri="{FF2B5EF4-FFF2-40B4-BE49-F238E27FC236}">
              <a16:creationId xmlns:a16="http://schemas.microsoft.com/office/drawing/2014/main" xmlns="" id="{0BEAEED0-7374-EA18-3756-DB68529FBC6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255737" y="393700"/>
          <a:ext cx="1303187" cy="1439570"/>
        </a:xfrm>
        <a:prstGeom prst="rect">
          <a:avLst/>
        </a:prstGeom>
      </xdr:spPr>
    </xdr:pic>
    <xdr:clientData/>
  </xdr:twoCellAnchor>
  <xdr:twoCellAnchor editAs="oneCell">
    <xdr:from>
      <xdr:col>0</xdr:col>
      <xdr:colOff>323851</xdr:colOff>
      <xdr:row>51</xdr:row>
      <xdr:rowOff>95250</xdr:rowOff>
    </xdr:from>
    <xdr:to>
      <xdr:col>3</xdr:col>
      <xdr:colOff>114300</xdr:colOff>
      <xdr:row>62</xdr:row>
      <xdr:rowOff>171450</xdr:rowOff>
    </xdr:to>
    <xdr:pic>
      <xdr:nvPicPr>
        <xdr:cNvPr id="53" name="Graphic 52" descr="Shopping cart with solid fill">
          <a:extLst>
            <a:ext uri="{FF2B5EF4-FFF2-40B4-BE49-F238E27FC236}">
              <a16:creationId xmlns:a16="http://schemas.microsoft.com/office/drawing/2014/main" xmlns="" id="{74BCE381-8B92-C0BC-B438-995613A967D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323851" y="9791700"/>
          <a:ext cx="1619249" cy="2171700"/>
        </a:xfrm>
        <a:prstGeom prst="rect">
          <a:avLst/>
        </a:prstGeom>
      </xdr:spPr>
    </xdr:pic>
    <xdr:clientData/>
  </xdr:twoCellAnchor>
  <xdr:twoCellAnchor editAs="oneCell">
    <xdr:from>
      <xdr:col>27</xdr:col>
      <xdr:colOff>0</xdr:colOff>
      <xdr:row>81</xdr:row>
      <xdr:rowOff>0</xdr:rowOff>
    </xdr:from>
    <xdr:to>
      <xdr:col>29</xdr:col>
      <xdr:colOff>601980</xdr:colOff>
      <xdr:row>82</xdr:row>
      <xdr:rowOff>7620</xdr:rowOff>
    </xdr:to>
    <xdr:pic>
      <xdr:nvPicPr>
        <xdr:cNvPr id="56" name="Picture 55">
          <a:extLst>
            <a:ext uri="{FF2B5EF4-FFF2-40B4-BE49-F238E27FC236}">
              <a16:creationId xmlns:a16="http://schemas.microsoft.com/office/drawing/2014/main" xmlns="" id="{AC3D1269-E631-CF39-920A-7FFBC4BB80D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459200" y="14805660"/>
          <a:ext cx="18211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81</xdr:row>
      <xdr:rowOff>0</xdr:rowOff>
    </xdr:from>
    <xdr:to>
      <xdr:col>29</xdr:col>
      <xdr:colOff>601980</xdr:colOff>
      <xdr:row>82</xdr:row>
      <xdr:rowOff>7620</xdr:rowOff>
    </xdr:to>
    <xdr:pic>
      <xdr:nvPicPr>
        <xdr:cNvPr id="57" name="Picture 56">
          <a:extLst>
            <a:ext uri="{FF2B5EF4-FFF2-40B4-BE49-F238E27FC236}">
              <a16:creationId xmlns:a16="http://schemas.microsoft.com/office/drawing/2014/main" xmlns="" id="{3EFF50ED-6C23-7499-4A3D-C84D27A9385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459200" y="14805660"/>
          <a:ext cx="18211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209551</xdr:colOff>
      <xdr:row>44</xdr:row>
      <xdr:rowOff>25400</xdr:rowOff>
    </xdr:from>
    <xdr:to>
      <xdr:col>21</xdr:col>
      <xdr:colOff>0</xdr:colOff>
      <xdr:row>64</xdr:row>
      <xdr:rowOff>0</xdr:rowOff>
    </xdr:to>
    <xdr:graphicFrame macro="">
      <xdr:nvGraphicFramePr>
        <xdr:cNvPr id="59" name="Chart 58">
          <a:extLst>
            <a:ext uri="{FF2B5EF4-FFF2-40B4-BE49-F238E27FC236}">
              <a16:creationId xmlns:a16="http://schemas.microsoft.com/office/drawing/2014/main" xmlns="" id="{1A55DF5A-C12D-46F1-A352-7B204262C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182644</xdr:colOff>
      <xdr:row>22</xdr:row>
      <xdr:rowOff>78084</xdr:rowOff>
    </xdr:from>
    <xdr:to>
      <xdr:col>23</xdr:col>
      <xdr:colOff>56181</xdr:colOff>
      <xdr:row>36</xdr:row>
      <xdr:rowOff>45526</xdr:rowOff>
    </xdr:to>
    <xdr:graphicFrame macro="">
      <xdr:nvGraphicFramePr>
        <xdr:cNvPr id="65" name="cat">
          <a:extLst>
            <a:ext uri="{FF2B5EF4-FFF2-40B4-BE49-F238E27FC236}">
              <a16:creationId xmlns:a16="http://schemas.microsoft.com/office/drawing/2014/main" xmlns="" id="{118D123E-3F45-4D49-9D71-8DD1F7998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4</xdr:col>
      <xdr:colOff>142384</xdr:colOff>
      <xdr:row>18</xdr:row>
      <xdr:rowOff>111125</xdr:rowOff>
    </xdr:from>
    <xdr:to>
      <xdr:col>5</xdr:col>
      <xdr:colOff>396876</xdr:colOff>
      <xdr:row>21</xdr:row>
      <xdr:rowOff>174625</xdr:rowOff>
    </xdr:to>
    <xdr:pic>
      <xdr:nvPicPr>
        <xdr:cNvPr id="70" name="Graphic 69" descr="Checklist with solid fill">
          <a:extLst>
            <a:ext uri="{FF2B5EF4-FFF2-40B4-BE49-F238E27FC236}">
              <a16:creationId xmlns:a16="http://schemas.microsoft.com/office/drawing/2014/main" xmlns="" id="{DE401D4A-C021-9D96-FD92-4D1CEB02A278}"/>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xmlns="" r:embed="rId18"/>
            </a:ext>
          </a:extLst>
        </a:blip>
        <a:stretch>
          <a:fillRect/>
        </a:stretch>
      </xdr:blipFill>
      <xdr:spPr>
        <a:xfrm rot="10800000" flipH="1" flipV="1">
          <a:off x="2555384" y="3540125"/>
          <a:ext cx="857742" cy="619125"/>
        </a:xfrm>
        <a:prstGeom prst="rect">
          <a:avLst/>
        </a:prstGeom>
      </xdr:spPr>
    </xdr:pic>
    <xdr:clientData/>
  </xdr:twoCellAnchor>
  <xdr:twoCellAnchor editAs="oneCell">
    <xdr:from>
      <xdr:col>25</xdr:col>
      <xdr:colOff>65316</xdr:colOff>
      <xdr:row>13</xdr:row>
      <xdr:rowOff>2117</xdr:rowOff>
    </xdr:from>
    <xdr:to>
      <xdr:col>26</xdr:col>
      <xdr:colOff>226357</xdr:colOff>
      <xdr:row>17</xdr:row>
      <xdr:rowOff>24622</xdr:rowOff>
    </xdr:to>
    <xdr:pic>
      <xdr:nvPicPr>
        <xdr:cNvPr id="72" name="Graphic 71" descr="Coins with solid fill">
          <a:extLst>
            <a:ext uri="{FF2B5EF4-FFF2-40B4-BE49-F238E27FC236}">
              <a16:creationId xmlns:a16="http://schemas.microsoft.com/office/drawing/2014/main" xmlns="" id="{0E6D4E88-04C1-CFFB-1288-C5984B2F62D6}"/>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xmlns="" r:embed="rId20"/>
            </a:ext>
          </a:extLst>
        </a:blip>
        <a:stretch>
          <a:fillRect/>
        </a:stretch>
      </xdr:blipFill>
      <xdr:spPr>
        <a:xfrm rot="10800000" flipV="1">
          <a:off x="15305316" y="2478617"/>
          <a:ext cx="770641" cy="784505"/>
        </a:xfrm>
        <a:prstGeom prst="rect">
          <a:avLst/>
        </a:prstGeom>
      </xdr:spPr>
    </xdr:pic>
    <xdr:clientData/>
  </xdr:twoCellAnchor>
  <xdr:twoCellAnchor editAs="oneCell">
    <xdr:from>
      <xdr:col>4</xdr:col>
      <xdr:colOff>386500</xdr:colOff>
      <xdr:row>38</xdr:row>
      <xdr:rowOff>185624</xdr:rowOff>
    </xdr:from>
    <xdr:to>
      <xdr:col>5</xdr:col>
      <xdr:colOff>587375</xdr:colOff>
      <xdr:row>43</xdr:row>
      <xdr:rowOff>37249</xdr:rowOff>
    </xdr:to>
    <xdr:pic>
      <xdr:nvPicPr>
        <xdr:cNvPr id="74" name="Graphic 73" descr="Daily calendar with solid fill">
          <a:extLst>
            <a:ext uri="{FF2B5EF4-FFF2-40B4-BE49-F238E27FC236}">
              <a16:creationId xmlns:a16="http://schemas.microsoft.com/office/drawing/2014/main" xmlns="" id="{5CA1833C-9C17-1357-62EE-5AA2F88B0F76}"/>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xmlns="" r:embed="rId22"/>
            </a:ext>
          </a:extLst>
        </a:blip>
        <a:stretch>
          <a:fillRect/>
        </a:stretch>
      </xdr:blipFill>
      <xdr:spPr>
        <a:xfrm rot="10800000" flipV="1">
          <a:off x="2799500" y="7408749"/>
          <a:ext cx="804125" cy="804125"/>
        </a:xfrm>
        <a:prstGeom prst="rect">
          <a:avLst/>
        </a:prstGeom>
      </xdr:spPr>
    </xdr:pic>
    <xdr:clientData/>
  </xdr:twoCellAnchor>
  <xdr:twoCellAnchor editAs="oneCell">
    <xdr:from>
      <xdr:col>22</xdr:col>
      <xdr:colOff>538500</xdr:colOff>
      <xdr:row>38</xdr:row>
      <xdr:rowOff>179170</xdr:rowOff>
    </xdr:from>
    <xdr:to>
      <xdr:col>24</xdr:col>
      <xdr:colOff>41125</xdr:colOff>
      <xdr:row>42</xdr:row>
      <xdr:rowOff>133525</xdr:rowOff>
    </xdr:to>
    <xdr:pic>
      <xdr:nvPicPr>
        <xdr:cNvPr id="76" name="Graphic 75" descr="Monitor with solid fill">
          <a:extLst>
            <a:ext uri="{FF2B5EF4-FFF2-40B4-BE49-F238E27FC236}">
              <a16:creationId xmlns:a16="http://schemas.microsoft.com/office/drawing/2014/main" xmlns="" id="{EA8C45E3-136B-65E8-8619-23B1A0803DA3}"/>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xmlns="" r:embed="rId24"/>
            </a:ext>
          </a:extLst>
        </a:blip>
        <a:stretch>
          <a:fillRect/>
        </a:stretch>
      </xdr:blipFill>
      <xdr:spPr>
        <a:xfrm rot="10800000" flipV="1">
          <a:off x="13949700" y="7023315"/>
          <a:ext cx="721825" cy="674792"/>
        </a:xfrm>
        <a:prstGeom prst="rect">
          <a:avLst/>
        </a:prstGeom>
      </xdr:spPr>
    </xdr:pic>
    <xdr:clientData/>
  </xdr:twoCellAnchor>
  <xdr:twoCellAnchor>
    <xdr:from>
      <xdr:col>0</xdr:col>
      <xdr:colOff>0</xdr:colOff>
      <xdr:row>1</xdr:row>
      <xdr:rowOff>33162</xdr:rowOff>
    </xdr:from>
    <xdr:to>
      <xdr:col>16</xdr:col>
      <xdr:colOff>76200</xdr:colOff>
      <xdr:row>1</xdr:row>
      <xdr:rowOff>71263</xdr:rowOff>
    </xdr:to>
    <xdr:cxnSp macro="">
      <xdr:nvCxnSpPr>
        <xdr:cNvPr id="81" name="Straight Connector 80">
          <a:extLst>
            <a:ext uri="{FF2B5EF4-FFF2-40B4-BE49-F238E27FC236}">
              <a16:creationId xmlns:a16="http://schemas.microsoft.com/office/drawing/2014/main" xmlns="" id="{8B66D53A-A4C0-4A75-9E21-012DD4FA781D}"/>
            </a:ext>
          </a:extLst>
        </xdr:cNvPr>
        <xdr:cNvCxnSpPr>
          <a:cxnSpLocks/>
        </xdr:cNvCxnSpPr>
      </xdr:nvCxnSpPr>
      <xdr:spPr>
        <a:xfrm flipV="1">
          <a:off x="0" y="223662"/>
          <a:ext cx="9829800" cy="3810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400050</xdr:colOff>
      <xdr:row>17</xdr:row>
      <xdr:rowOff>57150</xdr:rowOff>
    </xdr:from>
    <xdr:to>
      <xdr:col>30</xdr:col>
      <xdr:colOff>486450</xdr:colOff>
      <xdr:row>17</xdr:row>
      <xdr:rowOff>95251</xdr:rowOff>
    </xdr:to>
    <xdr:cxnSp macro="">
      <xdr:nvCxnSpPr>
        <xdr:cNvPr id="82" name="Straight Connector 81">
          <a:extLst>
            <a:ext uri="{FF2B5EF4-FFF2-40B4-BE49-F238E27FC236}">
              <a16:creationId xmlns:a16="http://schemas.microsoft.com/office/drawing/2014/main" xmlns="" id="{CED5B16D-E9E2-4CCC-A7E9-7D09471E74B8}"/>
            </a:ext>
          </a:extLst>
        </xdr:cNvPr>
        <xdr:cNvCxnSpPr>
          <a:cxnSpLocks/>
        </xdr:cNvCxnSpPr>
      </xdr:nvCxnSpPr>
      <xdr:spPr>
        <a:xfrm flipV="1">
          <a:off x="15030450" y="3295650"/>
          <a:ext cx="3744000" cy="3810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16213</xdr:colOff>
      <xdr:row>22</xdr:row>
      <xdr:rowOff>49375</xdr:rowOff>
    </xdr:from>
    <xdr:to>
      <xdr:col>11</xdr:col>
      <xdr:colOff>324255</xdr:colOff>
      <xdr:row>36</xdr:row>
      <xdr:rowOff>64851</xdr:rowOff>
    </xdr:to>
    <xdr:graphicFrame macro="">
      <xdr:nvGraphicFramePr>
        <xdr:cNvPr id="83" name="Chart 82">
          <a:extLst>
            <a:ext uri="{FF2B5EF4-FFF2-40B4-BE49-F238E27FC236}">
              <a16:creationId xmlns:a16="http://schemas.microsoft.com/office/drawing/2014/main" xmlns="" id="{4C0D0DF2-9D0A-4361-8C23-A70E64BBD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24</xdr:col>
      <xdr:colOff>1790700</xdr:colOff>
      <xdr:row>15</xdr:row>
      <xdr:rowOff>45721</xdr:rowOff>
    </xdr:from>
    <xdr:to>
      <xdr:col>25</xdr:col>
      <xdr:colOff>676496</xdr:colOff>
      <xdr:row>21</xdr:row>
      <xdr:rowOff>42333</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xmlns="" id="{CCD3B951-02E4-5A92-758E-B1AD5370B10C}"/>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794325" y="1524001"/>
              <a:ext cx="721043" cy="1379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988060</xdr:colOff>
      <xdr:row>14</xdr:row>
      <xdr:rowOff>86361</xdr:rowOff>
    </xdr:from>
    <xdr:to>
      <xdr:col>24</xdr:col>
      <xdr:colOff>1772920</xdr:colOff>
      <xdr:row>20</xdr:row>
      <xdr:rowOff>109221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xmlns="" id="{A48CB293-D549-92B4-BFBC-152FF12F912F}"/>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0261560" y="2605194"/>
              <a:ext cx="784860" cy="1102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787823</xdr:colOff>
      <xdr:row>19</xdr:row>
      <xdr:rowOff>98632</xdr:rowOff>
    </xdr:from>
    <xdr:to>
      <xdr:col>24</xdr:col>
      <xdr:colOff>991108</xdr:colOff>
      <xdr:row>48</xdr:row>
      <xdr:rowOff>120748</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xmlns="" id="{907EA3EB-FB9C-A3CE-7BAC-2309ADA75C2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2209117" y="3505220"/>
              <a:ext cx="1179317" cy="52216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205740</xdr:colOff>
      <xdr:row>15</xdr:row>
      <xdr:rowOff>83821</xdr:rowOff>
    </xdr:from>
    <xdr:to>
      <xdr:col>23</xdr:col>
      <xdr:colOff>815339</xdr:colOff>
      <xdr:row>19</xdr:row>
      <xdr:rowOff>116416</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xmlns="" id="{2DAEC4C2-466F-20F6-1C43-0B58C6FC2F3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7732990" y="1554481"/>
              <a:ext cx="1228725" cy="1386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91440</xdr:colOff>
      <xdr:row>13</xdr:row>
      <xdr:rowOff>167640</xdr:rowOff>
    </xdr:from>
    <xdr:to>
      <xdr:col>2</xdr:col>
      <xdr:colOff>647700</xdr:colOff>
      <xdr:row>28</xdr:row>
      <xdr:rowOff>15240</xdr:rowOff>
    </xdr:to>
    <xdr:graphicFrame macro="">
      <xdr:nvGraphicFramePr>
        <xdr:cNvPr id="6" name="Chart 5">
          <a:extLst>
            <a:ext uri="{FF2B5EF4-FFF2-40B4-BE49-F238E27FC236}">
              <a16:creationId xmlns:a16="http://schemas.microsoft.com/office/drawing/2014/main" xmlns="" id="{AE290E8D-FAD8-9CA0-495F-8A2280074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81868</xdr:colOff>
      <xdr:row>20</xdr:row>
      <xdr:rowOff>68528</xdr:rowOff>
    </xdr:from>
    <xdr:to>
      <xdr:col>29</xdr:col>
      <xdr:colOff>585536</xdr:colOff>
      <xdr:row>30</xdr:row>
      <xdr:rowOff>72190</xdr:rowOff>
    </xdr:to>
    <xdr:graphicFrame macro="">
      <xdr:nvGraphicFramePr>
        <xdr:cNvPr id="8" name="Chart 7">
          <a:extLst>
            <a:ext uri="{FF2B5EF4-FFF2-40B4-BE49-F238E27FC236}">
              <a16:creationId xmlns:a16="http://schemas.microsoft.com/office/drawing/2014/main" xmlns="" id="{FBC0229A-D92A-79DD-1CAB-4B9CD5798E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783166</xdr:colOff>
      <xdr:row>19</xdr:row>
      <xdr:rowOff>30691</xdr:rowOff>
    </xdr:from>
    <xdr:to>
      <xdr:col>31</xdr:col>
      <xdr:colOff>1587500</xdr:colOff>
      <xdr:row>37</xdr:row>
      <xdr:rowOff>137583</xdr:rowOff>
    </xdr:to>
    <mc:AlternateContent xmlns:mc="http://schemas.openxmlformats.org/markup-compatibility/2006">
      <mc:Choice xmlns:cx1="http://schemas.microsoft.com/office/drawing/2015/9/8/chartex" xmlns="" Requires="cx1">
        <xdr:graphicFrame macro="">
          <xdr:nvGraphicFramePr>
            <xdr:cNvPr id="10" name="Chart 9">
              <a:extLst>
                <a:ext uri="{FF2B5EF4-FFF2-40B4-BE49-F238E27FC236}">
                  <a16:creationId xmlns:a16="http://schemas.microsoft.com/office/drawing/2014/main" id="{02CC7476-1AE3-4052-51A2-14B24E5BB6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7" name="Rectangle 6"/>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1703917</xdr:colOff>
      <xdr:row>20</xdr:row>
      <xdr:rowOff>168275</xdr:rowOff>
    </xdr:from>
    <xdr:to>
      <xdr:col>36</xdr:col>
      <xdr:colOff>306916</xdr:colOff>
      <xdr:row>36</xdr:row>
      <xdr:rowOff>32808</xdr:rowOff>
    </xdr:to>
    <xdr:graphicFrame macro="">
      <xdr:nvGraphicFramePr>
        <xdr:cNvPr id="11" name="Chart 10">
          <a:extLst>
            <a:ext uri="{FF2B5EF4-FFF2-40B4-BE49-F238E27FC236}">
              <a16:creationId xmlns:a16="http://schemas.microsoft.com/office/drawing/2014/main" xmlns="" id="{D69EE68C-F91C-3961-21B2-59BADB0444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32</xdr:col>
      <xdr:colOff>349250</xdr:colOff>
      <xdr:row>3</xdr:row>
      <xdr:rowOff>94192</xdr:rowOff>
    </xdr:from>
    <xdr:to>
      <xdr:col>40</xdr:col>
      <xdr:colOff>10583</xdr:colOff>
      <xdr:row>18</xdr:row>
      <xdr:rowOff>138642</xdr:rowOff>
    </xdr:to>
    <xdr:graphicFrame macro="">
      <xdr:nvGraphicFramePr>
        <xdr:cNvPr id="12" name="Chart 11">
          <a:extLst>
            <a:ext uri="{FF2B5EF4-FFF2-40B4-BE49-F238E27FC236}">
              <a16:creationId xmlns:a16="http://schemas.microsoft.com/office/drawing/2014/main" xmlns="" id="{4C1C6FA2-F9C8-333F-DCD0-62AB9A265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349250</xdr:colOff>
      <xdr:row>27</xdr:row>
      <xdr:rowOff>51858</xdr:rowOff>
    </xdr:from>
    <xdr:to>
      <xdr:col>21</xdr:col>
      <xdr:colOff>952500</xdr:colOff>
      <xdr:row>42</xdr:row>
      <xdr:rowOff>96308</xdr:rowOff>
    </xdr:to>
    <xdr:graphicFrame macro="">
      <xdr:nvGraphicFramePr>
        <xdr:cNvPr id="14" name="Chart 13">
          <a:extLst>
            <a:ext uri="{FF2B5EF4-FFF2-40B4-BE49-F238E27FC236}">
              <a16:creationId xmlns:a16="http://schemas.microsoft.com/office/drawing/2014/main" xmlns="" id="{A463CDC3-B007-F866-701D-76876E6656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1322917</xdr:colOff>
      <xdr:row>52</xdr:row>
      <xdr:rowOff>157692</xdr:rowOff>
    </xdr:from>
    <xdr:to>
      <xdr:col>27</xdr:col>
      <xdr:colOff>677333</xdr:colOff>
      <xdr:row>68</xdr:row>
      <xdr:rowOff>11642</xdr:rowOff>
    </xdr:to>
    <xdr:graphicFrame macro="">
      <xdr:nvGraphicFramePr>
        <xdr:cNvPr id="18" name="cat">
          <a:extLst>
            <a:ext uri="{FF2B5EF4-FFF2-40B4-BE49-F238E27FC236}">
              <a16:creationId xmlns:a16="http://schemas.microsoft.com/office/drawing/2014/main" xmlns="" id="{5882465B-F3FE-236A-8567-A27B58558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257809</xdr:colOff>
      <xdr:row>34</xdr:row>
      <xdr:rowOff>178332</xdr:rowOff>
    </xdr:from>
    <xdr:to>
      <xdr:col>8</xdr:col>
      <xdr:colOff>193302</xdr:colOff>
      <xdr:row>49</xdr:row>
      <xdr:rowOff>173935</xdr:rowOff>
    </xdr:to>
    <xdr:graphicFrame macro="">
      <xdr:nvGraphicFramePr>
        <xdr:cNvPr id="20" name="Chart 19">
          <a:extLst>
            <a:ext uri="{FF2B5EF4-FFF2-40B4-BE49-F238E27FC236}">
              <a16:creationId xmlns:a16="http://schemas.microsoft.com/office/drawing/2014/main" xmlns="" id="{3F91315B-FC34-59E4-58DB-E227D4EC2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arsh" refreshedDate="45638.845294675928" createdVersion="8" refreshedVersion="8" minRefreshableVersion="3" recordCount="527">
  <cacheSource type="worksheet">
    <worksheetSource name="InputData"/>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12">
        <s v="Category03"/>
        <s v="Category05"/>
        <s v="Category02"/>
        <s v="Category01"/>
        <s v="Category04"/>
        <s v="Formula1" f="1"/>
        <s v="Formula2" f="1"/>
        <s v="Formula3" f="1"/>
        <s v="Formula4" f="1"/>
        <s v="Formula5" f="1"/>
        <s v="Formula6" f="1"/>
        <s v="Formula7" f="1"/>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Field1" numFmtId="0" formula=" 0" databaseField="0"/>
  </cacheFields>
  <calculatedItems count="7">
    <calculatedItem>
      <pivotArea cacheIndex="1" outline="0" fieldPosition="0">
        <references count="1">
          <reference field="7" count="1">
            <x v="5"/>
          </reference>
        </references>
      </pivotArea>
    </calculatedItem>
    <calculatedItem>
      <pivotArea cacheIndex="1" outline="0" fieldPosition="0">
        <references count="1">
          <reference field="7" count="1">
            <x v="6"/>
          </reference>
        </references>
      </pivotArea>
    </calculatedItem>
    <calculatedItem>
      <pivotArea cacheIndex="1" outline="0" fieldPosition="0">
        <references count="1">
          <reference field="7" count="1">
            <x v="7"/>
          </reference>
        </references>
      </pivotArea>
    </calculatedItem>
    <calculatedItem>
      <pivotArea cacheIndex="1" outline="0" fieldPosition="0">
        <references count="1">
          <reference field="7" count="1">
            <x v="8"/>
          </reference>
        </references>
      </pivotArea>
    </calculatedItem>
    <calculatedItem>
      <pivotArea cacheIndex="1" outline="0" fieldPosition="0">
        <references count="1">
          <reference field="7" count="1">
            <x v="9"/>
          </reference>
        </references>
      </pivotArea>
    </calculatedItem>
    <calculatedItem>
      <pivotArea cacheIndex="1" outline="0" fieldPosition="0">
        <references count="1">
          <reference field="7" count="1">
            <x v="10"/>
          </reference>
        </references>
      </pivotArea>
    </calculatedItem>
    <calculatedItem>
      <pivotArea cacheIndex="1" outline="0" fieldPosition="0">
        <references count="1">
          <reference field="7" count="1">
            <x v="11"/>
          </reference>
        </references>
      </pivotArea>
    </calculatedItem>
  </calculatedItems>
  <extLst>
    <ext xmlns:x14="http://schemas.microsoft.com/office/spreadsheetml/2009/9/main" uri="{725AE2AE-9491-48be-B2B4-4EB974FC3084}">
      <x14:pivotCacheDefinition pivotCacheId="16169831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3:B34"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13">
        <item x="3"/>
        <item x="2"/>
        <item x="0"/>
        <item x="4"/>
        <item x="1"/>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m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16"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13">
        <item x="3"/>
        <item x="2"/>
        <item x="0"/>
        <item x="4"/>
        <item x="1"/>
        <item f="1" x="5"/>
        <item f="1" x="6"/>
        <item f="1" x="7"/>
        <item f="1" x="8"/>
        <item f="1" x="9"/>
        <item f="1" x="10"/>
        <item f="1" x="11"/>
        <item t="default"/>
      </items>
    </pivotField>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BUYING VALUE" fld="11" baseField="0" baseItem="0" numFmtId="165"/>
    <dataField name="Sum of TOTAL SELLING VALUE" fld="12" baseField="0" baseItem="0" numFmtId="165"/>
  </dataFields>
  <chartFormats count="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X2:Y7"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13">
        <item x="3"/>
        <item h="1" f="1" x="5"/>
        <item h="1" f="1" x="9"/>
        <item h="1" f="1" x="10"/>
        <item h="1" f="1" x="11"/>
        <item h="1" f="1" x="6"/>
        <item h="1" f="1" x="7"/>
        <item h="1" f="1" x="8"/>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7"/>
  </rowFields>
  <rowItems count="5">
    <i>
      <x/>
    </i>
    <i>
      <x v="8"/>
    </i>
    <i>
      <x v="9"/>
    </i>
    <i>
      <x v="10"/>
    </i>
    <i>
      <x v="11"/>
    </i>
  </rowItems>
  <colItems count="1">
    <i/>
  </colItems>
  <dataFields count="1">
    <dataField name="Sum of TOTAL SELLING VALUE" fld="12" baseField="0" baseItem="0" numFmtId="165"/>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A2:AB5"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13">
        <item x="3"/>
        <item x="2"/>
        <item x="0"/>
        <item x="4"/>
        <item x="1"/>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3"/>
  </rowFields>
  <rowItems count="3">
    <i>
      <x/>
    </i>
    <i>
      <x v="1"/>
    </i>
    <i>
      <x v="2"/>
    </i>
  </rowItems>
  <colItems count="1">
    <i/>
  </colItems>
  <dataFields count="1">
    <dataField name="Sum of TOTAL SELLING VALUE" fld="12" baseField="0" baseItem="0" numFmtId="165"/>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C2:AD4"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13">
        <item x="3"/>
        <item x="2"/>
        <item x="0"/>
        <item x="4"/>
        <item x="1"/>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4"/>
  </rowFields>
  <rowItems count="2">
    <i>
      <x/>
    </i>
    <i>
      <x v="1"/>
    </i>
  </rowItems>
  <colItems count="1">
    <i/>
  </colItems>
  <dataFields count="1">
    <dataField name="Sum of TOTAL SELLING VALUE" fld="12" baseField="0" baseItem="0" numFmtId="165"/>
  </dataField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1"/>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13">
        <item x="3"/>
        <item x="2"/>
        <item x="0"/>
        <item x="4"/>
        <item x="1"/>
        <item f="1" x="5"/>
        <item f="1" x="6"/>
        <item f="1" x="7"/>
        <item f="1" x="8"/>
        <item f="1" x="9"/>
        <item f="1" x="10"/>
        <item f="1" x="11"/>
        <item t="default"/>
      </items>
    </pivotField>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Items count="1">
    <i/>
  </rowItems>
  <colFields count="1">
    <field x="-2"/>
  </colFields>
  <colItems count="2">
    <i>
      <x/>
    </i>
    <i i="1">
      <x v="1"/>
    </i>
  </colItems>
  <dataFields count="2">
    <dataField name="Sum of TOTAL SELLING VALUE" fld="12" baseField="0" baseItem="0" numFmtId="165"/>
    <dataField name="Sum of TOTAL BUYING VALUE" fld="11"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T2:V90" firstHeaderRow="0" firstDataRow="1" firstDataCol="1"/>
  <pivotFields count="17">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items count="13">
        <item x="3"/>
        <item x="2"/>
        <item x="0"/>
        <item x="4"/>
        <item x="1"/>
        <item f="1" x="5"/>
        <item f="1" x="6"/>
        <item f="1" x="7"/>
        <item f="1" x="8"/>
        <item f="1" x="9"/>
        <item f="1" x="10"/>
        <item f="1" x="11"/>
        <item t="default"/>
      </items>
    </pivotField>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2">
    <field x="6"/>
    <field x="8"/>
  </rowFields>
  <rowItems count="88">
    <i>
      <x/>
    </i>
    <i r="1">
      <x v="1"/>
    </i>
    <i>
      <x v="1"/>
    </i>
    <i r="1">
      <x v="1"/>
    </i>
    <i>
      <x v="2"/>
    </i>
    <i r="1">
      <x v="1"/>
    </i>
    <i>
      <x v="3"/>
    </i>
    <i r="1">
      <x v="2"/>
    </i>
    <i>
      <x v="4"/>
    </i>
    <i r="1">
      <x/>
    </i>
    <i>
      <x v="5"/>
    </i>
    <i r="1">
      <x v="1"/>
    </i>
    <i>
      <x v="6"/>
    </i>
    <i r="1">
      <x v="2"/>
    </i>
    <i>
      <x v="7"/>
    </i>
    <i r="1">
      <x v="1"/>
    </i>
    <i>
      <x v="8"/>
    </i>
    <i r="1">
      <x v="3"/>
    </i>
    <i>
      <x v="9"/>
    </i>
    <i r="1">
      <x/>
    </i>
    <i>
      <x v="10"/>
    </i>
    <i r="1">
      <x v="2"/>
    </i>
    <i>
      <x v="11"/>
    </i>
    <i r="1">
      <x v="1"/>
    </i>
    <i>
      <x v="12"/>
    </i>
    <i r="1">
      <x v="1"/>
    </i>
    <i>
      <x v="13"/>
    </i>
    <i r="1">
      <x v="1"/>
    </i>
    <i>
      <x v="14"/>
    </i>
    <i r="1">
      <x v="3"/>
    </i>
    <i>
      <x v="15"/>
    </i>
    <i r="1">
      <x v="3"/>
    </i>
    <i>
      <x v="16"/>
    </i>
    <i r="1">
      <x/>
    </i>
    <i>
      <x v="17"/>
    </i>
    <i r="1">
      <x v="3"/>
    </i>
    <i>
      <x v="18"/>
    </i>
    <i r="1">
      <x/>
    </i>
    <i>
      <x v="19"/>
    </i>
    <i r="1">
      <x v="2"/>
    </i>
    <i>
      <x v="20"/>
    </i>
    <i r="1">
      <x/>
    </i>
    <i>
      <x v="21"/>
    </i>
    <i r="1">
      <x/>
    </i>
    <i>
      <x v="22"/>
    </i>
    <i r="1">
      <x/>
    </i>
    <i>
      <x v="23"/>
    </i>
    <i r="1">
      <x/>
    </i>
    <i>
      <x v="24"/>
    </i>
    <i r="1">
      <x v="3"/>
    </i>
    <i>
      <x v="25"/>
    </i>
    <i r="1">
      <x v="3"/>
    </i>
    <i>
      <x v="26"/>
    </i>
    <i r="1">
      <x v="2"/>
    </i>
    <i>
      <x v="27"/>
    </i>
    <i r="1">
      <x v="3"/>
    </i>
    <i>
      <x v="28"/>
    </i>
    <i r="1">
      <x v="2"/>
    </i>
    <i>
      <x v="29"/>
    </i>
    <i r="1">
      <x/>
    </i>
    <i>
      <x v="30"/>
    </i>
    <i r="1">
      <x v="1"/>
    </i>
    <i>
      <x v="31"/>
    </i>
    <i r="1">
      <x v="1"/>
    </i>
    <i>
      <x v="32"/>
    </i>
    <i r="1">
      <x v="1"/>
    </i>
    <i>
      <x v="33"/>
    </i>
    <i r="1">
      <x v="2"/>
    </i>
    <i>
      <x v="34"/>
    </i>
    <i r="1">
      <x v="3"/>
    </i>
    <i>
      <x v="35"/>
    </i>
    <i r="1">
      <x v="1"/>
    </i>
    <i>
      <x v="36"/>
    </i>
    <i r="1">
      <x v="1"/>
    </i>
    <i>
      <x v="37"/>
    </i>
    <i r="1">
      <x v="1"/>
    </i>
    <i>
      <x v="38"/>
    </i>
    <i r="1">
      <x v="3"/>
    </i>
    <i>
      <x v="39"/>
    </i>
    <i r="1">
      <x v="1"/>
    </i>
    <i>
      <x v="40"/>
    </i>
    <i r="1">
      <x/>
    </i>
    <i>
      <x v="41"/>
    </i>
    <i r="1">
      <x/>
    </i>
    <i>
      <x v="42"/>
    </i>
    <i r="1">
      <x v="1"/>
    </i>
    <i>
      <x v="43"/>
    </i>
    <i r="1">
      <x v="1"/>
    </i>
  </rowItems>
  <colFields count="1">
    <field x="-2"/>
  </colFields>
  <colItems count="2">
    <i>
      <x/>
    </i>
    <i i="1">
      <x v="1"/>
    </i>
  </colItems>
  <dataFields count="2">
    <dataField name="Sum of TOTAL SELLING VALUE" fld="12" baseField="0" baseItem="0" numFmtId="165"/>
    <dataField name="Sum of QUANTITY" fld="2" baseField="0" baseItem="0"/>
  </dataFields>
  <formats count="86">
    <format dxfId="98">
      <pivotArea collapsedLevelsAreSubtotals="1" fieldPosition="0">
        <references count="3">
          <reference field="4294967294" count="1" selected="0">
            <x v="0"/>
          </reference>
          <reference field="6" count="1" selected="0">
            <x v="0"/>
          </reference>
          <reference field="8" count="1">
            <x v="1"/>
          </reference>
        </references>
      </pivotArea>
    </format>
    <format dxfId="97">
      <pivotArea collapsedLevelsAreSubtotals="1" fieldPosition="0">
        <references count="2">
          <reference field="4294967294" count="1" selected="0">
            <x v="0"/>
          </reference>
          <reference field="6" count="1">
            <x v="1"/>
          </reference>
        </references>
      </pivotArea>
    </format>
    <format dxfId="96">
      <pivotArea collapsedLevelsAreSubtotals="1" fieldPosition="0">
        <references count="3">
          <reference field="4294967294" count="1" selected="0">
            <x v="0"/>
          </reference>
          <reference field="6" count="1" selected="0">
            <x v="1"/>
          </reference>
          <reference field="8" count="1">
            <x v="1"/>
          </reference>
        </references>
      </pivotArea>
    </format>
    <format dxfId="95">
      <pivotArea collapsedLevelsAreSubtotals="1" fieldPosition="0">
        <references count="2">
          <reference field="4294967294" count="1" selected="0">
            <x v="0"/>
          </reference>
          <reference field="6" count="1">
            <x v="2"/>
          </reference>
        </references>
      </pivotArea>
    </format>
    <format dxfId="94">
      <pivotArea collapsedLevelsAreSubtotals="1" fieldPosition="0">
        <references count="3">
          <reference field="4294967294" count="1" selected="0">
            <x v="0"/>
          </reference>
          <reference field="6" count="1" selected="0">
            <x v="2"/>
          </reference>
          <reference field="8" count="1">
            <x v="1"/>
          </reference>
        </references>
      </pivotArea>
    </format>
    <format dxfId="93">
      <pivotArea collapsedLevelsAreSubtotals="1" fieldPosition="0">
        <references count="2">
          <reference field="4294967294" count="1" selected="0">
            <x v="0"/>
          </reference>
          <reference field="6" count="1">
            <x v="3"/>
          </reference>
        </references>
      </pivotArea>
    </format>
    <format dxfId="92">
      <pivotArea collapsedLevelsAreSubtotals="1" fieldPosition="0">
        <references count="3">
          <reference field="4294967294" count="1" selected="0">
            <x v="0"/>
          </reference>
          <reference field="6" count="1" selected="0">
            <x v="3"/>
          </reference>
          <reference field="8" count="1">
            <x v="2"/>
          </reference>
        </references>
      </pivotArea>
    </format>
    <format dxfId="91">
      <pivotArea collapsedLevelsAreSubtotals="1" fieldPosition="0">
        <references count="2">
          <reference field="4294967294" count="1" selected="0">
            <x v="0"/>
          </reference>
          <reference field="6" count="1">
            <x v="4"/>
          </reference>
        </references>
      </pivotArea>
    </format>
    <format dxfId="90">
      <pivotArea collapsedLevelsAreSubtotals="1" fieldPosition="0">
        <references count="3">
          <reference field="4294967294" count="1" selected="0">
            <x v="0"/>
          </reference>
          <reference field="6" count="1" selected="0">
            <x v="4"/>
          </reference>
          <reference field="8" count="1">
            <x v="0"/>
          </reference>
        </references>
      </pivotArea>
    </format>
    <format dxfId="89">
      <pivotArea collapsedLevelsAreSubtotals="1" fieldPosition="0">
        <references count="2">
          <reference field="4294967294" count="1" selected="0">
            <x v="0"/>
          </reference>
          <reference field="6" count="1">
            <x v="5"/>
          </reference>
        </references>
      </pivotArea>
    </format>
    <format dxfId="88">
      <pivotArea collapsedLevelsAreSubtotals="1" fieldPosition="0">
        <references count="3">
          <reference field="4294967294" count="1" selected="0">
            <x v="0"/>
          </reference>
          <reference field="6" count="1" selected="0">
            <x v="5"/>
          </reference>
          <reference field="8" count="1">
            <x v="1"/>
          </reference>
        </references>
      </pivotArea>
    </format>
    <format dxfId="87">
      <pivotArea collapsedLevelsAreSubtotals="1" fieldPosition="0">
        <references count="2">
          <reference field="4294967294" count="1" selected="0">
            <x v="0"/>
          </reference>
          <reference field="6" count="1">
            <x v="6"/>
          </reference>
        </references>
      </pivotArea>
    </format>
    <format dxfId="86">
      <pivotArea collapsedLevelsAreSubtotals="1" fieldPosition="0">
        <references count="3">
          <reference field="4294967294" count="1" selected="0">
            <x v="0"/>
          </reference>
          <reference field="6" count="1" selected="0">
            <x v="6"/>
          </reference>
          <reference field="8" count="1">
            <x v="2"/>
          </reference>
        </references>
      </pivotArea>
    </format>
    <format dxfId="85">
      <pivotArea collapsedLevelsAreSubtotals="1" fieldPosition="0">
        <references count="2">
          <reference field="4294967294" count="1" selected="0">
            <x v="0"/>
          </reference>
          <reference field="6" count="1">
            <x v="7"/>
          </reference>
        </references>
      </pivotArea>
    </format>
    <format dxfId="84">
      <pivotArea collapsedLevelsAreSubtotals="1" fieldPosition="0">
        <references count="3">
          <reference field="4294967294" count="1" selected="0">
            <x v="0"/>
          </reference>
          <reference field="6" count="1" selected="0">
            <x v="7"/>
          </reference>
          <reference field="8" count="1">
            <x v="1"/>
          </reference>
        </references>
      </pivotArea>
    </format>
    <format dxfId="83">
      <pivotArea collapsedLevelsAreSubtotals="1" fieldPosition="0">
        <references count="2">
          <reference field="4294967294" count="1" selected="0">
            <x v="0"/>
          </reference>
          <reference field="6" count="1">
            <x v="8"/>
          </reference>
        </references>
      </pivotArea>
    </format>
    <format dxfId="82">
      <pivotArea collapsedLevelsAreSubtotals="1" fieldPosition="0">
        <references count="3">
          <reference field="4294967294" count="1" selected="0">
            <x v="0"/>
          </reference>
          <reference field="6" count="1" selected="0">
            <x v="8"/>
          </reference>
          <reference field="8" count="1">
            <x v="3"/>
          </reference>
        </references>
      </pivotArea>
    </format>
    <format dxfId="81">
      <pivotArea collapsedLevelsAreSubtotals="1" fieldPosition="0">
        <references count="2">
          <reference field="4294967294" count="1" selected="0">
            <x v="0"/>
          </reference>
          <reference field="6" count="1">
            <x v="9"/>
          </reference>
        </references>
      </pivotArea>
    </format>
    <format dxfId="80">
      <pivotArea collapsedLevelsAreSubtotals="1" fieldPosition="0">
        <references count="3">
          <reference field="4294967294" count="1" selected="0">
            <x v="0"/>
          </reference>
          <reference field="6" count="1" selected="0">
            <x v="9"/>
          </reference>
          <reference field="8" count="1">
            <x v="0"/>
          </reference>
        </references>
      </pivotArea>
    </format>
    <format dxfId="79">
      <pivotArea collapsedLevelsAreSubtotals="1" fieldPosition="0">
        <references count="2">
          <reference field="4294967294" count="1" selected="0">
            <x v="0"/>
          </reference>
          <reference field="6" count="1">
            <x v="10"/>
          </reference>
        </references>
      </pivotArea>
    </format>
    <format dxfId="78">
      <pivotArea collapsedLevelsAreSubtotals="1" fieldPosition="0">
        <references count="3">
          <reference field="4294967294" count="1" selected="0">
            <x v="0"/>
          </reference>
          <reference field="6" count="1" selected="0">
            <x v="10"/>
          </reference>
          <reference field="8" count="1">
            <x v="2"/>
          </reference>
        </references>
      </pivotArea>
    </format>
    <format dxfId="77">
      <pivotArea collapsedLevelsAreSubtotals="1" fieldPosition="0">
        <references count="2">
          <reference field="4294967294" count="1" selected="0">
            <x v="0"/>
          </reference>
          <reference field="6" count="1">
            <x v="11"/>
          </reference>
        </references>
      </pivotArea>
    </format>
    <format dxfId="76">
      <pivotArea collapsedLevelsAreSubtotals="1" fieldPosition="0">
        <references count="3">
          <reference field="4294967294" count="1" selected="0">
            <x v="0"/>
          </reference>
          <reference field="6" count="1" selected="0">
            <x v="11"/>
          </reference>
          <reference field="8" count="1">
            <x v="1"/>
          </reference>
        </references>
      </pivotArea>
    </format>
    <format dxfId="75">
      <pivotArea collapsedLevelsAreSubtotals="1" fieldPosition="0">
        <references count="2">
          <reference field="4294967294" count="1" selected="0">
            <x v="0"/>
          </reference>
          <reference field="6" count="1">
            <x v="12"/>
          </reference>
        </references>
      </pivotArea>
    </format>
    <format dxfId="74">
      <pivotArea collapsedLevelsAreSubtotals="1" fieldPosition="0">
        <references count="3">
          <reference field="4294967294" count="1" selected="0">
            <x v="0"/>
          </reference>
          <reference field="6" count="1" selected="0">
            <x v="12"/>
          </reference>
          <reference field="8" count="1">
            <x v="1"/>
          </reference>
        </references>
      </pivotArea>
    </format>
    <format dxfId="73">
      <pivotArea collapsedLevelsAreSubtotals="1" fieldPosition="0">
        <references count="2">
          <reference field="4294967294" count="1" selected="0">
            <x v="0"/>
          </reference>
          <reference field="6" count="1">
            <x v="13"/>
          </reference>
        </references>
      </pivotArea>
    </format>
    <format dxfId="72">
      <pivotArea collapsedLevelsAreSubtotals="1" fieldPosition="0">
        <references count="3">
          <reference field="4294967294" count="1" selected="0">
            <x v="0"/>
          </reference>
          <reference field="6" count="1" selected="0">
            <x v="13"/>
          </reference>
          <reference field="8" count="1">
            <x v="1"/>
          </reference>
        </references>
      </pivotArea>
    </format>
    <format dxfId="71">
      <pivotArea collapsedLevelsAreSubtotals="1" fieldPosition="0">
        <references count="2">
          <reference field="4294967294" count="1" selected="0">
            <x v="0"/>
          </reference>
          <reference field="6" count="1">
            <x v="14"/>
          </reference>
        </references>
      </pivotArea>
    </format>
    <format dxfId="70">
      <pivotArea collapsedLevelsAreSubtotals="1" fieldPosition="0">
        <references count="3">
          <reference field="4294967294" count="1" selected="0">
            <x v="0"/>
          </reference>
          <reference field="6" count="1" selected="0">
            <x v="14"/>
          </reference>
          <reference field="8" count="1">
            <x v="3"/>
          </reference>
        </references>
      </pivotArea>
    </format>
    <format dxfId="69">
      <pivotArea collapsedLevelsAreSubtotals="1" fieldPosition="0">
        <references count="2">
          <reference field="4294967294" count="1" selected="0">
            <x v="0"/>
          </reference>
          <reference field="6" count="1">
            <x v="15"/>
          </reference>
        </references>
      </pivotArea>
    </format>
    <format dxfId="68">
      <pivotArea collapsedLevelsAreSubtotals="1" fieldPosition="0">
        <references count="3">
          <reference field="4294967294" count="1" selected="0">
            <x v="0"/>
          </reference>
          <reference field="6" count="1" selected="0">
            <x v="15"/>
          </reference>
          <reference field="8" count="1">
            <x v="3"/>
          </reference>
        </references>
      </pivotArea>
    </format>
    <format dxfId="67">
      <pivotArea collapsedLevelsAreSubtotals="1" fieldPosition="0">
        <references count="2">
          <reference field="4294967294" count="1" selected="0">
            <x v="0"/>
          </reference>
          <reference field="6" count="1">
            <x v="16"/>
          </reference>
        </references>
      </pivotArea>
    </format>
    <format dxfId="66">
      <pivotArea collapsedLevelsAreSubtotals="1" fieldPosition="0">
        <references count="3">
          <reference field="4294967294" count="1" selected="0">
            <x v="0"/>
          </reference>
          <reference field="6" count="1" selected="0">
            <x v="16"/>
          </reference>
          <reference field="8" count="1">
            <x v="0"/>
          </reference>
        </references>
      </pivotArea>
    </format>
    <format dxfId="65">
      <pivotArea collapsedLevelsAreSubtotals="1" fieldPosition="0">
        <references count="2">
          <reference field="4294967294" count="1" selected="0">
            <x v="0"/>
          </reference>
          <reference field="6" count="1">
            <x v="17"/>
          </reference>
        </references>
      </pivotArea>
    </format>
    <format dxfId="64">
      <pivotArea collapsedLevelsAreSubtotals="1" fieldPosition="0">
        <references count="3">
          <reference field="4294967294" count="1" selected="0">
            <x v="0"/>
          </reference>
          <reference field="6" count="1" selected="0">
            <x v="17"/>
          </reference>
          <reference field="8" count="1">
            <x v="3"/>
          </reference>
        </references>
      </pivotArea>
    </format>
    <format dxfId="63">
      <pivotArea collapsedLevelsAreSubtotals="1" fieldPosition="0">
        <references count="2">
          <reference field="4294967294" count="1" selected="0">
            <x v="0"/>
          </reference>
          <reference field="6" count="1">
            <x v="18"/>
          </reference>
        </references>
      </pivotArea>
    </format>
    <format dxfId="62">
      <pivotArea collapsedLevelsAreSubtotals="1" fieldPosition="0">
        <references count="3">
          <reference field="4294967294" count="1" selected="0">
            <x v="0"/>
          </reference>
          <reference field="6" count="1" selected="0">
            <x v="18"/>
          </reference>
          <reference field="8" count="1">
            <x v="0"/>
          </reference>
        </references>
      </pivotArea>
    </format>
    <format dxfId="61">
      <pivotArea collapsedLevelsAreSubtotals="1" fieldPosition="0">
        <references count="2">
          <reference field="4294967294" count="1" selected="0">
            <x v="0"/>
          </reference>
          <reference field="6" count="1">
            <x v="19"/>
          </reference>
        </references>
      </pivotArea>
    </format>
    <format dxfId="60">
      <pivotArea collapsedLevelsAreSubtotals="1" fieldPosition="0">
        <references count="3">
          <reference field="4294967294" count="1" selected="0">
            <x v="0"/>
          </reference>
          <reference field="6" count="1" selected="0">
            <x v="19"/>
          </reference>
          <reference field="8" count="1">
            <x v="2"/>
          </reference>
        </references>
      </pivotArea>
    </format>
    <format dxfId="59">
      <pivotArea collapsedLevelsAreSubtotals="1" fieldPosition="0">
        <references count="2">
          <reference field="4294967294" count="1" selected="0">
            <x v="0"/>
          </reference>
          <reference field="6" count="1">
            <x v="20"/>
          </reference>
        </references>
      </pivotArea>
    </format>
    <format dxfId="58">
      <pivotArea collapsedLevelsAreSubtotals="1" fieldPosition="0">
        <references count="3">
          <reference field="4294967294" count="1" selected="0">
            <x v="0"/>
          </reference>
          <reference field="6" count="1" selected="0">
            <x v="20"/>
          </reference>
          <reference field="8" count="1">
            <x v="0"/>
          </reference>
        </references>
      </pivotArea>
    </format>
    <format dxfId="57">
      <pivotArea collapsedLevelsAreSubtotals="1" fieldPosition="0">
        <references count="2">
          <reference field="4294967294" count="1" selected="0">
            <x v="0"/>
          </reference>
          <reference field="6" count="1">
            <x v="21"/>
          </reference>
        </references>
      </pivotArea>
    </format>
    <format dxfId="56">
      <pivotArea collapsedLevelsAreSubtotals="1" fieldPosition="0">
        <references count="3">
          <reference field="4294967294" count="1" selected="0">
            <x v="0"/>
          </reference>
          <reference field="6" count="1" selected="0">
            <x v="21"/>
          </reference>
          <reference field="8" count="1">
            <x v="0"/>
          </reference>
        </references>
      </pivotArea>
    </format>
    <format dxfId="55">
      <pivotArea collapsedLevelsAreSubtotals="1" fieldPosition="0">
        <references count="2">
          <reference field="4294967294" count="1" selected="0">
            <x v="0"/>
          </reference>
          <reference field="6" count="1">
            <x v="22"/>
          </reference>
        </references>
      </pivotArea>
    </format>
    <format dxfId="54">
      <pivotArea collapsedLevelsAreSubtotals="1" fieldPosition="0">
        <references count="3">
          <reference field="4294967294" count="1" selected="0">
            <x v="0"/>
          </reference>
          <reference field="6" count="1" selected="0">
            <x v="22"/>
          </reference>
          <reference field="8" count="1">
            <x v="0"/>
          </reference>
        </references>
      </pivotArea>
    </format>
    <format dxfId="53">
      <pivotArea collapsedLevelsAreSubtotals="1" fieldPosition="0">
        <references count="2">
          <reference field="4294967294" count="1" selected="0">
            <x v="0"/>
          </reference>
          <reference field="6" count="1">
            <x v="23"/>
          </reference>
        </references>
      </pivotArea>
    </format>
    <format dxfId="52">
      <pivotArea collapsedLevelsAreSubtotals="1" fieldPosition="0">
        <references count="3">
          <reference field="4294967294" count="1" selected="0">
            <x v="0"/>
          </reference>
          <reference field="6" count="1" selected="0">
            <x v="23"/>
          </reference>
          <reference field="8" count="1">
            <x v="0"/>
          </reference>
        </references>
      </pivotArea>
    </format>
    <format dxfId="51">
      <pivotArea collapsedLevelsAreSubtotals="1" fieldPosition="0">
        <references count="2">
          <reference field="4294967294" count="1" selected="0">
            <x v="0"/>
          </reference>
          <reference field="6" count="1">
            <x v="24"/>
          </reference>
        </references>
      </pivotArea>
    </format>
    <format dxfId="50">
      <pivotArea collapsedLevelsAreSubtotals="1" fieldPosition="0">
        <references count="3">
          <reference field="4294967294" count="1" selected="0">
            <x v="0"/>
          </reference>
          <reference field="6" count="1" selected="0">
            <x v="24"/>
          </reference>
          <reference field="8" count="1">
            <x v="3"/>
          </reference>
        </references>
      </pivotArea>
    </format>
    <format dxfId="49">
      <pivotArea collapsedLevelsAreSubtotals="1" fieldPosition="0">
        <references count="2">
          <reference field="4294967294" count="1" selected="0">
            <x v="0"/>
          </reference>
          <reference field="6" count="1">
            <x v="25"/>
          </reference>
        </references>
      </pivotArea>
    </format>
    <format dxfId="48">
      <pivotArea collapsedLevelsAreSubtotals="1" fieldPosition="0">
        <references count="3">
          <reference field="4294967294" count="1" selected="0">
            <x v="0"/>
          </reference>
          <reference field="6" count="1" selected="0">
            <x v="25"/>
          </reference>
          <reference field="8" count="1">
            <x v="3"/>
          </reference>
        </references>
      </pivotArea>
    </format>
    <format dxfId="47">
      <pivotArea collapsedLevelsAreSubtotals="1" fieldPosition="0">
        <references count="2">
          <reference field="4294967294" count="1" selected="0">
            <x v="0"/>
          </reference>
          <reference field="6" count="1">
            <x v="26"/>
          </reference>
        </references>
      </pivotArea>
    </format>
    <format dxfId="46">
      <pivotArea collapsedLevelsAreSubtotals="1" fieldPosition="0">
        <references count="3">
          <reference field="4294967294" count="1" selected="0">
            <x v="0"/>
          </reference>
          <reference field="6" count="1" selected="0">
            <x v="26"/>
          </reference>
          <reference field="8" count="1">
            <x v="2"/>
          </reference>
        </references>
      </pivotArea>
    </format>
    <format dxfId="45">
      <pivotArea collapsedLevelsAreSubtotals="1" fieldPosition="0">
        <references count="2">
          <reference field="4294967294" count="1" selected="0">
            <x v="0"/>
          </reference>
          <reference field="6" count="1">
            <x v="27"/>
          </reference>
        </references>
      </pivotArea>
    </format>
    <format dxfId="44">
      <pivotArea collapsedLevelsAreSubtotals="1" fieldPosition="0">
        <references count="3">
          <reference field="4294967294" count="1" selected="0">
            <x v="0"/>
          </reference>
          <reference field="6" count="1" selected="0">
            <x v="27"/>
          </reference>
          <reference field="8" count="1">
            <x v="3"/>
          </reference>
        </references>
      </pivotArea>
    </format>
    <format dxfId="43">
      <pivotArea collapsedLevelsAreSubtotals="1" fieldPosition="0">
        <references count="2">
          <reference field="4294967294" count="1" selected="0">
            <x v="0"/>
          </reference>
          <reference field="6" count="1">
            <x v="28"/>
          </reference>
        </references>
      </pivotArea>
    </format>
    <format dxfId="42">
      <pivotArea collapsedLevelsAreSubtotals="1" fieldPosition="0">
        <references count="3">
          <reference field="4294967294" count="1" selected="0">
            <x v="0"/>
          </reference>
          <reference field="6" count="1" selected="0">
            <x v="28"/>
          </reference>
          <reference field="8" count="1">
            <x v="2"/>
          </reference>
        </references>
      </pivotArea>
    </format>
    <format dxfId="41">
      <pivotArea collapsedLevelsAreSubtotals="1" fieldPosition="0">
        <references count="2">
          <reference field="4294967294" count="1" selected="0">
            <x v="0"/>
          </reference>
          <reference field="6" count="1">
            <x v="29"/>
          </reference>
        </references>
      </pivotArea>
    </format>
    <format dxfId="40">
      <pivotArea collapsedLevelsAreSubtotals="1" fieldPosition="0">
        <references count="3">
          <reference field="4294967294" count="1" selected="0">
            <x v="0"/>
          </reference>
          <reference field="6" count="1" selected="0">
            <x v="29"/>
          </reference>
          <reference field="8" count="1">
            <x v="0"/>
          </reference>
        </references>
      </pivotArea>
    </format>
    <format dxfId="39">
      <pivotArea collapsedLevelsAreSubtotals="1" fieldPosition="0">
        <references count="2">
          <reference field="4294967294" count="1" selected="0">
            <x v="0"/>
          </reference>
          <reference field="6" count="1">
            <x v="30"/>
          </reference>
        </references>
      </pivotArea>
    </format>
    <format dxfId="38">
      <pivotArea collapsedLevelsAreSubtotals="1" fieldPosition="0">
        <references count="3">
          <reference field="4294967294" count="1" selected="0">
            <x v="0"/>
          </reference>
          <reference field="6" count="1" selected="0">
            <x v="30"/>
          </reference>
          <reference field="8" count="1">
            <x v="1"/>
          </reference>
        </references>
      </pivotArea>
    </format>
    <format dxfId="37">
      <pivotArea collapsedLevelsAreSubtotals="1" fieldPosition="0">
        <references count="2">
          <reference field="4294967294" count="1" selected="0">
            <x v="0"/>
          </reference>
          <reference field="6" count="1">
            <x v="31"/>
          </reference>
        </references>
      </pivotArea>
    </format>
    <format dxfId="36">
      <pivotArea collapsedLevelsAreSubtotals="1" fieldPosition="0">
        <references count="3">
          <reference field="4294967294" count="1" selected="0">
            <x v="0"/>
          </reference>
          <reference field="6" count="1" selected="0">
            <x v="31"/>
          </reference>
          <reference field="8" count="1">
            <x v="1"/>
          </reference>
        </references>
      </pivotArea>
    </format>
    <format dxfId="35">
      <pivotArea collapsedLevelsAreSubtotals="1" fieldPosition="0">
        <references count="2">
          <reference field="4294967294" count="1" selected="0">
            <x v="0"/>
          </reference>
          <reference field="6" count="1">
            <x v="32"/>
          </reference>
        </references>
      </pivotArea>
    </format>
    <format dxfId="34">
      <pivotArea collapsedLevelsAreSubtotals="1" fieldPosition="0">
        <references count="3">
          <reference field="4294967294" count="1" selected="0">
            <x v="0"/>
          </reference>
          <reference field="6" count="1" selected="0">
            <x v="32"/>
          </reference>
          <reference field="8" count="1">
            <x v="1"/>
          </reference>
        </references>
      </pivotArea>
    </format>
    <format dxfId="33">
      <pivotArea collapsedLevelsAreSubtotals="1" fieldPosition="0">
        <references count="2">
          <reference field="4294967294" count="1" selected="0">
            <x v="0"/>
          </reference>
          <reference field="6" count="1">
            <x v="33"/>
          </reference>
        </references>
      </pivotArea>
    </format>
    <format dxfId="32">
      <pivotArea collapsedLevelsAreSubtotals="1" fieldPosition="0">
        <references count="3">
          <reference field="4294967294" count="1" selected="0">
            <x v="0"/>
          </reference>
          <reference field="6" count="1" selected="0">
            <x v="33"/>
          </reference>
          <reference field="8" count="1">
            <x v="2"/>
          </reference>
        </references>
      </pivotArea>
    </format>
    <format dxfId="31">
      <pivotArea collapsedLevelsAreSubtotals="1" fieldPosition="0">
        <references count="2">
          <reference field="4294967294" count="1" selected="0">
            <x v="0"/>
          </reference>
          <reference field="6" count="1">
            <x v="34"/>
          </reference>
        </references>
      </pivotArea>
    </format>
    <format dxfId="30">
      <pivotArea collapsedLevelsAreSubtotals="1" fieldPosition="0">
        <references count="3">
          <reference field="4294967294" count="1" selected="0">
            <x v="0"/>
          </reference>
          <reference field="6" count="1" selected="0">
            <x v="34"/>
          </reference>
          <reference field="8" count="1">
            <x v="3"/>
          </reference>
        </references>
      </pivotArea>
    </format>
    <format dxfId="29">
      <pivotArea collapsedLevelsAreSubtotals="1" fieldPosition="0">
        <references count="2">
          <reference field="4294967294" count="1" selected="0">
            <x v="0"/>
          </reference>
          <reference field="6" count="1">
            <x v="35"/>
          </reference>
        </references>
      </pivotArea>
    </format>
    <format dxfId="28">
      <pivotArea collapsedLevelsAreSubtotals="1" fieldPosition="0">
        <references count="3">
          <reference field="4294967294" count="1" selected="0">
            <x v="0"/>
          </reference>
          <reference field="6" count="1" selected="0">
            <x v="35"/>
          </reference>
          <reference field="8" count="1">
            <x v="1"/>
          </reference>
        </references>
      </pivotArea>
    </format>
    <format dxfId="27">
      <pivotArea collapsedLevelsAreSubtotals="1" fieldPosition="0">
        <references count="2">
          <reference field="4294967294" count="1" selected="0">
            <x v="0"/>
          </reference>
          <reference field="6" count="1">
            <x v="36"/>
          </reference>
        </references>
      </pivotArea>
    </format>
    <format dxfId="26">
      <pivotArea collapsedLevelsAreSubtotals="1" fieldPosition="0">
        <references count="3">
          <reference field="4294967294" count="1" selected="0">
            <x v="0"/>
          </reference>
          <reference field="6" count="1" selected="0">
            <x v="36"/>
          </reference>
          <reference field="8" count="1">
            <x v="1"/>
          </reference>
        </references>
      </pivotArea>
    </format>
    <format dxfId="25">
      <pivotArea collapsedLevelsAreSubtotals="1" fieldPosition="0">
        <references count="2">
          <reference field="4294967294" count="1" selected="0">
            <x v="0"/>
          </reference>
          <reference field="6" count="1">
            <x v="37"/>
          </reference>
        </references>
      </pivotArea>
    </format>
    <format dxfId="24">
      <pivotArea collapsedLevelsAreSubtotals="1" fieldPosition="0">
        <references count="3">
          <reference field="4294967294" count="1" selected="0">
            <x v="0"/>
          </reference>
          <reference field="6" count="1" selected="0">
            <x v="37"/>
          </reference>
          <reference field="8" count="1">
            <x v="1"/>
          </reference>
        </references>
      </pivotArea>
    </format>
    <format dxfId="23">
      <pivotArea collapsedLevelsAreSubtotals="1" fieldPosition="0">
        <references count="2">
          <reference field="4294967294" count="1" selected="0">
            <x v="0"/>
          </reference>
          <reference field="6" count="1">
            <x v="38"/>
          </reference>
        </references>
      </pivotArea>
    </format>
    <format dxfId="22">
      <pivotArea collapsedLevelsAreSubtotals="1" fieldPosition="0">
        <references count="3">
          <reference field="4294967294" count="1" selected="0">
            <x v="0"/>
          </reference>
          <reference field="6" count="1" selected="0">
            <x v="38"/>
          </reference>
          <reference field="8" count="1">
            <x v="3"/>
          </reference>
        </references>
      </pivotArea>
    </format>
    <format dxfId="21">
      <pivotArea collapsedLevelsAreSubtotals="1" fieldPosition="0">
        <references count="2">
          <reference field="4294967294" count="1" selected="0">
            <x v="0"/>
          </reference>
          <reference field="6" count="1">
            <x v="39"/>
          </reference>
        </references>
      </pivotArea>
    </format>
    <format dxfId="20">
      <pivotArea collapsedLevelsAreSubtotals="1" fieldPosition="0">
        <references count="3">
          <reference field="4294967294" count="1" selected="0">
            <x v="0"/>
          </reference>
          <reference field="6" count="1" selected="0">
            <x v="39"/>
          </reference>
          <reference field="8" count="1">
            <x v="1"/>
          </reference>
        </references>
      </pivotArea>
    </format>
    <format dxfId="19">
      <pivotArea collapsedLevelsAreSubtotals="1" fieldPosition="0">
        <references count="2">
          <reference field="4294967294" count="1" selected="0">
            <x v="0"/>
          </reference>
          <reference field="6" count="1">
            <x v="40"/>
          </reference>
        </references>
      </pivotArea>
    </format>
    <format dxfId="18">
      <pivotArea collapsedLevelsAreSubtotals="1" fieldPosition="0">
        <references count="3">
          <reference field="4294967294" count="1" selected="0">
            <x v="0"/>
          </reference>
          <reference field="6" count="1" selected="0">
            <x v="40"/>
          </reference>
          <reference field="8" count="1">
            <x v="0"/>
          </reference>
        </references>
      </pivotArea>
    </format>
    <format dxfId="17">
      <pivotArea collapsedLevelsAreSubtotals="1" fieldPosition="0">
        <references count="2">
          <reference field="4294967294" count="1" selected="0">
            <x v="0"/>
          </reference>
          <reference field="6" count="1">
            <x v="41"/>
          </reference>
        </references>
      </pivotArea>
    </format>
    <format dxfId="16">
      <pivotArea collapsedLevelsAreSubtotals="1" fieldPosition="0">
        <references count="3">
          <reference field="4294967294" count="1" selected="0">
            <x v="0"/>
          </reference>
          <reference field="6" count="1" selected="0">
            <x v="41"/>
          </reference>
          <reference field="8" count="1">
            <x v="0"/>
          </reference>
        </references>
      </pivotArea>
    </format>
    <format dxfId="15">
      <pivotArea collapsedLevelsAreSubtotals="1" fieldPosition="0">
        <references count="2">
          <reference field="4294967294" count="1" selected="0">
            <x v="0"/>
          </reference>
          <reference field="6" count="1">
            <x v="42"/>
          </reference>
        </references>
      </pivotArea>
    </format>
    <format dxfId="14">
      <pivotArea collapsedLevelsAreSubtotals="1" fieldPosition="0">
        <references count="3">
          <reference field="4294967294" count="1" selected="0">
            <x v="0"/>
          </reference>
          <reference field="6" count="1" selected="0">
            <x v="42"/>
          </reference>
          <reference field="8" count="1">
            <x v="1"/>
          </reference>
        </references>
      </pivotArea>
    </format>
    <format dxfId="13">
      <pivotArea collapsedLevelsAreSubtotals="1" fieldPosition="0">
        <references count="2">
          <reference field="4294967294" count="1" selected="0">
            <x v="0"/>
          </reference>
          <reference field="6" count="1">
            <x v="4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_TYPE" sourceName="SALE TYPE">
  <pivotTables>
    <pivotTable tabId="4" name="Categorywise"/>
    <pivotTable tabId="4" name="Payment Mode"/>
    <pivotTable tabId="4" name="PivotTable1"/>
    <pivotTable tabId="4" name="Productwise"/>
    <pivotTable tabId="8" name="daily"/>
    <pivotTable tabId="12" name="mm"/>
  </pivotTables>
  <data>
    <tabular pivotCacheId="161698310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4" name="Categorywise"/>
    <pivotTable tabId="4" name="PivotTable1"/>
    <pivotTable tabId="4" name="Productwise"/>
    <pivotTable tabId="4" name="Salestype"/>
    <pivotTable tabId="8" name="daily"/>
    <pivotTable tabId="12" name="mm"/>
  </pivotTables>
  <data>
    <tabular pivotCacheId="161698310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4" name="Categorywise"/>
    <pivotTable tabId="4" name="Payment Mode"/>
    <pivotTable tabId="4" name="Productwise"/>
    <pivotTable tabId="4" name="Salestype"/>
    <pivotTable tabId="4" name="PivotTable1"/>
    <pivotTable tabId="8" name="daily"/>
    <pivotTable tabId="12" name="mm"/>
  </pivotTables>
  <data>
    <tabular pivotCacheId="161698310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Categorywise"/>
    <pivotTable tabId="4" name="Payment Mode"/>
    <pivotTable tabId="4" name="Productwise"/>
    <pivotTable tabId="4" name="Salestype"/>
    <pivotTable tabId="4" name="PivotTable1"/>
    <pivotTable tabId="8" name="daily"/>
    <pivotTable tabId="12" name="mm"/>
  </pivotTables>
  <data>
    <tabular pivotCacheId="161698310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 TYPE 1" cache="Slicer_SALE_TYPE" caption="SALE TYPE" columnCount="3" rowHeight="648000"/>
  <slicer name="PAYMENT MODE 1" cache="Slicer_PAYMENT_MODE" caption="PAYMENT MODE" rowHeight="360000"/>
  <slicer name="MONTH 1" cache="Slicer_MONTH" caption="MONTH" rowHeight="396000"/>
  <slicer name="YEAR 1" cache="Slicer_YEAR" caption="YEAR" rowHeight="396000"/>
</slicers>
</file>

<file path=xl/slicers/slicer2.xml><?xml version="1.0" encoding="utf-8"?>
<slicers xmlns="http://schemas.microsoft.com/office/spreadsheetml/2009/9/main" xmlns:mc="http://schemas.openxmlformats.org/markup-compatibility/2006" xmlns:x="http://schemas.openxmlformats.org/spreadsheetml/2006/main" mc:Ignorable="x">
  <slicer name="SALE TYPE" cache="Slicer_SALE_TYPE" caption="SALE TYPE" rowHeight="234950"/>
  <slicer name="PAYMENT MODE" cache="Slicer_PAYMENT_MODE" caption="PAYMENT MODE" rowHeight="234950"/>
  <slicer name="MONTH" cache="Slicer_MONTH" caption="MONTH" rowHeight="234950"/>
  <slicer name="YEAR" cache="Slicer_YEAR" caption="YEAR" rowHeight="234950"/>
</slicers>
</file>

<file path=xl/tables/table1.xml><?xml version="1.0" encoding="utf-8"?>
<table xmlns="http://schemas.openxmlformats.org/spreadsheetml/2006/main" id="2" name="InputData" displayName="InputData" ref="A1:P528" totalsRowShown="0" headerRowDxfId="116" headerRowBorderDxfId="115">
  <autoFilter ref="A1:P528"/>
  <sortState ref="A2:E527">
    <sortCondition ref="A1:A527"/>
  </sortState>
  <tableColumns count="16">
    <tableColumn id="1" name="DATE" dataDxfId="114"/>
    <tableColumn id="3" name="PRODUCT ID" dataDxfId="113"/>
    <tableColumn id="2" name="QUANTITY" dataDxfId="112"/>
    <tableColumn id="4" name="SALE TYPE" dataDxfId="111"/>
    <tableColumn id="5" name="PAYMENT MODE" dataDxfId="110"/>
    <tableColumn id="6" name="DISCOUNT %" dataDxfId="109"/>
    <tableColumn id="7" name="PRODUCT" dataDxfId="108">
      <calculatedColumnFormula>VLOOKUP(InputData[[#This Row],[PRODUCT ID]],MasterData[],2,0)</calculatedColumnFormula>
    </tableColumn>
    <tableColumn id="8" name="CATEGORY" dataDxfId="107">
      <calculatedColumnFormula>VLOOKUP(InputData[[#This Row],[PRODUCT ID]],MasterData[],3,0)</calculatedColumnFormula>
    </tableColumn>
    <tableColumn id="9" name="UOM" dataDxfId="106">
      <calculatedColumnFormula>VLOOKUP(InputData[[#This Row],[PRODUCT ID]],MasterData[],4,0)</calculatedColumnFormula>
    </tableColumn>
    <tableColumn id="10" name="BUYING PRIZE" dataDxfId="105">
      <calculatedColumnFormula>VLOOKUP(InputData[[#This Row],[PRODUCT ID]],MasterData[],5,0)</calculatedColumnFormula>
    </tableColumn>
    <tableColumn id="11" name="SELLING PRICE" dataDxfId="104">
      <calculatedColumnFormula>VLOOKUP(InputData[[#This Row],[PRODUCT ID]],MasterData[],6,0)</calculatedColumnFormula>
    </tableColumn>
    <tableColumn id="12" name="TOTAL BUYING VALUE" dataDxfId="103">
      <calculatedColumnFormula>InputData[[#This Row],[BUYING PRIZE]]*InputData[[#This Row],[QUANTITY]]</calculatedColumnFormula>
    </tableColumn>
    <tableColumn id="13" name="TOTAL SELLING VALUE" dataDxfId="102">
      <calculatedColumnFormula>InputData[[#This Row],[SELLING PRICE]]*InputData[[#This Row],[QUANTITY]]*(1-InputData[[#This Row],[DISCOUNT %]])</calculatedColumnFormula>
    </tableColumn>
    <tableColumn id="14" name="DAY" dataDxfId="101">
      <calculatedColumnFormula>DAY(InputData[[#This Row],[DATE]])</calculatedColumnFormula>
    </tableColumn>
    <tableColumn id="15" name="MONTH" dataDxfId="100">
      <calculatedColumnFormula>TEXT(InputData[[#This Row],[DATE]],"mmm")</calculatedColumnFormula>
    </tableColumn>
    <tableColumn id="16" name="YEAR" dataDxfId="9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10" name="Table10" displayName="Table10" ref="E1:F33" totalsRowShown="0" headerRowDxfId="12" headerRowBorderDxfId="11">
  <autoFilter ref="E1:F33"/>
  <tableColumns count="2">
    <tableColumn id="1" name="Row Labels" dataDxfId="10"/>
    <tableColumn id="2" name="Sum of TOTAL SELLING VALUE" dataDxfId="9"/>
  </tableColumns>
  <tableStyleInfo name="TableStyleMedium2" showFirstColumn="0" showLastColumn="0" showRowStripes="0" showColumnStripes="0"/>
</table>
</file>

<file path=xl/tables/table3.xml><?xml version="1.0" encoding="utf-8"?>
<table xmlns="http://schemas.openxmlformats.org/spreadsheetml/2006/main" id="1" name="MasterData" displayName="MasterData" ref="A1:F46" totalsRowShown="0" headerRowDxfId="8" dataDxfId="6" headerRowBorderDxfId="7">
  <autoFilter ref="A1:F46"/>
  <tableColumns count="6">
    <tableColumn id="1" name="PRODUCT ID" dataDxfId="5"/>
    <tableColumn id="2" name="PRODUCT" dataDxfId="4"/>
    <tableColumn id="3" name="CATEGORY" dataDxfId="3"/>
    <tableColumn id="4" name="UOM" dataDxfId="2"/>
    <tableColumn id="5" name="BUYING PRIZE" dataDxfId="1"/>
    <tableColumn id="6"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ivotTable" Target="../pivotTables/pivotTable5.xml"/><Relationship Id="rId7"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rinterSettings" Target="../printerSettings/printerSettings5.bin"/><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microsoft.com/office/2007/relationships/slicer" Target="../slicers/slicer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4"/>
  <sheetViews>
    <sheetView zoomScale="68" workbookViewId="0">
      <selection activeCell="F15" sqref="F15"/>
    </sheetView>
  </sheetViews>
  <sheetFormatPr defaultRowHeight="15" x14ac:dyDescent="0.25"/>
  <cols>
    <col min="1" max="1" width="14" bestFit="1" customWidth="1"/>
    <col min="2" max="2" width="27.42578125" bestFit="1" customWidth="1"/>
    <col min="8" max="8" width="14.28515625" bestFit="1" customWidth="1"/>
    <col min="9" max="10" width="28" bestFit="1" customWidth="1"/>
    <col min="11" max="11" width="27.7109375" bestFit="1" customWidth="1"/>
    <col min="13" max="13" width="14.28515625" bestFit="1" customWidth="1"/>
    <col min="14" max="14" width="28" bestFit="1" customWidth="1"/>
  </cols>
  <sheetData>
    <row r="3" spans="1:2" x14ac:dyDescent="0.25">
      <c r="A3" s="9" t="s">
        <v>0</v>
      </c>
      <c r="B3" t="s">
        <v>1</v>
      </c>
    </row>
    <row r="4" spans="1:2" x14ac:dyDescent="0.25">
      <c r="A4" s="10">
        <v>1</v>
      </c>
      <c r="B4" s="7">
        <v>13167.810000000001</v>
      </c>
    </row>
    <row r="5" spans="1:2" x14ac:dyDescent="0.25">
      <c r="A5" s="10">
        <v>2</v>
      </c>
      <c r="B5" s="7">
        <v>13210.220000000001</v>
      </c>
    </row>
    <row r="6" spans="1:2" x14ac:dyDescent="0.25">
      <c r="A6" s="10">
        <v>3</v>
      </c>
      <c r="B6" s="7">
        <v>20202.099999999995</v>
      </c>
    </row>
    <row r="7" spans="1:2" x14ac:dyDescent="0.25">
      <c r="A7" s="10">
        <v>4</v>
      </c>
      <c r="B7" s="7">
        <v>11312.2</v>
      </c>
    </row>
    <row r="8" spans="1:2" x14ac:dyDescent="0.25">
      <c r="A8" s="10">
        <v>5</v>
      </c>
      <c r="B8" s="7">
        <v>11711.449999999999</v>
      </c>
    </row>
    <row r="9" spans="1:2" x14ac:dyDescent="0.25">
      <c r="A9" s="10">
        <v>6</v>
      </c>
      <c r="B9" s="7">
        <v>14365.540000000005</v>
      </c>
    </row>
    <row r="10" spans="1:2" x14ac:dyDescent="0.25">
      <c r="A10" s="10">
        <v>7</v>
      </c>
      <c r="B10" s="7">
        <v>7132.79</v>
      </c>
    </row>
    <row r="11" spans="1:2" x14ac:dyDescent="0.25">
      <c r="A11" s="10">
        <v>8</v>
      </c>
      <c r="B11" s="7">
        <v>14262.46</v>
      </c>
    </row>
    <row r="12" spans="1:2" x14ac:dyDescent="0.25">
      <c r="A12" s="10">
        <v>9</v>
      </c>
      <c r="B12" s="7">
        <v>16824.670000000002</v>
      </c>
    </row>
    <row r="13" spans="1:2" x14ac:dyDescent="0.25">
      <c r="A13" s="10">
        <v>10</v>
      </c>
      <c r="B13" s="7">
        <v>15229.35</v>
      </c>
    </row>
    <row r="14" spans="1:2" x14ac:dyDescent="0.25">
      <c r="A14" s="10">
        <v>11</v>
      </c>
      <c r="B14" s="7">
        <v>11915.58</v>
      </c>
    </row>
    <row r="15" spans="1:2" x14ac:dyDescent="0.25">
      <c r="A15" s="10">
        <v>12</v>
      </c>
      <c r="B15" s="7">
        <v>14837.359999999999</v>
      </c>
    </row>
    <row r="16" spans="1:2" x14ac:dyDescent="0.25">
      <c r="A16" s="10">
        <v>13</v>
      </c>
      <c r="B16" s="7">
        <v>8084.26</v>
      </c>
    </row>
    <row r="17" spans="1:2" x14ac:dyDescent="0.25">
      <c r="A17" s="10">
        <v>14</v>
      </c>
      <c r="B17" s="7">
        <v>9461.1400000000012</v>
      </c>
    </row>
    <row r="18" spans="1:2" x14ac:dyDescent="0.25">
      <c r="A18" s="10">
        <v>15</v>
      </c>
      <c r="B18" s="7">
        <v>12189.7</v>
      </c>
    </row>
    <row r="19" spans="1:2" x14ac:dyDescent="0.25">
      <c r="A19" s="10">
        <v>16</v>
      </c>
      <c r="B19" s="7">
        <v>12762.63</v>
      </c>
    </row>
    <row r="20" spans="1:2" x14ac:dyDescent="0.25">
      <c r="A20" s="10">
        <v>17</v>
      </c>
      <c r="B20" s="7">
        <v>3659.24</v>
      </c>
    </row>
    <row r="21" spans="1:2" x14ac:dyDescent="0.25">
      <c r="A21" s="10">
        <v>18</v>
      </c>
      <c r="B21" s="7">
        <v>18582.390000000003</v>
      </c>
    </row>
    <row r="22" spans="1:2" x14ac:dyDescent="0.25">
      <c r="A22" s="10">
        <v>19</v>
      </c>
      <c r="B22" s="7">
        <v>10204.229999999998</v>
      </c>
    </row>
    <row r="23" spans="1:2" x14ac:dyDescent="0.25">
      <c r="A23" s="10">
        <v>20</v>
      </c>
      <c r="B23" s="7">
        <v>20482.78</v>
      </c>
    </row>
    <row r="24" spans="1:2" x14ac:dyDescent="0.25">
      <c r="A24" s="10">
        <v>21</v>
      </c>
      <c r="B24" s="7">
        <v>10665.4</v>
      </c>
    </row>
    <row r="25" spans="1:2" x14ac:dyDescent="0.25">
      <c r="A25" s="10">
        <v>22</v>
      </c>
      <c r="B25" s="7">
        <v>11315.839999999997</v>
      </c>
    </row>
    <row r="26" spans="1:2" x14ac:dyDescent="0.25">
      <c r="A26" s="10">
        <v>23</v>
      </c>
      <c r="B26" s="7">
        <v>18818.189999999999</v>
      </c>
    </row>
    <row r="27" spans="1:2" x14ac:dyDescent="0.25">
      <c r="A27" s="10">
        <v>24</v>
      </c>
      <c r="B27" s="7">
        <v>11488.4</v>
      </c>
    </row>
    <row r="28" spans="1:2" x14ac:dyDescent="0.25">
      <c r="A28" s="10">
        <v>25</v>
      </c>
      <c r="B28" s="7">
        <v>18688.430000000004</v>
      </c>
    </row>
    <row r="29" spans="1:2" x14ac:dyDescent="0.25">
      <c r="A29" s="10">
        <v>26</v>
      </c>
      <c r="B29" s="7">
        <v>13710.079999999998</v>
      </c>
    </row>
    <row r="30" spans="1:2" x14ac:dyDescent="0.25">
      <c r="A30" s="10">
        <v>27</v>
      </c>
      <c r="B30" s="7">
        <v>11440.67</v>
      </c>
    </row>
    <row r="31" spans="1:2" x14ac:dyDescent="0.25">
      <c r="A31" s="10">
        <v>28</v>
      </c>
      <c r="B31" s="7">
        <v>13306.16</v>
      </c>
    </row>
    <row r="32" spans="1:2" x14ac:dyDescent="0.25">
      <c r="A32" s="10">
        <v>29</v>
      </c>
      <c r="B32" s="7">
        <v>8794.48</v>
      </c>
    </row>
    <row r="33" spans="1:2" x14ac:dyDescent="0.25">
      <c r="A33" s="10">
        <v>30</v>
      </c>
      <c r="B33" s="7">
        <v>16666.269999999997</v>
      </c>
    </row>
    <row r="34" spans="1:2" x14ac:dyDescent="0.25">
      <c r="A34" s="10">
        <v>31</v>
      </c>
      <c r="B34" s="7">
        <v>6920.0999999999995</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workbookViewId="0">
      <selection activeCell="F24" sqref="F24"/>
    </sheetView>
  </sheetViews>
  <sheetFormatPr defaultRowHeight="15" x14ac:dyDescent="0.25"/>
  <cols>
    <col min="1" max="1" width="14" bestFit="1" customWidth="1"/>
    <col min="2" max="2" width="27.28515625" bestFit="1" customWidth="1"/>
    <col min="3" max="3" width="27.42578125" bestFit="1" customWidth="1"/>
  </cols>
  <sheetData>
    <row r="3" spans="1:3" x14ac:dyDescent="0.25">
      <c r="A3" s="9" t="s">
        <v>0</v>
      </c>
      <c r="B3" t="s">
        <v>2</v>
      </c>
      <c r="C3" t="s">
        <v>1</v>
      </c>
    </row>
    <row r="4" spans="1:3" x14ac:dyDescent="0.25">
      <c r="A4" s="10" t="s">
        <v>3</v>
      </c>
      <c r="B4" s="7">
        <v>34290</v>
      </c>
      <c r="C4" s="7">
        <v>41346.959999999992</v>
      </c>
    </row>
    <row r="5" spans="1:3" x14ac:dyDescent="0.25">
      <c r="A5" s="10" t="s">
        <v>4</v>
      </c>
      <c r="B5" s="7">
        <v>25341</v>
      </c>
      <c r="C5" s="7">
        <v>30857.300000000003</v>
      </c>
    </row>
    <row r="6" spans="1:3" x14ac:dyDescent="0.25">
      <c r="A6" s="10" t="s">
        <v>5</v>
      </c>
      <c r="B6" s="7">
        <v>23437</v>
      </c>
      <c r="C6" s="7">
        <v>28616.65</v>
      </c>
    </row>
    <row r="7" spans="1:3" x14ac:dyDescent="0.25">
      <c r="A7" s="10" t="s">
        <v>6</v>
      </c>
      <c r="B7" s="7">
        <v>21282</v>
      </c>
      <c r="C7" s="7">
        <v>26579.11</v>
      </c>
    </row>
    <row r="8" spans="1:3" x14ac:dyDescent="0.25">
      <c r="A8" s="10" t="s">
        <v>7</v>
      </c>
      <c r="B8" s="7">
        <v>26526</v>
      </c>
      <c r="C8" s="7">
        <v>30910.45</v>
      </c>
    </row>
    <row r="9" spans="1:3" x14ac:dyDescent="0.25">
      <c r="A9" s="10" t="s">
        <v>8</v>
      </c>
      <c r="B9" s="7">
        <v>24879</v>
      </c>
      <c r="C9" s="7">
        <v>30533.710000000003</v>
      </c>
    </row>
    <row r="10" spans="1:3" x14ac:dyDescent="0.25">
      <c r="A10" s="10" t="s">
        <v>9</v>
      </c>
      <c r="B10" s="7">
        <v>29878</v>
      </c>
      <c r="C10" s="7">
        <v>35251.79</v>
      </c>
    </row>
    <row r="11" spans="1:3" x14ac:dyDescent="0.25">
      <c r="A11" s="10" t="s">
        <v>10</v>
      </c>
      <c r="B11" s="7">
        <v>29831</v>
      </c>
      <c r="C11" s="7">
        <v>35350.400000000016</v>
      </c>
    </row>
    <row r="12" spans="1:3" x14ac:dyDescent="0.25">
      <c r="A12" s="10" t="s">
        <v>11</v>
      </c>
      <c r="B12" s="7">
        <v>28758</v>
      </c>
      <c r="C12" s="7">
        <v>35242.810000000005</v>
      </c>
    </row>
    <row r="13" spans="1:3" x14ac:dyDescent="0.25">
      <c r="A13" s="10" t="s">
        <v>12</v>
      </c>
      <c r="B13" s="7">
        <v>27842</v>
      </c>
      <c r="C13" s="7">
        <v>33500.69000000001</v>
      </c>
    </row>
    <row r="14" spans="1:3" x14ac:dyDescent="0.25">
      <c r="A14" s="10" t="s">
        <v>13</v>
      </c>
      <c r="B14" s="7">
        <v>29306</v>
      </c>
      <c r="C14" s="7">
        <v>36124.07</v>
      </c>
    </row>
    <row r="15" spans="1:3" x14ac:dyDescent="0.25">
      <c r="A15" s="10" t="s">
        <v>14</v>
      </c>
      <c r="B15" s="7">
        <v>31134</v>
      </c>
      <c r="C15" s="7">
        <v>37097.979999999996</v>
      </c>
    </row>
    <row r="16" spans="1:3" x14ac:dyDescent="0.25">
      <c r="A16" s="10" t="s">
        <v>15</v>
      </c>
      <c r="B16" s="7">
        <v>332504</v>
      </c>
      <c r="C16" s="7">
        <v>401411.92000000004</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528"/>
  <sheetViews>
    <sheetView topLeftCell="A2" workbookViewId="0">
      <selection activeCell="H6" sqref="H6"/>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33.85546875" customWidth="1"/>
    <col min="15" max="15" width="12.140625" bestFit="1" customWidth="1"/>
    <col min="16" max="16" width="9.7109375" bestFit="1" customWidth="1"/>
  </cols>
  <sheetData>
    <row r="1" spans="1:16" ht="15.75" thickBot="1" x14ac:dyDescent="0.3">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row>
    <row r="2" spans="1:16" x14ac:dyDescent="0.25">
      <c r="A2" s="3">
        <v>44197</v>
      </c>
      <c r="B2" s="4" t="s">
        <v>32</v>
      </c>
      <c r="C2" s="5">
        <v>9</v>
      </c>
      <c r="D2" s="5" t="s">
        <v>33</v>
      </c>
      <c r="E2" s="5" t="s">
        <v>34</v>
      </c>
      <c r="F2" s="6">
        <v>0</v>
      </c>
      <c r="G2" t="s">
        <v>35</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36</v>
      </c>
      <c r="C3" s="5">
        <v>15</v>
      </c>
      <c r="D3" s="5" t="s">
        <v>34</v>
      </c>
      <c r="E3" s="5" t="s">
        <v>37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38</v>
      </c>
      <c r="C4" s="5">
        <v>6</v>
      </c>
      <c r="D4" s="5" t="s">
        <v>39</v>
      </c>
      <c r="E4" s="5" t="s">
        <v>37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40</v>
      </c>
      <c r="C5" s="5">
        <v>5</v>
      </c>
      <c r="D5" s="5" t="s">
        <v>39</v>
      </c>
      <c r="E5" s="5" t="s">
        <v>34</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41</v>
      </c>
      <c r="C6" s="5">
        <v>12</v>
      </c>
      <c r="D6" s="5" t="s">
        <v>34</v>
      </c>
      <c r="E6" s="5" t="s">
        <v>34</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42</v>
      </c>
      <c r="C7" s="5">
        <v>1</v>
      </c>
      <c r="D7" s="5" t="s">
        <v>39</v>
      </c>
      <c r="E7" s="5" t="s">
        <v>37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43</v>
      </c>
      <c r="C8" s="5">
        <v>8</v>
      </c>
      <c r="D8" s="5" t="s">
        <v>39</v>
      </c>
      <c r="E8" s="5" t="s">
        <v>37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44</v>
      </c>
      <c r="C9" s="5">
        <v>4</v>
      </c>
      <c r="D9" s="5" t="s">
        <v>39</v>
      </c>
      <c r="E9" s="5" t="s">
        <v>34</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45</v>
      </c>
      <c r="C10" s="5">
        <v>3</v>
      </c>
      <c r="D10" s="5" t="s">
        <v>39</v>
      </c>
      <c r="E10" s="5" t="s">
        <v>37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46</v>
      </c>
      <c r="C11" s="5">
        <v>4</v>
      </c>
      <c r="D11" s="5" t="s">
        <v>33</v>
      </c>
      <c r="E11" s="5" t="s">
        <v>34</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47</v>
      </c>
      <c r="C12" s="5">
        <v>4</v>
      </c>
      <c r="D12" s="5" t="s">
        <v>39</v>
      </c>
      <c r="E12" s="5" t="s">
        <v>34</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47</v>
      </c>
      <c r="C13" s="5">
        <v>10</v>
      </c>
      <c r="D13" s="5" t="s">
        <v>34</v>
      </c>
      <c r="E13" s="5" t="s">
        <v>37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48</v>
      </c>
      <c r="C14" s="5">
        <v>13</v>
      </c>
      <c r="D14" s="5" t="s">
        <v>39</v>
      </c>
      <c r="E14" s="5" t="s">
        <v>34</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49</v>
      </c>
      <c r="C15" s="5">
        <v>3</v>
      </c>
      <c r="D15" s="5" t="s">
        <v>34</v>
      </c>
      <c r="E15" s="5" t="s">
        <v>37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41</v>
      </c>
      <c r="C16" s="5">
        <v>6</v>
      </c>
      <c r="D16" s="5" t="s">
        <v>39</v>
      </c>
      <c r="E16" s="5" t="s">
        <v>37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50</v>
      </c>
      <c r="C17" s="5">
        <v>4</v>
      </c>
      <c r="D17" s="5" t="s">
        <v>39</v>
      </c>
      <c r="E17" s="5" t="s">
        <v>37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51</v>
      </c>
      <c r="C18" s="5">
        <v>4</v>
      </c>
      <c r="D18" s="5" t="s">
        <v>39</v>
      </c>
      <c r="E18" s="5" t="s">
        <v>37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40</v>
      </c>
      <c r="C19" s="5">
        <v>15</v>
      </c>
      <c r="D19" s="5" t="s">
        <v>33</v>
      </c>
      <c r="E19" s="5" t="s">
        <v>37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43</v>
      </c>
      <c r="C20" s="5">
        <v>9</v>
      </c>
      <c r="D20" s="5" t="s">
        <v>39</v>
      </c>
      <c r="E20" s="5" t="s">
        <v>34</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47</v>
      </c>
      <c r="C21" s="5">
        <v>6</v>
      </c>
      <c r="D21" s="5" t="s">
        <v>39</v>
      </c>
      <c r="E21" s="5" t="s">
        <v>34</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50</v>
      </c>
      <c r="C22" s="5">
        <v>6</v>
      </c>
      <c r="D22" s="5" t="s">
        <v>39</v>
      </c>
      <c r="E22" s="5" t="s">
        <v>37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41</v>
      </c>
      <c r="C23" s="5">
        <v>7</v>
      </c>
      <c r="D23" s="5" t="s">
        <v>39</v>
      </c>
      <c r="E23" s="5" t="s">
        <v>34</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42</v>
      </c>
      <c r="C24" s="5">
        <v>14</v>
      </c>
      <c r="D24" s="5" t="s">
        <v>39</v>
      </c>
      <c r="E24" s="5" t="s">
        <v>34</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48</v>
      </c>
      <c r="C25" s="5">
        <v>9</v>
      </c>
      <c r="D25" s="5" t="s">
        <v>33</v>
      </c>
      <c r="E25" s="5" t="s">
        <v>37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52</v>
      </c>
      <c r="C26" s="5">
        <v>7</v>
      </c>
      <c r="D26" s="5" t="s">
        <v>34</v>
      </c>
      <c r="E26" s="5" t="s">
        <v>37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53</v>
      </c>
      <c r="C27" s="5">
        <v>7</v>
      </c>
      <c r="D27" s="5" t="s">
        <v>34</v>
      </c>
      <c r="E27" s="5" t="s">
        <v>34</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54</v>
      </c>
      <c r="C28" s="5">
        <v>7</v>
      </c>
      <c r="D28" s="5" t="s">
        <v>33</v>
      </c>
      <c r="E28" s="5" t="s">
        <v>34</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55</v>
      </c>
      <c r="C29" s="5">
        <v>3</v>
      </c>
      <c r="D29" s="5" t="s">
        <v>33</v>
      </c>
      <c r="E29" s="5" t="s">
        <v>34</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40</v>
      </c>
      <c r="C30" s="5">
        <v>10</v>
      </c>
      <c r="D30" s="5" t="s">
        <v>34</v>
      </c>
      <c r="E30" s="5" t="s">
        <v>37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56</v>
      </c>
      <c r="C31" s="5">
        <v>2</v>
      </c>
      <c r="D31" s="5" t="s">
        <v>39</v>
      </c>
      <c r="E31" s="5" t="s">
        <v>37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57</v>
      </c>
      <c r="C32" s="5">
        <v>7</v>
      </c>
      <c r="D32" s="5" t="s">
        <v>34</v>
      </c>
      <c r="E32" s="5" t="s">
        <v>34</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58</v>
      </c>
      <c r="C33" s="5">
        <v>13</v>
      </c>
      <c r="D33" s="5" t="s">
        <v>39</v>
      </c>
      <c r="E33" s="5" t="s">
        <v>34</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59</v>
      </c>
      <c r="C34" s="5">
        <v>2</v>
      </c>
      <c r="D34" s="5" t="s">
        <v>33</v>
      </c>
      <c r="E34" s="5" t="s">
        <v>37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45</v>
      </c>
      <c r="C35" s="5">
        <v>4</v>
      </c>
      <c r="D35" s="5" t="s">
        <v>34</v>
      </c>
      <c r="E35" s="5" t="s">
        <v>34</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60</v>
      </c>
      <c r="C36" s="5">
        <v>7</v>
      </c>
      <c r="D36" s="5" t="s">
        <v>34</v>
      </c>
      <c r="E36" s="5" t="s">
        <v>37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61</v>
      </c>
      <c r="C37" s="5">
        <v>1</v>
      </c>
      <c r="D37" s="5" t="s">
        <v>39</v>
      </c>
      <c r="E37" s="5" t="s">
        <v>37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60</v>
      </c>
      <c r="C38" s="5">
        <v>9</v>
      </c>
      <c r="D38" s="5" t="s">
        <v>39</v>
      </c>
      <c r="E38" s="5" t="s">
        <v>37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41</v>
      </c>
      <c r="C39" s="5">
        <v>1</v>
      </c>
      <c r="D39" s="5" t="s">
        <v>39</v>
      </c>
      <c r="E39" s="5" t="s">
        <v>37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50</v>
      </c>
      <c r="C40" s="5">
        <v>14</v>
      </c>
      <c r="D40" s="5" t="s">
        <v>39</v>
      </c>
      <c r="E40" s="5" t="s">
        <v>34</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62</v>
      </c>
      <c r="C41" s="5">
        <v>7</v>
      </c>
      <c r="D41" s="5" t="s">
        <v>39</v>
      </c>
      <c r="E41" s="5" t="s">
        <v>37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49</v>
      </c>
      <c r="C42" s="5">
        <v>9</v>
      </c>
      <c r="D42" s="5" t="s">
        <v>34</v>
      </c>
      <c r="E42" s="5" t="s">
        <v>37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39</v>
      </c>
      <c r="E43" s="5" t="s">
        <v>34</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64</v>
      </c>
      <c r="C44" s="5">
        <v>6</v>
      </c>
      <c r="D44" s="5" t="s">
        <v>34</v>
      </c>
      <c r="E44" s="5" t="s">
        <v>37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65</v>
      </c>
      <c r="C45" s="5">
        <v>11</v>
      </c>
      <c r="D45" s="5" t="s">
        <v>34</v>
      </c>
      <c r="E45" s="5" t="s">
        <v>37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38</v>
      </c>
      <c r="C46" s="5">
        <v>5</v>
      </c>
      <c r="D46" s="5" t="s">
        <v>34</v>
      </c>
      <c r="E46" s="5" t="s">
        <v>37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44</v>
      </c>
      <c r="C47" s="5">
        <v>3</v>
      </c>
      <c r="D47" s="5" t="s">
        <v>39</v>
      </c>
      <c r="E47" s="5" t="s">
        <v>37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61</v>
      </c>
      <c r="C48" s="5">
        <v>2</v>
      </c>
      <c r="D48" s="5" t="s">
        <v>39</v>
      </c>
      <c r="E48" s="5" t="s">
        <v>34</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66</v>
      </c>
      <c r="C49" s="5">
        <v>4</v>
      </c>
      <c r="D49" s="5" t="s">
        <v>33</v>
      </c>
      <c r="E49" s="5" t="s">
        <v>34</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55</v>
      </c>
      <c r="C50" s="5">
        <v>11</v>
      </c>
      <c r="D50" s="5" t="s">
        <v>34</v>
      </c>
      <c r="E50" s="5" t="s">
        <v>37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65</v>
      </c>
      <c r="C51" s="5">
        <v>2</v>
      </c>
      <c r="D51" s="5" t="s">
        <v>39</v>
      </c>
      <c r="E51" s="5" t="s">
        <v>34</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67</v>
      </c>
      <c r="C52" s="5">
        <v>11</v>
      </c>
      <c r="D52" s="5" t="s">
        <v>33</v>
      </c>
      <c r="E52" s="5" t="s">
        <v>34</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68</v>
      </c>
      <c r="C53" s="5">
        <v>1</v>
      </c>
      <c r="D53" s="5" t="s">
        <v>39</v>
      </c>
      <c r="E53" s="5" t="s">
        <v>34</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69</v>
      </c>
      <c r="C54" s="5">
        <v>9</v>
      </c>
      <c r="D54" s="5" t="s">
        <v>39</v>
      </c>
      <c r="E54" s="5" t="s">
        <v>37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34</v>
      </c>
      <c r="E55" s="5" t="s">
        <v>37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48</v>
      </c>
      <c r="C56" s="5">
        <v>9</v>
      </c>
      <c r="D56" s="5" t="s">
        <v>34</v>
      </c>
      <c r="E56" s="5" t="s">
        <v>34</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56</v>
      </c>
      <c r="C57" s="5">
        <v>6</v>
      </c>
      <c r="D57" s="5" t="s">
        <v>33</v>
      </c>
      <c r="E57" s="5" t="s">
        <v>34</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44</v>
      </c>
      <c r="C58" s="5">
        <v>11</v>
      </c>
      <c r="D58" s="5" t="s">
        <v>39</v>
      </c>
      <c r="E58" s="5" t="s">
        <v>37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70</v>
      </c>
      <c r="C59" s="5">
        <v>10</v>
      </c>
      <c r="D59" s="5" t="s">
        <v>33</v>
      </c>
      <c r="E59" s="5" t="s">
        <v>37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71</v>
      </c>
      <c r="C60" s="5">
        <v>11</v>
      </c>
      <c r="D60" s="5" t="s">
        <v>34</v>
      </c>
      <c r="E60" s="5" t="s">
        <v>37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72</v>
      </c>
      <c r="C61" s="5">
        <v>14</v>
      </c>
      <c r="D61" s="5" t="s">
        <v>39</v>
      </c>
      <c r="E61" s="5" t="s">
        <v>37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47</v>
      </c>
      <c r="C62" s="5">
        <v>8</v>
      </c>
      <c r="D62" s="5" t="s">
        <v>33</v>
      </c>
      <c r="E62" s="5" t="s">
        <v>37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70</v>
      </c>
      <c r="C63" s="5">
        <v>9</v>
      </c>
      <c r="D63" s="5" t="s">
        <v>34</v>
      </c>
      <c r="E63" s="5" t="s">
        <v>37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51</v>
      </c>
      <c r="C64" s="5">
        <v>13</v>
      </c>
      <c r="D64" s="5" t="s">
        <v>34</v>
      </c>
      <c r="E64" s="5" t="s">
        <v>34</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71</v>
      </c>
      <c r="C65" s="5">
        <v>7</v>
      </c>
      <c r="D65" s="5" t="s">
        <v>39</v>
      </c>
      <c r="E65" s="5" t="s">
        <v>34</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66</v>
      </c>
      <c r="C66" s="5">
        <v>8</v>
      </c>
      <c r="D66" s="5" t="s">
        <v>34</v>
      </c>
      <c r="E66" s="5" t="s">
        <v>34</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72</v>
      </c>
      <c r="C67" s="5">
        <v>4</v>
      </c>
      <c r="D67" s="5" t="s">
        <v>34</v>
      </c>
      <c r="E67" s="5" t="s">
        <v>34</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32</v>
      </c>
      <c r="C68" s="5">
        <v>14</v>
      </c>
      <c r="D68" s="5" t="s">
        <v>34</v>
      </c>
      <c r="E68" s="5" t="s">
        <v>37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52</v>
      </c>
      <c r="C69" s="5">
        <v>4</v>
      </c>
      <c r="D69" s="5" t="s">
        <v>39</v>
      </c>
      <c r="E69" s="5" t="s">
        <v>37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56</v>
      </c>
      <c r="C70" s="5">
        <v>8</v>
      </c>
      <c r="D70" s="5" t="s">
        <v>39</v>
      </c>
      <c r="E70" s="5" t="s">
        <v>37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36</v>
      </c>
      <c r="C71" s="5">
        <v>2</v>
      </c>
      <c r="D71" s="5" t="s">
        <v>39</v>
      </c>
      <c r="E71" s="5" t="s">
        <v>34</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53</v>
      </c>
      <c r="C72" s="5">
        <v>4</v>
      </c>
      <c r="D72" s="5" t="s">
        <v>39</v>
      </c>
      <c r="E72" s="5" t="s">
        <v>37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47</v>
      </c>
      <c r="C73" s="5">
        <v>1</v>
      </c>
      <c r="D73" s="5" t="s">
        <v>39</v>
      </c>
      <c r="E73" s="5" t="s">
        <v>37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57</v>
      </c>
      <c r="C74" s="5">
        <v>9</v>
      </c>
      <c r="D74" s="5" t="s">
        <v>39</v>
      </c>
      <c r="E74" s="5" t="s">
        <v>34</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65</v>
      </c>
      <c r="C75" s="5">
        <v>3</v>
      </c>
      <c r="D75" s="5" t="s">
        <v>39</v>
      </c>
      <c r="E75" s="5" t="s">
        <v>34</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73</v>
      </c>
      <c r="C76" s="5">
        <v>8</v>
      </c>
      <c r="D76" s="5" t="s">
        <v>34</v>
      </c>
      <c r="E76" s="5" t="s">
        <v>37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36</v>
      </c>
      <c r="C77" s="5">
        <v>1</v>
      </c>
      <c r="D77" s="5" t="s">
        <v>34</v>
      </c>
      <c r="E77" s="5" t="s">
        <v>37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47</v>
      </c>
      <c r="C78" s="5">
        <v>3</v>
      </c>
      <c r="D78" s="5" t="s">
        <v>39</v>
      </c>
      <c r="E78" s="5" t="s">
        <v>37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54</v>
      </c>
      <c r="C79" s="5">
        <v>4</v>
      </c>
      <c r="D79" s="5" t="s">
        <v>39</v>
      </c>
      <c r="E79" s="5" t="s">
        <v>37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74</v>
      </c>
      <c r="C80" s="5">
        <v>9</v>
      </c>
      <c r="D80" s="5" t="s">
        <v>34</v>
      </c>
      <c r="E80" s="5" t="s">
        <v>37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42</v>
      </c>
      <c r="C81" s="5">
        <v>15</v>
      </c>
      <c r="D81" s="5" t="s">
        <v>34</v>
      </c>
      <c r="E81" s="5" t="s">
        <v>34</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61</v>
      </c>
      <c r="C82" s="5">
        <v>3</v>
      </c>
      <c r="D82" s="5" t="s">
        <v>34</v>
      </c>
      <c r="E82" s="5" t="s">
        <v>34</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59</v>
      </c>
      <c r="C83" s="5">
        <v>14</v>
      </c>
      <c r="D83" s="5" t="s">
        <v>39</v>
      </c>
      <c r="E83" s="5" t="s">
        <v>34</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45</v>
      </c>
      <c r="C84" s="5">
        <v>3</v>
      </c>
      <c r="D84" s="5" t="s">
        <v>39</v>
      </c>
      <c r="E84" s="5" t="s">
        <v>37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56</v>
      </c>
      <c r="C85" s="5">
        <v>4</v>
      </c>
      <c r="D85" s="5" t="s">
        <v>39</v>
      </c>
      <c r="E85" s="5" t="s">
        <v>34</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39</v>
      </c>
      <c r="E86" s="5" t="s">
        <v>34</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39</v>
      </c>
      <c r="E87" s="5" t="s">
        <v>37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76</v>
      </c>
      <c r="C88" s="5">
        <v>3</v>
      </c>
      <c r="D88" s="5" t="s">
        <v>39</v>
      </c>
      <c r="E88" s="5" t="s">
        <v>34</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67</v>
      </c>
      <c r="C89" s="5">
        <v>15</v>
      </c>
      <c r="D89" s="5" t="s">
        <v>39</v>
      </c>
      <c r="E89" s="5" t="s">
        <v>37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36</v>
      </c>
      <c r="C90" s="5">
        <v>9</v>
      </c>
      <c r="D90" s="5" t="s">
        <v>33</v>
      </c>
      <c r="E90" s="5" t="s">
        <v>34</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77</v>
      </c>
      <c r="C91" s="5">
        <v>13</v>
      </c>
      <c r="D91" s="5" t="s">
        <v>39</v>
      </c>
      <c r="E91" s="5" t="s">
        <v>37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47</v>
      </c>
      <c r="C92" s="5">
        <v>6</v>
      </c>
      <c r="D92" s="5" t="s">
        <v>39</v>
      </c>
      <c r="E92" s="5" t="s">
        <v>34</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70</v>
      </c>
      <c r="C93" s="5">
        <v>10</v>
      </c>
      <c r="D93" s="5" t="s">
        <v>39</v>
      </c>
      <c r="E93" s="5" t="s">
        <v>34</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65</v>
      </c>
      <c r="C94" s="5">
        <v>2</v>
      </c>
      <c r="D94" s="5" t="s">
        <v>34</v>
      </c>
      <c r="E94" s="5" t="s">
        <v>34</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45</v>
      </c>
      <c r="C95" s="5">
        <v>3</v>
      </c>
      <c r="D95" s="5" t="s">
        <v>39</v>
      </c>
      <c r="E95" s="5" t="s">
        <v>34</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65</v>
      </c>
      <c r="C96" s="5">
        <v>7</v>
      </c>
      <c r="D96" s="5" t="s">
        <v>39</v>
      </c>
      <c r="E96" s="5" t="s">
        <v>34</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56</v>
      </c>
      <c r="C97" s="5">
        <v>1</v>
      </c>
      <c r="D97" s="5" t="s">
        <v>39</v>
      </c>
      <c r="E97" s="5" t="s">
        <v>34</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67</v>
      </c>
      <c r="C98" s="5">
        <v>3</v>
      </c>
      <c r="D98" s="5" t="s">
        <v>34</v>
      </c>
      <c r="E98" s="5" t="s">
        <v>37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47</v>
      </c>
      <c r="C99" s="5">
        <v>1</v>
      </c>
      <c r="D99" s="5" t="s">
        <v>34</v>
      </c>
      <c r="E99" s="5" t="s">
        <v>37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50</v>
      </c>
      <c r="C100" s="5">
        <v>3</v>
      </c>
      <c r="D100" s="5" t="s">
        <v>34</v>
      </c>
      <c r="E100" s="5" t="s">
        <v>34</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64</v>
      </c>
      <c r="C101" s="5">
        <v>13</v>
      </c>
      <c r="D101" s="5" t="s">
        <v>34</v>
      </c>
      <c r="E101" s="5" t="s">
        <v>34</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46</v>
      </c>
      <c r="C102" s="5">
        <v>4</v>
      </c>
      <c r="D102" s="5" t="s">
        <v>39</v>
      </c>
      <c r="E102" s="5" t="s">
        <v>37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74</v>
      </c>
      <c r="C103" s="5">
        <v>13</v>
      </c>
      <c r="D103" s="5" t="s">
        <v>39</v>
      </c>
      <c r="E103" s="5" t="s">
        <v>37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62</v>
      </c>
      <c r="C104" s="5">
        <v>15</v>
      </c>
      <c r="D104" s="5" t="s">
        <v>39</v>
      </c>
      <c r="E104" s="5" t="s">
        <v>34</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74</v>
      </c>
      <c r="C105" s="5">
        <v>6</v>
      </c>
      <c r="D105" s="5" t="s">
        <v>34</v>
      </c>
      <c r="E105" s="5" t="s">
        <v>34</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67</v>
      </c>
      <c r="C106" s="5">
        <v>1</v>
      </c>
      <c r="D106" s="5" t="s">
        <v>39</v>
      </c>
      <c r="E106" s="5" t="s">
        <v>37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58</v>
      </c>
      <c r="C107" s="5">
        <v>6</v>
      </c>
      <c r="D107" s="5" t="s">
        <v>34</v>
      </c>
      <c r="E107" s="5" t="s">
        <v>34</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70</v>
      </c>
      <c r="C108" s="5">
        <v>8</v>
      </c>
      <c r="D108" s="5" t="s">
        <v>39</v>
      </c>
      <c r="E108" s="5" t="s">
        <v>37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58</v>
      </c>
      <c r="C109" s="5">
        <v>3</v>
      </c>
      <c r="D109" s="5" t="s">
        <v>39</v>
      </c>
      <c r="E109" s="5" t="s">
        <v>34</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41</v>
      </c>
      <c r="C110" s="5">
        <v>15</v>
      </c>
      <c r="D110" s="5" t="s">
        <v>39</v>
      </c>
      <c r="E110" s="5" t="s">
        <v>34</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56</v>
      </c>
      <c r="C111" s="5">
        <v>4</v>
      </c>
      <c r="D111" s="5" t="s">
        <v>39</v>
      </c>
      <c r="E111" s="5" t="s">
        <v>34</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47</v>
      </c>
      <c r="C112" s="5">
        <v>2</v>
      </c>
      <c r="D112" s="5" t="s">
        <v>34</v>
      </c>
      <c r="E112" s="5" t="s">
        <v>37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54</v>
      </c>
      <c r="C113" s="5">
        <v>11</v>
      </c>
      <c r="D113" s="5" t="s">
        <v>39</v>
      </c>
      <c r="E113" s="5" t="s">
        <v>34</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49</v>
      </c>
      <c r="C114" s="5">
        <v>13</v>
      </c>
      <c r="D114" s="5" t="s">
        <v>34</v>
      </c>
      <c r="E114" s="5" t="s">
        <v>34</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38</v>
      </c>
      <c r="C115" s="5">
        <v>6</v>
      </c>
      <c r="D115" s="5" t="s">
        <v>34</v>
      </c>
      <c r="E115" s="5" t="s">
        <v>37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69</v>
      </c>
      <c r="C116" s="5">
        <v>10</v>
      </c>
      <c r="D116" s="5" t="s">
        <v>39</v>
      </c>
      <c r="E116" s="5" t="s">
        <v>37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51</v>
      </c>
      <c r="C117" s="5">
        <v>8</v>
      </c>
      <c r="D117" s="5" t="s">
        <v>33</v>
      </c>
      <c r="E117" s="5" t="s">
        <v>34</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51</v>
      </c>
      <c r="C118" s="5">
        <v>12</v>
      </c>
      <c r="D118" s="5" t="s">
        <v>34</v>
      </c>
      <c r="E118" s="5" t="s">
        <v>37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59</v>
      </c>
      <c r="C119" s="5">
        <v>15</v>
      </c>
      <c r="D119" s="5" t="s">
        <v>33</v>
      </c>
      <c r="E119" s="5" t="s">
        <v>34</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41</v>
      </c>
      <c r="C120" s="5">
        <v>10</v>
      </c>
      <c r="D120" s="5" t="s">
        <v>39</v>
      </c>
      <c r="E120" s="5" t="s">
        <v>34</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39</v>
      </c>
      <c r="E121" s="5" t="s">
        <v>34</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70</v>
      </c>
      <c r="C122" s="5">
        <v>11</v>
      </c>
      <c r="D122" s="5" t="s">
        <v>39</v>
      </c>
      <c r="E122" s="5" t="s">
        <v>34</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40</v>
      </c>
      <c r="C123" s="5">
        <v>11</v>
      </c>
      <c r="D123" s="5" t="s">
        <v>33</v>
      </c>
      <c r="E123" s="5" t="s">
        <v>37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53</v>
      </c>
      <c r="C124" s="5">
        <v>7</v>
      </c>
      <c r="D124" s="5" t="s">
        <v>39</v>
      </c>
      <c r="E124" s="5" t="s">
        <v>34</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55</v>
      </c>
      <c r="C125" s="5">
        <v>12</v>
      </c>
      <c r="D125" s="5" t="s">
        <v>33</v>
      </c>
      <c r="E125" s="5" t="s">
        <v>37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78</v>
      </c>
      <c r="C126" s="5">
        <v>6</v>
      </c>
      <c r="D126" s="5" t="s">
        <v>39</v>
      </c>
      <c r="E126" s="5" t="s">
        <v>34</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44</v>
      </c>
      <c r="C127" s="5">
        <v>10</v>
      </c>
      <c r="D127" s="5" t="s">
        <v>34</v>
      </c>
      <c r="E127" s="5" t="s">
        <v>37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77</v>
      </c>
      <c r="C128" s="5">
        <v>5</v>
      </c>
      <c r="D128" s="5" t="s">
        <v>33</v>
      </c>
      <c r="E128" s="5" t="s">
        <v>37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64</v>
      </c>
      <c r="C129" s="5">
        <v>12</v>
      </c>
      <c r="D129" s="5" t="s">
        <v>34</v>
      </c>
      <c r="E129" s="5" t="s">
        <v>37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71</v>
      </c>
      <c r="C130" s="5">
        <v>11</v>
      </c>
      <c r="D130" s="5" t="s">
        <v>39</v>
      </c>
      <c r="E130" s="5" t="s">
        <v>37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44</v>
      </c>
      <c r="C131" s="5">
        <v>13</v>
      </c>
      <c r="D131" s="5" t="s">
        <v>39</v>
      </c>
      <c r="E131" s="5" t="s">
        <v>37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78</v>
      </c>
      <c r="C132" s="5">
        <v>5</v>
      </c>
      <c r="D132" s="5" t="s">
        <v>39</v>
      </c>
      <c r="E132" s="5" t="s">
        <v>34</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58</v>
      </c>
      <c r="C133" s="5">
        <v>1</v>
      </c>
      <c r="D133" s="5" t="s">
        <v>33</v>
      </c>
      <c r="E133" s="5" t="s">
        <v>37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58</v>
      </c>
      <c r="C134" s="5">
        <v>4</v>
      </c>
      <c r="D134" s="5" t="s">
        <v>39</v>
      </c>
      <c r="E134" s="5" t="s">
        <v>34</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68</v>
      </c>
      <c r="C135" s="5">
        <v>13</v>
      </c>
      <c r="D135" s="5" t="s">
        <v>39</v>
      </c>
      <c r="E135" s="5" t="s">
        <v>34</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74</v>
      </c>
      <c r="C136" s="5">
        <v>7</v>
      </c>
      <c r="D136" s="5" t="s">
        <v>34</v>
      </c>
      <c r="E136" s="5" t="s">
        <v>34</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61</v>
      </c>
      <c r="C137" s="5">
        <v>11</v>
      </c>
      <c r="D137" s="5" t="s">
        <v>39</v>
      </c>
      <c r="E137" s="5" t="s">
        <v>37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69</v>
      </c>
      <c r="C138" s="5">
        <v>2</v>
      </c>
      <c r="D138" s="5" t="s">
        <v>34</v>
      </c>
      <c r="E138" s="5" t="s">
        <v>37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41</v>
      </c>
      <c r="C139" s="5">
        <v>7</v>
      </c>
      <c r="D139" s="5" t="s">
        <v>34</v>
      </c>
      <c r="E139" s="5" t="s">
        <v>34</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46</v>
      </c>
      <c r="C140" s="5">
        <v>4</v>
      </c>
      <c r="D140" s="5" t="s">
        <v>39</v>
      </c>
      <c r="E140" s="5" t="s">
        <v>34</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61</v>
      </c>
      <c r="C141" s="5">
        <v>11</v>
      </c>
      <c r="D141" s="5" t="s">
        <v>39</v>
      </c>
      <c r="E141" s="5" t="s">
        <v>37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57</v>
      </c>
      <c r="C142" s="5">
        <v>11</v>
      </c>
      <c r="D142" s="5" t="s">
        <v>39</v>
      </c>
      <c r="E142" s="5" t="s">
        <v>37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34</v>
      </c>
      <c r="E143" s="5" t="s">
        <v>37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43</v>
      </c>
      <c r="C144" s="5">
        <v>8</v>
      </c>
      <c r="D144" s="5" t="s">
        <v>34</v>
      </c>
      <c r="E144" s="5" t="s">
        <v>37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66</v>
      </c>
      <c r="C145" s="5">
        <v>8</v>
      </c>
      <c r="D145" s="5" t="s">
        <v>39</v>
      </c>
      <c r="E145" s="5" t="s">
        <v>34</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78</v>
      </c>
      <c r="C146" s="5">
        <v>15</v>
      </c>
      <c r="D146" s="5" t="s">
        <v>39</v>
      </c>
      <c r="E146" s="5" t="s">
        <v>37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40</v>
      </c>
      <c r="C147" s="5">
        <v>10</v>
      </c>
      <c r="D147" s="5" t="s">
        <v>39</v>
      </c>
      <c r="E147" s="5" t="s">
        <v>34</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50</v>
      </c>
      <c r="C148" s="5">
        <v>6</v>
      </c>
      <c r="D148" s="5" t="s">
        <v>33</v>
      </c>
      <c r="E148" s="5" t="s">
        <v>37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74</v>
      </c>
      <c r="C149" s="5">
        <v>4</v>
      </c>
      <c r="D149" s="5" t="s">
        <v>33</v>
      </c>
      <c r="E149" s="5" t="s">
        <v>34</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77</v>
      </c>
      <c r="C150" s="5">
        <v>1</v>
      </c>
      <c r="D150" s="5" t="s">
        <v>39</v>
      </c>
      <c r="E150" s="5" t="s">
        <v>37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49</v>
      </c>
      <c r="C151" s="5">
        <v>8</v>
      </c>
      <c r="D151" s="5" t="s">
        <v>33</v>
      </c>
      <c r="E151" s="5" t="s">
        <v>37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34</v>
      </c>
      <c r="E152" s="5" t="s">
        <v>34</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36</v>
      </c>
      <c r="C153" s="5">
        <v>11</v>
      </c>
      <c r="D153" s="5" t="s">
        <v>34</v>
      </c>
      <c r="E153" s="5" t="s">
        <v>34</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60</v>
      </c>
      <c r="C154" s="5">
        <v>5</v>
      </c>
      <c r="D154" s="5" t="s">
        <v>39</v>
      </c>
      <c r="E154" s="5" t="s">
        <v>34</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56</v>
      </c>
      <c r="C155" s="5">
        <v>15</v>
      </c>
      <c r="D155" s="5" t="s">
        <v>39</v>
      </c>
      <c r="E155" s="5" t="s">
        <v>34</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79</v>
      </c>
      <c r="C156" s="5">
        <v>3</v>
      </c>
      <c r="D156" s="5" t="s">
        <v>33</v>
      </c>
      <c r="E156" s="5" t="s">
        <v>37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32</v>
      </c>
      <c r="C157" s="5">
        <v>14</v>
      </c>
      <c r="D157" s="5" t="s">
        <v>34</v>
      </c>
      <c r="E157" s="5" t="s">
        <v>37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80</v>
      </c>
      <c r="C158" s="5">
        <v>7</v>
      </c>
      <c r="D158" s="5" t="s">
        <v>33</v>
      </c>
      <c r="E158" s="5" t="s">
        <v>34</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45</v>
      </c>
      <c r="C159" s="5">
        <v>8</v>
      </c>
      <c r="D159" s="5" t="s">
        <v>39</v>
      </c>
      <c r="E159" s="5" t="s">
        <v>34</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74</v>
      </c>
      <c r="C160" s="5">
        <v>4</v>
      </c>
      <c r="D160" s="5" t="s">
        <v>34</v>
      </c>
      <c r="E160" s="5" t="s">
        <v>37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48</v>
      </c>
      <c r="C161" s="5">
        <v>15</v>
      </c>
      <c r="D161" s="5" t="s">
        <v>34</v>
      </c>
      <c r="E161" s="5" t="s">
        <v>37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53</v>
      </c>
      <c r="C162" s="5">
        <v>11</v>
      </c>
      <c r="D162" s="5" t="s">
        <v>39</v>
      </c>
      <c r="E162" s="5" t="s">
        <v>37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49</v>
      </c>
      <c r="C163" s="5">
        <v>3</v>
      </c>
      <c r="D163" s="5" t="s">
        <v>39</v>
      </c>
      <c r="E163" s="5" t="s">
        <v>34</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59</v>
      </c>
      <c r="C164" s="5">
        <v>13</v>
      </c>
      <c r="D164" s="5" t="s">
        <v>34</v>
      </c>
      <c r="E164" s="5" t="s">
        <v>34</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50</v>
      </c>
      <c r="C165" s="5">
        <v>12</v>
      </c>
      <c r="D165" s="5" t="s">
        <v>34</v>
      </c>
      <c r="E165" s="5" t="s">
        <v>34</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70</v>
      </c>
      <c r="C166" s="5">
        <v>14</v>
      </c>
      <c r="D166" s="5" t="s">
        <v>39</v>
      </c>
      <c r="E166" s="5" t="s">
        <v>37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45</v>
      </c>
      <c r="C167" s="5">
        <v>1</v>
      </c>
      <c r="D167" s="5" t="s">
        <v>33</v>
      </c>
      <c r="E167" s="5" t="s">
        <v>37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61</v>
      </c>
      <c r="C168" s="5">
        <v>4</v>
      </c>
      <c r="D168" s="5" t="s">
        <v>33</v>
      </c>
      <c r="E168" s="5" t="s">
        <v>37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48</v>
      </c>
      <c r="C169" s="5">
        <v>10</v>
      </c>
      <c r="D169" s="5" t="s">
        <v>34</v>
      </c>
      <c r="E169" s="5" t="s">
        <v>37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52</v>
      </c>
      <c r="C170" s="5">
        <v>6</v>
      </c>
      <c r="D170" s="5" t="s">
        <v>39</v>
      </c>
      <c r="E170" s="5" t="s">
        <v>37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49</v>
      </c>
      <c r="C171" s="5">
        <v>4</v>
      </c>
      <c r="D171" s="5" t="s">
        <v>39</v>
      </c>
      <c r="E171" s="5" t="s">
        <v>34</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68</v>
      </c>
      <c r="C172" s="5">
        <v>13</v>
      </c>
      <c r="D172" s="5" t="s">
        <v>39</v>
      </c>
      <c r="E172" s="5" t="s">
        <v>34</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39</v>
      </c>
      <c r="E173" s="5" t="s">
        <v>34</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43</v>
      </c>
      <c r="C174" s="5">
        <v>3</v>
      </c>
      <c r="D174" s="5" t="s">
        <v>34</v>
      </c>
      <c r="E174" s="5" t="s">
        <v>34</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44</v>
      </c>
      <c r="C175" s="5">
        <v>6</v>
      </c>
      <c r="D175" s="5" t="s">
        <v>39</v>
      </c>
      <c r="E175" s="5" t="s">
        <v>34</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51</v>
      </c>
      <c r="C176" s="5">
        <v>15</v>
      </c>
      <c r="D176" s="5" t="s">
        <v>39</v>
      </c>
      <c r="E176" s="5" t="s">
        <v>37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42</v>
      </c>
      <c r="C177" s="5">
        <v>9</v>
      </c>
      <c r="D177" s="5" t="s">
        <v>39</v>
      </c>
      <c r="E177" s="5" t="s">
        <v>34</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70</v>
      </c>
      <c r="C178" s="5">
        <v>13</v>
      </c>
      <c r="D178" s="5" t="s">
        <v>39</v>
      </c>
      <c r="E178" s="5" t="s">
        <v>34</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71</v>
      </c>
      <c r="C179" s="5">
        <v>4</v>
      </c>
      <c r="D179" s="5" t="s">
        <v>39</v>
      </c>
      <c r="E179" s="5" t="s">
        <v>34</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50</v>
      </c>
      <c r="C180" s="5">
        <v>12</v>
      </c>
      <c r="D180" s="5" t="s">
        <v>33</v>
      </c>
      <c r="E180" s="5" t="s">
        <v>34</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38</v>
      </c>
      <c r="C181" s="5">
        <v>13</v>
      </c>
      <c r="D181" s="5" t="s">
        <v>39</v>
      </c>
      <c r="E181" s="5" t="s">
        <v>34</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53</v>
      </c>
      <c r="C182" s="5">
        <v>2</v>
      </c>
      <c r="D182" s="5" t="s">
        <v>39</v>
      </c>
      <c r="E182" s="5" t="s">
        <v>34</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41</v>
      </c>
      <c r="C183" s="5">
        <v>11</v>
      </c>
      <c r="D183" s="5" t="s">
        <v>39</v>
      </c>
      <c r="E183" s="5" t="s">
        <v>34</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32</v>
      </c>
      <c r="C184" s="5">
        <v>1</v>
      </c>
      <c r="D184" s="5" t="s">
        <v>33</v>
      </c>
      <c r="E184" s="5" t="s">
        <v>37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43</v>
      </c>
      <c r="C185" s="5">
        <v>14</v>
      </c>
      <c r="D185" s="5" t="s">
        <v>34</v>
      </c>
      <c r="E185" s="5" t="s">
        <v>34</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78</v>
      </c>
      <c r="C186" s="5">
        <v>8</v>
      </c>
      <c r="D186" s="5" t="s">
        <v>39</v>
      </c>
      <c r="E186" s="5" t="s">
        <v>34</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70</v>
      </c>
      <c r="C187" s="5">
        <v>7</v>
      </c>
      <c r="D187" s="5" t="s">
        <v>39</v>
      </c>
      <c r="E187" s="5" t="s">
        <v>34</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49</v>
      </c>
      <c r="C188" s="5">
        <v>15</v>
      </c>
      <c r="D188" s="5" t="s">
        <v>39</v>
      </c>
      <c r="E188" s="5" t="s">
        <v>34</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55</v>
      </c>
      <c r="C189" s="5">
        <v>1</v>
      </c>
      <c r="D189" s="5" t="s">
        <v>39</v>
      </c>
      <c r="E189" s="5" t="s">
        <v>37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77</v>
      </c>
      <c r="C190" s="5">
        <v>5</v>
      </c>
      <c r="D190" s="5" t="s">
        <v>39</v>
      </c>
      <c r="E190" s="5" t="s">
        <v>34</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48</v>
      </c>
      <c r="C191" s="5">
        <v>4</v>
      </c>
      <c r="D191" s="5" t="s">
        <v>39</v>
      </c>
      <c r="E191" s="5" t="s">
        <v>34</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65</v>
      </c>
      <c r="C192" s="5">
        <v>6</v>
      </c>
      <c r="D192" s="5" t="s">
        <v>39</v>
      </c>
      <c r="E192" s="5" t="s">
        <v>34</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53</v>
      </c>
      <c r="C193" s="5">
        <v>9</v>
      </c>
      <c r="D193" s="5" t="s">
        <v>33</v>
      </c>
      <c r="E193" s="5" t="s">
        <v>34</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79</v>
      </c>
      <c r="C194" s="5">
        <v>2</v>
      </c>
      <c r="D194" s="5" t="s">
        <v>39</v>
      </c>
      <c r="E194" s="5" t="s">
        <v>34</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53</v>
      </c>
      <c r="C195" s="5">
        <v>6</v>
      </c>
      <c r="D195" s="5" t="s">
        <v>33</v>
      </c>
      <c r="E195" s="5" t="s">
        <v>34</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78</v>
      </c>
      <c r="C196" s="5">
        <v>7</v>
      </c>
      <c r="D196" s="5" t="s">
        <v>39</v>
      </c>
      <c r="E196" s="5" t="s">
        <v>37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47</v>
      </c>
      <c r="C197" s="5">
        <v>6</v>
      </c>
      <c r="D197" s="5" t="s">
        <v>39</v>
      </c>
      <c r="E197" s="5" t="s">
        <v>34</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47</v>
      </c>
      <c r="C198" s="5">
        <v>14</v>
      </c>
      <c r="D198" s="5" t="s">
        <v>39</v>
      </c>
      <c r="E198" s="5" t="s">
        <v>34</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51</v>
      </c>
      <c r="C199" s="5">
        <v>7</v>
      </c>
      <c r="D199" s="5" t="s">
        <v>33</v>
      </c>
      <c r="E199" s="5" t="s">
        <v>37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54</v>
      </c>
      <c r="C200" s="5">
        <v>2</v>
      </c>
      <c r="D200" s="5" t="s">
        <v>34</v>
      </c>
      <c r="E200" s="5" t="s">
        <v>37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66</v>
      </c>
      <c r="C201" s="5">
        <v>4</v>
      </c>
      <c r="D201" s="5" t="s">
        <v>39</v>
      </c>
      <c r="E201" s="5" t="s">
        <v>37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67</v>
      </c>
      <c r="C202" s="5">
        <v>12</v>
      </c>
      <c r="D202" s="5" t="s">
        <v>39</v>
      </c>
      <c r="E202" s="5" t="s">
        <v>37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69</v>
      </c>
      <c r="C203" s="5">
        <v>7</v>
      </c>
      <c r="D203" s="5" t="s">
        <v>34</v>
      </c>
      <c r="E203" s="5" t="s">
        <v>34</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50</v>
      </c>
      <c r="C204" s="5">
        <v>1</v>
      </c>
      <c r="D204" s="5" t="s">
        <v>39</v>
      </c>
      <c r="E204" s="5" t="s">
        <v>37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46</v>
      </c>
      <c r="C205" s="5">
        <v>9</v>
      </c>
      <c r="D205" s="5" t="s">
        <v>34</v>
      </c>
      <c r="E205" s="5" t="s">
        <v>34</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52</v>
      </c>
      <c r="C206" s="5">
        <v>5</v>
      </c>
      <c r="D206" s="5" t="s">
        <v>34</v>
      </c>
      <c r="E206" s="5" t="s">
        <v>34</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65</v>
      </c>
      <c r="C207" s="5">
        <v>14</v>
      </c>
      <c r="D207" s="5" t="s">
        <v>34</v>
      </c>
      <c r="E207" s="5" t="s">
        <v>37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46</v>
      </c>
      <c r="C208" s="5">
        <v>15</v>
      </c>
      <c r="D208" s="5" t="s">
        <v>39</v>
      </c>
      <c r="E208" s="5" t="s">
        <v>34</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77</v>
      </c>
      <c r="C209" s="5">
        <v>9</v>
      </c>
      <c r="D209" s="5" t="s">
        <v>39</v>
      </c>
      <c r="E209" s="5" t="s">
        <v>34</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41</v>
      </c>
      <c r="C210" s="5">
        <v>1</v>
      </c>
      <c r="D210" s="5" t="s">
        <v>39</v>
      </c>
      <c r="E210" s="5" t="s">
        <v>34</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80</v>
      </c>
      <c r="C211" s="5">
        <v>12</v>
      </c>
      <c r="D211" s="5" t="s">
        <v>34</v>
      </c>
      <c r="E211" s="5" t="s">
        <v>34</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79</v>
      </c>
      <c r="C212" s="5">
        <v>6</v>
      </c>
      <c r="D212" s="5" t="s">
        <v>39</v>
      </c>
      <c r="E212" s="5" t="s">
        <v>37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36</v>
      </c>
      <c r="C213" s="5">
        <v>5</v>
      </c>
      <c r="D213" s="5" t="s">
        <v>39</v>
      </c>
      <c r="E213" s="5" t="s">
        <v>37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55</v>
      </c>
      <c r="C214" s="5">
        <v>11</v>
      </c>
      <c r="D214" s="5" t="s">
        <v>34</v>
      </c>
      <c r="E214" s="5" t="s">
        <v>37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41</v>
      </c>
      <c r="C215" s="5">
        <v>14</v>
      </c>
      <c r="D215" s="5" t="s">
        <v>39</v>
      </c>
      <c r="E215" s="5" t="s">
        <v>37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68</v>
      </c>
      <c r="C216" s="5">
        <v>15</v>
      </c>
      <c r="D216" s="5" t="s">
        <v>39</v>
      </c>
      <c r="E216" s="5" t="s">
        <v>37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34</v>
      </c>
      <c r="E217" s="5" t="s">
        <v>34</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53</v>
      </c>
      <c r="C218" s="5">
        <v>13</v>
      </c>
      <c r="D218" s="5" t="s">
        <v>39</v>
      </c>
      <c r="E218" s="5" t="s">
        <v>34</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44</v>
      </c>
      <c r="C219" s="5">
        <v>6</v>
      </c>
      <c r="D219" s="5" t="s">
        <v>34</v>
      </c>
      <c r="E219" s="5" t="s">
        <v>37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69</v>
      </c>
      <c r="C220" s="5">
        <v>13</v>
      </c>
      <c r="D220" s="5" t="s">
        <v>34</v>
      </c>
      <c r="E220" s="5" t="s">
        <v>37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68</v>
      </c>
      <c r="C221" s="5">
        <v>7</v>
      </c>
      <c r="D221" s="5" t="s">
        <v>39</v>
      </c>
      <c r="E221" s="5" t="s">
        <v>37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32</v>
      </c>
      <c r="C222" s="5">
        <v>13</v>
      </c>
      <c r="D222" s="5" t="s">
        <v>34</v>
      </c>
      <c r="E222" s="5" t="s">
        <v>37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74</v>
      </c>
      <c r="C223" s="5">
        <v>1</v>
      </c>
      <c r="D223" s="5" t="s">
        <v>39</v>
      </c>
      <c r="E223" s="5" t="s">
        <v>37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68</v>
      </c>
      <c r="C224" s="5">
        <v>3</v>
      </c>
      <c r="D224" s="5" t="s">
        <v>33</v>
      </c>
      <c r="E224" s="5" t="s">
        <v>37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48</v>
      </c>
      <c r="C225" s="5">
        <v>9</v>
      </c>
      <c r="D225" s="5" t="s">
        <v>34</v>
      </c>
      <c r="E225" s="5" t="s">
        <v>37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40</v>
      </c>
      <c r="C226" s="5">
        <v>6</v>
      </c>
      <c r="D226" s="5" t="s">
        <v>33</v>
      </c>
      <c r="E226" s="5" t="s">
        <v>37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62</v>
      </c>
      <c r="C227" s="5">
        <v>1</v>
      </c>
      <c r="D227" s="5" t="s">
        <v>39</v>
      </c>
      <c r="E227" s="5" t="s">
        <v>37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36</v>
      </c>
      <c r="C228" s="5">
        <v>14</v>
      </c>
      <c r="D228" s="5" t="s">
        <v>34</v>
      </c>
      <c r="E228" s="5" t="s">
        <v>34</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69</v>
      </c>
      <c r="C229" s="5">
        <v>6</v>
      </c>
      <c r="D229" s="5" t="s">
        <v>34</v>
      </c>
      <c r="E229" s="5" t="s">
        <v>37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38</v>
      </c>
      <c r="C230" s="5">
        <v>12</v>
      </c>
      <c r="D230" s="5" t="s">
        <v>39</v>
      </c>
      <c r="E230" s="5" t="s">
        <v>37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80</v>
      </c>
      <c r="C231" s="5">
        <v>10</v>
      </c>
      <c r="D231" s="5" t="s">
        <v>39</v>
      </c>
      <c r="E231" s="5" t="s">
        <v>34</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73</v>
      </c>
      <c r="C232" s="5">
        <v>15</v>
      </c>
      <c r="D232" s="5" t="s">
        <v>39</v>
      </c>
      <c r="E232" s="5" t="s">
        <v>34</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47</v>
      </c>
      <c r="C233" s="5">
        <v>6</v>
      </c>
      <c r="D233" s="5" t="s">
        <v>34</v>
      </c>
      <c r="E233" s="5" t="s">
        <v>37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54</v>
      </c>
      <c r="C234" s="5">
        <v>12</v>
      </c>
      <c r="D234" s="5" t="s">
        <v>33</v>
      </c>
      <c r="E234" s="5" t="s">
        <v>34</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57</v>
      </c>
      <c r="C235" s="5">
        <v>3</v>
      </c>
      <c r="D235" s="5" t="s">
        <v>34</v>
      </c>
      <c r="E235" s="5" t="s">
        <v>37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50</v>
      </c>
      <c r="C236" s="5">
        <v>14</v>
      </c>
      <c r="D236" s="5" t="s">
        <v>34</v>
      </c>
      <c r="E236" s="5" t="s">
        <v>34</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62</v>
      </c>
      <c r="C237" s="5">
        <v>11</v>
      </c>
      <c r="D237" s="5" t="s">
        <v>34</v>
      </c>
      <c r="E237" s="5" t="s">
        <v>37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46</v>
      </c>
      <c r="C238" s="5">
        <v>1</v>
      </c>
      <c r="D238" s="5" t="s">
        <v>33</v>
      </c>
      <c r="E238" s="5" t="s">
        <v>34</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52</v>
      </c>
      <c r="C239" s="5">
        <v>1</v>
      </c>
      <c r="D239" s="5" t="s">
        <v>34</v>
      </c>
      <c r="E239" s="5" t="s">
        <v>37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72</v>
      </c>
      <c r="C240" s="5">
        <v>8</v>
      </c>
      <c r="D240" s="5" t="s">
        <v>34</v>
      </c>
      <c r="E240" s="5" t="s">
        <v>34</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54</v>
      </c>
      <c r="C241" s="5">
        <v>2</v>
      </c>
      <c r="D241" s="5" t="s">
        <v>39</v>
      </c>
      <c r="E241" s="5" t="s">
        <v>37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71</v>
      </c>
      <c r="C242" s="5">
        <v>15</v>
      </c>
      <c r="D242" s="5" t="s">
        <v>39</v>
      </c>
      <c r="E242" s="5" t="s">
        <v>34</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58</v>
      </c>
      <c r="C243" s="5">
        <v>10</v>
      </c>
      <c r="D243" s="5" t="s">
        <v>39</v>
      </c>
      <c r="E243" s="5" t="s">
        <v>37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50</v>
      </c>
      <c r="C244" s="5">
        <v>2</v>
      </c>
      <c r="D244" s="5" t="s">
        <v>34</v>
      </c>
      <c r="E244" s="5" t="s">
        <v>37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77</v>
      </c>
      <c r="C245" s="5">
        <v>8</v>
      </c>
      <c r="D245" s="5" t="s">
        <v>34</v>
      </c>
      <c r="E245" s="5" t="s">
        <v>34</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40</v>
      </c>
      <c r="C246" s="5">
        <v>15</v>
      </c>
      <c r="D246" s="5" t="s">
        <v>39</v>
      </c>
      <c r="E246" s="5" t="s">
        <v>37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57</v>
      </c>
      <c r="C247" s="5">
        <v>1</v>
      </c>
      <c r="D247" s="5" t="s">
        <v>39</v>
      </c>
      <c r="E247" s="5" t="s">
        <v>34</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38</v>
      </c>
      <c r="C248" s="5">
        <v>8</v>
      </c>
      <c r="D248" s="5" t="s">
        <v>39</v>
      </c>
      <c r="E248" s="5" t="s">
        <v>34</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48</v>
      </c>
      <c r="C249" s="5">
        <v>14</v>
      </c>
      <c r="D249" s="5" t="s">
        <v>39</v>
      </c>
      <c r="E249" s="5" t="s">
        <v>34</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47</v>
      </c>
      <c r="C250" s="5">
        <v>4</v>
      </c>
      <c r="D250" s="5" t="s">
        <v>39</v>
      </c>
      <c r="E250" s="5" t="s">
        <v>34</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43</v>
      </c>
      <c r="C251" s="5">
        <v>2</v>
      </c>
      <c r="D251" s="5" t="s">
        <v>39</v>
      </c>
      <c r="E251" s="5" t="s">
        <v>37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59</v>
      </c>
      <c r="C252" s="5">
        <v>8</v>
      </c>
      <c r="D252" s="5" t="s">
        <v>34</v>
      </c>
      <c r="E252" s="5" t="s">
        <v>37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49</v>
      </c>
      <c r="C253" s="5">
        <v>12</v>
      </c>
      <c r="D253" s="5" t="s">
        <v>39</v>
      </c>
      <c r="E253" s="5" t="s">
        <v>34</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56</v>
      </c>
      <c r="C254" s="5">
        <v>3</v>
      </c>
      <c r="D254" s="5" t="s">
        <v>33</v>
      </c>
      <c r="E254" s="5" t="s">
        <v>34</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68</v>
      </c>
      <c r="C255" s="5">
        <v>10</v>
      </c>
      <c r="D255" s="5" t="s">
        <v>34</v>
      </c>
      <c r="E255" s="5" t="s">
        <v>34</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72</v>
      </c>
      <c r="C256" s="5">
        <v>14</v>
      </c>
      <c r="D256" s="5" t="s">
        <v>39</v>
      </c>
      <c r="E256" s="5" t="s">
        <v>34</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79</v>
      </c>
      <c r="C257" s="5">
        <v>10</v>
      </c>
      <c r="D257" s="5" t="s">
        <v>34</v>
      </c>
      <c r="E257" s="5" t="s">
        <v>37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47</v>
      </c>
      <c r="C258" s="5">
        <v>8</v>
      </c>
      <c r="D258" s="5" t="s">
        <v>33</v>
      </c>
      <c r="E258" s="5" t="s">
        <v>37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80</v>
      </c>
      <c r="C259" s="5">
        <v>8</v>
      </c>
      <c r="D259" s="5" t="s">
        <v>33</v>
      </c>
      <c r="E259" s="5" t="s">
        <v>34</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78</v>
      </c>
      <c r="C260" s="5">
        <v>14</v>
      </c>
      <c r="D260" s="5" t="s">
        <v>34</v>
      </c>
      <c r="E260" s="5" t="s">
        <v>37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56</v>
      </c>
      <c r="C261" s="5">
        <v>14</v>
      </c>
      <c r="D261" s="5" t="s">
        <v>39</v>
      </c>
      <c r="E261" s="5" t="s">
        <v>37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56</v>
      </c>
      <c r="C262" s="5">
        <v>6</v>
      </c>
      <c r="D262" s="5" t="s">
        <v>39</v>
      </c>
      <c r="E262" s="5" t="s">
        <v>37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57</v>
      </c>
      <c r="C263" s="5">
        <v>13</v>
      </c>
      <c r="D263" s="5" t="s">
        <v>34</v>
      </c>
      <c r="E263" s="5" t="s">
        <v>34</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59</v>
      </c>
      <c r="C264" s="5">
        <v>1</v>
      </c>
      <c r="D264" s="5" t="s">
        <v>33</v>
      </c>
      <c r="E264" s="5" t="s">
        <v>37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57</v>
      </c>
      <c r="C265" s="5">
        <v>7</v>
      </c>
      <c r="D265" s="5" t="s">
        <v>39</v>
      </c>
      <c r="E265" s="5" t="s">
        <v>37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64</v>
      </c>
      <c r="C266" s="5">
        <v>2</v>
      </c>
      <c r="D266" s="5" t="s">
        <v>34</v>
      </c>
      <c r="E266" s="5" t="s">
        <v>37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39</v>
      </c>
      <c r="E267" s="5" t="s">
        <v>37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60</v>
      </c>
      <c r="C268" s="5">
        <v>9</v>
      </c>
      <c r="D268" s="5" t="s">
        <v>39</v>
      </c>
      <c r="E268" s="5" t="s">
        <v>37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72</v>
      </c>
      <c r="C269" s="5">
        <v>8</v>
      </c>
      <c r="D269" s="5" t="s">
        <v>39</v>
      </c>
      <c r="E269" s="5" t="s">
        <v>34</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56</v>
      </c>
      <c r="C270" s="5">
        <v>1</v>
      </c>
      <c r="D270" s="5" t="s">
        <v>34</v>
      </c>
      <c r="E270" s="5" t="s">
        <v>34</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55</v>
      </c>
      <c r="C271" s="5">
        <v>12</v>
      </c>
      <c r="D271" s="5" t="s">
        <v>39</v>
      </c>
      <c r="E271" s="5" t="s">
        <v>34</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50</v>
      </c>
      <c r="C272" s="5">
        <v>14</v>
      </c>
      <c r="D272" s="5" t="s">
        <v>34</v>
      </c>
      <c r="E272" s="5" t="s">
        <v>34</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55</v>
      </c>
      <c r="C273" s="5">
        <v>2</v>
      </c>
      <c r="D273" s="5" t="s">
        <v>39</v>
      </c>
      <c r="E273" s="5" t="s">
        <v>34</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77</v>
      </c>
      <c r="C274" s="5">
        <v>6</v>
      </c>
      <c r="D274" s="5" t="s">
        <v>34</v>
      </c>
      <c r="E274" s="5" t="s">
        <v>34</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68</v>
      </c>
      <c r="C275" s="5">
        <v>14</v>
      </c>
      <c r="D275" s="5" t="s">
        <v>39</v>
      </c>
      <c r="E275" s="5" t="s">
        <v>34</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59</v>
      </c>
      <c r="C276" s="5">
        <v>10</v>
      </c>
      <c r="D276" s="5" t="s">
        <v>39</v>
      </c>
      <c r="E276" s="5" t="s">
        <v>37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46</v>
      </c>
      <c r="C277" s="5">
        <v>11</v>
      </c>
      <c r="D277" s="5" t="s">
        <v>34</v>
      </c>
      <c r="E277" s="5" t="s">
        <v>37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54</v>
      </c>
      <c r="C278" s="5">
        <v>4</v>
      </c>
      <c r="D278" s="5" t="s">
        <v>34</v>
      </c>
      <c r="E278" s="5" t="s">
        <v>34</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62</v>
      </c>
      <c r="C279" s="5">
        <v>9</v>
      </c>
      <c r="D279" s="5" t="s">
        <v>33</v>
      </c>
      <c r="E279" s="5" t="s">
        <v>37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69</v>
      </c>
      <c r="C280" s="5">
        <v>2</v>
      </c>
      <c r="D280" s="5" t="s">
        <v>39</v>
      </c>
      <c r="E280" s="5" t="s">
        <v>37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46</v>
      </c>
      <c r="C281" s="5">
        <v>7</v>
      </c>
      <c r="D281" s="5" t="s">
        <v>34</v>
      </c>
      <c r="E281" s="5" t="s">
        <v>34</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53</v>
      </c>
      <c r="C282" s="5">
        <v>6</v>
      </c>
      <c r="D282" s="5" t="s">
        <v>34</v>
      </c>
      <c r="E282" s="5" t="s">
        <v>37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66</v>
      </c>
      <c r="C283" s="5">
        <v>5</v>
      </c>
      <c r="D283" s="5" t="s">
        <v>33</v>
      </c>
      <c r="E283" s="5" t="s">
        <v>37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47</v>
      </c>
      <c r="C284" s="5">
        <v>8</v>
      </c>
      <c r="D284" s="5" t="s">
        <v>39</v>
      </c>
      <c r="E284" s="5" t="s">
        <v>34</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65</v>
      </c>
      <c r="C285" s="5">
        <v>15</v>
      </c>
      <c r="D285" s="5" t="s">
        <v>34</v>
      </c>
      <c r="E285" s="5" t="s">
        <v>34</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76</v>
      </c>
      <c r="C286" s="5">
        <v>14</v>
      </c>
      <c r="D286" s="5" t="s">
        <v>39</v>
      </c>
      <c r="E286" s="5" t="s">
        <v>37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58</v>
      </c>
      <c r="C287" s="5">
        <v>11</v>
      </c>
      <c r="D287" s="5" t="s">
        <v>39</v>
      </c>
      <c r="E287" s="5" t="s">
        <v>34</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49</v>
      </c>
      <c r="C288" s="5">
        <v>6</v>
      </c>
      <c r="D288" s="5" t="s">
        <v>34</v>
      </c>
      <c r="E288" s="5" t="s">
        <v>37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78</v>
      </c>
      <c r="C289" s="5">
        <v>9</v>
      </c>
      <c r="D289" s="5" t="s">
        <v>39</v>
      </c>
      <c r="E289" s="5" t="s">
        <v>37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61</v>
      </c>
      <c r="C290" s="5">
        <v>9</v>
      </c>
      <c r="D290" s="5" t="s">
        <v>39</v>
      </c>
      <c r="E290" s="5" t="s">
        <v>37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46</v>
      </c>
      <c r="C291" s="5">
        <v>8</v>
      </c>
      <c r="D291" s="5" t="s">
        <v>39</v>
      </c>
      <c r="E291" s="5" t="s">
        <v>34</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67</v>
      </c>
      <c r="C292" s="5">
        <v>6</v>
      </c>
      <c r="D292" s="5" t="s">
        <v>39</v>
      </c>
      <c r="E292" s="5" t="s">
        <v>37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66</v>
      </c>
      <c r="C293" s="5">
        <v>6</v>
      </c>
      <c r="D293" s="5" t="s">
        <v>39</v>
      </c>
      <c r="E293" s="5" t="s">
        <v>37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61</v>
      </c>
      <c r="C294" s="5">
        <v>11</v>
      </c>
      <c r="D294" s="5" t="s">
        <v>34</v>
      </c>
      <c r="E294" s="5" t="s">
        <v>37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40</v>
      </c>
      <c r="C295" s="5">
        <v>3</v>
      </c>
      <c r="D295" s="5" t="s">
        <v>34</v>
      </c>
      <c r="E295" s="5" t="s">
        <v>37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55</v>
      </c>
      <c r="C296" s="5">
        <v>14</v>
      </c>
      <c r="D296" s="5" t="s">
        <v>34</v>
      </c>
      <c r="E296" s="5" t="s">
        <v>34</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57</v>
      </c>
      <c r="C297" s="5">
        <v>13</v>
      </c>
      <c r="D297" s="5" t="s">
        <v>39</v>
      </c>
      <c r="E297" s="5" t="s">
        <v>37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79</v>
      </c>
      <c r="C298" s="5">
        <v>8</v>
      </c>
      <c r="D298" s="5" t="s">
        <v>34</v>
      </c>
      <c r="E298" s="5" t="s">
        <v>37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70</v>
      </c>
      <c r="C299" s="5">
        <v>3</v>
      </c>
      <c r="D299" s="5" t="s">
        <v>39</v>
      </c>
      <c r="E299" s="5" t="s">
        <v>37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55</v>
      </c>
      <c r="C300" s="5">
        <v>1</v>
      </c>
      <c r="D300" s="5" t="s">
        <v>34</v>
      </c>
      <c r="E300" s="5" t="s">
        <v>37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66</v>
      </c>
      <c r="C301" s="5">
        <v>13</v>
      </c>
      <c r="D301" s="5" t="s">
        <v>34</v>
      </c>
      <c r="E301" s="5" t="s">
        <v>37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72</v>
      </c>
      <c r="C302" s="5">
        <v>6</v>
      </c>
      <c r="D302" s="5" t="s">
        <v>39</v>
      </c>
      <c r="E302" s="5" t="s">
        <v>37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38</v>
      </c>
      <c r="C303" s="5">
        <v>6</v>
      </c>
      <c r="D303" s="5" t="s">
        <v>34</v>
      </c>
      <c r="E303" s="5" t="s">
        <v>34</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58</v>
      </c>
      <c r="C304" s="5">
        <v>15</v>
      </c>
      <c r="D304" s="5" t="s">
        <v>34</v>
      </c>
      <c r="E304" s="5" t="s">
        <v>37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80</v>
      </c>
      <c r="C305" s="5">
        <v>8</v>
      </c>
      <c r="D305" s="5" t="s">
        <v>39</v>
      </c>
      <c r="E305" s="5" t="s">
        <v>34</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72</v>
      </c>
      <c r="C306" s="5">
        <v>7</v>
      </c>
      <c r="D306" s="5" t="s">
        <v>39</v>
      </c>
      <c r="E306" s="5" t="s">
        <v>37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61</v>
      </c>
      <c r="C307" s="5">
        <v>15</v>
      </c>
      <c r="D307" s="5" t="s">
        <v>39</v>
      </c>
      <c r="E307" s="5" t="s">
        <v>34</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45</v>
      </c>
      <c r="C308" s="5">
        <v>15</v>
      </c>
      <c r="D308" s="5" t="s">
        <v>39</v>
      </c>
      <c r="E308" s="5" t="s">
        <v>37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79</v>
      </c>
      <c r="C309" s="5">
        <v>13</v>
      </c>
      <c r="D309" s="5" t="s">
        <v>33</v>
      </c>
      <c r="E309" s="5" t="s">
        <v>34</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40</v>
      </c>
      <c r="C310" s="5">
        <v>2</v>
      </c>
      <c r="D310" s="5" t="s">
        <v>39</v>
      </c>
      <c r="E310" s="5" t="s">
        <v>37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43</v>
      </c>
      <c r="C311" s="5">
        <v>1</v>
      </c>
      <c r="D311" s="5" t="s">
        <v>39</v>
      </c>
      <c r="E311" s="5" t="s">
        <v>37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48</v>
      </c>
      <c r="C312" s="5">
        <v>6</v>
      </c>
      <c r="D312" s="5" t="s">
        <v>39</v>
      </c>
      <c r="E312" s="5" t="s">
        <v>34</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65</v>
      </c>
      <c r="C313" s="5">
        <v>3</v>
      </c>
      <c r="D313" s="5" t="s">
        <v>39</v>
      </c>
      <c r="E313" s="5" t="s">
        <v>34</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40</v>
      </c>
      <c r="C314" s="5">
        <v>11</v>
      </c>
      <c r="D314" s="5" t="s">
        <v>34</v>
      </c>
      <c r="E314" s="5" t="s">
        <v>37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33</v>
      </c>
      <c r="E315" s="5" t="s">
        <v>34</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58</v>
      </c>
      <c r="C316" s="5">
        <v>2</v>
      </c>
      <c r="D316" s="5" t="s">
        <v>39</v>
      </c>
      <c r="E316" s="5" t="s">
        <v>37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79</v>
      </c>
      <c r="C317" s="5">
        <v>13</v>
      </c>
      <c r="D317" s="5" t="s">
        <v>39</v>
      </c>
      <c r="E317" s="5" t="s">
        <v>34</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77</v>
      </c>
      <c r="C318" s="5">
        <v>2</v>
      </c>
      <c r="D318" s="5" t="s">
        <v>34</v>
      </c>
      <c r="E318" s="5" t="s">
        <v>37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39</v>
      </c>
      <c r="E319" s="5" t="s">
        <v>37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78</v>
      </c>
      <c r="C320" s="5">
        <v>6</v>
      </c>
      <c r="D320" s="5" t="s">
        <v>33</v>
      </c>
      <c r="E320" s="5" t="s">
        <v>37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55</v>
      </c>
      <c r="C321" s="5">
        <v>9</v>
      </c>
      <c r="D321" s="5" t="s">
        <v>39</v>
      </c>
      <c r="E321" s="5" t="s">
        <v>37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53</v>
      </c>
      <c r="C322" s="5">
        <v>2</v>
      </c>
      <c r="D322" s="5" t="s">
        <v>33</v>
      </c>
      <c r="E322" s="5" t="s">
        <v>34</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65</v>
      </c>
      <c r="C323" s="5">
        <v>11</v>
      </c>
      <c r="D323" s="5" t="s">
        <v>39</v>
      </c>
      <c r="E323" s="5" t="s">
        <v>34</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55</v>
      </c>
      <c r="C324" s="5">
        <v>12</v>
      </c>
      <c r="D324" s="5" t="s">
        <v>34</v>
      </c>
      <c r="E324" s="5" t="s">
        <v>34</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53</v>
      </c>
      <c r="C325" s="5">
        <v>13</v>
      </c>
      <c r="D325" s="5" t="s">
        <v>34</v>
      </c>
      <c r="E325" s="5" t="s">
        <v>37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66</v>
      </c>
      <c r="C326" s="5">
        <v>2</v>
      </c>
      <c r="D326" s="5" t="s">
        <v>34</v>
      </c>
      <c r="E326" s="5" t="s">
        <v>37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66</v>
      </c>
      <c r="C327" s="5">
        <v>3</v>
      </c>
      <c r="D327" s="5" t="s">
        <v>39</v>
      </c>
      <c r="E327" s="5" t="s">
        <v>37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54</v>
      </c>
      <c r="C328" s="5">
        <v>2</v>
      </c>
      <c r="D328" s="5" t="s">
        <v>33</v>
      </c>
      <c r="E328" s="5" t="s">
        <v>37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79</v>
      </c>
      <c r="C329" s="5">
        <v>7</v>
      </c>
      <c r="D329" s="5" t="s">
        <v>39</v>
      </c>
      <c r="E329" s="5" t="s">
        <v>34</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71</v>
      </c>
      <c r="C330" s="5">
        <v>12</v>
      </c>
      <c r="D330" s="5" t="s">
        <v>33</v>
      </c>
      <c r="E330" s="5" t="s">
        <v>37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66</v>
      </c>
      <c r="C331" s="5">
        <v>9</v>
      </c>
      <c r="D331" s="5" t="s">
        <v>34</v>
      </c>
      <c r="E331" s="5" t="s">
        <v>34</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58</v>
      </c>
      <c r="C332" s="5">
        <v>14</v>
      </c>
      <c r="D332" s="5" t="s">
        <v>33</v>
      </c>
      <c r="E332" s="5" t="s">
        <v>34</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78</v>
      </c>
      <c r="C333" s="5">
        <v>9</v>
      </c>
      <c r="D333" s="5" t="s">
        <v>39</v>
      </c>
      <c r="E333" s="5" t="s">
        <v>37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67</v>
      </c>
      <c r="C334" s="5">
        <v>2</v>
      </c>
      <c r="D334" s="5" t="s">
        <v>33</v>
      </c>
      <c r="E334" s="5" t="s">
        <v>34</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72</v>
      </c>
      <c r="C335" s="5">
        <v>4</v>
      </c>
      <c r="D335" s="5" t="s">
        <v>39</v>
      </c>
      <c r="E335" s="5" t="s">
        <v>34</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65</v>
      </c>
      <c r="C336" s="5">
        <v>2</v>
      </c>
      <c r="D336" s="5" t="s">
        <v>39</v>
      </c>
      <c r="E336" s="5" t="s">
        <v>37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79</v>
      </c>
      <c r="C337" s="5">
        <v>14</v>
      </c>
      <c r="D337" s="5" t="s">
        <v>34</v>
      </c>
      <c r="E337" s="5" t="s">
        <v>34</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48</v>
      </c>
      <c r="C338" s="5">
        <v>15</v>
      </c>
      <c r="D338" s="5" t="s">
        <v>34</v>
      </c>
      <c r="E338" s="5" t="s">
        <v>34</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50</v>
      </c>
      <c r="C339" s="5">
        <v>4</v>
      </c>
      <c r="D339" s="5" t="s">
        <v>39</v>
      </c>
      <c r="E339" s="5" t="s">
        <v>34</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40</v>
      </c>
      <c r="C340" s="5">
        <v>9</v>
      </c>
      <c r="D340" s="5" t="s">
        <v>39</v>
      </c>
      <c r="E340" s="5" t="s">
        <v>37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43</v>
      </c>
      <c r="C341" s="5">
        <v>8</v>
      </c>
      <c r="D341" s="5" t="s">
        <v>34</v>
      </c>
      <c r="E341" s="5" t="s">
        <v>34</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39</v>
      </c>
      <c r="E342" s="5" t="s">
        <v>37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46</v>
      </c>
      <c r="C343" s="5">
        <v>14</v>
      </c>
      <c r="D343" s="5" t="s">
        <v>39</v>
      </c>
      <c r="E343" s="5" t="s">
        <v>37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58</v>
      </c>
      <c r="C344" s="5">
        <v>13</v>
      </c>
      <c r="D344" s="5" t="s">
        <v>34</v>
      </c>
      <c r="E344" s="5" t="s">
        <v>34</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39</v>
      </c>
      <c r="E345" s="5" t="s">
        <v>34</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50</v>
      </c>
      <c r="C346" s="5">
        <v>9</v>
      </c>
      <c r="D346" s="5" t="s">
        <v>33</v>
      </c>
      <c r="E346" s="5" t="s">
        <v>34</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34</v>
      </c>
      <c r="E347" s="5" t="s">
        <v>34</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38</v>
      </c>
      <c r="C348" s="5">
        <v>4</v>
      </c>
      <c r="D348" s="5" t="s">
        <v>34</v>
      </c>
      <c r="E348" s="5" t="s">
        <v>37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51</v>
      </c>
      <c r="C349" s="5">
        <v>10</v>
      </c>
      <c r="D349" s="5" t="s">
        <v>39</v>
      </c>
      <c r="E349" s="5" t="s">
        <v>34</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50</v>
      </c>
      <c r="C350" s="5">
        <v>7</v>
      </c>
      <c r="D350" s="5" t="s">
        <v>39</v>
      </c>
      <c r="E350" s="5" t="s">
        <v>34</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64</v>
      </c>
      <c r="C351" s="5">
        <v>4</v>
      </c>
      <c r="D351" s="5" t="s">
        <v>34</v>
      </c>
      <c r="E351" s="5" t="s">
        <v>37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34</v>
      </c>
      <c r="E352" s="5" t="s">
        <v>34</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59</v>
      </c>
      <c r="C353" s="5">
        <v>7</v>
      </c>
      <c r="D353" s="5" t="s">
        <v>34</v>
      </c>
      <c r="E353" s="5" t="s">
        <v>34</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76</v>
      </c>
      <c r="C354" s="5">
        <v>12</v>
      </c>
      <c r="D354" s="5" t="s">
        <v>33</v>
      </c>
      <c r="E354" s="5" t="s">
        <v>37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74</v>
      </c>
      <c r="C355" s="5">
        <v>6</v>
      </c>
      <c r="D355" s="5" t="s">
        <v>39</v>
      </c>
      <c r="E355" s="5" t="s">
        <v>34</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68</v>
      </c>
      <c r="C356" s="5">
        <v>7</v>
      </c>
      <c r="D356" s="5" t="s">
        <v>34</v>
      </c>
      <c r="E356" s="5" t="s">
        <v>37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72</v>
      </c>
      <c r="C357" s="5">
        <v>5</v>
      </c>
      <c r="D357" s="5" t="s">
        <v>39</v>
      </c>
      <c r="E357" s="5" t="s">
        <v>34</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62</v>
      </c>
      <c r="C358" s="5">
        <v>14</v>
      </c>
      <c r="D358" s="5" t="s">
        <v>39</v>
      </c>
      <c r="E358" s="5" t="s">
        <v>37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51</v>
      </c>
      <c r="C359" s="5">
        <v>5</v>
      </c>
      <c r="D359" s="5" t="s">
        <v>34</v>
      </c>
      <c r="E359" s="5" t="s">
        <v>34</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57</v>
      </c>
      <c r="C360" s="5">
        <v>13</v>
      </c>
      <c r="D360" s="5" t="s">
        <v>39</v>
      </c>
      <c r="E360" s="5" t="s">
        <v>37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42</v>
      </c>
      <c r="C361" s="5">
        <v>13</v>
      </c>
      <c r="D361" s="5" t="s">
        <v>34</v>
      </c>
      <c r="E361" s="5" t="s">
        <v>34</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39</v>
      </c>
      <c r="E362" s="5" t="s">
        <v>37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33</v>
      </c>
      <c r="E363" s="5" t="s">
        <v>34</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36</v>
      </c>
      <c r="C364" s="5">
        <v>8</v>
      </c>
      <c r="D364" s="5" t="s">
        <v>33</v>
      </c>
      <c r="E364" s="5" t="s">
        <v>34</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48</v>
      </c>
      <c r="C365" s="5">
        <v>15</v>
      </c>
      <c r="D365" s="5" t="s">
        <v>34</v>
      </c>
      <c r="E365" s="5" t="s">
        <v>37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64</v>
      </c>
      <c r="C366" s="5">
        <v>12</v>
      </c>
      <c r="D366" s="5" t="s">
        <v>39</v>
      </c>
      <c r="E366" s="5" t="s">
        <v>34</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66</v>
      </c>
      <c r="C367" s="5">
        <v>7</v>
      </c>
      <c r="D367" s="5" t="s">
        <v>34</v>
      </c>
      <c r="E367" s="5" t="s">
        <v>34</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70</v>
      </c>
      <c r="C368" s="5">
        <v>2</v>
      </c>
      <c r="D368" s="5" t="s">
        <v>39</v>
      </c>
      <c r="E368" s="5" t="s">
        <v>34</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34</v>
      </c>
      <c r="E369" s="5" t="s">
        <v>34</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78</v>
      </c>
      <c r="C370" s="5">
        <v>10</v>
      </c>
      <c r="D370" s="5" t="s">
        <v>33</v>
      </c>
      <c r="E370" s="5" t="s">
        <v>37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62</v>
      </c>
      <c r="C371" s="5">
        <v>5</v>
      </c>
      <c r="D371" s="5" t="s">
        <v>33</v>
      </c>
      <c r="E371" s="5" t="s">
        <v>34</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57</v>
      </c>
      <c r="C372" s="5">
        <v>9</v>
      </c>
      <c r="D372" s="5" t="s">
        <v>34</v>
      </c>
      <c r="E372" s="5" t="s">
        <v>37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40</v>
      </c>
      <c r="C373" s="5">
        <v>12</v>
      </c>
      <c r="D373" s="5" t="s">
        <v>34</v>
      </c>
      <c r="E373" s="5" t="s">
        <v>34</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51</v>
      </c>
      <c r="C374" s="5">
        <v>14</v>
      </c>
      <c r="D374" s="5" t="s">
        <v>39</v>
      </c>
      <c r="E374" s="5" t="s">
        <v>37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48</v>
      </c>
      <c r="C375" s="5">
        <v>9</v>
      </c>
      <c r="D375" s="5" t="s">
        <v>39</v>
      </c>
      <c r="E375" s="5" t="s">
        <v>34</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61</v>
      </c>
      <c r="C376" s="5">
        <v>4</v>
      </c>
      <c r="D376" s="5" t="s">
        <v>33</v>
      </c>
      <c r="E376" s="5" t="s">
        <v>37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34</v>
      </c>
      <c r="E377" s="5" t="s">
        <v>37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62</v>
      </c>
      <c r="C378" s="5">
        <v>14</v>
      </c>
      <c r="D378" s="5" t="s">
        <v>34</v>
      </c>
      <c r="E378" s="5" t="s">
        <v>34</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70</v>
      </c>
      <c r="C379" s="5">
        <v>8</v>
      </c>
      <c r="D379" s="5" t="s">
        <v>33</v>
      </c>
      <c r="E379" s="5" t="s">
        <v>34</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71</v>
      </c>
      <c r="C380" s="5">
        <v>13</v>
      </c>
      <c r="D380" s="5" t="s">
        <v>34</v>
      </c>
      <c r="E380" s="5" t="s">
        <v>37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69</v>
      </c>
      <c r="C381" s="5">
        <v>6</v>
      </c>
      <c r="D381" s="5" t="s">
        <v>39</v>
      </c>
      <c r="E381" s="5" t="s">
        <v>34</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79</v>
      </c>
      <c r="C382" s="5">
        <v>6</v>
      </c>
      <c r="D382" s="5" t="s">
        <v>39</v>
      </c>
      <c r="E382" s="5" t="s">
        <v>37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47</v>
      </c>
      <c r="C383" s="5">
        <v>15</v>
      </c>
      <c r="D383" s="5" t="s">
        <v>33</v>
      </c>
      <c r="E383" s="5" t="s">
        <v>34</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56</v>
      </c>
      <c r="C384" s="5">
        <v>15</v>
      </c>
      <c r="D384" s="5" t="s">
        <v>34</v>
      </c>
      <c r="E384" s="5" t="s">
        <v>37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66</v>
      </c>
      <c r="C385" s="5">
        <v>8</v>
      </c>
      <c r="D385" s="5" t="s">
        <v>39</v>
      </c>
      <c r="E385" s="5" t="s">
        <v>37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76</v>
      </c>
      <c r="C386" s="5">
        <v>14</v>
      </c>
      <c r="D386" s="5" t="s">
        <v>39</v>
      </c>
      <c r="E386" s="5" t="s">
        <v>37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54</v>
      </c>
      <c r="C387" s="5">
        <v>10</v>
      </c>
      <c r="D387" s="5" t="s">
        <v>34</v>
      </c>
      <c r="E387" s="5" t="s">
        <v>37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53</v>
      </c>
      <c r="C388" s="5">
        <v>4</v>
      </c>
      <c r="D388" s="5" t="s">
        <v>39</v>
      </c>
      <c r="E388" s="5" t="s">
        <v>37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40</v>
      </c>
      <c r="C389" s="5">
        <v>8</v>
      </c>
      <c r="D389" s="5" t="s">
        <v>39</v>
      </c>
      <c r="E389" s="5" t="s">
        <v>34</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67</v>
      </c>
      <c r="C390" s="5">
        <v>7</v>
      </c>
      <c r="D390" s="5" t="s">
        <v>39</v>
      </c>
      <c r="E390" s="5" t="s">
        <v>37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72</v>
      </c>
      <c r="C391" s="5">
        <v>7</v>
      </c>
      <c r="D391" s="5" t="s">
        <v>34</v>
      </c>
      <c r="E391" s="5" t="s">
        <v>34</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50</v>
      </c>
      <c r="C392" s="5">
        <v>4</v>
      </c>
      <c r="D392" s="5" t="s">
        <v>39</v>
      </c>
      <c r="E392" s="5" t="s">
        <v>37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60</v>
      </c>
      <c r="C393" s="5">
        <v>12</v>
      </c>
      <c r="D393" s="5" t="s">
        <v>39</v>
      </c>
      <c r="E393" s="5" t="s">
        <v>34</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39</v>
      </c>
      <c r="E394" s="5" t="s">
        <v>37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73</v>
      </c>
      <c r="C395" s="5">
        <v>7</v>
      </c>
      <c r="D395" s="5" t="s">
        <v>39</v>
      </c>
      <c r="E395" s="5" t="s">
        <v>34</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44</v>
      </c>
      <c r="C396" s="5">
        <v>7</v>
      </c>
      <c r="D396" s="5" t="s">
        <v>34</v>
      </c>
      <c r="E396" s="5" t="s">
        <v>37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64</v>
      </c>
      <c r="C397" s="5">
        <v>8</v>
      </c>
      <c r="D397" s="5" t="s">
        <v>39</v>
      </c>
      <c r="E397" s="5" t="s">
        <v>34</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78</v>
      </c>
      <c r="C398" s="5">
        <v>2</v>
      </c>
      <c r="D398" s="5" t="s">
        <v>39</v>
      </c>
      <c r="E398" s="5" t="s">
        <v>37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67</v>
      </c>
      <c r="C399" s="5">
        <v>2</v>
      </c>
      <c r="D399" s="5" t="s">
        <v>39</v>
      </c>
      <c r="E399" s="5" t="s">
        <v>34</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55</v>
      </c>
      <c r="C400" s="5">
        <v>12</v>
      </c>
      <c r="D400" s="5" t="s">
        <v>34</v>
      </c>
      <c r="E400" s="5" t="s">
        <v>37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70</v>
      </c>
      <c r="C401" s="5">
        <v>12</v>
      </c>
      <c r="D401" s="5" t="s">
        <v>39</v>
      </c>
      <c r="E401" s="5" t="s">
        <v>37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44</v>
      </c>
      <c r="C402" s="5">
        <v>7</v>
      </c>
      <c r="D402" s="5" t="s">
        <v>39</v>
      </c>
      <c r="E402" s="5" t="s">
        <v>34</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39</v>
      </c>
      <c r="E403" s="5" t="s">
        <v>34</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40</v>
      </c>
      <c r="C404" s="5">
        <v>2</v>
      </c>
      <c r="D404" s="5" t="s">
        <v>34</v>
      </c>
      <c r="E404" s="5" t="s">
        <v>34</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78</v>
      </c>
      <c r="C405" s="5">
        <v>8</v>
      </c>
      <c r="D405" s="5" t="s">
        <v>34</v>
      </c>
      <c r="E405" s="5" t="s">
        <v>37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57</v>
      </c>
      <c r="C406" s="5">
        <v>12</v>
      </c>
      <c r="D406" s="5" t="s">
        <v>39</v>
      </c>
      <c r="E406" s="5" t="s">
        <v>34</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47</v>
      </c>
      <c r="C407" s="5">
        <v>8</v>
      </c>
      <c r="D407" s="5" t="s">
        <v>33</v>
      </c>
      <c r="E407" s="5" t="s">
        <v>34</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50</v>
      </c>
      <c r="C408" s="5">
        <v>6</v>
      </c>
      <c r="D408" s="5" t="s">
        <v>39</v>
      </c>
      <c r="E408" s="5" t="s">
        <v>37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67</v>
      </c>
      <c r="C409" s="5">
        <v>2</v>
      </c>
      <c r="D409" s="5" t="s">
        <v>34</v>
      </c>
      <c r="E409" s="5" t="s">
        <v>34</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52</v>
      </c>
      <c r="C410" s="5">
        <v>14</v>
      </c>
      <c r="D410" s="5" t="s">
        <v>39</v>
      </c>
      <c r="E410" s="5" t="s">
        <v>37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34</v>
      </c>
      <c r="E411" s="5" t="s">
        <v>34</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48</v>
      </c>
      <c r="C412" s="5">
        <v>2</v>
      </c>
      <c r="D412" s="5" t="s">
        <v>39</v>
      </c>
      <c r="E412" s="5" t="s">
        <v>37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76</v>
      </c>
      <c r="C413" s="5">
        <v>12</v>
      </c>
      <c r="D413" s="5" t="s">
        <v>39</v>
      </c>
      <c r="E413" s="5" t="s">
        <v>37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43</v>
      </c>
      <c r="C414" s="5">
        <v>13</v>
      </c>
      <c r="D414" s="5" t="s">
        <v>34</v>
      </c>
      <c r="E414" s="5" t="s">
        <v>37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43</v>
      </c>
      <c r="C415" s="5">
        <v>10</v>
      </c>
      <c r="D415" s="5" t="s">
        <v>34</v>
      </c>
      <c r="E415" s="5" t="s">
        <v>34</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79</v>
      </c>
      <c r="C416" s="5">
        <v>1</v>
      </c>
      <c r="D416" s="5" t="s">
        <v>34</v>
      </c>
      <c r="E416" s="5" t="s">
        <v>37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72</v>
      </c>
      <c r="C417" s="5">
        <v>5</v>
      </c>
      <c r="D417" s="5" t="s">
        <v>39</v>
      </c>
      <c r="E417" s="5" t="s">
        <v>37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58</v>
      </c>
      <c r="C418" s="5">
        <v>9</v>
      </c>
      <c r="D418" s="5" t="s">
        <v>34</v>
      </c>
      <c r="E418" s="5" t="s">
        <v>34</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58</v>
      </c>
      <c r="C419" s="5">
        <v>2</v>
      </c>
      <c r="D419" s="5" t="s">
        <v>39</v>
      </c>
      <c r="E419" s="5" t="s">
        <v>34</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55</v>
      </c>
      <c r="C420" s="5">
        <v>12</v>
      </c>
      <c r="D420" s="5" t="s">
        <v>39</v>
      </c>
      <c r="E420" s="5" t="s">
        <v>37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69</v>
      </c>
      <c r="C421" s="5">
        <v>11</v>
      </c>
      <c r="D421" s="5" t="s">
        <v>39</v>
      </c>
      <c r="E421" s="5" t="s">
        <v>37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65</v>
      </c>
      <c r="C422" s="5">
        <v>14</v>
      </c>
      <c r="D422" s="5" t="s">
        <v>39</v>
      </c>
      <c r="E422" s="5" t="s">
        <v>37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68</v>
      </c>
      <c r="C423" s="5">
        <v>10</v>
      </c>
      <c r="D423" s="5" t="s">
        <v>33</v>
      </c>
      <c r="E423" s="5" t="s">
        <v>37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64</v>
      </c>
      <c r="C424" s="5">
        <v>7</v>
      </c>
      <c r="D424" s="5" t="s">
        <v>39</v>
      </c>
      <c r="E424" s="5" t="s">
        <v>34</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56</v>
      </c>
      <c r="C425" s="5">
        <v>8</v>
      </c>
      <c r="D425" s="5" t="s">
        <v>34</v>
      </c>
      <c r="E425" s="5" t="s">
        <v>34</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57</v>
      </c>
      <c r="C426" s="5">
        <v>2</v>
      </c>
      <c r="D426" s="5" t="s">
        <v>34</v>
      </c>
      <c r="E426" s="5" t="s">
        <v>37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73</v>
      </c>
      <c r="C427" s="5">
        <v>3</v>
      </c>
      <c r="D427" s="5" t="s">
        <v>34</v>
      </c>
      <c r="E427" s="5" t="s">
        <v>34</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49</v>
      </c>
      <c r="C428" s="5">
        <v>13</v>
      </c>
      <c r="D428" s="5" t="s">
        <v>39</v>
      </c>
      <c r="E428" s="5" t="s">
        <v>34</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39</v>
      </c>
      <c r="E429" s="5" t="s">
        <v>34</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58</v>
      </c>
      <c r="C430" s="5">
        <v>4</v>
      </c>
      <c r="D430" s="5" t="s">
        <v>39</v>
      </c>
      <c r="E430" s="5" t="s">
        <v>34</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48</v>
      </c>
      <c r="C431" s="5">
        <v>11</v>
      </c>
      <c r="D431" s="5" t="s">
        <v>34</v>
      </c>
      <c r="E431" s="5" t="s">
        <v>34</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56</v>
      </c>
      <c r="C432" s="5">
        <v>14</v>
      </c>
      <c r="D432" s="5" t="s">
        <v>39</v>
      </c>
      <c r="E432" s="5" t="s">
        <v>37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61</v>
      </c>
      <c r="C433" s="5">
        <v>5</v>
      </c>
      <c r="D433" s="5" t="s">
        <v>39</v>
      </c>
      <c r="E433" s="5" t="s">
        <v>37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77</v>
      </c>
      <c r="C434" s="5">
        <v>13</v>
      </c>
      <c r="D434" s="5" t="s">
        <v>33</v>
      </c>
      <c r="E434" s="5" t="s">
        <v>37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45</v>
      </c>
      <c r="C435" s="5">
        <v>8</v>
      </c>
      <c r="D435" s="5" t="s">
        <v>34</v>
      </c>
      <c r="E435" s="5" t="s">
        <v>34</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71</v>
      </c>
      <c r="C436" s="5">
        <v>15</v>
      </c>
      <c r="D436" s="5" t="s">
        <v>33</v>
      </c>
      <c r="E436" s="5" t="s">
        <v>34</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61</v>
      </c>
      <c r="C437" s="5">
        <v>9</v>
      </c>
      <c r="D437" s="5" t="s">
        <v>34</v>
      </c>
      <c r="E437" s="5" t="s">
        <v>34</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71</v>
      </c>
      <c r="C438" s="5">
        <v>5</v>
      </c>
      <c r="D438" s="5" t="s">
        <v>39</v>
      </c>
      <c r="E438" s="5" t="s">
        <v>34</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52</v>
      </c>
      <c r="C439" s="5">
        <v>6</v>
      </c>
      <c r="D439" s="5" t="s">
        <v>34</v>
      </c>
      <c r="E439" s="5" t="s">
        <v>37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60</v>
      </c>
      <c r="C440" s="5">
        <v>6</v>
      </c>
      <c r="D440" s="5" t="s">
        <v>39</v>
      </c>
      <c r="E440" s="5" t="s">
        <v>37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44</v>
      </c>
      <c r="C441" s="5">
        <v>5</v>
      </c>
      <c r="D441" s="5" t="s">
        <v>39</v>
      </c>
      <c r="E441" s="5" t="s">
        <v>37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64</v>
      </c>
      <c r="C442" s="5">
        <v>13</v>
      </c>
      <c r="D442" s="5" t="s">
        <v>39</v>
      </c>
      <c r="E442" s="5" t="s">
        <v>37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66</v>
      </c>
      <c r="C443" s="5">
        <v>1</v>
      </c>
      <c r="D443" s="5" t="s">
        <v>39</v>
      </c>
      <c r="E443" s="5" t="s">
        <v>37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61</v>
      </c>
      <c r="C444" s="5">
        <v>12</v>
      </c>
      <c r="D444" s="5" t="s">
        <v>33</v>
      </c>
      <c r="E444" s="5" t="s">
        <v>34</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78</v>
      </c>
      <c r="C445" s="5">
        <v>9</v>
      </c>
      <c r="D445" s="5" t="s">
        <v>39</v>
      </c>
      <c r="E445" s="5" t="s">
        <v>34</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43</v>
      </c>
      <c r="C446" s="5">
        <v>3</v>
      </c>
      <c r="D446" s="5" t="s">
        <v>39</v>
      </c>
      <c r="E446" s="5" t="s">
        <v>34</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41</v>
      </c>
      <c r="C447" s="5">
        <v>15</v>
      </c>
      <c r="D447" s="5" t="s">
        <v>34</v>
      </c>
      <c r="E447" s="5" t="s">
        <v>37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36</v>
      </c>
      <c r="C448" s="5">
        <v>4</v>
      </c>
      <c r="D448" s="5" t="s">
        <v>39</v>
      </c>
      <c r="E448" s="5" t="s">
        <v>37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56</v>
      </c>
      <c r="C449" s="5">
        <v>3</v>
      </c>
      <c r="D449" s="5" t="s">
        <v>39</v>
      </c>
      <c r="E449" s="5" t="s">
        <v>37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45</v>
      </c>
      <c r="C450" s="5">
        <v>15</v>
      </c>
      <c r="D450" s="5" t="s">
        <v>34</v>
      </c>
      <c r="E450" s="5" t="s">
        <v>34</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79</v>
      </c>
      <c r="C451" s="5">
        <v>14</v>
      </c>
      <c r="D451" s="5" t="s">
        <v>34</v>
      </c>
      <c r="E451" s="5" t="s">
        <v>37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33</v>
      </c>
      <c r="E452" s="5" t="s">
        <v>37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39</v>
      </c>
      <c r="E453" s="5" t="s">
        <v>34</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53</v>
      </c>
      <c r="C454" s="5">
        <v>10</v>
      </c>
      <c r="D454" s="5" t="s">
        <v>39</v>
      </c>
      <c r="E454" s="5" t="s">
        <v>34</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67</v>
      </c>
      <c r="C455" s="5">
        <v>14</v>
      </c>
      <c r="D455" s="5" t="s">
        <v>34</v>
      </c>
      <c r="E455" s="5" t="s">
        <v>34</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79</v>
      </c>
      <c r="C456" s="5">
        <v>5</v>
      </c>
      <c r="D456" s="5" t="s">
        <v>39</v>
      </c>
      <c r="E456" s="5" t="s">
        <v>37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60</v>
      </c>
      <c r="C457" s="5">
        <v>12</v>
      </c>
      <c r="D457" s="5" t="s">
        <v>34</v>
      </c>
      <c r="E457" s="5" t="s">
        <v>34</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72</v>
      </c>
      <c r="C458" s="5">
        <v>12</v>
      </c>
      <c r="D458" s="5" t="s">
        <v>39</v>
      </c>
      <c r="E458" s="5" t="s">
        <v>34</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55</v>
      </c>
      <c r="C459" s="5">
        <v>14</v>
      </c>
      <c r="D459" s="5" t="s">
        <v>39</v>
      </c>
      <c r="E459" s="5" t="s">
        <v>34</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55</v>
      </c>
      <c r="C460" s="5">
        <v>8</v>
      </c>
      <c r="D460" s="5" t="s">
        <v>39</v>
      </c>
      <c r="E460" s="5" t="s">
        <v>37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80</v>
      </c>
      <c r="C461" s="5">
        <v>4</v>
      </c>
      <c r="D461" s="5" t="s">
        <v>39</v>
      </c>
      <c r="E461" s="5" t="s">
        <v>37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48</v>
      </c>
      <c r="C462" s="5">
        <v>9</v>
      </c>
      <c r="D462" s="5" t="s">
        <v>39</v>
      </c>
      <c r="E462" s="5" t="s">
        <v>37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36</v>
      </c>
      <c r="C463" s="5">
        <v>3</v>
      </c>
      <c r="D463" s="5" t="s">
        <v>33</v>
      </c>
      <c r="E463" s="5" t="s">
        <v>37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50</v>
      </c>
      <c r="C464" s="5">
        <v>13</v>
      </c>
      <c r="D464" s="5" t="s">
        <v>39</v>
      </c>
      <c r="E464" s="5" t="s">
        <v>34</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68</v>
      </c>
      <c r="C465" s="5">
        <v>5</v>
      </c>
      <c r="D465" s="5" t="s">
        <v>39</v>
      </c>
      <c r="E465" s="5" t="s">
        <v>37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73</v>
      </c>
      <c r="C466" s="5">
        <v>15</v>
      </c>
      <c r="D466" s="5" t="s">
        <v>39</v>
      </c>
      <c r="E466" s="5" t="s">
        <v>34</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41</v>
      </c>
      <c r="C467" s="5">
        <v>1</v>
      </c>
      <c r="D467" s="5" t="s">
        <v>39</v>
      </c>
      <c r="E467" s="5" t="s">
        <v>34</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36</v>
      </c>
      <c r="C468" s="5">
        <v>14</v>
      </c>
      <c r="D468" s="5" t="s">
        <v>34</v>
      </c>
      <c r="E468" s="5" t="s">
        <v>34</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77</v>
      </c>
      <c r="C469" s="5">
        <v>9</v>
      </c>
      <c r="D469" s="5" t="s">
        <v>39</v>
      </c>
      <c r="E469" s="5" t="s">
        <v>34</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48</v>
      </c>
      <c r="C470" s="5">
        <v>12</v>
      </c>
      <c r="D470" s="5" t="s">
        <v>34</v>
      </c>
      <c r="E470" s="5" t="s">
        <v>34</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62</v>
      </c>
      <c r="C471" s="5">
        <v>10</v>
      </c>
      <c r="D471" s="5" t="s">
        <v>39</v>
      </c>
      <c r="E471" s="5" t="s">
        <v>34</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66</v>
      </c>
      <c r="C472" s="5">
        <v>15</v>
      </c>
      <c r="D472" s="5" t="s">
        <v>34</v>
      </c>
      <c r="E472" s="5" t="s">
        <v>34</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48</v>
      </c>
      <c r="C473" s="5">
        <v>15</v>
      </c>
      <c r="D473" s="5" t="s">
        <v>33</v>
      </c>
      <c r="E473" s="5" t="s">
        <v>34</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64</v>
      </c>
      <c r="C474" s="5">
        <v>10</v>
      </c>
      <c r="D474" s="5" t="s">
        <v>39</v>
      </c>
      <c r="E474" s="5" t="s">
        <v>37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80</v>
      </c>
      <c r="C475" s="5">
        <v>3</v>
      </c>
      <c r="D475" s="5" t="s">
        <v>34</v>
      </c>
      <c r="E475" s="5" t="s">
        <v>34</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32</v>
      </c>
      <c r="C476" s="5">
        <v>14</v>
      </c>
      <c r="D476" s="5" t="s">
        <v>34</v>
      </c>
      <c r="E476" s="5" t="s">
        <v>37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47</v>
      </c>
      <c r="C477" s="5">
        <v>3</v>
      </c>
      <c r="D477" s="5" t="s">
        <v>39</v>
      </c>
      <c r="E477" s="5" t="s">
        <v>37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36</v>
      </c>
      <c r="C478" s="5">
        <v>8</v>
      </c>
      <c r="D478" s="5" t="s">
        <v>39</v>
      </c>
      <c r="E478" s="5" t="s">
        <v>34</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72</v>
      </c>
      <c r="C479" s="5">
        <v>15</v>
      </c>
      <c r="D479" s="5" t="s">
        <v>33</v>
      </c>
      <c r="E479" s="5" t="s">
        <v>34</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64</v>
      </c>
      <c r="C480" s="5">
        <v>15</v>
      </c>
      <c r="D480" s="5" t="s">
        <v>33</v>
      </c>
      <c r="E480" s="5" t="s">
        <v>37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65</v>
      </c>
      <c r="C481" s="5">
        <v>15</v>
      </c>
      <c r="D481" s="5" t="s">
        <v>39</v>
      </c>
      <c r="E481" s="5" t="s">
        <v>37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41</v>
      </c>
      <c r="C482" s="5">
        <v>5</v>
      </c>
      <c r="D482" s="5" t="s">
        <v>39</v>
      </c>
      <c r="E482" s="5" t="s">
        <v>37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51</v>
      </c>
      <c r="C483" s="5">
        <v>11</v>
      </c>
      <c r="D483" s="5" t="s">
        <v>34</v>
      </c>
      <c r="E483" s="5" t="s">
        <v>34</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62</v>
      </c>
      <c r="C484" s="5">
        <v>10</v>
      </c>
      <c r="D484" s="5" t="s">
        <v>39</v>
      </c>
      <c r="E484" s="5" t="s">
        <v>34</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77</v>
      </c>
      <c r="C485" s="5">
        <v>15</v>
      </c>
      <c r="D485" s="5" t="s">
        <v>39</v>
      </c>
      <c r="E485" s="5" t="s">
        <v>37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60</v>
      </c>
      <c r="C486" s="5">
        <v>13</v>
      </c>
      <c r="D486" s="5" t="s">
        <v>39</v>
      </c>
      <c r="E486" s="5" t="s">
        <v>37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64</v>
      </c>
      <c r="C487" s="5">
        <v>13</v>
      </c>
      <c r="D487" s="5" t="s">
        <v>34</v>
      </c>
      <c r="E487" s="5" t="s">
        <v>34</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47</v>
      </c>
      <c r="C488" s="5">
        <v>13</v>
      </c>
      <c r="D488" s="5" t="s">
        <v>39</v>
      </c>
      <c r="E488" s="5" t="s">
        <v>37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54</v>
      </c>
      <c r="C489" s="5">
        <v>13</v>
      </c>
      <c r="D489" s="5" t="s">
        <v>34</v>
      </c>
      <c r="E489" s="5" t="s">
        <v>37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80</v>
      </c>
      <c r="C490" s="5">
        <v>11</v>
      </c>
      <c r="D490" s="5" t="s">
        <v>33</v>
      </c>
      <c r="E490" s="5" t="s">
        <v>37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77</v>
      </c>
      <c r="C491" s="5">
        <v>10</v>
      </c>
      <c r="D491" s="5" t="s">
        <v>33</v>
      </c>
      <c r="E491" s="5" t="s">
        <v>34</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34</v>
      </c>
      <c r="E492" s="5" t="s">
        <v>37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67</v>
      </c>
      <c r="C493" s="5">
        <v>7</v>
      </c>
      <c r="D493" s="5" t="s">
        <v>39</v>
      </c>
      <c r="E493" s="5" t="s">
        <v>34</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33</v>
      </c>
      <c r="E494" s="5" t="s">
        <v>37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66</v>
      </c>
      <c r="C495" s="5">
        <v>1</v>
      </c>
      <c r="D495" s="5" t="s">
        <v>39</v>
      </c>
      <c r="E495" s="5" t="s">
        <v>37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72</v>
      </c>
      <c r="C496" s="5">
        <v>14</v>
      </c>
      <c r="D496" s="5" t="s">
        <v>39</v>
      </c>
      <c r="E496" s="5" t="s">
        <v>37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76</v>
      </c>
      <c r="C497" s="5">
        <v>8</v>
      </c>
      <c r="D497" s="5" t="s">
        <v>34</v>
      </c>
      <c r="E497" s="5" t="s">
        <v>34</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50</v>
      </c>
      <c r="C498" s="5">
        <v>8</v>
      </c>
      <c r="D498" s="5" t="s">
        <v>39</v>
      </c>
      <c r="E498" s="5" t="s">
        <v>37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51</v>
      </c>
      <c r="C499" s="5">
        <v>6</v>
      </c>
      <c r="D499" s="5" t="s">
        <v>39</v>
      </c>
      <c r="E499" s="5" t="s">
        <v>37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80</v>
      </c>
      <c r="C500" s="5">
        <v>12</v>
      </c>
      <c r="D500" s="5" t="s">
        <v>34</v>
      </c>
      <c r="E500" s="5" t="s">
        <v>34</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40</v>
      </c>
      <c r="C501" s="5">
        <v>5</v>
      </c>
      <c r="D501" s="5" t="s">
        <v>39</v>
      </c>
      <c r="E501" s="5" t="s">
        <v>37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55</v>
      </c>
      <c r="C502" s="5">
        <v>5</v>
      </c>
      <c r="D502" s="5" t="s">
        <v>39</v>
      </c>
      <c r="E502" s="5" t="s">
        <v>34</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50</v>
      </c>
      <c r="C503" s="5">
        <v>15</v>
      </c>
      <c r="D503" s="5" t="s">
        <v>39</v>
      </c>
      <c r="E503" s="5" t="s">
        <v>34</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42</v>
      </c>
      <c r="C504" s="5">
        <v>8</v>
      </c>
      <c r="D504" s="5" t="s">
        <v>39</v>
      </c>
      <c r="E504" s="5" t="s">
        <v>37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64</v>
      </c>
      <c r="C505" s="5">
        <v>2</v>
      </c>
      <c r="D505" s="5" t="s">
        <v>39</v>
      </c>
      <c r="E505" s="5" t="s">
        <v>34</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70</v>
      </c>
      <c r="C506" s="5">
        <v>5</v>
      </c>
      <c r="D506" s="5" t="s">
        <v>33</v>
      </c>
      <c r="E506" s="5" t="s">
        <v>37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79</v>
      </c>
      <c r="C507" s="5">
        <v>10</v>
      </c>
      <c r="D507" s="5" t="s">
        <v>39</v>
      </c>
      <c r="E507" s="5" t="s">
        <v>37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48</v>
      </c>
      <c r="C508" s="5">
        <v>15</v>
      </c>
      <c r="D508" s="5" t="s">
        <v>39</v>
      </c>
      <c r="E508" s="5" t="s">
        <v>37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36</v>
      </c>
      <c r="C509" s="5">
        <v>12</v>
      </c>
      <c r="D509" s="5" t="s">
        <v>39</v>
      </c>
      <c r="E509" s="5" t="s">
        <v>37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58</v>
      </c>
      <c r="C510" s="5">
        <v>13</v>
      </c>
      <c r="D510" s="5" t="s">
        <v>39</v>
      </c>
      <c r="E510" s="5" t="s">
        <v>34</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36</v>
      </c>
      <c r="C511" s="5">
        <v>5</v>
      </c>
      <c r="D511" s="5" t="s">
        <v>39</v>
      </c>
      <c r="E511" s="5" t="s">
        <v>37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39</v>
      </c>
      <c r="E512" s="5" t="s">
        <v>34</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38</v>
      </c>
      <c r="C513" s="5">
        <v>9</v>
      </c>
      <c r="D513" s="5" t="s">
        <v>33</v>
      </c>
      <c r="E513" s="5" t="s">
        <v>34</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46</v>
      </c>
      <c r="C514" s="5">
        <v>10</v>
      </c>
      <c r="D514" s="5" t="s">
        <v>34</v>
      </c>
      <c r="E514" s="5" t="s">
        <v>37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65</v>
      </c>
      <c r="C515" s="5">
        <v>9</v>
      </c>
      <c r="D515" s="5" t="s">
        <v>33</v>
      </c>
      <c r="E515" s="5" t="s">
        <v>37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78</v>
      </c>
      <c r="C516" s="5">
        <v>10</v>
      </c>
      <c r="D516" s="5" t="s">
        <v>33</v>
      </c>
      <c r="E516" s="5" t="s">
        <v>34</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61</v>
      </c>
      <c r="C517" s="5">
        <v>4</v>
      </c>
      <c r="D517" s="5" t="s">
        <v>39</v>
      </c>
      <c r="E517" s="5" t="s">
        <v>37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74</v>
      </c>
      <c r="C518" s="5">
        <v>13</v>
      </c>
      <c r="D518" s="5" t="s">
        <v>39</v>
      </c>
      <c r="E518" s="5" t="s">
        <v>34</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48</v>
      </c>
      <c r="C519" s="5">
        <v>7</v>
      </c>
      <c r="D519" s="5" t="s">
        <v>39</v>
      </c>
      <c r="E519" s="5" t="s">
        <v>34</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68</v>
      </c>
      <c r="C520" s="5">
        <v>14</v>
      </c>
      <c r="D520" s="5" t="s">
        <v>39</v>
      </c>
      <c r="E520" s="5" t="s">
        <v>37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74</v>
      </c>
      <c r="C521" s="5">
        <v>11</v>
      </c>
      <c r="D521" s="5" t="s">
        <v>34</v>
      </c>
      <c r="E521" s="5" t="s">
        <v>34</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52</v>
      </c>
      <c r="C522" s="5">
        <v>10</v>
      </c>
      <c r="D522" s="5" t="s">
        <v>39</v>
      </c>
      <c r="E522" s="5" t="s">
        <v>34</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62</v>
      </c>
      <c r="C523" s="5">
        <v>15</v>
      </c>
      <c r="D523" s="5" t="s">
        <v>39</v>
      </c>
      <c r="E523" s="5" t="s">
        <v>34</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47</v>
      </c>
      <c r="C524" s="5">
        <v>1</v>
      </c>
      <c r="D524" s="5" t="s">
        <v>33</v>
      </c>
      <c r="E524" s="5" t="s">
        <v>37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78</v>
      </c>
      <c r="C525" s="5">
        <v>14</v>
      </c>
      <c r="D525" s="5" t="s">
        <v>39</v>
      </c>
      <c r="E525" s="5" t="s">
        <v>34</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34</v>
      </c>
      <c r="E526" s="5" t="s">
        <v>34</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68</v>
      </c>
      <c r="C527" s="5">
        <v>6</v>
      </c>
      <c r="D527" s="5" t="s">
        <v>34</v>
      </c>
      <c r="E527" s="5" t="s">
        <v>34</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68</v>
      </c>
      <c r="C528" s="5">
        <v>3</v>
      </c>
      <c r="D528" s="5" t="s">
        <v>33</v>
      </c>
      <c r="E528" s="5" t="s">
        <v>37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formula1>"Online,Cash"</formula1>
    </dataValidation>
    <dataValidation type="whole" allowBlank="1" showInputMessage="1" showErrorMessage="1" sqref="C2:C528">
      <formula1>1</formula1>
      <formula2>1000</formula2>
    </dataValidation>
    <dataValidation type="list" allowBlank="1" showInputMessage="1" sqref="D2:D528">
      <formula1>"Online,Wholesaler,Direct Sales"</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
  <sheetViews>
    <sheetView tabSelected="1" zoomScale="41" zoomScaleNormal="28" workbookViewId="0">
      <selection activeCell="AL32" sqref="AL32"/>
    </sheetView>
  </sheetViews>
  <sheetFormatPr defaultRowHeight="15" x14ac:dyDescent="0.25"/>
  <sheetData>
    <row r="19" ht="13.9"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0"/>
  <sheetViews>
    <sheetView topLeftCell="A18" zoomScale="51" zoomScaleNormal="40" workbookViewId="0">
      <selection activeCell="A38" sqref="A38"/>
    </sheetView>
  </sheetViews>
  <sheetFormatPr defaultRowHeight="15" x14ac:dyDescent="0.25"/>
  <cols>
    <col min="1" max="1" width="27.42578125" bestFit="1" customWidth="1"/>
    <col min="2" max="2" width="27.28515625" bestFit="1" customWidth="1"/>
    <col min="3" max="3" width="26.42578125" bestFit="1" customWidth="1"/>
    <col min="5" max="5" width="12.28515625" customWidth="1"/>
    <col min="6" max="6" width="28.28515625" customWidth="1"/>
    <col min="9" max="9" width="13.5703125" bestFit="1" customWidth="1"/>
    <col min="10" max="10" width="26.7109375" bestFit="1" customWidth="1"/>
    <col min="11" max="11" width="26.42578125" bestFit="1" customWidth="1"/>
    <col min="12" max="12" width="26.42578125" customWidth="1"/>
    <col min="13" max="13" width="12.28515625" customWidth="1"/>
    <col min="14" max="15" width="12.7109375" customWidth="1"/>
    <col min="16" max="19" width="17.42578125" customWidth="1"/>
    <col min="20" max="20" width="14" bestFit="1" customWidth="1"/>
    <col min="21" max="21" width="27.42578125" bestFit="1" customWidth="1"/>
    <col min="22" max="22" width="17" bestFit="1" customWidth="1"/>
    <col min="24" max="24" width="14" bestFit="1" customWidth="1"/>
    <col min="25" max="25" width="27.42578125" bestFit="1" customWidth="1"/>
    <col min="26" max="26" width="12.42578125" bestFit="1" customWidth="1"/>
    <col min="27" max="27" width="14" bestFit="1" customWidth="1"/>
    <col min="28" max="28" width="27.42578125" bestFit="1" customWidth="1"/>
    <col min="29" max="29" width="14" bestFit="1" customWidth="1"/>
    <col min="30" max="30" width="27.42578125" bestFit="1" customWidth="1"/>
    <col min="31" max="31" width="10.5703125" bestFit="1" customWidth="1"/>
    <col min="32" max="32" width="26.7109375" bestFit="1" customWidth="1"/>
  </cols>
  <sheetData>
    <row r="1" spans="1:32" x14ac:dyDescent="0.25">
      <c r="A1" t="s">
        <v>1</v>
      </c>
      <c r="B1" t="s">
        <v>2</v>
      </c>
      <c r="E1" s="8" t="s">
        <v>0</v>
      </c>
      <c r="F1" s="8" t="s">
        <v>1</v>
      </c>
    </row>
    <row r="2" spans="1:32" x14ac:dyDescent="0.25">
      <c r="A2" s="7">
        <v>401411.91999999969</v>
      </c>
      <c r="B2" s="7">
        <v>332504</v>
      </c>
      <c r="D2" s="10"/>
      <c r="E2" s="10">
        <v>1</v>
      </c>
      <c r="F2" s="14">
        <v>13167.81</v>
      </c>
      <c r="I2" s="28" t="s">
        <v>0</v>
      </c>
      <c r="J2" s="29" t="s">
        <v>1</v>
      </c>
      <c r="M2" s="10"/>
      <c r="N2" s="19"/>
      <c r="O2" s="19"/>
      <c r="P2" s="18"/>
      <c r="Q2" s="20"/>
      <c r="R2" s="18" t="e">
        <f ca="1">VLOOKUP(1,R3:S46,2,0)</f>
        <v>#N/A</v>
      </c>
      <c r="S2" s="18"/>
      <c r="T2" s="9" t="s">
        <v>0</v>
      </c>
      <c r="U2" t="s">
        <v>1</v>
      </c>
      <c r="V2" t="s">
        <v>81</v>
      </c>
      <c r="X2" s="9" t="s">
        <v>0</v>
      </c>
      <c r="Y2" t="s">
        <v>1</v>
      </c>
      <c r="AA2" s="9" t="s">
        <v>0</v>
      </c>
      <c r="AB2" t="s">
        <v>1</v>
      </c>
      <c r="AC2" s="9" t="s">
        <v>0</v>
      </c>
      <c r="AD2" t="s">
        <v>1</v>
      </c>
    </row>
    <row r="3" spans="1:32" x14ac:dyDescent="0.25">
      <c r="A3" t="s">
        <v>82</v>
      </c>
      <c r="B3" s="16">
        <f>GETPIVOTDATA("Sum of TOTAL SELLING VALUE",$A$1)</f>
        <v>401411.91999999969</v>
      </c>
      <c r="D3" s="10"/>
      <c r="E3" s="10">
        <v>2</v>
      </c>
      <c r="F3" s="14">
        <v>13210.220000000001</v>
      </c>
      <c r="I3" s="30">
        <v>1</v>
      </c>
      <c r="J3" s="16">
        <v>13167.81</v>
      </c>
      <c r="L3" s="28"/>
      <c r="M3" s="29"/>
      <c r="N3" s="19"/>
      <c r="O3" s="19"/>
      <c r="P3" s="18"/>
      <c r="Q3" s="23">
        <v>24</v>
      </c>
      <c r="R3" s="21" t="str" cm="1">
        <f t="array" aca="1" ref="R3:R46" ca="1">OFFSET(T2,1,0,COUNT(U2:U90))</f>
        <v>Product01</v>
      </c>
      <c r="S3" s="24" cm="1">
        <f t="array" aca="1" ref="S3:S46" ca="1">OFFSET(T2,1,1,COUNT(U2:U90))</f>
        <v>0</v>
      </c>
      <c r="T3" s="10" t="s">
        <v>83</v>
      </c>
      <c r="U3" s="7"/>
      <c r="V3" s="31"/>
      <c r="X3" s="10" t="s">
        <v>84</v>
      </c>
      <c r="Y3" s="7">
        <v>69261.950000000012</v>
      </c>
      <c r="AA3" s="10" t="s">
        <v>39</v>
      </c>
      <c r="AB3" s="7">
        <v>208140.15000000005</v>
      </c>
      <c r="AC3" s="10" t="s">
        <v>37</v>
      </c>
      <c r="AD3" s="7">
        <v>199516.90000000008</v>
      </c>
    </row>
    <row r="4" spans="1:32" x14ac:dyDescent="0.25">
      <c r="A4" t="s">
        <v>85</v>
      </c>
      <c r="B4" s="17">
        <f>GETPIVOTDATA("Sum of TOTAL SELLING VALUE",$A$1)-GETPIVOTDATA("Sum of TOTAL BUYING VALUE",$A$1)</f>
        <v>68907.919999999693</v>
      </c>
      <c r="D4" s="10"/>
      <c r="E4" s="10">
        <v>3</v>
      </c>
      <c r="F4" s="14">
        <v>20202.099999999995</v>
      </c>
      <c r="I4" s="30">
        <v>2</v>
      </c>
      <c r="J4" s="16">
        <v>13210.220000000001</v>
      </c>
      <c r="L4" s="30"/>
      <c r="M4" s="16"/>
      <c r="N4" s="19"/>
      <c r="O4" s="19"/>
      <c r="P4" s="18"/>
      <c r="Q4" s="22">
        <v>24</v>
      </c>
      <c r="R4" s="18" t="str">
        <f ca="1"/>
        <v>Kg</v>
      </c>
      <c r="S4" s="24">
        <f ca="1"/>
        <v>9764.7199999999993</v>
      </c>
      <c r="T4" s="13" t="s">
        <v>86</v>
      </c>
      <c r="U4" s="14">
        <v>9764.7199999999993</v>
      </c>
      <c r="V4" s="31">
        <v>94</v>
      </c>
      <c r="X4" s="10" t="s">
        <v>87</v>
      </c>
      <c r="Y4" s="7">
        <v>92963.87</v>
      </c>
      <c r="AA4" s="10" t="s">
        <v>34</v>
      </c>
      <c r="AB4" s="7">
        <v>133923.87000000002</v>
      </c>
      <c r="AC4" s="10" t="s">
        <v>34</v>
      </c>
      <c r="AD4" s="7">
        <v>201895.01999999993</v>
      </c>
    </row>
    <row r="5" spans="1:32" x14ac:dyDescent="0.25">
      <c r="A5" t="s">
        <v>88</v>
      </c>
      <c r="B5" s="18">
        <f>B4/GETPIVOTDATA("Sum of TOTAL BUYING VALUE",$A$1)</f>
        <v>0.20723937155643149</v>
      </c>
      <c r="D5" s="10"/>
      <c r="E5" s="10">
        <v>4</v>
      </c>
      <c r="F5" s="14">
        <v>11312.2</v>
      </c>
      <c r="I5" s="30">
        <v>3</v>
      </c>
      <c r="J5" s="16">
        <v>20202.099999999995</v>
      </c>
      <c r="L5" s="30"/>
      <c r="M5" s="16"/>
      <c r="N5" s="19"/>
      <c r="O5" s="19"/>
      <c r="P5" s="18"/>
      <c r="Q5" s="22">
        <v>28</v>
      </c>
      <c r="R5" s="18" t="str">
        <f ca="1"/>
        <v>Product02</v>
      </c>
      <c r="S5" s="18">
        <f ca="1"/>
        <v>0</v>
      </c>
      <c r="T5" s="10" t="s">
        <v>89</v>
      </c>
      <c r="U5" s="14"/>
      <c r="V5" s="31"/>
      <c r="X5" s="10" t="s">
        <v>90</v>
      </c>
      <c r="Y5" s="7">
        <v>52299.509999999995</v>
      </c>
      <c r="AA5" s="10" t="s">
        <v>33</v>
      </c>
      <c r="AB5" s="7">
        <v>59347.900000000009</v>
      </c>
    </row>
    <row r="6" spans="1:32" x14ac:dyDescent="0.25">
      <c r="D6" s="10"/>
      <c r="E6" s="10">
        <v>5</v>
      </c>
      <c r="F6" s="14">
        <v>11711.449999999999</v>
      </c>
      <c r="I6" s="30">
        <v>4</v>
      </c>
      <c r="J6" s="16">
        <v>11312.2</v>
      </c>
      <c r="L6" s="30"/>
      <c r="M6" s="16"/>
      <c r="N6" s="19"/>
      <c r="O6" s="19"/>
      <c r="P6" s="18"/>
      <c r="Q6" s="22">
        <v>6</v>
      </c>
      <c r="R6" s="18" t="str">
        <f ca="1"/>
        <v>Kg</v>
      </c>
      <c r="S6" s="24">
        <f ca="1"/>
        <v>13423.199999999999</v>
      </c>
      <c r="T6" s="13" t="s">
        <v>86</v>
      </c>
      <c r="U6" s="14">
        <v>13423.199999999999</v>
      </c>
      <c r="V6" s="31">
        <v>94</v>
      </c>
      <c r="X6" s="10" t="s">
        <v>91</v>
      </c>
      <c r="Y6" s="7">
        <v>95269.4</v>
      </c>
    </row>
    <row r="7" spans="1:32" x14ac:dyDescent="0.25">
      <c r="D7" s="10"/>
      <c r="E7" s="10">
        <v>6</v>
      </c>
      <c r="F7" s="14">
        <v>14365.540000000005</v>
      </c>
      <c r="I7" s="30">
        <v>5</v>
      </c>
      <c r="J7" s="16">
        <v>11711.449999999999</v>
      </c>
      <c r="L7" s="30"/>
      <c r="M7" s="16"/>
      <c r="N7" s="19"/>
      <c r="O7" s="19"/>
      <c r="P7" s="18"/>
      <c r="Q7" s="22">
        <v>20</v>
      </c>
      <c r="R7" s="18" t="str">
        <f ca="1"/>
        <v>Product03</v>
      </c>
      <c r="S7" s="18">
        <f ca="1"/>
        <v>0</v>
      </c>
      <c r="T7" s="10" t="s">
        <v>92</v>
      </c>
      <c r="U7" s="14"/>
      <c r="V7" s="31"/>
      <c r="X7" s="10" t="s">
        <v>93</v>
      </c>
      <c r="Y7" s="7">
        <v>91617.19</v>
      </c>
    </row>
    <row r="8" spans="1:32" x14ac:dyDescent="0.25">
      <c r="D8" s="10"/>
      <c r="E8" s="10">
        <v>7</v>
      </c>
      <c r="F8" s="14">
        <v>7132.79</v>
      </c>
      <c r="I8" s="30">
        <v>6</v>
      </c>
      <c r="J8" s="16">
        <v>14365.540000000005</v>
      </c>
      <c r="L8" s="30"/>
      <c r="M8" s="16"/>
      <c r="N8" s="19"/>
      <c r="O8" s="19"/>
      <c r="P8" s="18"/>
      <c r="Q8" s="22">
        <v>38</v>
      </c>
      <c r="R8" s="18" t="str">
        <f ca="1"/>
        <v>Kg</v>
      </c>
      <c r="S8" s="24">
        <f ca="1"/>
        <v>6394.2599999999993</v>
      </c>
      <c r="T8" s="13" t="s">
        <v>86</v>
      </c>
      <c r="U8" s="14">
        <v>6394.2599999999993</v>
      </c>
      <c r="V8" s="31">
        <v>79</v>
      </c>
      <c r="AE8" t="str">
        <f>VLOOKUP(1,AD10:AF15,2,0)</f>
        <v>Category04</v>
      </c>
      <c r="AF8" s="27">
        <f>VLOOKUP(1,AD10:AF15,3,0)</f>
        <v>95269.4</v>
      </c>
    </row>
    <row r="9" spans="1:32" x14ac:dyDescent="0.25">
      <c r="D9" s="10"/>
      <c r="E9" s="10">
        <v>8</v>
      </c>
      <c r="F9" s="14">
        <v>14262.46</v>
      </c>
      <c r="I9" s="30">
        <v>7</v>
      </c>
      <c r="J9" s="16">
        <v>7132.79</v>
      </c>
      <c r="L9" s="30"/>
      <c r="M9" s="16"/>
      <c r="N9" s="19"/>
      <c r="O9" s="19"/>
      <c r="P9" s="18"/>
      <c r="Q9" s="22">
        <v>38</v>
      </c>
      <c r="R9" s="18" t="str">
        <f ca="1"/>
        <v>Product04</v>
      </c>
      <c r="S9" s="24">
        <f ca="1"/>
        <v>0</v>
      </c>
      <c r="T9" s="10" t="s">
        <v>94</v>
      </c>
      <c r="U9" s="14"/>
      <c r="V9" s="31"/>
      <c r="AB9" s="25" t="s">
        <v>83</v>
      </c>
      <c r="AC9" s="19">
        <v>9764.7199999999993</v>
      </c>
    </row>
    <row r="10" spans="1:32" x14ac:dyDescent="0.25">
      <c r="D10" s="10"/>
      <c r="E10" s="10">
        <v>9</v>
      </c>
      <c r="F10" s="14">
        <v>16824.670000000002</v>
      </c>
      <c r="I10" s="30">
        <v>8</v>
      </c>
      <c r="J10" s="16">
        <v>14262.46</v>
      </c>
      <c r="L10" s="30"/>
      <c r="M10" s="16"/>
      <c r="N10" s="19"/>
      <c r="O10" s="19"/>
      <c r="P10" s="18"/>
      <c r="Q10" s="22">
        <v>14</v>
      </c>
      <c r="R10" s="18" t="str">
        <f ca="1"/>
        <v>Lt</v>
      </c>
      <c r="S10" s="24">
        <f ca="1"/>
        <v>6056.1600000000008</v>
      </c>
      <c r="T10" s="13" t="s">
        <v>95</v>
      </c>
      <c r="U10" s="14">
        <v>6056.1600000000008</v>
      </c>
      <c r="V10" s="31">
        <v>124</v>
      </c>
      <c r="AB10" s="25" t="s">
        <v>89</v>
      </c>
      <c r="AC10" s="19">
        <v>13423.2</v>
      </c>
      <c r="AE10" s="8" t="s">
        <v>0</v>
      </c>
      <c r="AF10" s="8" t="s">
        <v>1</v>
      </c>
    </row>
    <row r="11" spans="1:32" x14ac:dyDescent="0.25">
      <c r="D11" s="10"/>
      <c r="E11" s="10">
        <v>10</v>
      </c>
      <c r="F11" s="14">
        <v>15229.35</v>
      </c>
      <c r="I11" s="30">
        <v>9</v>
      </c>
      <c r="J11" s="16">
        <v>16824.670000000002</v>
      </c>
      <c r="L11" s="30"/>
      <c r="M11" s="16"/>
      <c r="N11" s="19"/>
      <c r="O11" s="19"/>
      <c r="P11" s="18"/>
      <c r="Q11" s="22">
        <v>26</v>
      </c>
      <c r="R11" s="18" t="str">
        <f ca="1"/>
        <v>Product05</v>
      </c>
      <c r="S11" s="24">
        <f ca="1"/>
        <v>0</v>
      </c>
      <c r="T11" s="10" t="s">
        <v>96</v>
      </c>
      <c r="U11" s="14"/>
      <c r="V11" s="31"/>
      <c r="AB11" s="25" t="s">
        <v>92</v>
      </c>
      <c r="AC11" s="19">
        <v>6394.2599999999993</v>
      </c>
      <c r="AD11">
        <v>4</v>
      </c>
      <c r="AE11" s="10" t="s">
        <v>84</v>
      </c>
      <c r="AF11" s="27">
        <v>69261.95</v>
      </c>
    </row>
    <row r="12" spans="1:32" x14ac:dyDescent="0.25">
      <c r="D12" s="10"/>
      <c r="E12" s="10">
        <v>11</v>
      </c>
      <c r="F12" s="14">
        <v>11915.58</v>
      </c>
      <c r="I12" s="30">
        <v>10</v>
      </c>
      <c r="J12" s="16">
        <v>15229.35</v>
      </c>
      <c r="L12" s="30"/>
      <c r="M12" s="16"/>
      <c r="N12" s="19"/>
      <c r="O12" s="19"/>
      <c r="P12" s="18"/>
      <c r="Q12" s="22">
        <v>19</v>
      </c>
      <c r="R12" s="18" t="str">
        <f ca="1"/>
        <v>Ft</v>
      </c>
      <c r="S12" s="24">
        <f ca="1"/>
        <v>15716.61</v>
      </c>
      <c r="T12" s="13" t="s">
        <v>97</v>
      </c>
      <c r="U12" s="14">
        <v>15716.61</v>
      </c>
      <c r="V12" s="31">
        <v>101</v>
      </c>
      <c r="AB12" s="25" t="s">
        <v>94</v>
      </c>
      <c r="AC12" s="19">
        <v>6056.1600000000008</v>
      </c>
      <c r="AD12">
        <v>2</v>
      </c>
      <c r="AE12" s="10" t="s">
        <v>87</v>
      </c>
      <c r="AF12" s="27">
        <v>92963.87</v>
      </c>
    </row>
    <row r="13" spans="1:32" x14ac:dyDescent="0.25">
      <c r="D13" s="10"/>
      <c r="E13" s="10">
        <v>12</v>
      </c>
      <c r="F13" s="14">
        <v>14837.359999999999</v>
      </c>
      <c r="I13" s="30">
        <v>11</v>
      </c>
      <c r="J13" s="16">
        <v>11915.58</v>
      </c>
      <c r="L13" s="30"/>
      <c r="M13" s="16"/>
      <c r="N13" s="19"/>
      <c r="O13" s="19"/>
      <c r="P13" s="18"/>
      <c r="Q13" s="22">
        <v>7</v>
      </c>
      <c r="R13" s="18" t="str">
        <f ca="1"/>
        <v>Product06</v>
      </c>
      <c r="S13" s="24">
        <f ca="1"/>
        <v>0</v>
      </c>
      <c r="T13" s="10" t="s">
        <v>98</v>
      </c>
      <c r="U13" s="14"/>
      <c r="V13" s="31"/>
      <c r="AB13" s="25" t="s">
        <v>96</v>
      </c>
      <c r="AC13" s="19">
        <v>6394.2599999999993</v>
      </c>
      <c r="AD13">
        <v>5</v>
      </c>
      <c r="AE13" s="10" t="s">
        <v>90</v>
      </c>
      <c r="AF13" s="27">
        <v>52299.509999999995</v>
      </c>
    </row>
    <row r="14" spans="1:32" x14ac:dyDescent="0.25">
      <c r="D14" s="10"/>
      <c r="E14" s="10">
        <v>13</v>
      </c>
      <c r="F14" s="14">
        <v>8084.26</v>
      </c>
      <c r="I14" s="30">
        <v>12</v>
      </c>
      <c r="J14" s="16">
        <v>14837.359999999999</v>
      </c>
      <c r="L14" s="30"/>
      <c r="M14" s="16"/>
      <c r="Q14" s="22">
        <v>6</v>
      </c>
      <c r="R14" t="str">
        <f ca="1"/>
        <v>Kg</v>
      </c>
      <c r="S14" s="24">
        <f ca="1"/>
        <v>4531.5</v>
      </c>
      <c r="T14" s="13" t="s">
        <v>86</v>
      </c>
      <c r="U14" s="14">
        <v>4531.5</v>
      </c>
      <c r="V14" s="31">
        <v>53</v>
      </c>
      <c r="AB14" s="25" t="s">
        <v>98</v>
      </c>
      <c r="AC14" s="19">
        <v>15716.61</v>
      </c>
      <c r="AD14">
        <v>1</v>
      </c>
      <c r="AE14" s="10" t="s">
        <v>91</v>
      </c>
      <c r="AF14" s="27">
        <v>95269.4</v>
      </c>
    </row>
    <row r="15" spans="1:32" x14ac:dyDescent="0.25">
      <c r="D15" s="10"/>
      <c r="E15" s="10">
        <v>14</v>
      </c>
      <c r="F15" s="14">
        <v>9461.1400000000012</v>
      </c>
      <c r="I15" s="30">
        <v>13</v>
      </c>
      <c r="J15" s="16">
        <v>8084.26</v>
      </c>
      <c r="L15" s="30"/>
      <c r="M15" s="16"/>
      <c r="Q15" s="22">
        <v>26</v>
      </c>
      <c r="R15" t="str">
        <f ca="1"/>
        <v>Product07</v>
      </c>
      <c r="S15" s="24">
        <f ca="1"/>
        <v>0</v>
      </c>
      <c r="T15" s="10" t="s">
        <v>99</v>
      </c>
      <c r="U15" s="14"/>
      <c r="V15" s="31"/>
      <c r="AB15" s="25" t="s">
        <v>99</v>
      </c>
      <c r="AC15" s="19">
        <v>4531.5</v>
      </c>
      <c r="AD15">
        <v>3</v>
      </c>
      <c r="AE15" s="10" t="s">
        <v>93</v>
      </c>
      <c r="AF15" s="27">
        <v>91617.19</v>
      </c>
    </row>
    <row r="16" spans="1:32" x14ac:dyDescent="0.25">
      <c r="D16" s="10"/>
      <c r="E16" s="10">
        <v>15</v>
      </c>
      <c r="F16" s="14">
        <v>12189.7</v>
      </c>
      <c r="I16" s="30">
        <v>14</v>
      </c>
      <c r="J16" s="16">
        <v>9461.1400000000012</v>
      </c>
      <c r="L16" s="30"/>
      <c r="M16" s="16"/>
      <c r="Q16" s="22">
        <v>19</v>
      </c>
      <c r="R16" t="str">
        <f ca="1"/>
        <v>Lt</v>
      </c>
      <c r="S16" s="24">
        <f ca="1"/>
        <v>2291.04</v>
      </c>
      <c r="T16" s="13" t="s">
        <v>95</v>
      </c>
      <c r="U16" s="14">
        <v>2291.04</v>
      </c>
      <c r="V16" s="31">
        <v>48</v>
      </c>
      <c r="AB16" s="25" t="s">
        <v>100</v>
      </c>
      <c r="AC16" s="19">
        <v>2291.04</v>
      </c>
    </row>
    <row r="17" spans="4:29" x14ac:dyDescent="0.25">
      <c r="D17" s="10"/>
      <c r="E17" s="10">
        <v>16</v>
      </c>
      <c r="F17" s="14">
        <v>12762.63</v>
      </c>
      <c r="I17" s="30">
        <v>15</v>
      </c>
      <c r="J17" s="16">
        <v>12189.7</v>
      </c>
      <c r="L17" s="30"/>
      <c r="M17" s="16"/>
      <c r="Q17" s="22">
        <v>7</v>
      </c>
      <c r="R17" t="str">
        <f ca="1"/>
        <v>Product08</v>
      </c>
      <c r="S17" s="24">
        <f ca="1"/>
        <v>0</v>
      </c>
      <c r="T17" s="10" t="s">
        <v>100</v>
      </c>
      <c r="U17" s="14"/>
      <c r="V17" s="31"/>
      <c r="AB17" s="25" t="s">
        <v>101</v>
      </c>
      <c r="AC17" s="19">
        <v>10502.82</v>
      </c>
    </row>
    <row r="18" spans="4:29" x14ac:dyDescent="0.25">
      <c r="D18" s="10"/>
      <c r="E18" s="10">
        <v>17</v>
      </c>
      <c r="F18" s="14">
        <v>3659.24</v>
      </c>
      <c r="I18" s="30">
        <v>16</v>
      </c>
      <c r="J18" s="16">
        <v>12762.63</v>
      </c>
      <c r="L18" s="30"/>
      <c r="M18" s="16"/>
      <c r="Q18" s="22">
        <v>6</v>
      </c>
      <c r="R18" t="str">
        <f ca="1"/>
        <v>Kg</v>
      </c>
      <c r="S18" s="24">
        <f ca="1"/>
        <v>10502.82</v>
      </c>
      <c r="T18" s="13" t="s">
        <v>86</v>
      </c>
      <c r="U18" s="14">
        <v>10502.82</v>
      </c>
      <c r="V18" s="31">
        <v>111</v>
      </c>
      <c r="AB18" s="25" t="s">
        <v>102</v>
      </c>
      <c r="AC18" s="19">
        <v>581.64</v>
      </c>
    </row>
    <row r="19" spans="4:29" x14ac:dyDescent="0.25">
      <c r="D19" s="10"/>
      <c r="E19" s="10">
        <v>18</v>
      </c>
      <c r="F19" s="14">
        <v>18582.390000000003</v>
      </c>
      <c r="I19" s="30">
        <v>17</v>
      </c>
      <c r="J19" s="16">
        <v>3659.24</v>
      </c>
      <c r="L19" s="30"/>
      <c r="M19" s="16"/>
      <c r="Q19" s="22">
        <v>26</v>
      </c>
      <c r="R19" t="str">
        <f ca="1"/>
        <v>Product09</v>
      </c>
      <c r="S19" s="24">
        <f ca="1"/>
        <v>0</v>
      </c>
      <c r="T19" s="10" t="s">
        <v>101</v>
      </c>
      <c r="U19" s="14"/>
      <c r="V19" s="31"/>
      <c r="AB19" s="25"/>
      <c r="AC19" s="14"/>
    </row>
    <row r="20" spans="4:29" x14ac:dyDescent="0.25">
      <c r="D20" s="10"/>
      <c r="E20" s="10">
        <v>19</v>
      </c>
      <c r="F20" s="14">
        <v>10204.229999999998</v>
      </c>
      <c r="I20" s="30">
        <v>18</v>
      </c>
      <c r="J20" s="16">
        <v>18582.390000000003</v>
      </c>
      <c r="L20" s="30"/>
      <c r="M20" s="16"/>
      <c r="Q20" s="22">
        <v>18</v>
      </c>
      <c r="R20" t="str">
        <f ca="1"/>
        <v>No.</v>
      </c>
      <c r="S20" s="24">
        <f ca="1"/>
        <v>581.64</v>
      </c>
      <c r="T20" s="13" t="s">
        <v>103</v>
      </c>
      <c r="U20" s="14">
        <v>581.64</v>
      </c>
      <c r="V20" s="31">
        <v>74</v>
      </c>
      <c r="AB20" s="25"/>
      <c r="AC20" s="26"/>
    </row>
    <row r="21" spans="4:29" x14ac:dyDescent="0.25">
      <c r="D21" s="10"/>
      <c r="E21" s="10">
        <v>20</v>
      </c>
      <c r="F21" s="14">
        <v>20482.78</v>
      </c>
      <c r="I21" s="30">
        <v>19</v>
      </c>
      <c r="J21" s="16">
        <v>10204.229999999998</v>
      </c>
      <c r="L21" s="30"/>
      <c r="M21" s="16"/>
      <c r="Q21" s="22">
        <v>15</v>
      </c>
      <c r="R21" t="str">
        <f ca="1"/>
        <v>Product10</v>
      </c>
      <c r="S21" s="24">
        <f ca="1"/>
        <v>0</v>
      </c>
      <c r="T21" s="10" t="s">
        <v>102</v>
      </c>
      <c r="U21" s="14"/>
      <c r="V21" s="31"/>
      <c r="AB21" s="25"/>
      <c r="AC21" s="14"/>
    </row>
    <row r="22" spans="4:29" x14ac:dyDescent="0.25">
      <c r="D22" s="10"/>
      <c r="E22" s="10">
        <v>21</v>
      </c>
      <c r="F22" s="14">
        <v>10665.4</v>
      </c>
      <c r="I22" s="30">
        <v>20</v>
      </c>
      <c r="J22" s="16">
        <v>20482.78</v>
      </c>
      <c r="L22" s="30"/>
      <c r="M22" s="16"/>
      <c r="Q22" s="22">
        <v>12</v>
      </c>
      <c r="R22" t="str">
        <f ca="1"/>
        <v>Ft</v>
      </c>
      <c r="S22" s="24">
        <f ca="1"/>
        <v>16428</v>
      </c>
      <c r="T22" s="13" t="s">
        <v>97</v>
      </c>
      <c r="U22" s="14">
        <v>16428</v>
      </c>
      <c r="V22" s="31">
        <v>100</v>
      </c>
      <c r="AB22" s="25"/>
      <c r="AC22" s="26"/>
    </row>
    <row r="23" spans="4:29" x14ac:dyDescent="0.25">
      <c r="D23" s="10"/>
      <c r="E23" s="10">
        <v>22</v>
      </c>
      <c r="F23" s="14">
        <v>11315.839999999997</v>
      </c>
      <c r="I23" s="30">
        <v>21</v>
      </c>
      <c r="J23" s="16">
        <v>10665.4</v>
      </c>
      <c r="L23" s="30"/>
      <c r="M23" s="16"/>
      <c r="Q23" s="22">
        <v>21</v>
      </c>
      <c r="R23" t="str">
        <f ca="1"/>
        <v>Product11</v>
      </c>
      <c r="S23" s="24">
        <f ca="1"/>
        <v>0</v>
      </c>
      <c r="T23" s="10" t="s">
        <v>104</v>
      </c>
      <c r="U23" s="14"/>
      <c r="V23" s="31"/>
      <c r="AB23" s="25"/>
      <c r="AC23" s="14"/>
    </row>
    <row r="24" spans="4:29" x14ac:dyDescent="0.25">
      <c r="D24" s="10"/>
      <c r="E24" s="10">
        <v>23</v>
      </c>
      <c r="F24" s="14">
        <v>18818.189999999999</v>
      </c>
      <c r="I24" s="30">
        <v>22</v>
      </c>
      <c r="J24" s="16">
        <v>11315.839999999997</v>
      </c>
      <c r="L24" s="30"/>
      <c r="M24" s="16"/>
      <c r="Q24" s="22">
        <v>19</v>
      </c>
      <c r="R24" t="str">
        <f ca="1"/>
        <v>Lt</v>
      </c>
      <c r="S24" s="24">
        <f ca="1"/>
        <v>5856.4</v>
      </c>
      <c r="T24" s="13" t="s">
        <v>95</v>
      </c>
      <c r="U24" s="14">
        <v>5856.4</v>
      </c>
      <c r="V24" s="31">
        <v>121</v>
      </c>
      <c r="AB24" s="25"/>
      <c r="AC24" s="26"/>
    </row>
    <row r="25" spans="4:29" x14ac:dyDescent="0.25">
      <c r="D25" s="10"/>
      <c r="E25" s="10">
        <v>24</v>
      </c>
      <c r="F25" s="14">
        <v>11488.4</v>
      </c>
      <c r="I25" s="30">
        <v>23</v>
      </c>
      <c r="J25" s="16">
        <v>18818.189999999999</v>
      </c>
      <c r="L25" s="30"/>
      <c r="M25" s="16"/>
      <c r="Q25" s="22">
        <v>15</v>
      </c>
      <c r="R25" t="str">
        <f ca="1"/>
        <v>Product12</v>
      </c>
      <c r="S25" s="24">
        <f ca="1"/>
        <v>0</v>
      </c>
      <c r="T25" s="10" t="s">
        <v>105</v>
      </c>
      <c r="U25" s="14"/>
      <c r="V25" s="31"/>
      <c r="AB25" s="25"/>
      <c r="AC25" s="14"/>
    </row>
    <row r="26" spans="4:29" x14ac:dyDescent="0.25">
      <c r="D26" s="10"/>
      <c r="E26" s="10">
        <v>25</v>
      </c>
      <c r="F26" s="14">
        <v>18688.430000000004</v>
      </c>
      <c r="I26" s="30">
        <v>24</v>
      </c>
      <c r="J26" s="16">
        <v>11488.4</v>
      </c>
      <c r="L26" s="30"/>
      <c r="M26" s="16"/>
      <c r="Q26" s="22">
        <v>19</v>
      </c>
      <c r="R26" t="str">
        <f ca="1"/>
        <v>Kg</v>
      </c>
      <c r="S26" s="24">
        <f ca="1"/>
        <v>11582.910000000003</v>
      </c>
      <c r="T26" s="13" t="s">
        <v>86</v>
      </c>
      <c r="U26" s="14">
        <v>11582.910000000003</v>
      </c>
      <c r="V26" s="31">
        <v>123</v>
      </c>
      <c r="AB26" s="25"/>
      <c r="AC26" s="24"/>
    </row>
    <row r="27" spans="4:29" x14ac:dyDescent="0.25">
      <c r="D27" s="10"/>
      <c r="E27" s="10">
        <v>26</v>
      </c>
      <c r="F27" s="14">
        <v>13710.079999999998</v>
      </c>
      <c r="I27" s="30">
        <v>25</v>
      </c>
      <c r="J27" s="16">
        <v>18688.430000000004</v>
      </c>
      <c r="L27" s="30"/>
      <c r="M27" s="16"/>
      <c r="Q27" s="22">
        <v>17</v>
      </c>
      <c r="R27" t="str">
        <f ca="1"/>
        <v>Product13</v>
      </c>
      <c r="S27" s="24">
        <f ca="1"/>
        <v>0</v>
      </c>
      <c r="T27" s="10" t="s">
        <v>106</v>
      </c>
      <c r="U27" s="14"/>
      <c r="V27" s="31"/>
      <c r="AB27" s="25"/>
    </row>
    <row r="28" spans="4:29" x14ac:dyDescent="0.25">
      <c r="D28" s="10"/>
      <c r="E28" s="10">
        <v>27</v>
      </c>
      <c r="F28" s="14">
        <v>11440.67</v>
      </c>
      <c r="I28" s="30">
        <v>26</v>
      </c>
      <c r="J28" s="16">
        <v>13710.079999999998</v>
      </c>
      <c r="L28" s="30"/>
      <c r="M28" s="16"/>
      <c r="Q28" s="22">
        <v>8</v>
      </c>
      <c r="R28" t="str">
        <f ca="1"/>
        <v>Kg</v>
      </c>
      <c r="S28" s="24">
        <f ca="1"/>
        <v>8423.52</v>
      </c>
      <c r="T28" s="13" t="s">
        <v>86</v>
      </c>
      <c r="U28" s="14">
        <v>8423.52</v>
      </c>
      <c r="V28" s="31">
        <v>69</v>
      </c>
      <c r="AB28" s="25"/>
    </row>
    <row r="29" spans="4:29" x14ac:dyDescent="0.25">
      <c r="D29" s="10"/>
      <c r="E29" s="10">
        <v>28</v>
      </c>
      <c r="F29" s="14">
        <v>13306.16</v>
      </c>
      <c r="I29" s="30">
        <v>27</v>
      </c>
      <c r="J29" s="16">
        <v>11440.67</v>
      </c>
      <c r="L29" s="30"/>
      <c r="M29" s="16"/>
      <c r="Q29" s="22">
        <v>10</v>
      </c>
      <c r="R29" t="str">
        <f ca="1"/>
        <v>Product14</v>
      </c>
      <c r="S29" s="24">
        <f ca="1"/>
        <v>0</v>
      </c>
      <c r="T29" s="10" t="s">
        <v>107</v>
      </c>
      <c r="U29" s="14"/>
      <c r="V29" s="31"/>
      <c r="AB29" s="25"/>
    </row>
    <row r="30" spans="4:29" x14ac:dyDescent="0.25">
      <c r="D30" s="10"/>
      <c r="E30" s="10">
        <v>29</v>
      </c>
      <c r="F30" s="14">
        <v>8794.48</v>
      </c>
      <c r="I30" s="30">
        <v>28</v>
      </c>
      <c r="J30" s="16">
        <v>13306.16</v>
      </c>
      <c r="L30" s="30"/>
      <c r="M30" s="16"/>
      <c r="Q30" s="22">
        <v>8</v>
      </c>
      <c r="R30" t="str">
        <f ca="1"/>
        <v>Kg</v>
      </c>
      <c r="S30" s="24">
        <f ca="1"/>
        <v>12764.640000000001</v>
      </c>
      <c r="T30" s="13" t="s">
        <v>86</v>
      </c>
      <c r="U30" s="14">
        <v>12764.640000000001</v>
      </c>
      <c r="V30" s="31">
        <v>87</v>
      </c>
      <c r="AB30" s="25"/>
    </row>
    <row r="31" spans="4:29" x14ac:dyDescent="0.25">
      <c r="D31" s="10"/>
      <c r="E31" s="10">
        <v>30</v>
      </c>
      <c r="F31" s="14">
        <v>16666.269999999997</v>
      </c>
      <c r="I31" s="30">
        <v>29</v>
      </c>
      <c r="J31" s="16">
        <v>8794.48</v>
      </c>
      <c r="L31" s="30"/>
      <c r="M31" s="16"/>
      <c r="Q31" s="22">
        <v>10</v>
      </c>
      <c r="R31" t="str">
        <f ca="1"/>
        <v>Product15</v>
      </c>
      <c r="S31" s="24">
        <f ca="1"/>
        <v>0</v>
      </c>
      <c r="T31" s="10" t="s">
        <v>108</v>
      </c>
      <c r="U31" s="14"/>
      <c r="V31" s="31"/>
      <c r="AB31" s="25"/>
    </row>
    <row r="32" spans="4:29" x14ac:dyDescent="0.25">
      <c r="D32" s="10"/>
      <c r="E32" s="10">
        <v>31</v>
      </c>
      <c r="F32" s="14">
        <v>6920.0999999999995</v>
      </c>
      <c r="I32" s="30">
        <v>30</v>
      </c>
      <c r="J32" s="16">
        <v>16666.269999999997</v>
      </c>
      <c r="L32" s="30"/>
      <c r="M32" s="16"/>
      <c r="Q32" s="22">
        <v>6</v>
      </c>
      <c r="R32" t="str">
        <f ca="1"/>
        <v>No.</v>
      </c>
      <c r="S32" s="24">
        <f ca="1"/>
        <v>1839.2399999999998</v>
      </c>
      <c r="T32" s="13" t="s">
        <v>103</v>
      </c>
      <c r="U32" s="14">
        <v>1839.2399999999998</v>
      </c>
      <c r="V32" s="31">
        <v>117</v>
      </c>
      <c r="AB32" s="25"/>
    </row>
    <row r="33" spans="4:28" x14ac:dyDescent="0.25">
      <c r="D33" s="11"/>
      <c r="E33" s="11" t="s">
        <v>15</v>
      </c>
      <c r="F33" s="15">
        <v>401411.92</v>
      </c>
      <c r="I33" s="30">
        <v>31</v>
      </c>
      <c r="J33" s="16">
        <v>6920.0999999999995</v>
      </c>
      <c r="L33" s="30"/>
      <c r="M33" s="16"/>
      <c r="Q33" s="22">
        <v>13</v>
      </c>
      <c r="R33" t="str">
        <f ca="1"/>
        <v>Product16</v>
      </c>
      <c r="S33" s="24">
        <f ca="1"/>
        <v>0</v>
      </c>
      <c r="T33" s="10" t="s">
        <v>109</v>
      </c>
      <c r="U33" s="14"/>
      <c r="V33" s="31"/>
      <c r="AB33" s="25"/>
    </row>
    <row r="34" spans="4:28" x14ac:dyDescent="0.25">
      <c r="I34" s="10"/>
      <c r="J34" s="7"/>
      <c r="L34" s="30"/>
      <c r="M34" s="16"/>
      <c r="Q34" s="22">
        <v>3</v>
      </c>
      <c r="R34" t="str">
        <f ca="1"/>
        <v>No.</v>
      </c>
      <c r="S34" s="24">
        <f ca="1"/>
        <v>1996.8</v>
      </c>
      <c r="T34" s="13" t="s">
        <v>103</v>
      </c>
      <c r="U34" s="14">
        <v>1996.8</v>
      </c>
      <c r="V34" s="31">
        <v>120</v>
      </c>
      <c r="AB34" s="25"/>
    </row>
    <row r="35" spans="4:28" x14ac:dyDescent="0.25">
      <c r="I35" s="10"/>
      <c r="J35" s="7"/>
      <c r="Q35" s="22">
        <v>5</v>
      </c>
      <c r="R35" t="str">
        <f ca="1"/>
        <v>Product17</v>
      </c>
      <c r="S35" s="24">
        <f ca="1"/>
        <v>0</v>
      </c>
      <c r="T35" s="10" t="s">
        <v>110</v>
      </c>
      <c r="U35" s="14"/>
      <c r="V35" s="31"/>
      <c r="AB35" s="25"/>
    </row>
    <row r="36" spans="4:28" x14ac:dyDescent="0.25">
      <c r="I36" s="10"/>
      <c r="J36" s="7"/>
      <c r="Q36" s="22">
        <v>2</v>
      </c>
      <c r="R36" t="str">
        <f ca="1"/>
        <v>Ft</v>
      </c>
      <c r="S36" s="24">
        <f ca="1"/>
        <v>9877.1400000000012</v>
      </c>
      <c r="T36" s="13" t="s">
        <v>97</v>
      </c>
      <c r="U36" s="14">
        <v>9877.1400000000012</v>
      </c>
      <c r="V36" s="31">
        <v>63</v>
      </c>
      <c r="AB36" s="25"/>
    </row>
    <row r="37" spans="4:28" x14ac:dyDescent="0.25">
      <c r="I37" s="10"/>
      <c r="J37" s="7"/>
      <c r="Q37" s="22">
        <v>5</v>
      </c>
      <c r="R37" t="str">
        <f ca="1"/>
        <v>Product18</v>
      </c>
      <c r="S37" s="24">
        <f ca="1"/>
        <v>0</v>
      </c>
      <c r="T37" s="10" t="s">
        <v>111</v>
      </c>
      <c r="U37" s="14"/>
      <c r="V37" s="31"/>
      <c r="AB37" s="25"/>
    </row>
    <row r="38" spans="4:28" x14ac:dyDescent="0.25">
      <c r="I38" s="10"/>
      <c r="J38" s="7"/>
      <c r="Q38" s="22">
        <v>6</v>
      </c>
      <c r="R38" t="str">
        <f ca="1"/>
        <v>No.</v>
      </c>
      <c r="S38" s="24">
        <f ca="1"/>
        <v>4035.2200000000003</v>
      </c>
      <c r="T38" s="13" t="s">
        <v>103</v>
      </c>
      <c r="U38" s="14">
        <v>4035.2200000000003</v>
      </c>
      <c r="V38" s="31">
        <v>82</v>
      </c>
      <c r="AB38" s="25"/>
    </row>
    <row r="39" spans="4:28" x14ac:dyDescent="0.25">
      <c r="I39" s="11"/>
      <c r="J39" s="12"/>
      <c r="Q39" s="22">
        <v>8</v>
      </c>
      <c r="R39" t="str">
        <f ca="1"/>
        <v>Product19</v>
      </c>
      <c r="S39" s="24">
        <f ca="1"/>
        <v>0</v>
      </c>
      <c r="T39" s="10" t="s">
        <v>112</v>
      </c>
      <c r="U39" s="14"/>
      <c r="V39" s="31"/>
      <c r="AB39" s="25"/>
    </row>
    <row r="40" spans="4:28" x14ac:dyDescent="0.25">
      <c r="Q40" s="22">
        <v>4</v>
      </c>
      <c r="R40" t="str">
        <f ca="1"/>
        <v>Ft</v>
      </c>
      <c r="S40" s="24">
        <f ca="1"/>
        <v>20160</v>
      </c>
      <c r="T40" s="13" t="s">
        <v>97</v>
      </c>
      <c r="U40" s="14">
        <v>20160</v>
      </c>
      <c r="V40" s="31">
        <v>96</v>
      </c>
      <c r="AB40" s="25"/>
    </row>
    <row r="41" spans="4:28" x14ac:dyDescent="0.25">
      <c r="Q41" s="22">
        <v>4</v>
      </c>
      <c r="R41" t="str">
        <f ca="1"/>
        <v>Product20</v>
      </c>
      <c r="S41" s="24">
        <f ca="1"/>
        <v>0</v>
      </c>
      <c r="T41" s="10" t="s">
        <v>113</v>
      </c>
      <c r="U41" s="14"/>
      <c r="V41" s="31"/>
      <c r="AB41" s="25"/>
    </row>
    <row r="42" spans="4:28" x14ac:dyDescent="0.25">
      <c r="R42" t="str">
        <f ca="1"/>
        <v>Lt</v>
      </c>
      <c r="S42" s="24">
        <f ca="1"/>
        <v>8006.25</v>
      </c>
      <c r="T42" s="13" t="s">
        <v>95</v>
      </c>
      <c r="U42" s="14">
        <v>8006.25</v>
      </c>
      <c r="V42" s="31">
        <v>105</v>
      </c>
      <c r="AB42" s="25"/>
    </row>
    <row r="43" spans="4:28" x14ac:dyDescent="0.25">
      <c r="R43" t="str">
        <f ca="1"/>
        <v>Product21</v>
      </c>
      <c r="S43" s="24">
        <f ca="1"/>
        <v>0</v>
      </c>
      <c r="T43" s="10" t="s">
        <v>114</v>
      </c>
      <c r="U43" s="14"/>
      <c r="V43" s="31"/>
      <c r="AB43" s="25"/>
    </row>
    <row r="44" spans="4:28" x14ac:dyDescent="0.25">
      <c r="R44" t="str">
        <f ca="1"/>
        <v>Ft</v>
      </c>
      <c r="S44" s="24">
        <f ca="1"/>
        <v>10727.64</v>
      </c>
      <c r="T44" s="13" t="s">
        <v>97</v>
      </c>
      <c r="U44" s="14">
        <v>10727.64</v>
      </c>
      <c r="V44" s="31">
        <v>66</v>
      </c>
      <c r="AB44" s="25"/>
    </row>
    <row r="45" spans="4:28" x14ac:dyDescent="0.25">
      <c r="R45" t="str">
        <f ca="1"/>
        <v>Product22</v>
      </c>
      <c r="S45" s="24">
        <f ca="1"/>
        <v>0</v>
      </c>
      <c r="T45" s="10" t="s">
        <v>115</v>
      </c>
      <c r="U45" s="14"/>
      <c r="V45" s="31"/>
      <c r="AB45" s="25"/>
    </row>
    <row r="46" spans="4:28" x14ac:dyDescent="0.25">
      <c r="R46" t="str">
        <f ca="1"/>
        <v>Ft</v>
      </c>
      <c r="S46" s="24">
        <f ca="1"/>
        <v>9909.9</v>
      </c>
      <c r="T46" s="13" t="s">
        <v>97</v>
      </c>
      <c r="U46" s="14">
        <v>9909.9</v>
      </c>
      <c r="V46" s="31">
        <v>70</v>
      </c>
      <c r="AB46" s="25"/>
    </row>
    <row r="47" spans="4:28" x14ac:dyDescent="0.25">
      <c r="T47" s="10" t="s">
        <v>116</v>
      </c>
      <c r="U47" s="14"/>
      <c r="V47" s="31"/>
      <c r="AB47" s="25"/>
    </row>
    <row r="48" spans="4:28" x14ac:dyDescent="0.25">
      <c r="T48" s="13" t="s">
        <v>97</v>
      </c>
      <c r="U48" s="14">
        <v>12853.560000000001</v>
      </c>
      <c r="V48" s="31">
        <v>86</v>
      </c>
      <c r="AB48" s="25"/>
    </row>
    <row r="49" spans="20:28" x14ac:dyDescent="0.25">
      <c r="T49" s="10" t="s">
        <v>35</v>
      </c>
      <c r="U49" s="14"/>
      <c r="V49" s="31"/>
      <c r="AB49" s="25"/>
    </row>
    <row r="50" spans="20:28" x14ac:dyDescent="0.25">
      <c r="T50" s="13" t="s">
        <v>97</v>
      </c>
      <c r="U50" s="14">
        <v>10202.400000000001</v>
      </c>
      <c r="V50" s="31">
        <v>65</v>
      </c>
      <c r="AB50" s="25"/>
    </row>
    <row r="51" spans="20:28" x14ac:dyDescent="0.25">
      <c r="T51" s="10" t="s">
        <v>117</v>
      </c>
      <c r="U51" s="14"/>
      <c r="V51" s="31"/>
      <c r="AB51" s="25"/>
    </row>
    <row r="52" spans="20:28" x14ac:dyDescent="0.25">
      <c r="T52" s="13" t="s">
        <v>103</v>
      </c>
      <c r="U52" s="14">
        <v>599.7600000000001</v>
      </c>
      <c r="V52" s="31">
        <v>72</v>
      </c>
      <c r="AB52" s="25"/>
    </row>
    <row r="53" spans="20:28" x14ac:dyDescent="0.25">
      <c r="T53" s="10" t="s">
        <v>118</v>
      </c>
      <c r="U53" s="14"/>
      <c r="V53" s="31"/>
    </row>
    <row r="54" spans="20:28" x14ac:dyDescent="0.25">
      <c r="T54" s="13" t="s">
        <v>103</v>
      </c>
      <c r="U54" s="14">
        <v>2761.9200000000005</v>
      </c>
      <c r="V54" s="31">
        <v>112</v>
      </c>
    </row>
    <row r="55" spans="20:28" x14ac:dyDescent="0.25">
      <c r="T55" s="10" t="s">
        <v>119</v>
      </c>
      <c r="U55" s="14"/>
      <c r="V55" s="31"/>
    </row>
    <row r="56" spans="20:28" x14ac:dyDescent="0.25">
      <c r="T56" s="13" t="s">
        <v>95</v>
      </c>
      <c r="U56" s="14">
        <v>6226.0800000000008</v>
      </c>
      <c r="V56" s="31">
        <v>109</v>
      </c>
    </row>
    <row r="57" spans="20:28" x14ac:dyDescent="0.25">
      <c r="T57" s="10" t="s">
        <v>120</v>
      </c>
      <c r="U57" s="14"/>
      <c r="V57" s="31"/>
    </row>
    <row r="58" spans="20:28" x14ac:dyDescent="0.25">
      <c r="T58" s="13" t="s">
        <v>103</v>
      </c>
      <c r="U58" s="14">
        <v>4682.72</v>
      </c>
      <c r="V58" s="31">
        <v>112</v>
      </c>
    </row>
    <row r="59" spans="20:28" x14ac:dyDescent="0.25">
      <c r="T59" s="10" t="s">
        <v>121</v>
      </c>
      <c r="U59" s="14"/>
      <c r="V59" s="31"/>
    </row>
    <row r="60" spans="20:28" x14ac:dyDescent="0.25">
      <c r="T60" s="13" t="s">
        <v>95</v>
      </c>
      <c r="U60" s="14">
        <v>5523.44</v>
      </c>
      <c r="V60" s="31">
        <v>104</v>
      </c>
    </row>
    <row r="61" spans="20:28" x14ac:dyDescent="0.25">
      <c r="T61" s="10" t="s">
        <v>122</v>
      </c>
      <c r="U61" s="14"/>
      <c r="V61" s="31"/>
    </row>
    <row r="62" spans="20:28" x14ac:dyDescent="0.25">
      <c r="T62" s="13" t="s">
        <v>97</v>
      </c>
      <c r="U62" s="14">
        <v>22945.919999999998</v>
      </c>
      <c r="V62" s="31">
        <v>114</v>
      </c>
    </row>
    <row r="63" spans="20:28" x14ac:dyDescent="0.25">
      <c r="T63" s="10" t="s">
        <v>123</v>
      </c>
      <c r="U63" s="14"/>
      <c r="V63" s="31"/>
    </row>
    <row r="64" spans="20:28" x14ac:dyDescent="0.25">
      <c r="T64" s="13" t="s">
        <v>86</v>
      </c>
      <c r="U64" s="14">
        <v>6249.5999999999995</v>
      </c>
      <c r="V64" s="31">
        <v>60</v>
      </c>
    </row>
    <row r="65" spans="20:22" x14ac:dyDescent="0.25">
      <c r="T65" s="10" t="s">
        <v>124</v>
      </c>
      <c r="U65" s="14"/>
      <c r="V65" s="31"/>
    </row>
    <row r="66" spans="20:22" x14ac:dyDescent="0.25">
      <c r="T66" s="13" t="s">
        <v>86</v>
      </c>
      <c r="U66" s="14">
        <v>16329.72</v>
      </c>
      <c r="V66" s="31">
        <v>139</v>
      </c>
    </row>
    <row r="67" spans="20:22" x14ac:dyDescent="0.25">
      <c r="T67" s="10" t="s">
        <v>125</v>
      </c>
      <c r="U67" s="14"/>
      <c r="V67" s="31"/>
    </row>
    <row r="68" spans="20:22" x14ac:dyDescent="0.25">
      <c r="T68" s="13" t="s">
        <v>86</v>
      </c>
      <c r="U68" s="14">
        <v>13645.800000000001</v>
      </c>
      <c r="V68" s="31">
        <v>114</v>
      </c>
    </row>
    <row r="69" spans="20:22" x14ac:dyDescent="0.25">
      <c r="T69" s="10" t="s">
        <v>126</v>
      </c>
      <c r="U69" s="14"/>
      <c r="V69" s="31"/>
    </row>
    <row r="70" spans="20:22" x14ac:dyDescent="0.25">
      <c r="T70" s="13" t="s">
        <v>95</v>
      </c>
      <c r="U70" s="14">
        <v>8978.2000000000007</v>
      </c>
      <c r="V70" s="31">
        <v>154</v>
      </c>
    </row>
    <row r="71" spans="20:22" x14ac:dyDescent="0.25">
      <c r="T71" s="10" t="s">
        <v>127</v>
      </c>
      <c r="U71" s="14"/>
      <c r="V71" s="31"/>
    </row>
    <row r="72" spans="20:22" x14ac:dyDescent="0.25">
      <c r="T72" s="13" t="s">
        <v>103</v>
      </c>
      <c r="U72" s="14">
        <v>703.5</v>
      </c>
      <c r="V72" s="31">
        <v>105</v>
      </c>
    </row>
    <row r="73" spans="20:22" x14ac:dyDescent="0.25">
      <c r="T73" s="10" t="s">
        <v>128</v>
      </c>
      <c r="U73" s="14"/>
      <c r="V73" s="31"/>
    </row>
    <row r="74" spans="20:22" x14ac:dyDescent="0.25">
      <c r="T74" s="13" t="s">
        <v>86</v>
      </c>
      <c r="U74" s="14">
        <v>7222.5</v>
      </c>
      <c r="V74" s="31">
        <v>75</v>
      </c>
    </row>
    <row r="75" spans="20:22" x14ac:dyDescent="0.25">
      <c r="T75" s="10" t="s">
        <v>129</v>
      </c>
      <c r="U75" s="14"/>
      <c r="V75" s="31"/>
    </row>
    <row r="76" spans="20:22" x14ac:dyDescent="0.25">
      <c r="T76" s="13" t="s">
        <v>86</v>
      </c>
      <c r="U76" s="14">
        <v>5145.6000000000004</v>
      </c>
      <c r="V76" s="31">
        <v>60</v>
      </c>
    </row>
    <row r="77" spans="20:22" x14ac:dyDescent="0.25">
      <c r="T77" s="10" t="s">
        <v>130</v>
      </c>
      <c r="U77" s="14"/>
      <c r="V77" s="31"/>
    </row>
    <row r="78" spans="20:22" x14ac:dyDescent="0.25">
      <c r="T78" s="13" t="s">
        <v>86</v>
      </c>
      <c r="U78" s="14">
        <v>8871.1200000000008</v>
      </c>
      <c r="V78" s="31">
        <v>111</v>
      </c>
    </row>
    <row r="79" spans="20:22" x14ac:dyDescent="0.25">
      <c r="T79" s="10" t="s">
        <v>131</v>
      </c>
      <c r="U79" s="14"/>
      <c r="V79" s="31"/>
    </row>
    <row r="80" spans="20:22" x14ac:dyDescent="0.25">
      <c r="T80" s="13" t="s">
        <v>103</v>
      </c>
      <c r="U80" s="14">
        <v>3957.15</v>
      </c>
      <c r="V80" s="31">
        <v>93</v>
      </c>
    </row>
    <row r="81" spans="20:22" x14ac:dyDescent="0.25">
      <c r="T81" s="10" t="s">
        <v>132</v>
      </c>
      <c r="U81" s="14"/>
      <c r="V81" s="31"/>
    </row>
    <row r="82" spans="20:22" x14ac:dyDescent="0.25">
      <c r="T82" s="13" t="s">
        <v>86</v>
      </c>
      <c r="U82" s="14">
        <v>7718.4000000000005</v>
      </c>
      <c r="V82" s="31">
        <v>67</v>
      </c>
    </row>
    <row r="83" spans="20:22" x14ac:dyDescent="0.25">
      <c r="T83" s="10" t="s">
        <v>133</v>
      </c>
      <c r="U83" s="14"/>
      <c r="V83" s="31"/>
    </row>
    <row r="84" spans="20:22" x14ac:dyDescent="0.25">
      <c r="T84" s="13" t="s">
        <v>97</v>
      </c>
      <c r="U84" s="14">
        <v>22952.16</v>
      </c>
      <c r="V84" s="31">
        <v>132</v>
      </c>
    </row>
    <row r="85" spans="20:22" x14ac:dyDescent="0.25">
      <c r="T85" s="10" t="s">
        <v>134</v>
      </c>
      <c r="U85" s="14"/>
      <c r="V85" s="31"/>
    </row>
    <row r="86" spans="20:22" x14ac:dyDescent="0.25">
      <c r="T86" s="13" t="s">
        <v>97</v>
      </c>
      <c r="U86" s="14">
        <v>20574</v>
      </c>
      <c r="V86" s="31">
        <v>127</v>
      </c>
    </row>
    <row r="87" spans="20:22" x14ac:dyDescent="0.25">
      <c r="T87" s="10" t="s">
        <v>135</v>
      </c>
      <c r="U87" s="14"/>
      <c r="V87" s="31"/>
    </row>
    <row r="88" spans="20:22" x14ac:dyDescent="0.25">
      <c r="T88" s="13" t="s">
        <v>86</v>
      </c>
      <c r="U88" s="14">
        <v>6064.8399999999992</v>
      </c>
      <c r="V88" s="31">
        <v>73</v>
      </c>
    </row>
    <row r="89" spans="20:22" x14ac:dyDescent="0.25">
      <c r="T89" s="10" t="s">
        <v>136</v>
      </c>
      <c r="U89" s="14"/>
      <c r="V89" s="31"/>
    </row>
    <row r="90" spans="20:22" x14ac:dyDescent="0.25">
      <c r="T90" s="13" t="s">
        <v>86</v>
      </c>
      <c r="U90" s="7">
        <v>16333.92</v>
      </c>
      <c r="V90" s="31">
        <v>199</v>
      </c>
    </row>
  </sheetData>
  <phoneticPr fontId="4" type="noConversion"/>
  <pageMargins left="0.7" right="0.7" top="0.75" bottom="0.75" header="0.3" footer="0.3"/>
  <pageSetup orientation="portrait" r:id="rId6"/>
  <drawing r:id="rId7"/>
  <tableParts count="1">
    <tablePart r:id="rId8"/>
  </tableParts>
  <extLst>
    <ext xmlns:x14="http://schemas.microsoft.com/office/spreadsheetml/2009/9/main" uri="{A8765BA9-456A-4dab-B4F3-ACF838C121DE}">
      <x14:slicerList>
        <x14:slicer r:id="rId9"/>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F46"/>
  <sheetViews>
    <sheetView topLeftCell="A20" workbookViewId="0">
      <selection activeCell="B1" sqref="B1:F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17</v>
      </c>
      <c r="B1" s="1" t="s">
        <v>22</v>
      </c>
      <c r="C1" s="1" t="s">
        <v>23</v>
      </c>
      <c r="D1" s="1" t="s">
        <v>24</v>
      </c>
      <c r="E1" s="1" t="s">
        <v>25</v>
      </c>
      <c r="F1" s="1" t="s">
        <v>26</v>
      </c>
    </row>
    <row r="2" spans="1:6" x14ac:dyDescent="0.25">
      <c r="A2" t="s">
        <v>53</v>
      </c>
      <c r="B2" t="s">
        <v>83</v>
      </c>
      <c r="C2" t="s">
        <v>84</v>
      </c>
      <c r="D2" t="s">
        <v>86</v>
      </c>
      <c r="E2">
        <v>98</v>
      </c>
      <c r="F2">
        <v>103.88</v>
      </c>
    </row>
    <row r="3" spans="1:6" x14ac:dyDescent="0.25">
      <c r="A3" t="s">
        <v>66</v>
      </c>
      <c r="B3" t="s">
        <v>89</v>
      </c>
      <c r="C3" t="s">
        <v>84</v>
      </c>
      <c r="D3" t="s">
        <v>86</v>
      </c>
      <c r="E3">
        <v>105</v>
      </c>
      <c r="F3">
        <v>142.80000000000001</v>
      </c>
    </row>
    <row r="4" spans="1:6" x14ac:dyDescent="0.25">
      <c r="A4" t="s">
        <v>43</v>
      </c>
      <c r="B4" t="s">
        <v>92</v>
      </c>
      <c r="C4" t="s">
        <v>84</v>
      </c>
      <c r="D4" t="s">
        <v>86</v>
      </c>
      <c r="E4">
        <v>71</v>
      </c>
      <c r="F4">
        <v>80.94</v>
      </c>
    </row>
    <row r="5" spans="1:6" x14ac:dyDescent="0.25">
      <c r="A5" t="s">
        <v>40</v>
      </c>
      <c r="B5" t="s">
        <v>94</v>
      </c>
      <c r="C5" t="s">
        <v>84</v>
      </c>
      <c r="D5" t="s">
        <v>95</v>
      </c>
      <c r="E5">
        <v>44</v>
      </c>
      <c r="F5">
        <v>48.84</v>
      </c>
    </row>
    <row r="6" spans="1:6" x14ac:dyDescent="0.25">
      <c r="A6" t="s">
        <v>61</v>
      </c>
      <c r="B6" t="s">
        <v>96</v>
      </c>
      <c r="C6" t="s">
        <v>84</v>
      </c>
      <c r="D6" t="s">
        <v>97</v>
      </c>
      <c r="E6">
        <v>133</v>
      </c>
      <c r="F6">
        <v>155.61000000000001</v>
      </c>
    </row>
    <row r="7" spans="1:6" x14ac:dyDescent="0.25">
      <c r="A7" t="s">
        <v>52</v>
      </c>
      <c r="B7" t="s">
        <v>98</v>
      </c>
      <c r="C7" t="s">
        <v>84</v>
      </c>
      <c r="D7" t="s">
        <v>86</v>
      </c>
      <c r="E7">
        <v>75</v>
      </c>
      <c r="F7">
        <v>85.5</v>
      </c>
    </row>
    <row r="8" spans="1:6" x14ac:dyDescent="0.25">
      <c r="A8" t="s">
        <v>73</v>
      </c>
      <c r="B8" t="s">
        <v>99</v>
      </c>
      <c r="C8" t="s">
        <v>84</v>
      </c>
      <c r="D8" t="s">
        <v>95</v>
      </c>
      <c r="E8">
        <v>43</v>
      </c>
      <c r="F8">
        <v>47.730000000000004</v>
      </c>
    </row>
    <row r="9" spans="1:6" x14ac:dyDescent="0.25">
      <c r="A9" t="s">
        <v>62</v>
      </c>
      <c r="B9" t="s">
        <v>100</v>
      </c>
      <c r="C9" t="s">
        <v>84</v>
      </c>
      <c r="D9" t="s">
        <v>86</v>
      </c>
      <c r="E9">
        <v>83</v>
      </c>
      <c r="F9">
        <v>94.62</v>
      </c>
    </row>
    <row r="10" spans="1:6" x14ac:dyDescent="0.25">
      <c r="A10" t="s">
        <v>74</v>
      </c>
      <c r="B10" t="s">
        <v>101</v>
      </c>
      <c r="C10" t="s">
        <v>84</v>
      </c>
      <c r="D10" t="s">
        <v>103</v>
      </c>
      <c r="E10">
        <v>6</v>
      </c>
      <c r="F10">
        <v>7.8599999999999994</v>
      </c>
    </row>
    <row r="11" spans="1:6" x14ac:dyDescent="0.25">
      <c r="A11" t="s">
        <v>57</v>
      </c>
      <c r="B11" t="s">
        <v>102</v>
      </c>
      <c r="C11" t="s">
        <v>87</v>
      </c>
      <c r="D11" t="s">
        <v>97</v>
      </c>
      <c r="E11">
        <v>148</v>
      </c>
      <c r="F11">
        <v>164.28</v>
      </c>
    </row>
    <row r="12" spans="1:6" x14ac:dyDescent="0.25">
      <c r="A12" t="s">
        <v>68</v>
      </c>
      <c r="B12" t="s">
        <v>104</v>
      </c>
      <c r="C12" t="s">
        <v>87</v>
      </c>
      <c r="D12" t="s">
        <v>95</v>
      </c>
      <c r="E12">
        <v>44</v>
      </c>
      <c r="F12">
        <v>48.4</v>
      </c>
    </row>
    <row r="13" spans="1:6" x14ac:dyDescent="0.25">
      <c r="A13" t="s">
        <v>72</v>
      </c>
      <c r="B13" t="s">
        <v>105</v>
      </c>
      <c r="C13" t="s">
        <v>87</v>
      </c>
      <c r="D13" t="s">
        <v>86</v>
      </c>
      <c r="E13">
        <v>73</v>
      </c>
      <c r="F13">
        <v>94.17</v>
      </c>
    </row>
    <row r="14" spans="1:6" x14ac:dyDescent="0.25">
      <c r="A14" t="s">
        <v>38</v>
      </c>
      <c r="B14" t="s">
        <v>106</v>
      </c>
      <c r="C14" t="s">
        <v>87</v>
      </c>
      <c r="D14" t="s">
        <v>86</v>
      </c>
      <c r="E14">
        <v>112</v>
      </c>
      <c r="F14">
        <v>122.08</v>
      </c>
    </row>
    <row r="15" spans="1:6" x14ac:dyDescent="0.25">
      <c r="A15" t="s">
        <v>46</v>
      </c>
      <c r="B15" t="s">
        <v>107</v>
      </c>
      <c r="C15" t="s">
        <v>87</v>
      </c>
      <c r="D15" t="s">
        <v>86</v>
      </c>
      <c r="E15">
        <v>112</v>
      </c>
      <c r="F15">
        <v>146.72</v>
      </c>
    </row>
    <row r="16" spans="1:6" x14ac:dyDescent="0.25">
      <c r="A16" t="s">
        <v>64</v>
      </c>
      <c r="B16" t="s">
        <v>108</v>
      </c>
      <c r="C16" t="s">
        <v>87</v>
      </c>
      <c r="D16" t="s">
        <v>103</v>
      </c>
      <c r="E16">
        <v>12</v>
      </c>
      <c r="F16">
        <v>15.719999999999999</v>
      </c>
    </row>
    <row r="17" spans="1:6" x14ac:dyDescent="0.25">
      <c r="A17" t="s">
        <v>58</v>
      </c>
      <c r="B17" t="s">
        <v>109</v>
      </c>
      <c r="C17" t="s">
        <v>87</v>
      </c>
      <c r="D17" t="s">
        <v>103</v>
      </c>
      <c r="E17">
        <v>13</v>
      </c>
      <c r="F17">
        <v>16.64</v>
      </c>
    </row>
    <row r="18" spans="1:6" x14ac:dyDescent="0.25">
      <c r="A18" t="s">
        <v>76</v>
      </c>
      <c r="B18" t="s">
        <v>110</v>
      </c>
      <c r="C18" t="s">
        <v>87</v>
      </c>
      <c r="D18" t="s">
        <v>97</v>
      </c>
      <c r="E18">
        <v>134</v>
      </c>
      <c r="F18">
        <v>156.78</v>
      </c>
    </row>
    <row r="19" spans="1:6" x14ac:dyDescent="0.25">
      <c r="A19" t="s">
        <v>67</v>
      </c>
      <c r="B19" t="s">
        <v>111</v>
      </c>
      <c r="C19" t="s">
        <v>87</v>
      </c>
      <c r="D19" t="s">
        <v>103</v>
      </c>
      <c r="E19">
        <v>37</v>
      </c>
      <c r="F19">
        <v>49.21</v>
      </c>
    </row>
    <row r="20" spans="1:6" x14ac:dyDescent="0.25">
      <c r="A20" t="s">
        <v>77</v>
      </c>
      <c r="B20" t="s">
        <v>112</v>
      </c>
      <c r="C20" t="s">
        <v>87</v>
      </c>
      <c r="D20" t="s">
        <v>97</v>
      </c>
      <c r="E20">
        <v>150</v>
      </c>
      <c r="F20">
        <v>210</v>
      </c>
    </row>
    <row r="21" spans="1:6" x14ac:dyDescent="0.25">
      <c r="A21" t="s">
        <v>51</v>
      </c>
      <c r="B21" t="s">
        <v>113</v>
      </c>
      <c r="C21" t="s">
        <v>90</v>
      </c>
      <c r="D21" t="s">
        <v>95</v>
      </c>
      <c r="E21">
        <v>61</v>
      </c>
      <c r="F21">
        <v>76.25</v>
      </c>
    </row>
    <row r="22" spans="1:6" x14ac:dyDescent="0.25">
      <c r="A22" t="s">
        <v>69</v>
      </c>
      <c r="B22" t="s">
        <v>114</v>
      </c>
      <c r="C22" t="s">
        <v>90</v>
      </c>
      <c r="D22" t="s">
        <v>97</v>
      </c>
      <c r="E22">
        <v>126</v>
      </c>
      <c r="F22">
        <v>162.54</v>
      </c>
    </row>
    <row r="23" spans="1:6" x14ac:dyDescent="0.25">
      <c r="A23" t="s">
        <v>59</v>
      </c>
      <c r="B23" t="s">
        <v>115</v>
      </c>
      <c r="C23" t="s">
        <v>90</v>
      </c>
      <c r="D23" t="s">
        <v>97</v>
      </c>
      <c r="E23">
        <v>121</v>
      </c>
      <c r="F23">
        <v>141.57</v>
      </c>
    </row>
    <row r="24" spans="1:6" x14ac:dyDescent="0.25">
      <c r="A24" t="s">
        <v>49</v>
      </c>
      <c r="B24" t="s">
        <v>116</v>
      </c>
      <c r="C24" t="s">
        <v>90</v>
      </c>
      <c r="D24" t="s">
        <v>97</v>
      </c>
      <c r="E24">
        <v>141</v>
      </c>
      <c r="F24">
        <v>149.46</v>
      </c>
    </row>
    <row r="25" spans="1:6" x14ac:dyDescent="0.25">
      <c r="A25" t="s">
        <v>32</v>
      </c>
      <c r="B25" t="s">
        <v>35</v>
      </c>
      <c r="C25" t="s">
        <v>90</v>
      </c>
      <c r="D25" t="s">
        <v>97</v>
      </c>
      <c r="E25">
        <v>144</v>
      </c>
      <c r="F25">
        <v>156.96</v>
      </c>
    </row>
    <row r="26" spans="1:6" x14ac:dyDescent="0.25">
      <c r="A26" t="s">
        <v>44</v>
      </c>
      <c r="B26" t="s">
        <v>117</v>
      </c>
      <c r="C26" t="s">
        <v>90</v>
      </c>
      <c r="D26" t="s">
        <v>103</v>
      </c>
      <c r="E26">
        <v>7</v>
      </c>
      <c r="F26">
        <v>8.33</v>
      </c>
    </row>
    <row r="27" spans="1:6" x14ac:dyDescent="0.25">
      <c r="A27" t="s">
        <v>79</v>
      </c>
      <c r="B27" t="s">
        <v>118</v>
      </c>
      <c r="C27" t="s">
        <v>91</v>
      </c>
      <c r="D27" t="s">
        <v>103</v>
      </c>
      <c r="E27">
        <v>18</v>
      </c>
      <c r="F27">
        <v>24.66</v>
      </c>
    </row>
    <row r="28" spans="1:6" x14ac:dyDescent="0.25">
      <c r="A28" t="s">
        <v>63</v>
      </c>
      <c r="B28" t="s">
        <v>119</v>
      </c>
      <c r="C28" t="s">
        <v>91</v>
      </c>
      <c r="D28" t="s">
        <v>95</v>
      </c>
      <c r="E28">
        <v>48</v>
      </c>
      <c r="F28">
        <v>57.120000000000005</v>
      </c>
    </row>
    <row r="29" spans="1:6" x14ac:dyDescent="0.25">
      <c r="A29" t="s">
        <v>70</v>
      </c>
      <c r="B29" t="s">
        <v>120</v>
      </c>
      <c r="C29" t="s">
        <v>91</v>
      </c>
      <c r="D29" t="s">
        <v>103</v>
      </c>
      <c r="E29">
        <v>37</v>
      </c>
      <c r="F29">
        <v>41.81</v>
      </c>
    </row>
    <row r="30" spans="1:6" x14ac:dyDescent="0.25">
      <c r="A30" t="s">
        <v>56</v>
      </c>
      <c r="B30" t="s">
        <v>121</v>
      </c>
      <c r="C30" t="s">
        <v>91</v>
      </c>
      <c r="D30" t="s">
        <v>95</v>
      </c>
      <c r="E30">
        <v>47</v>
      </c>
      <c r="F30">
        <v>53.11</v>
      </c>
    </row>
    <row r="31" spans="1:6" x14ac:dyDescent="0.25">
      <c r="A31" t="s">
        <v>65</v>
      </c>
      <c r="B31" t="s">
        <v>122</v>
      </c>
      <c r="C31" t="s">
        <v>91</v>
      </c>
      <c r="D31" t="s">
        <v>97</v>
      </c>
      <c r="E31">
        <v>148</v>
      </c>
      <c r="F31">
        <v>201.28</v>
      </c>
    </row>
    <row r="32" spans="1:6" x14ac:dyDescent="0.25">
      <c r="A32" t="s">
        <v>42</v>
      </c>
      <c r="B32" t="s">
        <v>123</v>
      </c>
      <c r="C32" t="s">
        <v>91</v>
      </c>
      <c r="D32" t="s">
        <v>86</v>
      </c>
      <c r="E32">
        <v>93</v>
      </c>
      <c r="F32">
        <v>104.16</v>
      </c>
    </row>
    <row r="33" spans="1:6" x14ac:dyDescent="0.25">
      <c r="A33" t="s">
        <v>55</v>
      </c>
      <c r="B33" t="s">
        <v>124</v>
      </c>
      <c r="C33" t="s">
        <v>91</v>
      </c>
      <c r="D33" t="s">
        <v>86</v>
      </c>
      <c r="E33">
        <v>89</v>
      </c>
      <c r="F33">
        <v>117.48</v>
      </c>
    </row>
    <row r="34" spans="1:6" x14ac:dyDescent="0.25">
      <c r="A34" t="s">
        <v>75</v>
      </c>
      <c r="B34" t="s">
        <v>125</v>
      </c>
      <c r="C34" t="s">
        <v>91</v>
      </c>
      <c r="D34" t="s">
        <v>86</v>
      </c>
      <c r="E34">
        <v>95</v>
      </c>
      <c r="F34">
        <v>119.7</v>
      </c>
    </row>
    <row r="35" spans="1:6" x14ac:dyDescent="0.25">
      <c r="A35" t="s">
        <v>50</v>
      </c>
      <c r="B35" t="s">
        <v>126</v>
      </c>
      <c r="C35" t="s">
        <v>91</v>
      </c>
      <c r="D35" t="s">
        <v>95</v>
      </c>
      <c r="E35">
        <v>55</v>
      </c>
      <c r="F35">
        <v>58.3</v>
      </c>
    </row>
    <row r="36" spans="1:6" x14ac:dyDescent="0.25">
      <c r="A36" t="s">
        <v>41</v>
      </c>
      <c r="B36" t="s">
        <v>127</v>
      </c>
      <c r="C36" t="s">
        <v>91</v>
      </c>
      <c r="D36" t="s">
        <v>103</v>
      </c>
      <c r="E36">
        <v>5</v>
      </c>
      <c r="F36">
        <v>6.7</v>
      </c>
    </row>
    <row r="37" spans="1:6" x14ac:dyDescent="0.25">
      <c r="A37" t="s">
        <v>80</v>
      </c>
      <c r="B37" t="s">
        <v>128</v>
      </c>
      <c r="C37" t="s">
        <v>91</v>
      </c>
      <c r="D37" t="s">
        <v>86</v>
      </c>
      <c r="E37">
        <v>90</v>
      </c>
      <c r="F37">
        <v>96.3</v>
      </c>
    </row>
    <row r="38" spans="1:6" x14ac:dyDescent="0.25">
      <c r="A38" t="s">
        <v>45</v>
      </c>
      <c r="B38" t="s">
        <v>129</v>
      </c>
      <c r="C38" t="s">
        <v>93</v>
      </c>
      <c r="D38" t="s">
        <v>86</v>
      </c>
      <c r="E38">
        <v>67</v>
      </c>
      <c r="F38">
        <v>85.76</v>
      </c>
    </row>
    <row r="39" spans="1:6" x14ac:dyDescent="0.25">
      <c r="A39" t="s">
        <v>36</v>
      </c>
      <c r="B39" t="s">
        <v>130</v>
      </c>
      <c r="C39" t="s">
        <v>93</v>
      </c>
      <c r="D39" t="s">
        <v>86</v>
      </c>
      <c r="E39">
        <v>72</v>
      </c>
      <c r="F39">
        <v>79.92</v>
      </c>
    </row>
    <row r="40" spans="1:6" x14ac:dyDescent="0.25">
      <c r="A40" t="s">
        <v>71</v>
      </c>
      <c r="B40" t="s">
        <v>131</v>
      </c>
      <c r="C40" t="s">
        <v>93</v>
      </c>
      <c r="D40" t="s">
        <v>103</v>
      </c>
      <c r="E40">
        <v>37</v>
      </c>
      <c r="F40">
        <v>42.55</v>
      </c>
    </row>
    <row r="41" spans="1:6" x14ac:dyDescent="0.25">
      <c r="A41" t="s">
        <v>54</v>
      </c>
      <c r="B41" t="s">
        <v>132</v>
      </c>
      <c r="C41" t="s">
        <v>93</v>
      </c>
      <c r="D41" t="s">
        <v>86</v>
      </c>
      <c r="E41">
        <v>90</v>
      </c>
      <c r="F41">
        <v>115.2</v>
      </c>
    </row>
    <row r="42" spans="1:6" x14ac:dyDescent="0.25">
      <c r="A42" t="s">
        <v>78</v>
      </c>
      <c r="B42" t="s">
        <v>133</v>
      </c>
      <c r="C42" t="s">
        <v>93</v>
      </c>
      <c r="D42" t="s">
        <v>97</v>
      </c>
      <c r="E42">
        <v>138</v>
      </c>
      <c r="F42">
        <v>173.88</v>
      </c>
    </row>
    <row r="43" spans="1:6" x14ac:dyDescent="0.25">
      <c r="A43" t="s">
        <v>47</v>
      </c>
      <c r="B43" t="s">
        <v>134</v>
      </c>
      <c r="C43" t="s">
        <v>93</v>
      </c>
      <c r="D43" t="s">
        <v>97</v>
      </c>
      <c r="E43">
        <v>120</v>
      </c>
      <c r="F43">
        <v>162</v>
      </c>
    </row>
    <row r="44" spans="1:6" x14ac:dyDescent="0.25">
      <c r="A44" t="s">
        <v>60</v>
      </c>
      <c r="B44" t="s">
        <v>135</v>
      </c>
      <c r="C44" t="s">
        <v>93</v>
      </c>
      <c r="D44" t="s">
        <v>86</v>
      </c>
      <c r="E44">
        <v>67</v>
      </c>
      <c r="F44">
        <v>83.08</v>
      </c>
    </row>
    <row r="45" spans="1:6" x14ac:dyDescent="0.25">
      <c r="A45" t="s">
        <v>48</v>
      </c>
      <c r="B45" t="s">
        <v>136</v>
      </c>
      <c r="C45" t="s">
        <v>93</v>
      </c>
      <c r="D45" t="s">
        <v>86</v>
      </c>
      <c r="E45">
        <v>76</v>
      </c>
      <c r="F45">
        <v>82.08</v>
      </c>
    </row>
    <row r="46" spans="1:6" x14ac:dyDescent="0.25">
      <c r="A46" t="s">
        <v>137</v>
      </c>
      <c r="B46" t="s">
        <v>138</v>
      </c>
      <c r="C46" t="s">
        <v>93</v>
      </c>
      <c r="D46" t="s">
        <v>86</v>
      </c>
      <c r="E46">
        <v>50</v>
      </c>
      <c r="F46">
        <v>62</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91F8C9-9FED-4CD5-9062-15D0558066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Sheet6</vt:lpstr>
      <vt:lpstr>Sheet10</vt:lpstr>
      <vt:lpstr>Input Data</vt:lpstr>
      <vt:lpstr>Sheet1</vt:lpstr>
      <vt:lpstr>Sheet2</vt:lpstr>
      <vt:lpstr>Master Data</vt:lpstr>
      <vt:lpstr>Category01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dc:creator>
  <cp:lastModifiedBy>Sanju</cp:lastModifiedBy>
  <cp:revision/>
  <dcterms:created xsi:type="dcterms:W3CDTF">2021-11-03T11:40:02Z</dcterms:created>
  <dcterms:modified xsi:type="dcterms:W3CDTF">2024-12-17T16:36:19Z</dcterms:modified>
</cp:coreProperties>
</file>