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D:\SANJANA\My excel\"/>
    </mc:Choice>
  </mc:AlternateContent>
  <xr:revisionPtr revIDLastSave="0" documentId="13_ncr:1_{5800E7EF-6FAB-4D20-97B4-556662FCE9F4}" xr6:coauthVersionLast="47" xr6:coauthVersionMax="47" xr10:uidLastSave="{00000000-0000-0000-0000-000000000000}"/>
  <bookViews>
    <workbookView xWindow="-108" yWindow="-108" windowWidth="23256" windowHeight="12456" xr2:uid="{00000000-000D-0000-FFFF-FFFF00000000}"/>
  </bookViews>
  <sheets>
    <sheet name="Dashboard" sheetId="19" r:id="rId1"/>
    <sheet name="Total sales" sheetId="18" r:id="rId2"/>
    <sheet name="Sales by country" sheetId="21" r:id="rId3"/>
    <sheet name="Top 5 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ity_card">#N/A</definedName>
    <definedName name="Slicer_Roast_type_name">#N/A</definedName>
    <definedName name="Slicer_Size">#N/A</definedName>
  </definedNames>
  <calcPr calcId="191029"/>
  <pivotCaches>
    <pivotCache cacheId="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I1001" i="17"/>
  <c r="N1001" i="17" s="1"/>
  <c r="J1001" i="17"/>
  <c r="O1001" i="17" s="1"/>
  <c r="K1001" i="17"/>
  <c r="L1001" i="17"/>
  <c r="M1001"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J2" i="17"/>
  <c r="O2" i="17" s="1"/>
  <c r="K2" i="17"/>
  <c r="L2" i="17"/>
  <c r="M2" i="17" s="1"/>
  <c r="I2" i="17"/>
  <c r="N2" i="17" s="1"/>
</calcChain>
</file>

<file path=xl/sharedStrings.xml><?xml version="1.0" encoding="utf-8"?>
<sst xmlns="http://schemas.openxmlformats.org/spreadsheetml/2006/main" count="11132" uniqueCount="6224">
  <si>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</si>
  <si>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</si>
  <si>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</si>
  <si>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</si>
  <si>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</si>
  <si>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</si>
  <si>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</si>
  <si>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</si>
  <si>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</si>
  <si>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</si>
  <si>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</si>
  <si>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</si>
  <si>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</si>
  <si>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</si>
  <si>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</si>
  <si>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</si>
  <si>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</si>
  <si>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</si>
  <si>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</si>
  <si>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</si>
  <si>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</si>
  <si>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</si>
  <si>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</si>
  <si>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</si>
  <si>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</si>
  <si>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</si>
  <si>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</si>
  <si>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</si>
  <si>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</si>
  <si>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</si>
  <si>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</si>
  <si>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</si>
  <si>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</si>
  <si>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</si>
  <si>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</si>
  <si>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</si>
  <si>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</si>
  <si>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</si>
  <si>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</si>
  <si>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</si>
  <si>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</si>
  <si>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</si>
  <si>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</si>
  <si>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</si>
  <si>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</si>
  <si>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</si>
  <si>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</si>
  <si>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</si>
  <si>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</si>
  <si>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</si>
  <si>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</si>
  <si>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</si>
  <si>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</si>
  <si>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</si>
  <si>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</si>
  <si>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</si>
  <si>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</si>
  <si>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</si>
  <si>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</si>
  <si>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</si>
  <si>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</si>
  <si>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</si>
  <si>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</si>
  <si>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</si>
  <si>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</si>
  <si>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</si>
  <si>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</si>
  <si>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</si>
  <si>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</si>
  <si>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</si>
  <si>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</si>
  <si>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</si>
  <si>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</si>
  <si>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</si>
  <si>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</si>
  <si>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</si>
  <si>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</si>
  <si>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</si>
  <si>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</si>
  <si>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</si>
  <si>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</si>
  <si>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</si>
  <si>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</si>
  <si>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</si>
  <si>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</si>
  <si>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</si>
  <si>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</si>
  <si>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</si>
  <si>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</si>
  <si>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</si>
  <si>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</si>
  <si>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</si>
  <si>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</si>
  <si>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</si>
  <si>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</si>
  <si>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</si>
  <si>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</si>
  <si>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</si>
  <si>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</si>
  <si>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</si>
  <si>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</si>
  <si>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</si>
  <si>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</si>
  <si>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</si>
  <si>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</si>
  <si>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</si>
  <si>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</si>
  <si>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</si>
  <si>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</si>
  <si>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</si>
  <si>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</si>
  <si>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</si>
  <si>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</si>
  <si>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</si>
  <si>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</si>
  <si>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</si>
  <si>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</si>
  <si>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</si>
  <si>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</si>
  <si>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</si>
  <si>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</si>
  <si>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</si>
  <si>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</si>
  <si>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</si>
  <si>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</si>
  <si>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</si>
  <si>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</si>
  <si>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</si>
  <si>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</si>
  <si>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</si>
  <si>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</si>
  <si>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</si>
  <si>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</si>
  <si>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</si>
  <si>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</si>
  <si>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</si>
  <si>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</si>
  <si>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</si>
  <si>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</si>
  <si>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</si>
  <si>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</si>
  <si>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</si>
  <si>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</si>
  <si>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</si>
  <si>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</si>
  <si>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</si>
  <si>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</si>
  <si>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</si>
  <si>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</si>
  <si>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</si>
  <si>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</si>
  <si>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</si>
  <si>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</si>
  <si>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</si>
  <si>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</si>
  <si>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</si>
  <si>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</si>
  <si>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</si>
  <si>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</si>
  <si>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</si>
  <si>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</si>
  <si>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</si>
  <si>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</si>
  <si>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</si>
  <si>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</si>
  <si>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</si>
  <si>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</si>
  <si>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</si>
  <si>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</si>
  <si>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</si>
  <si>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</si>
  <si>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</si>
  <si>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</si>
  <si>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</si>
  <si>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</si>
  <si>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</si>
  <si>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</si>
  <si>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</si>
  <si>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</si>
  <si>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</si>
  <si>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</si>
  <si>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</si>
  <si>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</si>
  <si>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</si>
  <si>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</si>
  <si>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</si>
  <si>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</si>
  <si>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</si>
  <si>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</si>
  <si>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</si>
  <si>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</si>
  <si>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</si>
  <si>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</si>
  <si>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</si>
  <si>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</si>
  <si>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</si>
  <si>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</si>
  <si>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</si>
  <si>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</si>
  <si>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</si>
  <si>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</si>
  <si>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</si>
  <si>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</si>
  <si>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</si>
  <si>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</si>
  <si>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</si>
  <si>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</si>
  <si>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</si>
  <si>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</si>
  <si>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</si>
  <si>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</si>
  <si>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</si>
  <si>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</si>
  <si>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</si>
  <si>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</si>
  <si>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</si>
  <si>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</si>
  <si>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</si>
  <si>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</si>
  <si>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</si>
  <si>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</si>
  <si>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</si>
  <si>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</si>
  <si>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</si>
  <si>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</si>
  <si>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</si>
  <si>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</si>
  <si>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</si>
  <si>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</si>
  <si>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</si>
  <si>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</si>
  <si>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</si>
  <si>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</si>
  <si>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</si>
  <si>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</si>
  <si>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</si>
  <si>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</si>
  <si>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</si>
  <si>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</si>
  <si>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</si>
  <si>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</si>
  <si>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</si>
  <si>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</si>
  <si>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</si>
  <si>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</si>
  <si>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</si>
  <si>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</si>
  <si>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</si>
  <si>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</si>
  <si>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</si>
  <si>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</si>
  <si>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</si>
  <si>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</si>
  <si>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</si>
  <si>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</si>
  <si>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</si>
  <si>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</si>
  <si>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</si>
  <si>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</si>
  <si>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</si>
  <si>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</si>
  <si>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</si>
  <si>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</si>
  <si>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</si>
  <si>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</si>
  <si>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</si>
  <si>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</si>
  <si>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</si>
  <si>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</si>
  <si>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</si>
  <si>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</si>
  <si>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</si>
  <si>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</si>
  <si>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</si>
  <si>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</si>
  <si>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</si>
  <si>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</si>
  <si>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</si>
  <si>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</si>
  <si>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</si>
  <si>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</si>
  <si>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</si>
  <si>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</si>
  <si>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</si>
  <si>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</si>
  <si>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</si>
  <si>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</si>
  <si>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</si>
  <si>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</si>
  <si>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</si>
  <si>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</si>
  <si>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</si>
  <si>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</si>
  <si>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</si>
  <si>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</si>
  <si>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</si>
  <si>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</si>
  <si>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</si>
  <si>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</si>
  <si>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</si>
  <si>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</si>
  <si>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</si>
  <si>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</si>
  <si>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</si>
  <si>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</si>
  <si>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</si>
  <si>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</si>
  <si>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</si>
  <si>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</si>
  <si>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</si>
  <si>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</si>
  <si>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</si>
  <si>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</si>
  <si>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</si>
  <si>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</si>
  <si>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</si>
  <si>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</si>
  <si>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</si>
  <si>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</si>
  <si>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</si>
  <si>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</si>
  <si>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</si>
  <si>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</si>
  <si>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</si>
  <si>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</si>
  <si>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</si>
  <si>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</si>
  <si>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</si>
  <si>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</si>
  <si>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</si>
  <si>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</si>
  <si>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</si>
  <si>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</si>
  <si>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</si>
  <si>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</si>
  <si>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</si>
  <si>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</si>
  <si>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</si>
  <si>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</si>
  <si>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</si>
  <si>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</si>
  <si>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</si>
  <si>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</si>
  <si>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</si>
  <si>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</si>
  <si>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</si>
  <si>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</si>
  <si>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</si>
  <si>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</si>
  <si>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</si>
  <si>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</si>
  <si>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</si>
  <si>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</si>
  <si>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</si>
  <si>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</si>
  <si>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</si>
  <si>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</si>
  <si>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</si>
  <si>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</si>
  <si>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</si>
  <si>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</si>
  <si>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</si>
  <si>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</si>
  <si>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</si>
  <si>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</si>
  <si>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</si>
  <si>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</si>
  <si>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</si>
  <si>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</si>
  <si>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</si>
  <si>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</si>
  <si>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</si>
  <si>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</si>
  <si>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</si>
  <si>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</si>
  <si>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</si>
  <si>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</si>
  <si>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</si>
  <si>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</si>
  <si>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</si>
  <si>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</si>
  <si>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</si>
  <si>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</si>
  <si>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</si>
  <si>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</si>
  <si>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</si>
  <si>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</si>
  <si>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</si>
  <si>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</si>
  <si>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</si>
  <si>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</si>
  <si>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</si>
  <si>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</si>
  <si>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</si>
  <si>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</si>
  <si>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</si>
  <si>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</si>
  <si>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</si>
  <si>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</si>
  <si>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</si>
  <si>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</si>
  <si>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</si>
  <si>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</si>
  <si>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</si>
  <si>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</si>
  <si>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</si>
  <si>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</si>
  <si>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</si>
  <si>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</si>
  <si>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</si>
  <si>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</si>
  <si>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</si>
  <si>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</si>
  <si>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</si>
  <si>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</si>
  <si>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</si>
  <si>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</si>
  <si>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</si>
  <si>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</si>
  <si>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</si>
  <si>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</si>
  <si>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</si>
  <si>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</si>
  <si>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</si>
  <si>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</si>
  <si>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</si>
  <si>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</si>
  <si>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</si>
  <si>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</si>
  <si>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</si>
  <si>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</si>
  <si>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</si>
  <si>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</si>
  <si>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</si>
  <si>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</si>
  <si>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</si>
  <si>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</si>
  <si>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</si>
  <si>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</si>
  <si>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</si>
  <si>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</si>
  <si>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</si>
  <si>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</si>
  <si>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</si>
  <si>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</si>
  <si>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</si>
  <si>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</si>
  <si>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</si>
  <si>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</si>
  <si>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</si>
  <si>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</si>
  <si>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</si>
  <si>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</si>
  <si>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</si>
  <si>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</si>
  <si>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</si>
  <si>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</si>
  <si>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</si>
  <si>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</si>
  <si>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</si>
  <si>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</si>
  <si>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</si>
  <si>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</si>
  <si>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</si>
  <si>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</si>
  <si>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</si>
  <si>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</si>
  <si>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</si>
  <si>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</si>
  <si>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</si>
  <si>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</si>
  <si>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</si>
  <si>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</si>
  <si>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</si>
  <si>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</si>
  <si>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</si>
  <si>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</si>
  <si>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</si>
  <si>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</si>
  <si>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</si>
  <si>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</si>
  <si>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</si>
  <si>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</si>
  <si>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</si>
  <si>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</si>
  <si>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</si>
  <si>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</si>
  <si>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</si>
  <si>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</si>
  <si>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</si>
  <si>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</si>
  <si>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</si>
  <si>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</si>
  <si>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</si>
  <si>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</si>
  <si>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</si>
  <si>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</si>
  <si>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</si>
  <si>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</si>
  <si>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</si>
  <si>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</si>
  <si>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</si>
  <si>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</si>
  <si>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</si>
  <si>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</si>
  <si>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</si>
  <si>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</si>
  <si>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</si>
  <si>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</si>
  <si>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</si>
  <si>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</si>
  <si>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</si>
  <si>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</si>
  <si>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</si>
  <si>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</si>
  <si>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</si>
  <si>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</si>
  <si>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</si>
  <si>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</si>
  <si>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</si>
  <si>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</si>
  <si>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</si>
  <si>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</si>
  <si>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</si>
  <si>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</si>
  <si>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</si>
  <si>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</si>
  <si>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</si>
  <si>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</si>
  <si>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</si>
  <si>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</si>
  <si>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</si>
  <si>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</si>
  <si>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</si>
  <si>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</si>
  <si>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</si>
  <si>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</si>
  <si>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</si>
  <si>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</si>
  <si>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</si>
  <si>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</si>
  <si>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</si>
  <si>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</si>
  <si>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</si>
  <si>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</si>
  <si>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</si>
  <si>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</si>
  <si>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</si>
  <si>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</si>
  <si>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</si>
  <si>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</si>
  <si>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</si>
  <si>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</si>
  <si>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</si>
  <si>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</si>
  <si>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</si>
  <si>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</si>
  <si>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</si>
  <si>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</si>
  <si>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</si>
  <si>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</si>
  <si>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</si>
  <si>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</si>
  <si>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</si>
  <si>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</si>
  <si>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</si>
  <si>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</si>
  <si>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</si>
  <si>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</si>
  <si>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</si>
  <si>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</si>
  <si>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</si>
  <si>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</si>
  <si>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</si>
  <si>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</si>
  <si>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</si>
  <si>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</si>
  <si>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</si>
  <si>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</si>
  <si>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</si>
  <si>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</si>
  <si>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</si>
  <si>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</si>
  <si>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</si>
  <si>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</si>
  <si>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</si>
  <si>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</si>
  <si>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</si>
  <si>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</si>
  <si>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</si>
  <si>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</si>
  <si>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</si>
  <si>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</si>
  <si>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</si>
  <si>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</si>
  <si>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</si>
  <si>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</si>
  <si>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</si>
  <si>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</si>
  <si>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</si>
  <si>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</si>
  <si>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</si>
  <si>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</si>
  <si>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</si>
  <si>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</si>
  <si>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</si>
  <si>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</si>
  <si>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</si>
  <si>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</si>
  <si>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</si>
  <si>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</si>
  <si>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</si>
  <si>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</si>
  <si>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</si>
  <si>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</si>
  <si>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</si>
  <si>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</si>
  <si>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</si>
  <si>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</si>
  <si>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</si>
  <si>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</si>
  <si>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</si>
  <si>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</si>
  <si>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</si>
  <si>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</si>
  <si>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</si>
  <si>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</si>
  <si>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</si>
  <si>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</si>
  <si>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</si>
  <si>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</si>
  <si>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</si>
  <si>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</si>
  <si>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</si>
  <si>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</si>
  <si>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</si>
  <si>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</si>
  <si>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</si>
  <si>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</si>
  <si>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</si>
  <si>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</si>
  <si>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</si>
  <si>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</si>
  <si>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</si>
  <si>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</si>
  <si>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</si>
  <si>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</si>
  <si>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</si>
  <si>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</si>
  <si>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</si>
  <si>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</si>
  <si>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</si>
  <si>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</si>
  <si>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</si>
  <si>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</si>
  <si>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</si>
  <si>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</si>
  <si>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</si>
  <si>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</si>
  <si>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</si>
  <si>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</si>
  <si>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</si>
  <si>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</si>
  <si>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</si>
  <si>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</si>
  <si>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</si>
  <si>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</si>
  <si>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</si>
  <si>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</si>
  <si>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</si>
  <si>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</si>
  <si>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</si>
  <si>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</si>
  <si>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</si>
  <si>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</si>
  <si>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</si>
  <si>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</si>
  <si>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</si>
  <si>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</si>
  <si>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</si>
  <si>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</si>
  <si>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</si>
  <si>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</si>
  <si>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</si>
  <si>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</si>
  <si>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</si>
  <si>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</si>
  <si>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</si>
  <si>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</si>
  <si>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</si>
  <si>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</si>
  <si>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</si>
  <si>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</si>
  <si>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</si>
  <si>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</si>
  <si>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</si>
  <si>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</si>
  <si>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</si>
  <si>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</si>
  <si>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</si>
  <si>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</si>
  <si>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</si>
  <si>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</si>
  <si>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</si>
  <si>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</si>
  <si>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</si>
  <si>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</si>
  <si>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</si>
  <si>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</si>
  <si>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</si>
  <si>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</si>
  <si>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</si>
  <si>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</si>
  <si>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</si>
  <si>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</si>
  <si>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</si>
  <si>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</si>
  <si>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</si>
  <si>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</si>
  <si>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</si>
  <si>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</si>
  <si>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</si>
  <si>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</si>
  <si>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</si>
  <si>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</si>
  <si>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</si>
  <si>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</si>
  <si>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</si>
  <si>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</si>
  <si>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</si>
  <si>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</si>
  <si>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</si>
  <si>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</si>
  <si>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</si>
  <si>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</si>
  <si>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</si>
  <si>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</si>
  <si>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</si>
  <si>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</si>
  <si>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</si>
  <si>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</si>
  <si>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</si>
  <si>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</si>
  <si>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</si>
  <si>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</si>
  <si>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</si>
  <si>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</si>
  <si>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</si>
  <si>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</si>
  <si>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</si>
  <si>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</si>
  <si>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</si>
  <si>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</si>
  <si>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</si>
  <si>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</si>
  <si>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</si>
  <si>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</si>
  <si>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</si>
  <si>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</si>
  <si>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</si>
  <si>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</si>
  <si>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</si>
  <si>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</si>
  <si>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</si>
  <si>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</si>
  <si>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</si>
  <si>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</si>
  <si>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</si>
  <si>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</si>
  <si>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</si>
  <si>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</si>
  <si>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</si>
  <si>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</si>
  <si>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</si>
  <si>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</si>
  <si>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</si>
  <si>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</si>
  <si>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</si>
  <si>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</si>
  <si>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</si>
  <si>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</si>
  <si>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</si>
  <si>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</si>
  <si>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</si>
  <si>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</si>
  <si>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</si>
  <si>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</si>
  <si>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</si>
  <si>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</si>
  <si>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</si>
  <si>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</si>
  <si>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</si>
  <si>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</si>
  <si>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</si>
  <si>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</si>
  <si>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</si>
  <si>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</si>
  <si>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</si>
  <si>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</si>
  <si>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</si>
  <si>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</si>
  <si>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</si>
  <si>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</si>
  <si>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</si>
  <si>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</si>
  <si>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</si>
  <si>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</si>
  <si>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</si>
  <si>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</si>
  <si>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</si>
  <si>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</si>
  <si>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</si>
  <si>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</si>
  <si>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</si>
  <si>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</si>
  <si>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</si>
  <si>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</si>
  <si>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</si>
  <si>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</si>
  <si>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</si>
  <si>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</si>
  <si>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</si>
  <si>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</si>
  <si>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</si>
  <si>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</si>
  <si>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</si>
  <si>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</si>
  <si>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</si>
  <si>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</si>
  <si>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</si>
  <si>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</si>
  <si>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</si>
  <si>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</si>
  <si>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</si>
  <si>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</si>
  <si>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</si>
  <si>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</si>
  <si>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</si>
  <si>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</si>
  <si>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</si>
  <si>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</si>
  <si>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</si>
  <si>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</si>
  <si>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</si>
  <si>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</si>
  <si>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</si>
  <si>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</si>
  <si>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</si>
  <si>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</si>
  <si>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</si>
  <si>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</si>
  <si>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</si>
  <si>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</si>
  <si>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</si>
  <si>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</si>
  <si>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</si>
  <si>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</si>
  <si>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</si>
  <si>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</si>
  <si>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</si>
  <si>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</si>
  <si>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</si>
  <si>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</si>
  <si>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</si>
  <si>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</si>
  <si>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</si>
  <si>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</si>
  <si>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</si>
  <si>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</si>
  <si>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</si>
  <si>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</si>
  <si>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</si>
  <si>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</si>
  <si>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</si>
  <si>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</si>
  <si>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</si>
  <si>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</si>
  <si>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</si>
  <si>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</si>
  <si>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</si>
  <si>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</si>
  <si>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</si>
  <si>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</si>
  <si>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</si>
  <si>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</si>
  <si>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</si>
  <si>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</si>
  <si>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</si>
  <si>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</si>
  <si>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</si>
  <si>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</si>
  <si>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</si>
  <si>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</si>
  <si>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</si>
  <si>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</si>
  <si>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</si>
  <si>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</si>
  <si>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</si>
  <si>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</si>
  <si>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</si>
  <si>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</si>
  <si>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</si>
  <si>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</si>
  <si>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</si>
  <si>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</si>
  <si>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</si>
  <si>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</si>
  <si>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</si>
  <si>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</si>
  <si>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</si>
  <si>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</si>
  <si>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</si>
  <si>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</si>
  <si>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</si>
  <si>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</si>
  <si>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</si>
  <si>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</si>
  <si>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</si>
  <si>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</si>
  <si>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</si>
  <si>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</si>
  <si>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</si>
  <si>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</si>
  <si>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</si>
  <si>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</si>
  <si>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</si>
  <si>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</si>
  <si>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</si>
  <si>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</si>
  <si>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</si>
  <si>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</si>
  <si>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</si>
  <si>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</si>
  <si>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</si>
  <si>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</si>
  <si>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</si>
  <si>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</si>
  <si>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</si>
  <si>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</si>
  <si>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</si>
  <si>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</si>
  <si>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</si>
  <si>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</si>
  <si>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</si>
  <si>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</si>
  <si>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</si>
  <si>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</si>
  <si>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</si>
  <si>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</si>
  <si>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</si>
  <si>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</si>
  <si>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</si>
  <si>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</si>
  <si>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</si>
  <si>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</si>
  <si>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</si>
  <si>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</si>
  <si>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</si>
  <si>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</si>
  <si>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</si>
  <si>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</si>
  <si>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</si>
  <si>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</si>
  <si>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</si>
  <si>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</si>
  <si>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</si>
  <si>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</si>
  <si>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</si>
  <si>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</si>
  <si>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</si>
  <si>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</si>
  <si>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</si>
  <si>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</si>
  <si>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</si>
  <si>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</si>
  <si>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</si>
  <si>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</si>
  <si>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</si>
  <si>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</si>
  <si>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</si>
  <si>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</si>
  <si>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</si>
  <si>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</si>
  <si>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</si>
  <si>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</si>
  <si>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</si>
  <si>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</si>
  <si>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</si>
  <si>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</si>
  <si>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</si>
  <si>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</si>
  <si>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</si>
  <si>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</si>
  <si>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</si>
  <si>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</si>
  <si>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</si>
  <si>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</si>
  <si>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</si>
  <si>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</si>
  <si>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</si>
  <si>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</si>
  <si>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</si>
  <si>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</si>
  <si>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</si>
  <si>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</si>
  <si>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</si>
  <si>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</si>
  <si>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</si>
  <si>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</si>
  <si>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</si>
  <si>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</si>
  <si>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</si>
  <si>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</si>
  <si>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</si>
  <si>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</si>
  <si>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</si>
  <si>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</si>
  <si>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</si>
  <si>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</si>
  <si>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</si>
  <si>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</si>
  <si>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</si>
  <si>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</si>
  <si>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</si>
  <si>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</si>
  <si>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</si>
  <si>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</si>
  <si>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</si>
  <si>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</si>
  <si>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</si>
  <si>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</si>
  <si>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</si>
  <si>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</si>
  <si>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</si>
  <si>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</si>
  <si>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</si>
  <si>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</si>
  <si>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</si>
  <si>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</si>
  <si>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</si>
  <si>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</si>
  <si>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</si>
  <si>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</si>
  <si>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</si>
  <si>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</si>
  <si>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</si>
  <si>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</si>
  <si>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</si>
  <si>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</si>
  <si>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</si>
  <si>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</si>
  <si>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</si>
  <si>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</si>
  <si>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</si>
  <si>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</si>
  <si>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</si>
  <si>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</si>
  <si>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</si>
  <si>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</si>
  <si>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</si>
  <si>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</si>
  <si>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</si>
  <si>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</si>
  <si>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</si>
  <si>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</si>
  <si>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</si>
  <si>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</si>
  <si>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</si>
  <si>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</si>
  <si>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</si>
  <si>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</si>
  <si>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</si>
  <si>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</si>
  <si>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</si>
  <si>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</si>
  <si>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</si>
  <si>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</si>
  <si>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</si>
  <si>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</si>
  <si>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</si>
  <si>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</si>
  <si>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</si>
  <si>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</si>
  <si>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</si>
  <si>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</si>
  <si>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</si>
  <si>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</si>
  <si>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</si>
  <si>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</si>
  <si>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</si>
  <si>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</si>
  <si>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</si>
  <si>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</si>
  <si>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</si>
  <si>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</si>
  <si>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</si>
  <si>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</si>
  <si>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</si>
  <si>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</si>
  <si>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</si>
  <si>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</si>
  <si>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</si>
  <si>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</si>
  <si>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</si>
  <si>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</si>
  <si>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</si>
  <si>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</si>
  <si>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</si>
  <si>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</si>
  <si>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</si>
  <si>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</si>
  <si>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</si>
  <si>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</si>
  <si>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</si>
  <si>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</si>
  <si>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</si>
  <si>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</si>
  <si>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</si>
  <si>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</si>
  <si>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</si>
  <si>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</si>
  <si>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</si>
  <si>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</si>
  <si>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</si>
  <si>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</si>
  <si>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</si>
  <si>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</si>
  <si>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</si>
  <si>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</si>
  <si>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</si>
  <si>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</si>
  <si>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</si>
  <si>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</si>
  <si>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</si>
  <si>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</si>
  <si>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</si>
  <si>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</si>
  <si>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</si>
  <si>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</si>
  <si>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</si>
  <si>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</si>
  <si>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</si>
  <si>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</si>
  <si>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</si>
  <si>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</si>
  <si>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</si>
  <si>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</si>
  <si>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</si>
  <si>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</si>
  <si>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</si>
  <si>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</si>
  <si>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</si>
  <si>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</si>
  <si>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</si>
  <si>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</si>
  <si>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</si>
  <si>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</si>
  <si>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</si>
  <si>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</si>
  <si>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</si>
  <si>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</si>
  <si>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</si>
  <si>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</si>
  <si>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</si>
  <si>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</si>
  <si>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</si>
  <si>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</si>
  <si>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</si>
  <si>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</si>
  <si>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</si>
  <si>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</si>
  <si>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</si>
  <si>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</si>
  <si>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</si>
  <si>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</si>
  <si>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</si>
  <si>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</si>
  <si>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</si>
  <si>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</si>
  <si>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</si>
  <si>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</si>
  <si>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</si>
  <si>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</si>
  <si>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</si>
  <si>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</si>
  <si>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</si>
  <si>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</si>
  <si>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</si>
  <si>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</si>
  <si>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</si>
  <si>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</si>
  <si>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</si>
  <si>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</si>
  <si>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</si>
  <si>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</si>
  <si>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</si>
  <si>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</si>
  <si>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</si>
  <si>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</si>
  <si>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</si>
  <si>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</si>
  <si>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</si>
  <si>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</si>
  <si>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</si>
  <si>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</si>
  <si>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</si>
  <si>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</si>
  <si>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</si>
  <si>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</si>
  <si>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</si>
  <si>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</si>
  <si>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</si>
  <si>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</si>
  <si>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</si>
  <si>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</si>
  <si>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</si>
  <si>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</si>
  <si>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</si>
  <si>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</si>
  <si>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</si>
  <si>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</si>
  <si>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</si>
  <si>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</si>
  <si>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</si>
  <si>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</si>
  <si>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</si>
  <si>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</si>
  <si>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</si>
  <si>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</si>
  <si>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</si>
  <si>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</si>
  <si>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</si>
  <si>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</si>
  <si>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</si>
  <si>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</si>
  <si>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</si>
  <si>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</si>
  <si>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</si>
  <si>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</si>
  <si>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</si>
  <si>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</si>
  <si>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</si>
  <si>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</si>
  <si>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</si>
  <si>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</si>
  <si>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</si>
  <si>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</si>
  <si>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</si>
  <si>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</si>
  <si>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</si>
  <si>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</si>
  <si>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</si>
  <si>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</si>
  <si>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</si>
  <si>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</si>
  <si>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</si>
  <si>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</si>
  <si>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</si>
  <si>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</si>
  <si>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</si>
  <si>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</si>
  <si>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</si>
  <si>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</si>
  <si>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</si>
  <si>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</si>
  <si>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</si>
  <si>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</si>
  <si>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</si>
  <si>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</si>
  <si>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</si>
  <si>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</si>
  <si>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</si>
  <si>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</si>
  <si>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</si>
  <si>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</si>
  <si>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</si>
  <si>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</si>
  <si>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</si>
  <si>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</si>
  <si>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</si>
  <si>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</si>
  <si>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</si>
  <si>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</si>
  <si>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</si>
  <si>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</si>
  <si>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</si>
  <si>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</si>
  <si>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</si>
  <si>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</si>
  <si>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</si>
  <si>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</si>
  <si>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</si>
  <si>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</si>
  <si>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</si>
  <si>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</si>
  <si>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</si>
  <si>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</si>
  <si>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</si>
  <si>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</si>
  <si>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</si>
  <si>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</si>
  <si>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</si>
  <si>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</si>
  <si>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</si>
  <si>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</si>
  <si>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</si>
  <si>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</si>
  <si>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</si>
  <si>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</si>
  <si>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</si>
  <si>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</si>
  <si>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</si>
  <si>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</si>
  <si>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</si>
  <si>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</si>
  <si>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</si>
  <si>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</si>
  <si>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</si>
  <si>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</si>
  <si>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</si>
  <si>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</si>
  <si>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</si>
  <si>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</si>
  <si>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</si>
  <si>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</si>
  <si>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</si>
  <si>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</si>
  <si>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</si>
  <si>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</si>
  <si>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</si>
  <si>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</si>
  <si>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</si>
  <si>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</si>
  <si>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</si>
  <si>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</si>
  <si>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</si>
  <si>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</si>
  <si>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</si>
  <si>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</si>
  <si>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</si>
  <si>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</si>
  <si>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</si>
  <si>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</si>
  <si>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</si>
  <si>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</si>
  <si>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</si>
  <si>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</si>
  <si>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</si>
  <si>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</si>
  <si>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</si>
  <si>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</si>
  <si>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</si>
  <si>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</si>
  <si>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</si>
  <si>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</si>
  <si>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</si>
  <si>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</si>
  <si>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</si>
  <si>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</si>
  <si>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</si>
  <si>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</si>
  <si>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</si>
  <si>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</si>
  <si>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</si>
  <si>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</si>
  <si>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</si>
  <si>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</si>
  <si>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</si>
  <si>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</si>
  <si>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</si>
  <si>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</si>
  <si>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</si>
  <si>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</si>
  <si>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</si>
  <si>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</si>
  <si>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</si>
  <si>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</si>
  <si>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</si>
  <si>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</si>
  <si>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</si>
  <si>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</si>
  <si>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</si>
  <si>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</si>
  <si>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</si>
  <si>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</si>
  <si>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</si>
  <si>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</si>
  <si>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</si>
  <si>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</si>
  <si>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</si>
  <si>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</si>
  <si>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</si>
  <si>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</si>
  <si>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</si>
  <si>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</si>
  <si>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</si>
  <si>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</si>
  <si>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</si>
  <si>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</si>
  <si>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</si>
  <si>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</si>
  <si>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</si>
  <si>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</si>
  <si>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</si>
  <si>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</si>
  <si>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</si>
  <si>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</si>
  <si>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</si>
  <si>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</si>
  <si>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</si>
  <si>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</si>
  <si>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</si>
  <si>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</si>
  <si>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</si>
  <si>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</si>
  <si>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</si>
  <si>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</si>
  <si>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</si>
  <si>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</si>
  <si>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</si>
  <si>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</si>
  <si>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</si>
  <si>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</si>
  <si>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</si>
  <si>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</si>
  <si>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</si>
  <si>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</si>
  <si>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</si>
  <si>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</si>
  <si>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</si>
  <si>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</si>
  <si>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</si>
  <si>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</si>
  <si>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</si>
  <si>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</si>
  <si>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</si>
  <si>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</si>
  <si>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</si>
  <si>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</si>
  <si>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</si>
  <si>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</si>
  <si>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</si>
  <si>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</si>
  <si>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</si>
  <si>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</si>
  <si>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</si>
  <si>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</si>
  <si>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</si>
  <si>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</si>
  <si>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</si>
  <si>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</si>
  <si>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</si>
  <si>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</si>
  <si>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</si>
  <si>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</si>
  <si>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</si>
  <si>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</si>
  <si>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</si>
  <si>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</si>
  <si>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</si>
  <si>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</si>
  <si>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</si>
  <si>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</si>
  <si>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</si>
  <si>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</si>
  <si>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</si>
  <si>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</si>
  <si>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</si>
  <si>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</si>
  <si>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</si>
  <si>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</si>
  <si>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</si>
  <si>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</si>
  <si>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</si>
  <si>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</si>
  <si>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</si>
  <si>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</si>
  <si>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</si>
  <si>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</si>
  <si>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</si>
  <si>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</si>
  <si>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</si>
  <si>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</si>
  <si>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</si>
  <si>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</si>
  <si>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</si>
  <si>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</si>
  <si>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</si>
  <si>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</si>
  <si>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</si>
  <si>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</si>
  <si>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</si>
  <si>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</si>
  <si>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</si>
  <si>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</si>
  <si>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</si>
  <si>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</si>
  <si>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</si>
  <si>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</si>
  <si>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</si>
  <si>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</si>
  <si>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</si>
  <si>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</si>
  <si>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</si>
  <si>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</si>
  <si>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</si>
  <si>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</si>
  <si>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</si>
  <si>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</si>
  <si>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</si>
  <si>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</si>
  <si>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</si>
  <si>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</si>
  <si>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</si>
  <si>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</si>
  <si>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</si>
  <si>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</si>
  <si>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</si>
  <si>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</si>
  <si>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</si>
  <si>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</si>
  <si>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</si>
  <si>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</si>
  <si>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</si>
  <si>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</si>
  <si>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</si>
  <si>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</si>
  <si>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</si>
  <si>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</si>
  <si>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</si>
  <si>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</si>
  <si>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</si>
  <si>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</si>
  <si>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</si>
  <si>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</si>
  <si>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</si>
  <si>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</si>
  <si>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</si>
  <si>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</si>
  <si>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</si>
  <si>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</si>
  <si>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</si>
  <si>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</si>
  <si>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</si>
  <si>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</si>
  <si>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</si>
  <si>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</si>
  <si>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</si>
  <si>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</si>
  <si>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</si>
  <si>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</si>
  <si>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</si>
  <si>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</si>
  <si>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</si>
  <si>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</si>
  <si>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</si>
  <si>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</si>
  <si>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</si>
  <si>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</si>
  <si>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</si>
  <si>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</si>
  <si>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</si>
  <si>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</si>
  <si>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</si>
  <si>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</si>
  <si>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</si>
  <si>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</si>
  <si>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</si>
  <si>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</si>
  <si>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</si>
  <si>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</si>
  <si>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</si>
  <si>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</si>
  <si>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</si>
  <si>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</si>
  <si>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</si>
  <si>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</si>
  <si>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</si>
  <si>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</si>
  <si>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</si>
  <si>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</si>
  <si>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</si>
  <si>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</si>
  <si>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</si>
  <si>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</si>
  <si>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</si>
  <si>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</si>
  <si>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</si>
  <si>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</si>
  <si>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</si>
  <si>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</si>
  <si>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</si>
  <si>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</si>
  <si>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</si>
  <si>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</si>
  <si>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</si>
  <si>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</si>
  <si>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</si>
  <si>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</si>
  <si>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</si>
  <si>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</si>
  <si>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</si>
  <si>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</si>
  <si>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</si>
  <si>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</si>
  <si>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</si>
  <si>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</si>
  <si>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</si>
  <si>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</si>
  <si>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</si>
  <si>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</si>
  <si>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</si>
  <si>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</si>
  <si>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</si>
  <si>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</si>
  <si>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</si>
  <si>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</si>
  <si>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</si>
  <si>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</si>
  <si>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</si>
  <si>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</si>
  <si>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</si>
  <si>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</si>
  <si>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</si>
  <si>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</si>
  <si>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</si>
  <si>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</si>
  <si>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</si>
  <si>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</si>
  <si>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</si>
  <si>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</si>
  <si>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</si>
  <si>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</si>
  <si>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</si>
  <si>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</si>
  <si>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</si>
  <si>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</si>
  <si>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</si>
  <si>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</si>
  <si>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</si>
  <si>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</si>
  <si>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</si>
  <si>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</si>
  <si>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</si>
  <si>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</si>
  <si>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</si>
  <si>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</si>
  <si>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</si>
  <si>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</si>
  <si>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</si>
  <si>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</si>
  <si>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</si>
  <si>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</si>
  <si>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</si>
  <si>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</si>
  <si>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</si>
  <si>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</si>
  <si>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</si>
  <si>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</si>
  <si>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</si>
  <si>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</si>
  <si>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</si>
  <si>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</si>
  <si>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</si>
  <si>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</si>
  <si>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</si>
  <si>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</si>
  <si>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</si>
  <si>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</si>
  <si>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</si>
  <si>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</si>
  <si>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</si>
  <si>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</si>
  <si>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</si>
  <si>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</si>
  <si>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</si>
  <si>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</si>
  <si>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</si>
  <si>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</si>
  <si>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</si>
  <si>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</si>
  <si>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</si>
  <si>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</si>
  <si>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</si>
  <si>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</si>
  <si>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</si>
  <si>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</si>
  <si>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</si>
  <si>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</si>
  <si>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</si>
  <si>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</si>
  <si>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</si>
  <si>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</si>
  <si>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</si>
  <si>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</si>
  <si>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</si>
  <si>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</si>
  <si>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</si>
  <si>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</si>
  <si>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</si>
  <si>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</si>
  <si>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</si>
  <si>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</si>
  <si>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</si>
  <si>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</si>
  <si>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</si>
  <si>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</si>
  <si>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</si>
  <si>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</si>
  <si>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</si>
  <si>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</si>
  <si>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</si>
  <si>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</si>
  <si>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</si>
  <si>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</si>
  <si>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</si>
  <si>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</si>
  <si>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</si>
  <si>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</si>
  <si>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</si>
  <si>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</si>
  <si>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</si>
  <si>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</si>
  <si>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</si>
  <si>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</si>
  <si>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</si>
  <si>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</si>
  <si>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</si>
  <si>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</si>
  <si>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</si>
  <si>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</si>
  <si>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</si>
  <si>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</si>
  <si>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</si>
  <si>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</si>
  <si>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</si>
  <si>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</si>
  <si>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</si>
  <si>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</si>
  <si>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</si>
  <si>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</si>
  <si>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</si>
  <si>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</si>
  <si>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</si>
  <si>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</si>
  <si>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</si>
  <si>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</si>
  <si>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</si>
  <si>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</si>
  <si>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</si>
  <si>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</si>
  <si>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</si>
  <si>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</si>
  <si>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</si>
  <si>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</si>
  <si>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</si>
  <si>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</si>
  <si>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</si>
  <si>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</si>
  <si>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</si>
  <si>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</si>
  <si>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</si>
  <si>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</si>
  <si>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</si>
  <si>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</si>
  <si>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</si>
  <si>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</si>
  <si>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</si>
  <si>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</si>
  <si>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</si>
  <si>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</si>
  <si>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</si>
  <si>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</si>
  <si>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</si>
  <si>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</si>
  <si>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</si>
  <si>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</si>
  <si>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</si>
  <si>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</si>
  <si>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</si>
  <si>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</si>
  <si>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</si>
  <si>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</si>
  <si>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</si>
  <si>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</si>
  <si>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</si>
  <si>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</si>
  <si>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</si>
  <si>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</si>
  <si>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</si>
  <si>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</si>
  <si>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</si>
  <si>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</si>
  <si>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</si>
  <si>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</si>
  <si>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</si>
  <si>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</si>
  <si>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</si>
  <si>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</si>
  <si>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</si>
  <si>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</si>
  <si>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</si>
  <si>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</si>
  <si>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</si>
  <si>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</si>
  <si>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</si>
  <si>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</si>
  <si>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</si>
  <si>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</si>
  <si>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</si>
  <si>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</si>
  <si>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</si>
  <si>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</si>
  <si>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</si>
  <si>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</si>
  <si>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</si>
  <si>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</si>
  <si>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</si>
  <si>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</si>
  <si>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</si>
  <si>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</si>
  <si>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</si>
  <si>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</si>
  <si>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</si>
  <si>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</si>
  <si>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</si>
  <si>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</si>
  <si>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</si>
  <si>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</si>
  <si>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</si>
  <si>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</si>
  <si>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</si>
  <si>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</si>
  <si>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</si>
  <si>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</si>
  <si>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</si>
  <si>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</si>
  <si>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</si>
  <si>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</si>
  <si>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</si>
  <si>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</si>
  <si>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</si>
  <si>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</si>
  <si>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</si>
  <si>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</si>
  <si>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</si>
  <si>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</si>
  <si>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</si>
  <si>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</si>
  <si>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</si>
  <si>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</si>
  <si>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</si>
  <si>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</si>
  <si>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</si>
  <si>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</si>
  <si>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</si>
  <si>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</si>
  <si>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</si>
  <si>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</si>
  <si>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</si>
  <si>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</si>
  <si>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</si>
  <si>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</si>
  <si>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</si>
  <si>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</si>
  <si>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</si>
  <si>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</si>
  <si>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</si>
  <si>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</si>
  <si>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</si>
  <si>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</si>
  <si>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</si>
  <si>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</si>
  <si>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</si>
  <si>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</si>
  <si>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</si>
  <si>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</si>
  <si>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</si>
  <si>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</si>
  <si>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</si>
  <si>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</si>
  <si>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</si>
  <si>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</si>
  <si>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</si>
  <si>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</si>
  <si>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</si>
  <si>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</si>
  <si>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</si>
  <si>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</si>
  <si>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</si>
  <si>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</si>
  <si>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</si>
  <si>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</si>
  <si>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</si>
  <si>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</si>
  <si>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</si>
  <si>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</si>
  <si>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</si>
  <si>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</si>
  <si>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</si>
  <si>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</si>
  <si>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</si>
  <si>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</si>
  <si>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</si>
  <si>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</si>
  <si>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</si>
  <si>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</si>
  <si>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</si>
  <si>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</si>
  <si>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</si>
  <si>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</si>
  <si>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</si>
  <si>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</si>
  <si>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</si>
  <si>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</si>
  <si>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</si>
  <si>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</si>
  <si>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</si>
  <si>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</si>
  <si>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</si>
  <si>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</si>
  <si>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</si>
  <si>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</si>
  <si>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</si>
  <si>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</si>
  <si>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</si>
  <si>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</si>
  <si>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</si>
  <si>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</si>
  <si>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</si>
  <si>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</si>
  <si>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</si>
  <si>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</si>
  <si>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</si>
  <si>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</si>
  <si>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</si>
  <si>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</si>
  <si>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</si>
  <si>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</si>
  <si>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</si>
  <si>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</si>
  <si>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</si>
  <si>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</si>
  <si>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</si>
  <si>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</si>
  <si>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</si>
  <si>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</si>
  <si>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</si>
  <si>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</si>
  <si>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</si>
  <si>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</si>
  <si>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</si>
  <si>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</si>
  <si>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</si>
  <si>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</si>
  <si>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</si>
  <si>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</si>
  <si>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</si>
  <si>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</si>
  <si>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</si>
  <si>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</si>
  <si>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</si>
  <si>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</si>
  <si>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</si>
  <si>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</si>
  <si>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</si>
  <si>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</si>
  <si>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</si>
  <si>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</si>
  <si>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</si>
  <si>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</si>
  <si>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</si>
  <si>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</si>
  <si>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</si>
  <si>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</si>
  <si>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</si>
  <si>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</si>
  <si>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</si>
  <si>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</si>
  <si>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</si>
  <si>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</si>
  <si>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</si>
  <si>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</si>
  <si>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</si>
  <si>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</si>
  <si>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</si>
  <si>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</si>
  <si>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</si>
  <si>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</si>
  <si>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</si>
  <si>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</si>
  <si>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</si>
  <si>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</si>
  <si>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</si>
  <si>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</si>
  <si>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</si>
  <si>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</si>
  <si>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</si>
  <si>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</si>
  <si>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</si>
  <si>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</si>
  <si>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</si>
  <si>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</si>
  <si>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</si>
  <si>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</si>
  <si>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</si>
  <si>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</si>
  <si>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</si>
  <si>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</si>
  <si>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</si>
  <si>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</si>
  <si>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</si>
  <si>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</si>
  <si>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</si>
  <si>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</si>
  <si>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</si>
  <si>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</si>
  <si>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</si>
  <si>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</si>
  <si>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</si>
  <si>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</si>
  <si>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</si>
  <si>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</si>
  <si>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</si>
  <si>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</si>
  <si>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</si>
  <si>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</si>
  <si>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</si>
  <si>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</si>
  <si>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</si>
  <si>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</si>
  <si>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</si>
  <si>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</si>
  <si>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</si>
  <si>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</si>
  <si>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</si>
  <si>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</si>
  <si>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</si>
  <si>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</si>
  <si>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</si>
  <si>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</si>
  <si>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</si>
  <si>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</si>
  <si>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</si>
  <si>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</si>
  <si>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</si>
  <si>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</si>
  <si>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</si>
  <si>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</si>
  <si>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</si>
  <si>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</si>
  <si>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</si>
  <si>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</si>
  <si>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</si>
  <si>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</si>
  <si>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</si>
  <si>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</si>
  <si>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</si>
  <si>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</si>
  <si>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</si>
  <si>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</si>
  <si>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</si>
  <si>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</si>
  <si>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</si>
  <si>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</si>
  <si>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</si>
  <si>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</si>
  <si>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</si>
  <si>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</si>
  <si>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</si>
  <si>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</si>
  <si>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</si>
  <si>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</si>
  <si>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</si>
  <si>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</si>
  <si>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</si>
  <si>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</si>
  <si>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</si>
  <si>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</si>
  <si>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</si>
  <si>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</si>
  <si>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</si>
  <si>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</si>
  <si>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</si>
  <si>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</si>
  <si>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</si>
  <si>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</si>
  <si>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</si>
  <si>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</si>
  <si>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</si>
  <si>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</si>
  <si>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</si>
  <si>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</si>
  <si>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</si>
  <si>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</si>
  <si>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</si>
  <si>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</si>
  <si>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</si>
  <si>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</si>
  <si>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</si>
  <si>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</si>
  <si>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</si>
  <si>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</si>
  <si>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</si>
  <si>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</si>
  <si>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</si>
  <si>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</si>
  <si>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</si>
  <si>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</si>
  <si>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</si>
  <si>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</si>
  <si>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</si>
  <si>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</si>
  <si>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</si>
  <si>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</si>
  <si>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</si>
  <si>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</si>
  <si>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</si>
  <si>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</si>
  <si>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</si>
  <si>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</si>
  <si>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</si>
  <si>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</si>
  <si>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</si>
  <si>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</si>
  <si>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</si>
  <si>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</si>
  <si>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</si>
  <si>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</si>
  <si>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</si>
  <si>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</si>
  <si>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</si>
  <si>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</si>
  <si>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</si>
  <si>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</si>
  <si>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</si>
  <si>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</si>
  <si>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</si>
  <si>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</si>
  <si>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</si>
  <si>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</si>
  <si>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</si>
  <si>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</si>
  <si>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</si>
  <si>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</si>
  <si>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</si>
  <si>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</si>
  <si>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</si>
  <si>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</si>
  <si>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</si>
  <si>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</si>
  <si>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</si>
  <si>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</si>
  <si>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</si>
  <si>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</si>
  <si>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</si>
  <si>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</si>
  <si>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</si>
  <si>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</si>
  <si>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</si>
  <si>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</si>
  <si>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</si>
  <si>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</si>
  <si>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</si>
  <si>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</si>
  <si>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</si>
  <si>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</si>
  <si>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</si>
  <si>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</si>
  <si>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</si>
  <si>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</si>
  <si>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</si>
  <si>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</si>
  <si>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</si>
  <si>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</si>
  <si>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</si>
  <si>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</si>
  <si>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</si>
  <si>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</si>
  <si>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</si>
  <si>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</si>
  <si>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</si>
  <si>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</si>
  <si>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</si>
  <si>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</si>
  <si>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</si>
  <si>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</si>
  <si>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</si>
  <si>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</si>
  <si>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</si>
  <si>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</si>
  <si>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</si>
  <si>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</si>
  <si>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</si>
  <si>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</si>
  <si>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</si>
  <si>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</si>
  <si>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</si>
  <si>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</si>
  <si>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</si>
  <si>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</si>
  <si>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</si>
  <si>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</si>
  <si>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</si>
  <si>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</si>
  <si>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</si>
  <si>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</si>
  <si>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</si>
  <si>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</si>
  <si>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</si>
  <si>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</si>
  <si>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</si>
  <si>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</si>
  <si>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</si>
  <si>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</si>
  <si>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</si>
  <si>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</si>
  <si>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</si>
  <si>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</si>
  <si>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</si>
  <si>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</si>
  <si>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</si>
  <si>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</si>
  <si>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</si>
  <si>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</si>
  <si>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</si>
  <si>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</si>
  <si>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</si>
  <si>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</si>
  <si>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</si>
  <si>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</si>
  <si>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</si>
  <si>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</si>
  <si>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</si>
  <si>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</si>
  <si>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</si>
  <si>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</si>
  <si>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</si>
  <si>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</si>
  <si>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</si>
  <si>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</si>
  <si>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</si>
  <si>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</si>
  <si>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</si>
  <si>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</si>
  <si>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</si>
  <si>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</si>
  <si>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</si>
  <si>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</si>
  <si>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</si>
  <si>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</si>
  <si>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</si>
  <si>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</si>
  <si>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</si>
  <si>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</si>
  <si>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</si>
  <si>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</si>
  <si>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</si>
  <si>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</si>
  <si>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</si>
  <si>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</si>
  <si>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</si>
  <si>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</si>
  <si>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</si>
  <si>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</si>
  <si>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</si>
  <si>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</si>
  <si>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</si>
  <si>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</si>
  <si>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</si>
  <si>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</si>
  <si>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</si>
  <si>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</si>
  <si>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</si>
  <si>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</si>
  <si>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</si>
  <si>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</si>
  <si>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</si>
  <si>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</si>
  <si>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</si>
  <si>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</si>
  <si>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</si>
  <si>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</si>
  <si>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</si>
  <si>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</si>
  <si>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</si>
  <si>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</si>
  <si>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</si>
  <si>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</si>
  <si>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</si>
  <si>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</si>
  <si>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</si>
  <si>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</si>
  <si>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</si>
  <si>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</si>
  <si>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</si>
  <si>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</si>
  <si>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</si>
  <si>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</si>
  <si>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</si>
  <si>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</si>
  <si>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</si>
  <si>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</si>
  <si>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</si>
  <si>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</si>
  <si>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</si>
  <si>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</si>
  <si>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</si>
  <si>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</si>
  <si>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</si>
  <si>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</si>
  <si>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</si>
  <si>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</si>
  <si>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</si>
  <si>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</si>
  <si>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</si>
  <si>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</si>
  <si>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</si>
  <si>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</si>
  <si>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</si>
  <si>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</si>
  <si>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</si>
  <si>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</si>
  <si>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</si>
  <si>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</si>
  <si>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</si>
  <si>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</si>
  <si>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</si>
  <si>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</si>
  <si>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</si>
  <si>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</si>
  <si>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</si>
  <si>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</si>
  <si>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</si>
  <si>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</si>
  <si>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</si>
  <si>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</si>
  <si>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</si>
  <si>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</si>
  <si>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</si>
  <si>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</si>
  <si>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</si>
  <si>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</si>
  <si>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</si>
  <si>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</si>
  <si>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</si>
  <si>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</si>
  <si>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</si>
  <si>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</si>
  <si>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</si>
  <si>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</si>
  <si>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</si>
  <si>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</si>
  <si>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</si>
  <si>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</si>
  <si>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</si>
  <si>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</si>
  <si>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</si>
  <si>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</si>
  <si>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</si>
  <si>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</si>
  <si>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</si>
  <si>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</si>
  <si>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</si>
  <si>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</si>
  <si>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</si>
  <si>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</si>
  <si>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</si>
  <si>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</si>
  <si>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</si>
  <si>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</si>
  <si>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</si>
  <si>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</si>
  <si>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</si>
  <si>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</si>
  <si>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</si>
  <si>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</si>
  <si>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</si>
  <si>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</si>
  <si>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</si>
  <si>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</si>
  <si>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</si>
  <si>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</si>
  <si>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</si>
  <si>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</si>
  <si>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</si>
  <si>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</si>
  <si>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</si>
  <si>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</si>
  <si>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</si>
  <si>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</si>
  <si>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</si>
  <si>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</si>
  <si>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</si>
  <si>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</si>
  <si>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</si>
  <si>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</si>
  <si>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</si>
  <si>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</si>
  <si>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</si>
  <si>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</si>
  <si>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</si>
  <si>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</si>
  <si>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</si>
  <si>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</si>
  <si>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</si>
  <si>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</si>
  <si>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</si>
  <si>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</si>
  <si>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</si>
  <si>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</si>
  <si>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</si>
  <si>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</si>
  <si>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</si>
  <si>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</si>
  <si>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</si>
  <si>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</si>
  <si>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</si>
  <si>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</si>
  <si>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</si>
  <si>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</si>
  <si>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</si>
  <si>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</si>
  <si>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</si>
  <si>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</si>
  <si>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</si>
  <si>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</si>
  <si>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</si>
  <si>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</si>
  <si>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</si>
  <si>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</si>
  <si>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</si>
  <si>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</si>
  <si>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</si>
  <si>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</si>
  <si>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</si>
  <si>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</si>
  <si>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</si>
  <si>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</si>
  <si>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</si>
  <si>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</si>
  <si>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</si>
  <si>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</si>
  <si>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</si>
  <si>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</si>
  <si>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</si>
  <si>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</si>
  <si>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</si>
  <si>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</si>
  <si>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</si>
  <si>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</si>
  <si>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</si>
  <si>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</si>
  <si>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</si>
  <si>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</si>
  <si>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</si>
  <si>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</si>
  <si>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</si>
  <si>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</si>
  <si>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</si>
  <si>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</si>
  <si>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</si>
  <si>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</si>
  <si>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</si>
  <si>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</si>
  <si>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</si>
  <si>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</si>
  <si>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</si>
  <si>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</si>
  <si>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</si>
  <si>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</si>
  <si>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</si>
  <si>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</si>
  <si>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</si>
  <si>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</si>
  <si>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</si>
  <si>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</si>
  <si>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</si>
  <si>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</si>
  <si>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</si>
  <si>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</si>
  <si>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</si>
  <si>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</si>
  <si>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</si>
  <si>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</si>
  <si>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</si>
  <si>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</si>
  <si>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</si>
  <si>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</si>
  <si>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</si>
  <si>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</si>
  <si>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</si>
  <si>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</si>
  <si>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</si>
  <si>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</si>
  <si>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</si>
  <si>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</si>
  <si>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</si>
  <si>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</si>
  <si>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</si>
  <si>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</si>
  <si>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</si>
  <si>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</si>
  <si>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</si>
  <si>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</si>
  <si>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</si>
  <si>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</si>
  <si>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</si>
  <si>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</si>
  <si>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</si>
  <si>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</si>
  <si>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</si>
  <si>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</si>
  <si>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</si>
  <si>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</si>
  <si>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</si>
  <si>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</si>
  <si>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</si>
  <si>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</si>
  <si>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</si>
  <si>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</si>
  <si>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</si>
  <si>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</si>
  <si>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</si>
  <si>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</si>
  <si>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</si>
  <si>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</si>
  <si>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</si>
  <si>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</si>
  <si>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</si>
  <si>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</si>
  <si>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</si>
  <si>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</si>
  <si>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</si>
  <si>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</si>
  <si>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</si>
  <si>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</si>
  <si>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</si>
  <si>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</si>
  <si>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</si>
  <si>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</si>
  <si>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</si>
  <si>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</si>
  <si>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</si>
  <si>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</si>
  <si>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</si>
  <si>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</si>
  <si>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</si>
  <si>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</si>
  <si>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</si>
  <si>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</si>
  <si>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</si>
  <si>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</si>
  <si>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</si>
  <si>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</si>
  <si>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</si>
  <si>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</si>
  <si>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</si>
  <si>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</si>
  <si>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</si>
  <si>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</si>
  <si>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</si>
  <si>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</si>
  <si>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</si>
  <si>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</si>
  <si>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</si>
  <si>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</si>
  <si>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</si>
  <si>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</si>
  <si>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</si>
  <si>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</si>
  <si>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</si>
  <si>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</si>
  <si>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</si>
  <si>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</si>
  <si>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</si>
  <si>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</si>
  <si>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</si>
  <si>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</si>
  <si>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</si>
  <si>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</si>
  <si>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</si>
  <si>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</si>
  <si>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</si>
  <si>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</si>
  <si>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</si>
  <si>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</si>
  <si>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</si>
  <si>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</si>
  <si>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</si>
  <si>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</si>
  <si>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</si>
  <si>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</si>
  <si>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</si>
  <si>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</si>
  <si>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</si>
  <si>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</si>
  <si>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</si>
  <si>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</si>
  <si>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</si>
  <si>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</si>
  <si>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</si>
  <si>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</si>
  <si>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</si>
  <si>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</si>
  <si>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</si>
  <si>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</si>
  <si>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</si>
  <si>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</si>
  <si>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</si>
  <si>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</si>
  <si>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</si>
  <si>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</si>
  <si>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</si>
  <si>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</si>
  <si>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</si>
  <si>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</si>
  <si>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</si>
  <si>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</si>
  <si>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</si>
  <si>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</si>
  <si>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</si>
  <si>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</si>
  <si>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</si>
  <si>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</si>
  <si>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</si>
  <si>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</si>
  <si>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</si>
  <si>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</si>
  <si>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</si>
  <si>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</si>
  <si>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</si>
  <si>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</si>
  <si>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</si>
  <si>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</si>
  <si>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</si>
  <si>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</si>
  <si>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</si>
  <si>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</si>
  <si>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</si>
  <si>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</si>
  <si>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</si>
  <si>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</si>
  <si>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</si>
  <si>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</si>
  <si>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</si>
  <si>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</si>
  <si>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</si>
  <si>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</si>
  <si>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</si>
  <si>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</si>
  <si>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</si>
  <si>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</si>
  <si>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</si>
  <si>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</si>
  <si>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</si>
  <si>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</si>
  <si>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</si>
  <si>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</si>
  <si>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</si>
  <si>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</si>
  <si>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</si>
  <si>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</si>
  <si>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</si>
  <si>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</si>
  <si>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</si>
  <si>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</si>
  <si>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</si>
  <si>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</si>
  <si>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</si>
  <si>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</si>
  <si>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</si>
  <si>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</si>
  <si>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</si>
  <si>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</si>
  <si>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</si>
  <si>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</si>
  <si>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</si>
  <si>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</si>
  <si>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</si>
  <si>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</si>
  <si>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</si>
  <si>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</si>
  <si>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</si>
  <si>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</si>
  <si>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</si>
  <si>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</si>
  <si>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</si>
  <si>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</si>
  <si>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</si>
  <si>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</si>
  <si>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</si>
  <si>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</si>
  <si>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</si>
  <si>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</si>
  <si>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</si>
  <si>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</si>
  <si>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</si>
  <si>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</si>
  <si>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</si>
  <si>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</si>
  <si>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</si>
  <si>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</si>
  <si>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</si>
  <si>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</si>
  <si>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</si>
  <si>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</si>
  <si>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</si>
  <si>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</si>
  <si>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</si>
  <si>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</si>
  <si>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</si>
  <si>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</si>
  <si>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</si>
  <si>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</si>
  <si>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</si>
  <si>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</si>
  <si>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</si>
  <si>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</si>
  <si>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</si>
  <si>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</si>
  <si>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</si>
  <si>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</si>
  <si>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</si>
  <si>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</si>
  <si>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</si>
  <si>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</si>
  <si>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</si>
  <si>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</si>
  <si>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</si>
  <si>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</si>
  <si>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</si>
  <si>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</si>
  <si>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</si>
  <si>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</si>
  <si>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</si>
  <si>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</si>
  <si>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</si>
  <si>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</si>
  <si>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</si>
  <si>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</si>
  <si>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</si>
  <si>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</si>
  <si>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</si>
  <si>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</si>
  <si>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</si>
  <si>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</si>
  <si>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</si>
  <si>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</si>
  <si>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</si>
  <si>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</si>
  <si>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</si>
  <si>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</si>
  <si>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</si>
  <si>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</si>
  <si>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</si>
  <si>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</si>
  <si>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</si>
  <si>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</si>
  <si>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</si>
  <si>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</si>
  <si>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</si>
  <si>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</si>
  <si>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</si>
  <si>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</si>
  <si>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</si>
  <si>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</si>
  <si>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</si>
  <si>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</si>
  <si>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</si>
  <si>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</si>
  <si>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</si>
  <si>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</si>
  <si>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</si>
  <si>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</si>
  <si>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</si>
  <si>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</si>
  <si>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</si>
  <si>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</si>
  <si>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</si>
  <si>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</si>
  <si>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</si>
  <si>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</si>
  <si>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</si>
  <si>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</si>
  <si>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</si>
  <si>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</si>
  <si>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</si>
  <si>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</si>
  <si>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</si>
  <si>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</si>
  <si>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</si>
  <si>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</si>
  <si>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</si>
  <si>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</si>
  <si>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</si>
  <si>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</si>
  <si>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</si>
  <si>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</si>
  <si>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</si>
  <si>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</si>
  <si>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</si>
  <si>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</si>
  <si>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</si>
  <si>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</si>
  <si>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</si>
  <si>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</si>
  <si>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</si>
  <si>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</si>
  <si>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</si>
  <si>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</si>
  <si>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</si>
  <si>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</si>
  <si>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</si>
  <si>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</si>
  <si>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</si>
  <si>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</si>
  <si>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</si>
  <si>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</si>
  <si>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</si>
  <si>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</si>
  <si>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</si>
  <si>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</si>
  <si>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</si>
  <si>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</si>
  <si>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</si>
  <si>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</si>
  <si>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</si>
  <si>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</si>
  <si>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</si>
  <si>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</si>
  <si>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</si>
  <si>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</si>
  <si>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</si>
  <si>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</si>
  <si>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</si>
  <si>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</si>
  <si>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</si>
  <si>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</si>
  <si>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</si>
  <si>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</si>
  <si>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</si>
  <si>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</si>
  <si>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</si>
  <si>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</si>
  <si>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</si>
  <si>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</si>
  <si>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</si>
  <si>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</si>
  <si>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</si>
  <si>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</si>
  <si>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</si>
  <si>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</si>
  <si>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</si>
  <si>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</si>
  <si>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</si>
  <si>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</si>
  <si>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</si>
  <si>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</si>
  <si>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</si>
  <si>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</si>
  <si>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</si>
  <si>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</si>
  <si>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</si>
  <si>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</si>
  <si>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</si>
  <si>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</si>
  <si>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</si>
  <si>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</si>
  <si>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</si>
  <si>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</si>
  <si>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</si>
  <si>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</si>
  <si>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</si>
  <si>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</si>
  <si>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</si>
  <si>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</si>
  <si>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</si>
  <si>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</si>
  <si>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</si>
  <si>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</si>
  <si>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</si>
  <si>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</si>
  <si>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</si>
  <si>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</si>
  <si>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</si>
  <si>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</si>
  <si>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</si>
  <si>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</si>
  <si>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</si>
  <si>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</si>
  <si>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</si>
  <si>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</si>
  <si>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</si>
  <si>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</si>
  <si>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</si>
  <si>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</si>
  <si>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</si>
  <si>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</si>
  <si>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</si>
  <si>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</si>
  <si>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</si>
  <si>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</si>
  <si>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</si>
  <si>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</si>
  <si>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</si>
  <si>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</si>
  <si>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</si>
  <si>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</si>
  <si>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</si>
  <si>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</si>
  <si>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</si>
  <si>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</si>
  <si>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</si>
  <si>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</si>
  <si>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</si>
  <si>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</si>
  <si>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</si>
  <si>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</si>
  <si>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</si>
  <si>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</si>
  <si>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</si>
  <si>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</si>
  <si>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</si>
  <si>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</si>
  <si>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</si>
  <si>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</si>
  <si>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</si>
  <si>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</si>
  <si>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</si>
  <si>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</si>
  <si>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</si>
  <si>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</si>
  <si>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</si>
  <si>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</si>
  <si>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</si>
  <si>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</si>
  <si>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</si>
  <si>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</si>
  <si>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</si>
  <si>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</si>
  <si>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</si>
  <si>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</si>
  <si>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</si>
  <si>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</si>
  <si>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</si>
  <si>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</si>
  <si>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</si>
  <si>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</si>
  <si>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</si>
  <si>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</si>
  <si>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</si>
  <si>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</si>
  <si>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</si>
  <si>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</si>
  <si>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</si>
  <si>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</si>
  <si>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</si>
  <si>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</si>
  <si>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</si>
  <si>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</si>
  <si>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</si>
  <si>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</si>
  <si>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</si>
  <si>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</si>
  <si>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</si>
  <si>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</si>
  <si>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</si>
  <si>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</si>
  <si>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</si>
  <si>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</si>
  <si>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</si>
  <si>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</si>
  <si>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</si>
  <si>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</si>
  <si>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</si>
  <si>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</si>
  <si>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</si>
  <si>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</si>
  <si>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</si>
  <si>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</si>
  <si>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</si>
  <si>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</si>
  <si>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</si>
  <si>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</si>
  <si>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</si>
  <si>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</si>
  <si>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</si>
  <si>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</si>
  <si>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</si>
  <si>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</si>
  <si>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</si>
  <si>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</si>
  <si>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</si>
  <si>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</si>
  <si>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</si>
  <si>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</si>
  <si>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</si>
  <si>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</si>
  <si>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</si>
  <si>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</si>
  <si>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</si>
  <si>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</si>
  <si>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</si>
  <si>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</si>
  <si>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</si>
  <si>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</si>
  <si>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</si>
  <si>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</si>
  <si>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</si>
  <si>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</si>
  <si>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</si>
  <si>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</si>
  <si>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</si>
  <si>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</si>
  <si>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</si>
  <si>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</si>
  <si>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</si>
  <si>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</si>
  <si>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</si>
  <si>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</si>
  <si>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</si>
  <si>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</si>
  <si>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</si>
  <si>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</si>
  <si>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</si>
  <si>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</si>
  <si>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</si>
  <si>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</si>
  <si>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</si>
  <si>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</si>
  <si>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</si>
  <si>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</si>
  <si>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</si>
  <si>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</si>
  <si>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</si>
  <si>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</si>
  <si>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</si>
  <si>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</si>
  <si>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</si>
  <si>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</si>
  <si>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</si>
  <si>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</si>
  <si>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</si>
  <si>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</si>
  <si>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</si>
  <si>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</si>
  <si>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</si>
  <si>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</si>
  <si>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</si>
  <si>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</si>
  <si>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</si>
  <si>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</si>
  <si>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</si>
  <si>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</si>
  <si>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</si>
  <si>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</si>
  <si>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</si>
  <si>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</si>
  <si>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</si>
  <si>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</si>
  <si>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</si>
  <si>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</si>
  <si>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</si>
  <si>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</si>
  <si>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</si>
  <si>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</si>
  <si>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</si>
  <si>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</si>
  <si>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</si>
  <si>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</si>
  <si>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</si>
  <si>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</si>
  <si>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</si>
  <si>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</si>
  <si>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</si>
  <si>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</si>
  <si>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</si>
  <si>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</si>
  <si>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</si>
  <si>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</si>
  <si>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</si>
  <si>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</si>
  <si>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</si>
  <si>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</si>
  <si>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</si>
  <si>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</si>
  <si>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</si>
  <si>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</si>
  <si>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</si>
  <si>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</si>
  <si>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</si>
  <si>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</si>
  <si>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</si>
  <si>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</si>
  <si>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</si>
  <si>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</si>
  <si>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</si>
  <si>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</si>
  <si>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</si>
  <si>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</si>
  <si>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</si>
  <si>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</si>
  <si>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</si>
  <si>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</si>
  <si>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</si>
  <si>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</si>
  <si>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</si>
  <si>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</si>
  <si>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</si>
  <si>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</si>
  <si>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</si>
  <si>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</si>
  <si>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</si>
  <si>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</si>
  <si>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</si>
  <si>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</si>
  <si>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</si>
  <si>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</si>
  <si>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</si>
  <si>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</si>
  <si>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</si>
  <si>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</si>
  <si>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</si>
  <si>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</si>
  <si>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</si>
  <si>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</si>
  <si>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</si>
  <si>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</si>
  <si>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</si>
  <si>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</si>
  <si>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</si>
  <si>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</si>
  <si>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</si>
  <si>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</si>
  <si>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</si>
  <si>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</si>
  <si>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</si>
  <si>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</si>
  <si>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</si>
  <si>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</si>
  <si>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</si>
  <si>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</si>
  <si>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</si>
  <si>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</si>
  <si>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</si>
  <si>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</si>
  <si>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</si>
  <si>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</si>
  <si>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</si>
  <si>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</si>
  <si>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</si>
  <si>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</si>
  <si>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</si>
  <si>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</si>
  <si>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</si>
  <si>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</si>
  <si>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</si>
  <si>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</si>
  <si>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</si>
  <si>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</si>
  <si>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</si>
  <si>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</si>
  <si>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</si>
  <si>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</si>
  <si>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</si>
  <si>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</si>
  <si>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</si>
  <si>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</si>
  <si>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</si>
  <si>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</si>
  <si>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</si>
  <si>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</si>
  <si>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</si>
  <si>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</si>
  <si>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</si>
  <si>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</si>
  <si>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</si>
  <si>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</si>
  <si>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</si>
  <si>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</si>
  <si>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</si>
  <si>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</si>
  <si>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</si>
  <si>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</si>
  <si>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</si>
  <si>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</si>
  <si>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</si>
  <si>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</si>
  <si>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</si>
  <si>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</si>
  <si>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</si>
  <si>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</si>
  <si>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</si>
  <si>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</si>
  <si>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</si>
  <si>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</si>
  <si>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</si>
  <si>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</si>
  <si>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</si>
  <si>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</si>
  <si>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</si>
  <si>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</si>
  <si>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</si>
  <si>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</si>
  <si>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</si>
  <si>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</si>
  <si>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</si>
  <si>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</si>
  <si>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</si>
  <si>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</si>
  <si>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</si>
  <si>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</si>
  <si>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</si>
  <si>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</si>
  <si>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</si>
  <si>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</si>
  <si>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</si>
  <si>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</si>
  <si>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</si>
  <si>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</si>
  <si>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</si>
  <si>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</si>
  <si>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</si>
  <si>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</si>
  <si>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</si>
  <si>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</si>
  <si>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</si>
  <si>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</si>
  <si>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</si>
  <si>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</si>
  <si>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</si>
  <si>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</si>
  <si>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</si>
  <si>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</si>
  <si>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</si>
  <si>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</si>
  <si>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</si>
  <si>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</si>
  <si>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</si>
  <si>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</si>
  <si>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</si>
  <si>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</si>
  <si>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</si>
  <si>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</si>
  <si>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</si>
  <si>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</si>
  <si>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</si>
  <si>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</si>
  <si>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</si>
  <si>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</si>
  <si>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</si>
  <si>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</si>
  <si>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</si>
  <si>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</si>
  <si>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</si>
  <si>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</si>
  <si>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</si>
  <si>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</si>
  <si>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</si>
  <si>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</si>
  <si>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</si>
  <si>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</si>
  <si>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</si>
  <si>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</si>
  <si>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</si>
  <si>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</si>
  <si>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</si>
  <si>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</si>
  <si>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</si>
  <si>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</si>
  <si>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</si>
  <si>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</si>
  <si>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</si>
  <si>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</si>
  <si>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</si>
  <si>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</si>
  <si>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</si>
  <si>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</si>
  <si>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</si>
  <si>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</si>
  <si>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</si>
  <si>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</si>
  <si>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</si>
  <si>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</si>
  <si>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</si>
  <si>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</si>
  <si>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</si>
  <si>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</si>
  <si>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</si>
  <si>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</si>
  <si>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</si>
  <si>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</si>
  <si>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</si>
  <si>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</si>
  <si>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</si>
  <si>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</si>
  <si>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</si>
  <si>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</si>
  <si>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</si>
  <si>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</si>
  <si>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</si>
  <si>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</si>
  <si>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</si>
  <si>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</si>
  <si>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</si>
  <si>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</si>
  <si>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</si>
  <si>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</si>
  <si>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</si>
  <si>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</si>
  <si>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</si>
  <si>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</si>
  <si>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</si>
  <si>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</si>
  <si>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</si>
  <si>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</si>
  <si>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</si>
  <si>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</si>
  <si>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</si>
  <si>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</si>
  <si>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</si>
  <si>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</si>
  <si>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</si>
  <si>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</si>
  <si>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</si>
  <si>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</si>
  <si>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</si>
  <si>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</si>
  <si>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</si>
  <si>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</si>
  <si>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</si>
  <si>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</si>
  <si>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</si>
  <si>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</si>
  <si>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</si>
  <si>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</si>
  <si>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</si>
  <si>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</si>
  <si>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</si>
  <si>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</si>
  <si>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</si>
  <si>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</si>
  <si>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</si>
  <si>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</si>
  <si>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</si>
  <si>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</si>
  <si>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</si>
  <si>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</si>
  <si>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</si>
  <si>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</si>
  <si>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</si>
  <si>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</si>
  <si>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</si>
  <si>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</si>
  <si>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</si>
  <si>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</si>
  <si>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</si>
  <si>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</si>
  <si>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</si>
  <si>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</si>
  <si>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</si>
  <si>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</si>
  <si>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</si>
  <si>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</si>
  <si>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</si>
  <si>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</si>
  <si>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</si>
  <si>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</si>
  <si>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</si>
  <si>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</si>
  <si>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</si>
  <si>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</si>
  <si>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</si>
  <si>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</si>
  <si>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</si>
  <si>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</si>
  <si>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</si>
  <si>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</si>
  <si>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</si>
  <si>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</si>
  <si>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</si>
  <si>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</si>
  <si>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</si>
  <si>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</si>
  <si>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</si>
  <si>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</si>
  <si>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</si>
  <si>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</si>
  <si>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</si>
  <si>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</si>
  <si>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</si>
  <si>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</si>
  <si>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</si>
  <si>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</si>
  <si>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</si>
  <si>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</si>
  <si>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</si>
  <si>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</si>
  <si>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</si>
  <si>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</si>
  <si>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</si>
  <si>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</si>
  <si>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</si>
  <si>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</si>
  <si>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</si>
  <si>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</si>
  <si>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</si>
  <si>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</si>
  <si>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</si>
  <si>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</si>
  <si>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</si>
  <si>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</si>
  <si>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</si>
  <si>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</si>
  <si>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</si>
  <si>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</si>
  <si>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</si>
  <si>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</si>
  <si>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</si>
  <si>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</si>
  <si>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</si>
  <si>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</si>
  <si>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</si>
  <si>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</si>
  <si>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</si>
  <si>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</si>
  <si>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</si>
  <si>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</si>
  <si>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</si>
  <si>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</si>
  <si>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</si>
  <si>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</si>
  <si>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</si>
  <si>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</si>
  <si>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</si>
  <si>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</si>
  <si>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</si>
  <si>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</si>
  <si>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</si>
  <si>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</si>
  <si>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</si>
  <si>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</si>
  <si>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</si>
  <si>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</si>
  <si>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</si>
  <si>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</si>
  <si>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</si>
  <si>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</si>
  <si>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</si>
  <si>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</si>
  <si>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</si>
  <si>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</si>
  <si>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</si>
  <si>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</si>
  <si>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</si>
  <si>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</si>
  <si>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</si>
  <si>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</si>
  <si>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</si>
  <si>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</si>
  <si>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</si>
  <si>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</si>
  <si>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</si>
  <si>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</si>
  <si>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</si>
  <si>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</si>
  <si>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</si>
  <si>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</si>
  <si>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</si>
  <si>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</si>
  <si>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</si>
  <si>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</si>
  <si>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</si>
  <si>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</si>
  <si>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</si>
  <si>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</si>
  <si>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</si>
  <si>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</si>
  <si>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</si>
  <si>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</si>
  <si>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</si>
  <si>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</si>
  <si>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</si>
  <si>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</si>
  <si>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</si>
  <si>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</si>
  <si>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</si>
  <si>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</si>
  <si>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</si>
  <si>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</si>
  <si>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</si>
  <si>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</si>
  <si>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</si>
  <si>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</si>
  <si>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</si>
  <si>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</si>
  <si>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</si>
  <si>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</si>
  <si>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</si>
  <si>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</si>
  <si>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</si>
  <si>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</si>
  <si>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</si>
  <si>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</si>
  <si>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</si>
  <si>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</si>
  <si>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</si>
  <si>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</si>
  <si>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</si>
  <si>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</si>
  <si>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</si>
  <si>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</si>
  <si>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</si>
  <si>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</si>
  <si>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</si>
  <si>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</si>
  <si>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</si>
  <si>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</si>
  <si>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</si>
  <si>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</si>
  <si>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</si>
  <si>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</si>
  <si>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</si>
  <si>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</si>
  <si>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</si>
  <si>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</si>
  <si>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</si>
  <si>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</si>
  <si>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</si>
  <si>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</si>
  <si>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</si>
  <si>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</si>
  <si>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</si>
  <si>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</si>
  <si>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</si>
  <si>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</si>
  <si>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</si>
  <si>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</si>
  <si>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</si>
  <si>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</si>
  <si>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</si>
  <si>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</si>
  <si>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</si>
  <si>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</si>
  <si>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</si>
  <si>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</si>
  <si>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</si>
  <si>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</si>
  <si>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</si>
  <si>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</si>
  <si>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</si>
  <si>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</si>
  <si>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</si>
  <si>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</si>
  <si>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</si>
  <si>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</si>
  <si>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</si>
  <si>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</si>
  <si>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</si>
  <si>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</si>
  <si>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</si>
  <si>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</si>
  <si>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</si>
  <si>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</si>
  <si>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</si>
  <si>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</si>
  <si>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</si>
  <si>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</si>
  <si>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</si>
  <si>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</si>
  <si>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</si>
  <si>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</si>
  <si>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</si>
  <si>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</si>
  <si>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</si>
  <si>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</si>
  <si>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</si>
  <si>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</si>
  <si>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</si>
  <si>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</si>
  <si>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</si>
  <si>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</si>
  <si>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</si>
  <si>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</si>
  <si>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</si>
  <si>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</si>
  <si>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</si>
  <si>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</si>
  <si>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</si>
  <si>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</si>
  <si>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</si>
  <si>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</si>
  <si>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</si>
  <si>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</si>
  <si>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</si>
  <si>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</si>
  <si>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</si>
  <si>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</si>
  <si>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</si>
  <si>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</si>
  <si>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</si>
  <si>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</si>
  <si>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</si>
  <si>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</si>
  <si>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</si>
  <si>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</si>
  <si>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</si>
  <si>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</si>
  <si>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</si>
  <si>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</si>
  <si>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</si>
  <si>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</si>
  <si>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</si>
  <si>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</si>
  <si>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</si>
  <si>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</si>
  <si>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</si>
  <si>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</si>
  <si>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</si>
  <si>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</si>
  <si>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</si>
  <si>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</si>
  <si>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</si>
  <si>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</si>
  <si>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</si>
  <si>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</si>
  <si>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</si>
  <si>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</si>
  <si>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</si>
  <si>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</si>
  <si>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</si>
  <si>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</si>
  <si>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</si>
  <si>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</si>
  <si>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</si>
  <si>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</si>
  <si>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</si>
  <si>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</si>
  <si>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</si>
  <si>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</si>
  <si>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</si>
  <si>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</si>
  <si>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</si>
  <si>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</si>
  <si>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</si>
  <si>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</si>
  <si>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</si>
  <si>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</si>
  <si>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</si>
  <si>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</si>
  <si>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</si>
  <si>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</si>
  <si>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</si>
  <si>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</si>
  <si>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</si>
  <si>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</si>
  <si>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</si>
  <si>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</si>
  <si>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</si>
  <si>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</si>
  <si>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</si>
  <si>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</si>
  <si>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</si>
  <si>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</si>
  <si>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</si>
  <si>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</si>
  <si>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</si>
  <si>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</si>
  <si>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</si>
  <si>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</si>
  <si>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</si>
  <si>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</si>
  <si>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</si>
  <si>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</si>
  <si>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</si>
  <si>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</si>
  <si>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</si>
  <si>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</si>
  <si>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</si>
  <si>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</si>
  <si>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</si>
  <si>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</si>
  <si>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</si>
  <si>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</si>
  <si>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</si>
  <si>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</si>
  <si>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</si>
  <si>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</si>
  <si>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</si>
  <si>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</si>
  <si>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</si>
  <si>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</si>
  <si>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</si>
  <si>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</si>
  <si>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</si>
  <si>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</si>
  <si>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</si>
  <si>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</si>
  <si>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</si>
  <si>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</si>
  <si>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</si>
  <si>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</si>
  <si>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</si>
  <si>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</si>
  <si>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</si>
  <si>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</si>
  <si>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</si>
  <si>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</si>
  <si>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</si>
  <si>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</si>
  <si>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</si>
  <si>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</si>
  <si>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</si>
  <si>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</si>
  <si>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</si>
  <si>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</si>
  <si>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</si>
  <si>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</si>
  <si>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</si>
  <si>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</si>
  <si>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</si>
  <si>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</si>
  <si>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</si>
  <si>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</si>
  <si>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</si>
  <si>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</si>
  <si>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</si>
  <si>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</si>
  <si>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</si>
  <si>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</si>
  <si>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</si>
  <si>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</si>
  <si>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</si>
  <si>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</si>
  <si>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</si>
  <si>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</si>
  <si>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</si>
  <si>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</si>
  <si>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</si>
  <si>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</si>
  <si>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</si>
  <si>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</si>
  <si>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</si>
  <si>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</si>
  <si>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</si>
  <si>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</si>
  <si>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</si>
  <si>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</si>
  <si>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</si>
  <si>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</si>
  <si>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</si>
  <si>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</si>
  <si>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</si>
  <si>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</si>
  <si>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</si>
  <si>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</si>
  <si>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</si>
  <si>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</si>
  <si>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</si>
  <si>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</si>
  <si>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</si>
  <si>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</si>
  <si>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</si>
  <si>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</si>
  <si>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</si>
  <si>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</si>
  <si>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</si>
  <si>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</si>
  <si>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</si>
  <si>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</si>
  <si>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</si>
  <si>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</si>
  <si>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</si>
  <si>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</si>
  <si>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</si>
  <si>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</si>
  <si>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</si>
  <si>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</si>
  <si>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</si>
  <si>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</si>
  <si>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</si>
  <si>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</si>
  <si>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</si>
  <si>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</si>
  <si>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</si>
  <si>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</si>
  <si>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</si>
  <si>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</si>
  <si>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</si>
  <si>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</si>
  <si>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</si>
  <si>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</si>
  <si>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</si>
  <si>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</si>
  <si>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</si>
  <si>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</si>
  <si>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</si>
  <si>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</si>
  <si>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</si>
  <si>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</si>
  <si>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</si>
  <si>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</si>
  <si>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</si>
  <si>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</si>
  <si>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</si>
  <si>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</si>
  <si>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</si>
  <si>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</si>
  <si>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</si>
  <si>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</si>
  <si>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</si>
  <si>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</si>
  <si>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</si>
  <si>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</si>
  <si>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</si>
  <si>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</si>
  <si>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</si>
  <si>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</si>
  <si>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</si>
  <si>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</si>
  <si>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</si>
  <si>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</si>
  <si>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</si>
  <si>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</si>
  <si>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</si>
  <si>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</si>
  <si>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</si>
  <si>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</si>
  <si>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</si>
  <si>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</si>
  <si>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</si>
  <si>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</si>
  <si>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</si>
  <si>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</si>
  <si>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</si>
  <si>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</si>
  <si>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</si>
  <si>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</si>
  <si>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</si>
  <si>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</si>
  <si>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</si>
  <si>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</si>
  <si>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</si>
  <si>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</si>
  <si>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</si>
  <si>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</si>
  <si>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</si>
  <si>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</si>
  <si>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</si>
  <si>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</si>
  <si>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</si>
  <si>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</si>
  <si>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</si>
  <si>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</si>
  <si>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</si>
  <si>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</si>
  <si>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</si>
  <si>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</si>
  <si>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</si>
  <si>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</si>
  <si>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</si>
  <si>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</si>
  <si>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</si>
  <si>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</si>
  <si>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</si>
  <si>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</si>
  <si>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</si>
  <si>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</si>
  <si>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</si>
  <si>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</si>
  <si>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</si>
  <si>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</si>
  <si>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</si>
  <si>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</si>
  <si>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</si>
  <si>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</si>
  <si>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</si>
  <si>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</si>
  <si>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</si>
  <si>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</si>
  <si>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</si>
  <si>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</si>
  <si>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</si>
  <si>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</si>
  <si>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</si>
  <si>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</si>
  <si>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</si>
  <si>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</si>
  <si>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</si>
  <si>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</si>
  <si>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</si>
  <si>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</si>
  <si>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</si>
  <si>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</si>
  <si>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</si>
  <si>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</si>
  <si>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</si>
  <si>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</si>
  <si>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</si>
  <si>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</si>
  <si>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</si>
  <si>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</si>
  <si>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</si>
  <si>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</si>
  <si>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</si>
  <si>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</si>
  <si>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</si>
  <si>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</si>
  <si>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</si>
  <si>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</si>
  <si>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</si>
  <si>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</si>
  <si>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</si>
  <si>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</si>
  <si>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</si>
  <si>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</si>
  <si>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</si>
  <si>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</si>
  <si>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</si>
  <si>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</si>
  <si>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</si>
  <si>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</si>
  <si>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</si>
  <si>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</si>
  <si>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</si>
  <si>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</si>
  <si>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</si>
  <si>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</si>
  <si>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</si>
  <si>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</si>
  <si>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</si>
  <si>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</si>
  <si>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</si>
  <si>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</si>
  <si>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</si>
  <si>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</si>
  <si>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</si>
  <si>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</si>
  <si>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</si>
  <si>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</si>
  <si>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</si>
  <si>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</si>
  <si>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</si>
  <si>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</si>
  <si>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</si>
  <si>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</si>
  <si>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</si>
  <si>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</si>
  <si>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</si>
  <si>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</si>
  <si>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</si>
  <si>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</si>
  <si>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</si>
  <si>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</si>
  <si>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</si>
  <si>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</si>
  <si>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</si>
  <si>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</si>
  <si>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</si>
  <si>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</si>
  <si>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</si>
  <si>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</si>
  <si>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</si>
  <si>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</si>
  <si>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</si>
  <si>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</si>
  <si>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</si>
  <si>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</si>
  <si>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</si>
  <si>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</si>
  <si>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</si>
  <si>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</si>
  <si>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</si>
  <si>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</si>
  <si>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</si>
  <si>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</si>
  <si>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</si>
  <si>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</si>
  <si>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</si>
  <si>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</si>
  <si>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</si>
  <si>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</si>
  <si>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</si>
  <si>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</si>
  <si>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</si>
  <si>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</si>
  <si>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</si>
  <si>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</si>
  <si>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</si>
  <si>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</si>
  <si>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</si>
  <si>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</si>
  <si>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</si>
  <si>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</si>
  <si>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</si>
  <si>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</si>
  <si>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</si>
  <si>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</si>
  <si>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</si>
  <si>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</si>
  <si>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</si>
  <si>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</si>
  <si>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</si>
  <si>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</si>
  <si>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</si>
  <si>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</si>
  <si>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</si>
  <si>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</si>
  <si>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</si>
  <si>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</si>
  <si>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</si>
  <si>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</si>
  <si>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</si>
  <si>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</si>
  <si>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</si>
  <si>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</si>
  <si>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</si>
  <si>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</si>
  <si>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</si>
  <si>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</si>
  <si>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</si>
  <si>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</si>
  <si>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</si>
  <si>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</si>
  <si>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</si>
  <si>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</si>
  <si>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</si>
  <si>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</si>
  <si>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</si>
  <si>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</si>
  <si>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</si>
  <si>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</si>
  <si>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</si>
  <si>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</si>
  <si>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</si>
  <si>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</si>
  <si>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</si>
  <si>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</si>
  <si>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</si>
  <si>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</si>
  <si>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</si>
  <si>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</si>
  <si>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</si>
  <si>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</si>
  <si>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</si>
  <si>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</si>
  <si>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</si>
  <si>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</si>
  <si>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</si>
  <si>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</si>
  <si>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</si>
  <si>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</si>
  <si>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</si>
  <si>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</si>
  <si>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</si>
  <si>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</si>
  <si>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</si>
  <si>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</si>
  <si>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</si>
  <si>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</si>
  <si>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</si>
  <si>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</si>
  <si>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</si>
  <si>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</si>
  <si>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</si>
  <si>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</si>
  <si>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</si>
  <si>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</si>
  <si>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</si>
  <si>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</si>
  <si>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</si>
  <si>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</si>
  <si>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</si>
  <si>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</si>
  <si>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</si>
  <si>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</si>
  <si>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</si>
  <si>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</si>
  <si>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</si>
  <si>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</si>
  <si>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</si>
  <si>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</si>
  <si>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</si>
  <si>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</si>
  <si>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</si>
  <si>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</si>
  <si>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</si>
  <si>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</si>
  <si>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</si>
  <si>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</si>
  <si>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</si>
  <si>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</si>
  <si>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</si>
  <si>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</si>
  <si>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</si>
  <si>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</si>
  <si>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</si>
  <si>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</si>
  <si>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</si>
  <si>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</si>
  <si>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</si>
  <si>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</si>
  <si>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</si>
  <si>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</si>
  <si>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</si>
  <si>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</si>
  <si>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</si>
  <si>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</si>
  <si>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</si>
  <si>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</si>
  <si>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</si>
  <si>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</si>
  <si>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</si>
  <si>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</si>
  <si>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</si>
  <si>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</si>
  <si>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</si>
  <si>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</si>
  <si>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</si>
  <si>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</si>
  <si>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</si>
  <si>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</si>
  <si>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</si>
  <si>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</si>
  <si>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</si>
  <si>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</si>
  <si>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</si>
  <si>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</si>
  <si>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</si>
  <si>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</si>
  <si>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</si>
  <si>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</si>
  <si>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</si>
  <si>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</si>
  <si>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</si>
  <si>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</si>
  <si>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</si>
  <si>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</si>
  <si>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</si>
  <si>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</si>
  <si>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</si>
  <si>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</si>
  <si>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</si>
  <si>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</si>
  <si>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</si>
  <si>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</si>
  <si>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</si>
  <si>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</si>
  <si>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</si>
  <si>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</si>
  <si>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</si>
  <si>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</si>
  <si>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</si>
  <si>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</si>
  <si>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</si>
  <si>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</si>
  <si>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</si>
  <si>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</si>
  <si>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</si>
  <si>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</si>
  <si>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</si>
  <si>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</si>
  <si>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</si>
  <si>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</si>
  <si>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</si>
  <si>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</si>
  <si>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</si>
  <si>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</si>
  <si>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</si>
  <si>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</si>
  <si>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</si>
  <si>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</si>
  <si>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</si>
  <si>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</si>
  <si>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</si>
  <si>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</si>
  <si>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</si>
  <si>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</si>
  <si>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</si>
  <si>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</si>
  <si>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</si>
  <si>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</si>
  <si>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</si>
  <si>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</si>
  <si>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</si>
  <si>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</si>
  <si>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</si>
  <si>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</si>
  <si>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</si>
  <si>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</si>
  <si>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</si>
  <si>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</si>
  <si>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</si>
  <si>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</si>
  <si>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</si>
  <si>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</si>
  <si>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</si>
  <si>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</si>
  <si>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</si>
  <si>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</si>
  <si>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</si>
  <si>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</si>
  <si>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</si>
  <si>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</si>
  <si>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</si>
  <si>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</si>
  <si>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</si>
  <si>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</si>
  <si>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</si>
  <si>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</si>
  <si>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</si>
  <si>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</si>
  <si>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</si>
  <si>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</si>
  <si>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</si>
  <si>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</si>
  <si>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</si>
  <si>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</si>
  <si>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</si>
  <si>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</si>
  <si>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</si>
  <si>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</si>
  <si>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</si>
  <si>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</si>
  <si>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</si>
  <si>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</si>
  <si>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</si>
  <si>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</si>
  <si>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</si>
  <si>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</si>
  <si>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</si>
  <si>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</si>
  <si>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</si>
  <si>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</si>
  <si>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</si>
  <si>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</si>
  <si>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</si>
  <si>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</si>
  <si>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</si>
  <si>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</si>
  <si>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</si>
  <si>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</si>
  <si>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</si>
  <si>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</si>
  <si>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</si>
  <si>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</si>
  <si>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</si>
  <si>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</si>
  <si>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</si>
  <si>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</si>
  <si>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</si>
  <si>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</si>
  <si>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</si>
  <si>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</si>
  <si>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</si>
  <si>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</si>
  <si>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</si>
  <si>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</si>
  <si>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</si>
  <si>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</si>
  <si>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</si>
  <si>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</si>
  <si>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</si>
  <si>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</si>
  <si>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</si>
  <si>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</si>
  <si>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</si>
  <si>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</si>
  <si>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</si>
  <si>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</si>
  <si>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</si>
  <si>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</si>
  <si>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</si>
  <si>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</si>
  <si>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</si>
  <si>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</si>
  <si>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</si>
  <si>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</si>
  <si>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</si>
  <si>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</si>
  <si>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</si>
  <si>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</si>
  <si>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</si>
  <si>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</si>
  <si>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</si>
  <si>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</si>
  <si>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</si>
  <si>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</si>
  <si>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</si>
  <si>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</si>
  <si>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</si>
  <si>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</si>
  <si>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</si>
  <si>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</si>
  <si>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</si>
  <si>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</si>
  <si>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</si>
  <si>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</si>
  <si>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</si>
  <si>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</si>
  <si>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</si>
  <si>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</si>
  <si>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</si>
  <si>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</si>
  <si>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</si>
  <si>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</si>
  <si>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</si>
  <si>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</si>
  <si>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</si>
  <si>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</si>
  <si>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</si>
  <si>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</si>
  <si>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</si>
  <si>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</si>
  <si>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</si>
  <si>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</si>
  <si>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</si>
  <si>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</si>
  <si>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</si>
  <si>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</si>
  <si>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</si>
  <si>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</si>
  <si>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</si>
  <si>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</si>
  <si>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</si>
  <si>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</si>
  <si>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</si>
  <si>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</si>
  <si>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</si>
  <si>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</si>
  <si>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</si>
  <si>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</si>
  <si>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</si>
  <si>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</si>
  <si>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</si>
  <si>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</si>
  <si>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</si>
  <si>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</si>
  <si>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</si>
  <si>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</si>
  <si>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</si>
  <si>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</si>
  <si>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</si>
  <si>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</si>
  <si>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</si>
  <si>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</si>
  <si>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</si>
  <si>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</si>
  <si>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</si>
  <si>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</si>
  <si>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</si>
  <si>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</si>
  <si>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</si>
  <si>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</si>
  <si>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</si>
  <si>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</si>
  <si>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</si>
  <si>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</si>
  <si>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</si>
  <si>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</si>
  <si>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</si>
  <si>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</si>
  <si>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</si>
  <si>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</si>
  <si>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</si>
  <si>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</si>
  <si>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</si>
  <si>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</si>
  <si>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</si>
  <si>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</si>
  <si>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</si>
  <si>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</si>
  <si>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</si>
  <si>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</si>
  <si>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</si>
  <si>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</si>
  <si>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</si>
  <si>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</si>
  <si>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</si>
  <si>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</si>
  <si>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</si>
  <si>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</si>
  <si>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</si>
  <si>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</si>
  <si>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</si>
  <si>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</si>
  <si>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</si>
  <si>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</si>
  <si>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</si>
  <si>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</si>
  <si>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</si>
  <si>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</si>
  <si>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</si>
  <si>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</si>
  <si>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</si>
  <si>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</si>
  <si>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</si>
  <si>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</si>
  <si>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</si>
  <si>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</si>
  <si>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</si>
  <si>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</si>
  <si>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</si>
  <si>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</si>
  <si>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</si>
  <si>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</si>
  <si>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</si>
  <si>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</si>
  <si>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</si>
  <si>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</si>
  <si>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</si>
  <si>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</si>
  <si>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</si>
  <si>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</si>
  <si>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</si>
  <si>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</si>
  <si>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</si>
  <si>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</si>
  <si>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</si>
  <si>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</si>
  <si>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</si>
  <si>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</si>
  <si>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</si>
  <si>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</si>
  <si>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</si>
  <si>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</si>
  <si>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</si>
  <si>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</si>
  <si>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</si>
  <si>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</si>
  <si>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</si>
  <si>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</si>
  <si>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</si>
  <si>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</si>
  <si>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</si>
  <si>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</si>
  <si>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</si>
  <si>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</si>
  <si>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</si>
  <si>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</si>
  <si>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</si>
  <si>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</si>
  <si>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</si>
  <si>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</si>
  <si>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</si>
  <si>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</si>
  <si>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</si>
  <si>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</si>
  <si>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</si>
  <si>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</si>
  <si>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</si>
  <si>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</si>
  <si>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</si>
  <si>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</si>
  <si>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</si>
  <si>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</si>
  <si>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</si>
  <si>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</si>
  <si>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</si>
  <si>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</si>
  <si>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</si>
  <si>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</si>
  <si>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</si>
  <si>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</si>
  <si>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</si>
  <si>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</si>
  <si>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</si>
  <si>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</si>
  <si>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</si>
  <si>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</si>
  <si>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</si>
  <si>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</si>
  <si>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</si>
  <si>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</si>
  <si>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</si>
  <si>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</si>
  <si>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</si>
  <si>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</si>
  <si>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</si>
  <si>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</si>
  <si>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</si>
  <si>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</si>
  <si>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</si>
  <si>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</si>
  <si>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</si>
  <si>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</si>
  <si>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</si>
  <si>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</si>
  <si>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</si>
  <si>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</si>
  <si>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</si>
  <si>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</si>
  <si>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</si>
  <si>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</si>
  <si>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</si>
  <si>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</si>
  <si>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</si>
  <si>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</si>
  <si>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</si>
  <si>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</si>
  <si>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</si>
  <si>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</si>
  <si>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</si>
  <si>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</si>
  <si>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</si>
  <si>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</si>
  <si>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</si>
  <si>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</si>
  <si>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</si>
  <si>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</si>
  <si>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</si>
  <si>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</si>
  <si>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</si>
  <si>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</si>
  <si>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</si>
  <si>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</si>
  <si>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</si>
  <si>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</si>
  <si>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</si>
  <si>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</si>
  <si>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</si>
  <si>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</si>
  <si>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</si>
  <si>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</si>
  <si>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</si>
  <si>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</si>
  <si>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</si>
  <si>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</si>
  <si>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</si>
  <si>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</si>
  <si>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</si>
  <si>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</si>
  <si>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</si>
  <si>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</si>
  <si>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</si>
  <si>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</si>
  <si>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</si>
  <si>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</si>
  <si>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</si>
  <si>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</si>
  <si>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</si>
  <si>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</si>
  <si>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</si>
  <si>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</si>
  <si>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</si>
  <si>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</si>
  <si>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</si>
  <si>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</si>
  <si>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</si>
  <si>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</si>
  <si>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</si>
  <si>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</si>
  <si>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</si>
  <si>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</si>
  <si>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</si>
  <si>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</si>
  <si>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</si>
  <si>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</si>
  <si>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</si>
  <si>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</si>
  <si>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</si>
  <si>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</si>
  <si>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</si>
  <si>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</si>
  <si>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</si>
  <si>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</si>
  <si>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</si>
  <si>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</si>
  <si>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</si>
  <si>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</si>
  <si>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</si>
  <si>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</si>
  <si>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</si>
  <si>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</si>
  <si>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</si>
  <si>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</si>
  <si>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</si>
  <si>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</si>
  <si>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</si>
  <si>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</si>
  <si>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</si>
  <si>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</si>
  <si>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</si>
  <si>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</si>
  <si>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</si>
  <si>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</si>
  <si>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</si>
  <si>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</si>
  <si>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</si>
  <si>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</si>
  <si>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</si>
  <si>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</si>
  <si>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</si>
  <si>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</si>
  <si>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</si>
  <si>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</si>
  <si>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</si>
  <si>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</si>
  <si>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</si>
  <si>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</si>
  <si>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</si>
  <si>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</si>
  <si>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</si>
  <si>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</si>
  <si>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</si>
  <si>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</si>
  <si>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</si>
  <si>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</si>
  <si>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</si>
  <si>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</si>
  <si>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</si>
  <si>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</si>
  <si>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</si>
  <si>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</si>
  <si>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</si>
  <si>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</si>
  <si>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</si>
  <si>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</si>
  <si>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</si>
  <si>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</si>
  <si>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</si>
  <si>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</si>
  <si>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</si>
  <si>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</si>
  <si>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</si>
  <si>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</si>
  <si>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</si>
  <si>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</si>
  <si>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</si>
  <si>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</si>
  <si>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</si>
  <si>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</si>
  <si>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</si>
  <si>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</si>
  <si>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</si>
  <si>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</si>
  <si>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</si>
  <si>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</si>
  <si>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</si>
  <si>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</si>
  <si>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</si>
  <si>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</si>
  <si>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</si>
  <si>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</si>
  <si>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</si>
  <si>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</si>
  <si>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</si>
  <si>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</si>
  <si>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</si>
  <si>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</si>
  <si>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</si>
  <si>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</si>
  <si>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</si>
  <si>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</si>
  <si>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</si>
  <si>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</si>
  <si>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</si>
  <si>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</si>
  <si>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</si>
  <si>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</si>
  <si>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</si>
  <si>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</si>
  <si>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</si>
  <si>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</si>
  <si>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</si>
  <si>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</si>
  <si>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</si>
  <si>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</si>
  <si>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</si>
  <si>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</si>
  <si>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</si>
  <si>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</si>
  <si>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</si>
  <si>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</si>
  <si>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</si>
  <si>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</si>
  <si>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</si>
  <si>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</si>
  <si>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</si>
  <si>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</si>
  <si>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</si>
  <si>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</si>
  <si>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</si>
  <si>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</si>
  <si>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</si>
  <si>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</si>
  <si>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</si>
  <si>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</si>
  <si>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</si>
  <si>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</si>
  <si>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</si>
  <si>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</si>
  <si>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</si>
  <si>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</si>
  <si>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</si>
  <si>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</si>
  <si>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</si>
  <si>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</si>
  <si>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</si>
  <si>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</si>
  <si>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</si>
  <si>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</si>
  <si>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</si>
  <si>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</si>
  <si>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</si>
  <si>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</si>
  <si>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</si>
  <si>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</si>
  <si>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</si>
  <si>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</si>
  <si>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</si>
  <si>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</si>
  <si>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</si>
  <si>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</si>
  <si>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</si>
  <si>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</si>
  <si>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</si>
  <si>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</si>
  <si>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</si>
  <si>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</si>
  <si>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</si>
  <si>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</si>
  <si>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</si>
  <si>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</si>
  <si>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</si>
  <si>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</si>
  <si>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</si>
  <si>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</si>
  <si>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</si>
  <si>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</si>
  <si>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</si>
  <si>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</si>
  <si>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</si>
  <si>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</si>
  <si>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</si>
  <si>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</si>
  <si>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</si>
  <si>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</si>
  <si>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</si>
  <si>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</si>
  <si>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</si>
  <si>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</si>
  <si>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</si>
  <si>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</si>
  <si>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</si>
  <si>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</si>
  <si>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</si>
  <si>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</si>
  <si>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</si>
  <si>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</si>
  <si>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</si>
  <si>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</si>
  <si>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</si>
  <si>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</si>
  <si>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</si>
  <si>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</si>
  <si>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</si>
  <si>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</si>
  <si>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</si>
  <si>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</si>
  <si>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</si>
  <si>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</si>
  <si>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</si>
  <si>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</si>
  <si>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</si>
  <si>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</si>
  <si>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</si>
  <si>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</si>
  <si>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</si>
  <si>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</si>
  <si>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</si>
  <si>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</si>
  <si>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</si>
  <si>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</si>
  <si>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</si>
  <si>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</si>
  <si>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</si>
  <si>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</si>
  <si>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</si>
  <si>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</si>
  <si>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</si>
  <si>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</si>
  <si>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</si>
  <si>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</si>
  <si>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</si>
  <si>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</si>
  <si>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</si>
  <si>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</si>
  <si>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</si>
  <si>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</si>
  <si>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</si>
  <si>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</si>
  <si>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</si>
  <si>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</si>
  <si>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</si>
  <si>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</si>
  <si>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</si>
  <si>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</si>
  <si>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</si>
  <si>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</si>
  <si>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</si>
  <si>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</si>
  <si>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</si>
  <si>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</si>
  <si>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</si>
  <si>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</si>
  <si>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</si>
  <si>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</si>
  <si>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</si>
  <si>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</si>
  <si>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</si>
  <si>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</si>
  <si>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</si>
  <si>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</si>
  <si>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</si>
  <si>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</si>
  <si>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</si>
  <si>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</si>
  <si>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</si>
  <si>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</si>
  <si>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</si>
  <si>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</si>
  <si>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</si>
  <si>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</si>
  <si>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</si>
  <si>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</si>
  <si>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</si>
  <si>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</si>
  <si>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</si>
  <si>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</si>
  <si>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</si>
  <si>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</si>
  <si>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</si>
  <si>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</si>
  <si>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</si>
  <si>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</si>
  <si>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</si>
  <si>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</si>
  <si>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</si>
  <si>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</si>
  <si>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</si>
  <si>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</si>
  <si>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</si>
  <si>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</si>
  <si>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</si>
  <si>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</si>
  <si>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</si>
  <si>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</si>
  <si>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</si>
  <si>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</si>
  <si>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</si>
  <si>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</si>
  <si>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</si>
  <si>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</si>
  <si>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</si>
  <si>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</si>
  <si>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</si>
  <si>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</si>
  <si>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</si>
  <si>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</si>
  <si>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</si>
  <si>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</si>
  <si>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</si>
  <si>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</si>
  <si>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</si>
  <si>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</si>
  <si>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</si>
  <si>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</si>
  <si>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</si>
  <si>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</si>
  <si>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</si>
  <si>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</si>
  <si>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</si>
  <si>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</si>
  <si>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</si>
  <si>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</si>
  <si>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</si>
  <si>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</si>
  <si>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</si>
  <si>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</si>
  <si>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</si>
  <si>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</si>
  <si>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</si>
  <si>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</si>
  <si>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</si>
  <si>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</si>
  <si>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</si>
  <si>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</si>
  <si>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</si>
  <si>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</si>
  <si>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</si>
  <si>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</si>
  <si>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</si>
  <si>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</si>
  <si>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</si>
  <si>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</si>
  <si>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</si>
  <si>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</si>
  <si>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</si>
  <si>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</si>
  <si>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</si>
  <si>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</si>
  <si>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</si>
  <si>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</si>
  <si>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</si>
  <si>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</si>
  <si>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</si>
  <si>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</si>
  <si>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</si>
  <si>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</si>
  <si>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</si>
  <si>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</si>
  <si>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</si>
  <si>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</si>
  <si>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</si>
  <si>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</si>
  <si>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</si>
  <si>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</si>
  <si>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</si>
  <si>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</si>
  <si>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</si>
  <si>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</si>
  <si>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</si>
  <si>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</si>
  <si>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</si>
  <si>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</si>
  <si>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</si>
  <si>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</si>
  <si>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</si>
  <si>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</si>
  <si>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</si>
  <si>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</si>
  <si>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</si>
  <si>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</si>
  <si>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</si>
  <si>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</si>
  <si>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</si>
  <si>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</si>
  <si>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</si>
  <si>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</si>
  <si>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</si>
  <si>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</si>
  <si>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</si>
  <si>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</si>
  <si>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</si>
  <si>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</si>
  <si>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</si>
  <si>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</si>
  <si>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</si>
  <si>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</si>
  <si>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</si>
  <si>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</si>
  <si>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</si>
  <si>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</si>
  <si>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</si>
  <si>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</si>
  <si>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</si>
  <si>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</si>
  <si>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</si>
  <si>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</si>
  <si>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</si>
  <si>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</si>
  <si>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</si>
  <si>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</si>
  <si>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</si>
  <si>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</si>
  <si>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</si>
  <si>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</si>
  <si>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</si>
  <si>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</si>
  <si>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</si>
  <si>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</si>
  <si>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</si>
  <si>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</si>
  <si>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</si>
  <si>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</si>
  <si>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</si>
  <si>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</si>
  <si>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</si>
  <si>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</si>
  <si>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</si>
  <si>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</si>
  <si>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</si>
  <si>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</si>
  <si>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</si>
  <si>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</si>
  <si>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</si>
  <si>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</si>
  <si>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</si>
  <si>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</si>
  <si>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</si>
  <si>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</si>
  <si>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</si>
  <si>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</si>
  <si>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</si>
  <si>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</si>
  <si>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</si>
  <si>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</si>
  <si>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</si>
  <si>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</si>
  <si>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</si>
  <si>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</si>
  <si>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</si>
  <si>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</si>
  <si>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</si>
  <si>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</si>
  <si>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</si>
  <si>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</si>
  <si>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</si>
  <si>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</si>
  <si>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</si>
  <si>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</si>
  <si>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</si>
  <si>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</si>
  <si>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</si>
  <si>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</si>
  <si>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</si>
  <si>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</si>
  <si>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</si>
  <si>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</si>
  <si>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</si>
  <si>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</si>
  <si>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</si>
  <si>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</si>
  <si>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</si>
  <si>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</si>
  <si>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</si>
  <si>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</si>
  <si>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</si>
  <si>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</si>
  <si>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</si>
  <si>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</si>
  <si>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</si>
  <si>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</si>
  <si>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</si>
  <si>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</si>
  <si>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</si>
  <si>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</si>
  <si>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</si>
  <si>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</si>
  <si>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</si>
  <si>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</si>
  <si>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</si>
  <si>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</si>
  <si>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</si>
  <si>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</si>
  <si>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</si>
  <si>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</si>
  <si>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</si>
  <si>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</si>
  <si>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</si>
  <si>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</si>
  <si>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</si>
  <si>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</si>
  <si>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</si>
  <si>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</si>
  <si>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</si>
  <si>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</si>
  <si>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</si>
  <si>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</si>
  <si>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</si>
  <si>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</si>
  <si>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</si>
  <si>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</si>
  <si>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</si>
  <si>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</si>
  <si>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</si>
  <si>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</si>
  <si>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</si>
  <si>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</si>
  <si>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</si>
  <si>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</si>
  <si>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</si>
  <si>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</si>
  <si>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</si>
  <si>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</si>
  <si>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</si>
  <si>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</si>
  <si>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</si>
  <si>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</si>
  <si>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</si>
  <si>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</si>
  <si>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</si>
  <si>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</si>
  <si>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</si>
  <si>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</si>
  <si>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</si>
  <si>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</si>
  <si>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</si>
  <si>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</si>
  <si>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</si>
  <si>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</si>
  <si>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</si>
  <si>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</si>
  <si>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</si>
  <si>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</si>
  <si>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</si>
  <si>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</si>
  <si>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</si>
  <si>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</si>
  <si>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</si>
  <si>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</si>
  <si>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</si>
  <si>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</si>
  <si>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</si>
  <si>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</si>
  <si>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</si>
  <si>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</si>
  <si>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</si>
  <si>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</si>
  <si>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</si>
  <si>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</si>
  <si>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</si>
  <si>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</si>
  <si>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</si>
  <si>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</si>
  <si>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</si>
  <si>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</si>
  <si>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</si>
  <si>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</si>
  <si>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</si>
  <si>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</si>
  <si>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</si>
  <si>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</si>
  <si>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</si>
  <si>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</si>
  <si>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</si>
  <si>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</si>
  <si>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</si>
  <si>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</si>
  <si>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</si>
  <si>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</si>
  <si>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</si>
  <si>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</si>
  <si>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</si>
  <si>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</si>
  <si>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</si>
  <si>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</si>
  <si>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</si>
  <si>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</si>
  <si>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</si>
  <si>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</si>
  <si>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</si>
  <si>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</si>
  <si>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</si>
  <si>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</si>
  <si>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</si>
  <si>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</si>
  <si>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</si>
  <si>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</si>
  <si>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</si>
  <si>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</si>
  <si>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</si>
  <si>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</si>
  <si>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</si>
  <si>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</si>
  <si>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</si>
  <si>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</si>
  <si>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</si>
  <si>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</si>
  <si>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</si>
  <si>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</si>
  <si>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</si>
  <si>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</si>
  <si>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</si>
  <si>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</si>
  <si>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</si>
  <si>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</si>
  <si>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</si>
  <si>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</si>
  <si>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</si>
  <si>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</si>
  <si>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</si>
  <si>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</si>
  <si>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</si>
  <si>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</si>
  <si>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</si>
  <si>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</si>
  <si>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</si>
  <si>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</si>
  <si>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</si>
  <si>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</si>
  <si>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</si>
  <si>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</si>
  <si>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</si>
  <si>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</si>
  <si>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</si>
  <si>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</si>
  <si>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</si>
  <si>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</si>
  <si>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</si>
  <si>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</si>
  <si>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</si>
  <si>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</si>
  <si>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</si>
  <si>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</si>
  <si>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</si>
  <si>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</si>
  <si>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</si>
  <si>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</si>
  <si>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</si>
  <si>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</si>
  <si>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</si>
  <si>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</si>
  <si>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</si>
  <si>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</si>
  <si>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</si>
  <si>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</si>
  <si>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</si>
  <si>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</si>
  <si>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</si>
  <si>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</si>
  <si>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</si>
  <si>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</si>
  <si>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</si>
  <si>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</si>
  <si>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</si>
  <si>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</si>
  <si>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</si>
  <si>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</si>
  <si>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</si>
  <si>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</si>
  <si>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</si>
  <si>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</si>
  <si>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</si>
  <si>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</si>
  <si>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</si>
  <si>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</si>
  <si>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</si>
  <si>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</si>
  <si>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</si>
  <si>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</si>
  <si>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</si>
  <si>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</si>
  <si>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</si>
  <si>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</si>
  <si>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</si>
  <si>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</si>
  <si>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</si>
  <si>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</si>
  <si>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</si>
  <si>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</si>
  <si>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</si>
  <si>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</si>
  <si>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</si>
  <si>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</si>
  <si>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</si>
  <si>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</si>
  <si>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</si>
  <si>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</si>
  <si>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</si>
  <si>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</si>
  <si>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</si>
  <si>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</si>
  <si>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</si>
  <si>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</si>
  <si>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</si>
  <si>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</si>
  <si>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</si>
  <si>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</si>
  <si>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</si>
  <si>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</si>
  <si>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</si>
  <si>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</si>
  <si>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</si>
  <si>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</si>
  <si>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</si>
  <si>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</si>
  <si>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</si>
  <si>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</si>
  <si>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</si>
  <si>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</si>
  <si>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</si>
  <si>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</si>
  <si>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</si>
  <si>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</si>
  <si>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</si>
  <si>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</si>
  <si>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</si>
  <si>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</si>
  <si>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</si>
  <si>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</si>
  <si>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</si>
  <si>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</si>
  <si>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</si>
  <si>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</si>
  <si>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</si>
  <si>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</si>
  <si>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</si>
  <si>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</si>
  <si>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</si>
  <si>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</si>
  <si>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</si>
  <si>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</si>
  <si>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</si>
  <si>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</si>
  <si>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</si>
  <si>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</si>
  <si>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</si>
  <si>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</si>
  <si>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</si>
  <si>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</si>
  <si>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</si>
  <si>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</si>
  <si>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</si>
  <si>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</si>
  <si>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</si>
  <si>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</si>
  <si>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</si>
  <si>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</si>
  <si>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</si>
  <si>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</si>
  <si>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</si>
  <si>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</si>
  <si>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</si>
  <si>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</si>
  <si>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</si>
  <si>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</si>
  <si>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</si>
  <si>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</si>
  <si>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</si>
  <si>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</si>
  <si>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</si>
  <si>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</si>
  <si>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</si>
  <si>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</si>
  <si>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</si>
  <si>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</si>
  <si>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</si>
  <si>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</si>
  <si>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</si>
  <si>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</si>
  <si>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</si>
  <si>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</si>
  <si>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</si>
  <si>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</si>
  <si>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</si>
  <si>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</si>
  <si>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</si>
  <si>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</si>
  <si>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</si>
  <si>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</si>
  <si>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</si>
  <si>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</si>
  <si>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</si>
  <si>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</si>
  <si>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</si>
  <si>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</si>
  <si>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</si>
  <si>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</si>
  <si>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</si>
  <si>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</si>
  <si>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</si>
  <si>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</si>
  <si>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</si>
  <si>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</si>
  <si>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</si>
  <si>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</si>
  <si>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</si>
  <si>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</si>
  <si>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</si>
  <si>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</si>
  <si>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</si>
  <si>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</si>
  <si>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</si>
  <si>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</si>
  <si>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</si>
  <si>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</si>
  <si>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</si>
  <si>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</si>
  <si>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</si>
  <si>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</si>
  <si>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</si>
  <si>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</si>
  <si>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</si>
  <si>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</si>
  <si>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</si>
  <si>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</si>
  <si>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</si>
  <si>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</si>
  <si>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</si>
  <si>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</si>
  <si>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</si>
  <si>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</si>
  <si>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</si>
  <si>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</si>
  <si>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</si>
  <si>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</si>
  <si>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</si>
  <si>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</si>
  <si>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</si>
  <si>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</si>
  <si>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</si>
  <si>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</si>
  <si>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</si>
  <si>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</si>
  <si>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</si>
  <si>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</si>
  <si>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</si>
  <si>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</si>
  <si>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</si>
  <si>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</si>
  <si>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</si>
  <si>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</si>
  <si>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</si>
  <si>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</si>
  <si>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</si>
  <si>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</si>
  <si>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</si>
  <si>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</si>
  <si>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</si>
  <si>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</si>
  <si>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</si>
  <si>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</si>
  <si>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</si>
  <si>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</si>
  <si>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</si>
  <si>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</si>
  <si>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</si>
  <si>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</si>
  <si>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</si>
  <si>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</si>
  <si>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</si>
  <si>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</si>
  <si>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</si>
  <si>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</si>
  <si>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</si>
  <si>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</si>
  <si>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</si>
  <si>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</si>
  <si>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</si>
  <si>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</si>
  <si>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</si>
  <si>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</si>
  <si>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</si>
  <si>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</si>
  <si>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</si>
  <si>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</si>
  <si>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</si>
  <si>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</si>
  <si>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</si>
  <si>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</si>
  <si>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</si>
  <si>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</si>
  <si>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</si>
  <si>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</si>
  <si>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</si>
  <si>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</si>
  <si>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</si>
  <si>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</si>
  <si>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</si>
  <si>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</si>
  <si>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</si>
  <si>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</si>
  <si>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</si>
  <si>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</si>
  <si>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</si>
  <si>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</si>
  <si>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</si>
  <si>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</si>
  <si>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</si>
  <si>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</si>
  <si>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</si>
  <si>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</si>
  <si>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</si>
  <si>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</si>
  <si>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</si>
  <si>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</si>
  <si>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</si>
  <si>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</si>
  <si>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</si>
  <si>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</si>
  <si>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</si>
  <si>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</si>
  <si>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</si>
  <si>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</si>
  <si>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</si>
  <si>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</si>
  <si>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</si>
  <si>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</si>
  <si>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</si>
  <si>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</si>
  <si>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</si>
  <si>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</si>
  <si>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</si>
  <si>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</si>
  <si>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</si>
  <si>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</si>
  <si>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</si>
  <si>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</si>
  <si>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</si>
  <si>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</si>
  <si>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</si>
  <si>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</si>
  <si>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</si>
  <si>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</si>
  <si>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</si>
  <si>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</si>
  <si>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</si>
  <si>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</si>
  <si>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</si>
  <si>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</si>
  <si>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</si>
  <si>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</si>
  <si>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</si>
  <si>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</si>
  <si>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</si>
  <si>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</si>
  <si>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</si>
  <si>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</si>
  <si>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</si>
  <si>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</si>
  <si>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</si>
  <si>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</si>
  <si>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</si>
  <si>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</si>
  <si>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</si>
  <si>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</si>
  <si>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</si>
  <si>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</si>
  <si>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</si>
  <si>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</si>
  <si>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</si>
  <si>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</si>
  <si>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</si>
  <si>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</si>
  <si>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</si>
  <si>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</si>
  <si>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</si>
  <si>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</si>
  <si>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</si>
  <si>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</si>
  <si>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</si>
  <si>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</si>
  <si>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</si>
  <si>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</si>
  <si>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</si>
  <si>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</si>
  <si>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</si>
  <si>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</si>
  <si>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</si>
  <si>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</si>
  <si>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</si>
  <si>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</si>
  <si>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</si>
  <si>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</si>
  <si>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</si>
  <si>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</si>
  <si>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</si>
  <si>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</si>
  <si>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</si>
  <si>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</si>
  <si>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</si>
  <si>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</si>
  <si>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</si>
  <si>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</si>
  <si>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</si>
  <si>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</si>
  <si>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</si>
  <si>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</si>
  <si>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</si>
  <si>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</si>
  <si>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</si>
  <si>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</si>
  <si>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</si>
  <si>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</si>
  <si>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</si>
  <si>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</si>
  <si>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</si>
  <si>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</si>
  <si>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</si>
  <si>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</si>
  <si>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</si>
  <si>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</si>
  <si>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</si>
  <si>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</si>
  <si>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</si>
  <si>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</si>
  <si>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</si>
  <si>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</si>
  <si>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</si>
  <si>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</si>
  <si>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</si>
  <si>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</si>
  <si>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</si>
  <si>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</si>
  <si>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</si>
  <si>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</si>
  <si>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</si>
  <si>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</si>
  <si>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</si>
  <si>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</si>
  <si>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</si>
  <si>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</si>
  <si>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</si>
  <si>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</si>
  <si>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</si>
  <si>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</si>
  <si>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</si>
  <si>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</si>
  <si>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</si>
  <si>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</si>
  <si>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</si>
  <si>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</si>
  <si>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</si>
  <si>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</si>
  <si>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</si>
  <si>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</si>
  <si>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</si>
  <si>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</si>
  <si>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</si>
  <si>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</si>
  <si>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</si>
  <si>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</si>
  <si>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</si>
  <si>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</si>
  <si>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</si>
  <si>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</si>
  <si>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</si>
  <si>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</si>
  <si>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</si>
  <si>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</si>
  <si>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</si>
  <si>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</si>
  <si>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</si>
  <si>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</si>
  <si>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</si>
  <si>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</si>
  <si>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</si>
  <si>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</si>
  <si>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</si>
  <si>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</si>
  <si>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</si>
  <si>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</si>
  <si>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</si>
  <si>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</si>
  <si>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</si>
  <si>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</si>
  <si>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</si>
  <si>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</si>
  <si>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</si>
  <si>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</si>
  <si>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</si>
  <si>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</si>
  <si>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</si>
  <si>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</si>
  <si>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</si>
  <si>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</si>
  <si>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</si>
  <si>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</si>
  <si>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</si>
  <si>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</si>
  <si>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</si>
  <si>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</si>
  <si>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</si>
  <si>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</si>
  <si>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</si>
  <si>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</si>
  <si>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</si>
  <si>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</si>
  <si>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</si>
  <si>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</si>
  <si>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</si>
  <si>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</si>
  <si>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</si>
  <si>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</si>
  <si>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</si>
  <si>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</si>
  <si>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</si>
  <si>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</si>
  <si>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</si>
  <si>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</si>
  <si>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</si>
  <si>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</si>
  <si>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</si>
  <si>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</si>
  <si>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</si>
  <si>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</si>
  <si>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</si>
  <si>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</si>
  <si>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</si>
  <si>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</si>
  <si>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</si>
  <si>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</si>
  <si>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</si>
  <si>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</si>
  <si>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</si>
  <si>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</si>
  <si>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</si>
  <si>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</si>
  <si>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</si>
  <si>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</si>
  <si>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</si>
  <si>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</si>
  <si>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</si>
  <si>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</si>
  <si>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</si>
  <si>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</si>
  <si>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</si>
  <si>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</si>
  <si>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</si>
  <si>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</si>
  <si>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</si>
  <si>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</si>
  <si>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</si>
  <si>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</si>
  <si>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</si>
  <si>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</si>
  <si>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</si>
  <si>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</si>
  <si>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</si>
  <si>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</si>
  <si>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</si>
  <si>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</si>
  <si>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</si>
  <si>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</si>
  <si>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</si>
  <si>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</si>
  <si>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</si>
  <si>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</si>
  <si>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</si>
  <si>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</si>
  <si>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</si>
  <si>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</si>
  <si>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</si>
  <si>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</si>
  <si>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</si>
  <si>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</si>
  <si>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</si>
  <si>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</si>
  <si>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</si>
  <si>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</si>
  <si>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</si>
  <si>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</si>
  <si>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</si>
  <si>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</si>
  <si>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</si>
  <si>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</si>
  <si>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</si>
  <si>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</si>
  <si>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</si>
  <si>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</si>
  <si>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</si>
  <si>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</si>
  <si>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</si>
  <si>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</si>
  <si>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</si>
  <si>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</si>
  <si>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</si>
  <si>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</si>
  <si>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</si>
  <si>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</si>
  <si>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</si>
  <si>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</si>
  <si>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</si>
  <si>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</si>
  <si>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</si>
  <si>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</si>
  <si>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</si>
  <si>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</si>
  <si>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</si>
  <si>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</si>
  <si>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</si>
  <si>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</si>
  <si>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</si>
  <si>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</si>
  <si>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</si>
  <si>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</si>
  <si>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</si>
  <si>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</si>
  <si>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</si>
  <si>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</si>
  <si>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</si>
  <si>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</si>
  <si>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</si>
  <si>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</si>
  <si>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</si>
  <si>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</si>
  <si>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</si>
  <si>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</si>
  <si>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</si>
  <si>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</si>
  <si>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</si>
  <si>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</si>
  <si>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</si>
  <si>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</si>
  <si>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</si>
  <si>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</si>
  <si>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</si>
  <si>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</si>
  <si>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</si>
  <si>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</si>
  <si>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</si>
  <si>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</si>
  <si>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</si>
  <si>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</si>
  <si>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</si>
  <si>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</si>
  <si>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</si>
  <si>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</si>
  <si>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</si>
  <si>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</si>
  <si>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</si>
  <si>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</si>
  <si>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</si>
  <si>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</si>
  <si>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</si>
  <si>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</si>
  <si>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</si>
  <si>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</si>
  <si>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</si>
  <si>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</si>
  <si>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</si>
  <si>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</si>
  <si>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</si>
  <si>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</si>
  <si>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</si>
  <si>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</si>
  <si>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</si>
  <si>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</si>
  <si>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</si>
  <si>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</si>
  <si>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</si>
  <si>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</si>
  <si>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</si>
  <si>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</si>
  <si>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</si>
  <si>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</si>
  <si>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</si>
  <si>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</si>
  <si>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</si>
  <si>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</si>
  <si>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</si>
  <si>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</si>
  <si>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</si>
  <si>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</si>
  <si>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</si>
  <si>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</si>
  <si>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</si>
  <si>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</si>
  <si>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</si>
  <si>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</si>
  <si>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</si>
  <si>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</si>
  <si>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</si>
  <si>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</si>
  <si>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</si>
  <si>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</si>
  <si>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</si>
  <si>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</si>
  <si>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</si>
  <si>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</si>
  <si>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</si>
  <si>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</si>
  <si>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</si>
  <si>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</si>
  <si>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</si>
  <si>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</si>
  <si>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</si>
  <si>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</si>
  <si>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</si>
  <si>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</si>
  <si>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</si>
  <si>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</si>
  <si>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</si>
  <si>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</si>
  <si>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</si>
  <si>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</si>
  <si>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</si>
  <si>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</si>
  <si>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</si>
  <si>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</si>
  <si>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</si>
  <si>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</si>
  <si>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</si>
  <si>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</si>
  <si>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</si>
  <si>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</si>
  <si>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</si>
  <si>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</si>
  <si>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</si>
  <si>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</si>
  <si>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</si>
  <si>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</si>
  <si>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</si>
  <si>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</si>
  <si>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</si>
  <si>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</si>
  <si>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</si>
  <si>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</si>
  <si>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</si>
  <si>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</si>
  <si>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</si>
  <si>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</si>
  <si>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</si>
  <si>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</si>
  <si>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</si>
  <si>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</si>
  <si>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</si>
  <si>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</si>
  <si>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</si>
  <si>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</si>
  <si>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</si>
  <si>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</si>
  <si>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</si>
  <si>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</si>
  <si>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</si>
  <si>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</si>
  <si>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</si>
  <si>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</si>
  <si>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</si>
  <si>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</si>
  <si>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</si>
  <si>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</si>
  <si>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</si>
  <si>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</si>
  <si>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</si>
  <si>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</si>
  <si>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</si>
  <si>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</si>
  <si>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</si>
  <si>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</si>
  <si>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</si>
  <si>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</si>
  <si>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</si>
  <si>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</si>
  <si>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</si>
  <si>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</si>
  <si>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</si>
  <si>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</si>
  <si>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</si>
  <si>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</si>
  <si>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</si>
  <si>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</si>
  <si>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</si>
  <si>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</si>
  <si>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</si>
  <si>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</si>
  <si>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</si>
  <si>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</si>
  <si>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</si>
  <si>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</si>
  <si>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</si>
  <si>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</si>
  <si>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</si>
  <si>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</si>
  <si>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</si>
  <si>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</si>
  <si>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</si>
  <si>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</si>
  <si>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</si>
  <si>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</si>
  <si>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</si>
  <si>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</si>
  <si>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</si>
  <si>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</si>
  <si>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</si>
  <si>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</si>
  <si>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</si>
  <si>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</si>
  <si>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</si>
  <si>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</si>
  <si>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</si>
  <si>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</si>
  <si>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</si>
  <si>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</si>
  <si>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</si>
  <si>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</si>
  <si>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</si>
  <si>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</si>
  <si>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</si>
  <si>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</si>
  <si>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</si>
  <si>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</si>
  <si>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</si>
  <si>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</si>
  <si>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</si>
  <si>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</si>
  <si>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</si>
  <si>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</si>
  <si>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</si>
  <si>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</si>
  <si>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</si>
  <si>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</si>
  <si>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</si>
  <si>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</si>
  <si>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</si>
  <si>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</si>
  <si>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</si>
  <si>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</si>
  <si>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</si>
  <si>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</si>
  <si>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</si>
  <si>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</si>
  <si>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</si>
  <si>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</si>
  <si>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</si>
  <si>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</si>
  <si>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</si>
  <si>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</si>
  <si>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</si>
  <si>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</si>
  <si>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</si>
  <si>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</si>
  <si>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</si>
  <si>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</si>
  <si>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</si>
  <si>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</si>
  <si>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</si>
  <si>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</si>
  <si>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</si>
  <si>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</si>
  <si>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</si>
  <si>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</si>
  <si>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</si>
  <si>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</si>
  <si>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</si>
  <si>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</si>
  <si>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</si>
  <si>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</si>
  <si>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</si>
  <si>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</si>
  <si>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</si>
  <si>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</si>
  <si>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</si>
  <si>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</si>
  <si>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</si>
  <si>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</si>
  <si>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</si>
  <si>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</si>
  <si>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</si>
  <si>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</si>
  <si>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</si>
  <si>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</si>
  <si>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</si>
  <si>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</si>
  <si>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</si>
  <si>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</si>
  <si>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</si>
  <si>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</si>
  <si>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</si>
  <si>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</si>
  <si>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</si>
  <si>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</si>
  <si>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</si>
  <si>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</si>
  <si>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</si>
  <si>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</si>
  <si>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</si>
  <si>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</si>
  <si>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</si>
  <si>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</si>
  <si>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</si>
  <si>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</si>
  <si>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</si>
  <si>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</si>
  <si>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</si>
  <si>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</si>
  <si>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</si>
  <si>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</si>
  <si>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</si>
  <si>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</si>
  <si>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</si>
  <si>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</si>
  <si>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</si>
  <si>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</si>
  <si>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</si>
  <si>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</si>
  <si>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</si>
  <si>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</si>
  <si>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</si>
  <si>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</si>
  <si>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</si>
  <si>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</si>
  <si>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</si>
  <si>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</si>
  <si>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</si>
  <si>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</si>
  <si>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</si>
  <si>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</si>
  <si>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</si>
  <si>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</si>
  <si>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</si>
  <si>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</si>
  <si>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</si>
  <si>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</si>
  <si>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</si>
  <si>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</si>
  <si>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</si>
  <si>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</si>
  <si>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</si>
  <si>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</si>
  <si>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</si>
  <si>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</si>
  <si>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</si>
  <si>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</si>
  <si>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</si>
  <si>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</si>
  <si>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</si>
  <si>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</si>
  <si>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</si>
  <si>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</si>
  <si>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</si>
  <si>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</si>
  <si>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</si>
  <si>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</si>
  <si>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</si>
  <si>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</si>
  <si>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</si>
  <si>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</si>
  <si>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</si>
  <si>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</si>
  <si>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</si>
  <si>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</si>
  <si>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</si>
  <si>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</si>
  <si>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</si>
  <si>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</si>
  <si>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</si>
  <si>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</si>
  <si>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</si>
  <si>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</si>
  <si>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</si>
  <si>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</si>
  <si>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</si>
  <si>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</si>
  <si>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</si>
  <si>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</si>
  <si>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</si>
  <si>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</si>
  <si>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</si>
  <si>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</si>
  <si>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</si>
  <si>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</si>
  <si>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</si>
  <si>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</si>
  <si>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</si>
  <si>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</si>
  <si>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</si>
  <si>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</si>
  <si>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</si>
  <si>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</si>
  <si>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</si>
  <si>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</si>
  <si>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</si>
  <si>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</si>
  <si>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</si>
  <si>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</si>
  <si>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</si>
  <si>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</si>
  <si>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</si>
  <si>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</si>
  <si>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</si>
  <si>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</si>
  <si>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</si>
  <si>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</si>
  <si>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</si>
  <si>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</si>
  <si>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</si>
  <si>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</si>
  <si>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</si>
  <si>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</si>
  <si>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</si>
  <si>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</si>
  <si>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</si>
  <si>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</si>
  <si>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</si>
  <si>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</si>
  <si>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</si>
  <si>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</si>
  <si>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</si>
  <si>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</si>
  <si>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</si>
  <si>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</si>
  <si>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</si>
  <si>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</si>
  <si>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</si>
  <si>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</si>
  <si>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</si>
  <si>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</si>
  <si>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</si>
  <si>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</si>
  <si>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</si>
  <si>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</si>
  <si>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</si>
  <si>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</si>
  <si>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</si>
  <si>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</si>
  <si>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</si>
  <si>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</si>
  <si>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</si>
  <si>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</si>
  <si>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</si>
  <si>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</si>
  <si>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</si>
  <si>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</si>
  <si>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</si>
  <si>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</si>
  <si>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</si>
  <si>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2020</t>
  </si>
  <si>
    <t>2021</t>
  </si>
  <si>
    <t>2022</t>
  </si>
  <si>
    <t>Jan</t>
  </si>
  <si>
    <t>Feb</t>
  </si>
  <si>
    <t>Mar</t>
  </si>
  <si>
    <t>Apr</t>
  </si>
  <si>
    <t>May</t>
  </si>
  <si>
    <t>Jun</t>
  </si>
  <si>
    <t>Jul</t>
  </si>
  <si>
    <t>Aug</t>
  </si>
  <si>
    <t>Sep</t>
  </si>
  <si>
    <t>Oct</t>
  </si>
  <si>
    <t>Nov</t>
  </si>
  <si>
    <t>Dec</t>
  </si>
  <si>
    <t>Row Labels</t>
  </si>
  <si>
    <t>Years (Order Date)</t>
  </si>
  <si>
    <t>Months (Order Date)</t>
  </si>
  <si>
    <t>Arabica</t>
  </si>
  <si>
    <t>Excelsa</t>
  </si>
  <si>
    <t>Liberica</t>
  </si>
  <si>
    <t>Robusta</t>
  </si>
  <si>
    <t>Sum of Sales</t>
  </si>
  <si>
    <t>loyality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</si>
</sst>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9" formatCode="[$$-540A]#,##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0" fillId="0" borderId="0" xfId="0" applyAlignment="1">
      <alignment horizontal="center"/>
    </xf>
    <xf numFmtId="0" fontId="0" fillId="0" borderId="0" xfId="0" applyNumberFormat="1"/>
    <xf numFmtId="169" fontId="0" fillId="0" borderId="0" xfId="0" applyNumberFormat="1"/>
  </cellXfs>
  <cellStyles count="1">
    <cellStyle name="Normal" xfId="0" builtinId="0"/>
  </cellStyles>
  <dxfs count="15">
    <dxf>
      <font>
        <b/>
        <i val="0"/>
        <sz val="12"/>
        <color theme="1"/>
        <name val="Calibri"/>
        <family val="2"/>
        <scheme val="minor"/>
      </font>
    </dxf>
    <dxf>
      <font>
        <b/>
        <i val="0"/>
        <sz val="14"/>
        <color rgb="FF4D99BB"/>
        <name val="Calibri"/>
        <family val="2"/>
        <scheme val="minor"/>
      </font>
      <fill>
        <patternFill patternType="solid">
          <fgColor theme="0"/>
          <bgColor rgb="FFC8DFEA"/>
        </patternFill>
      </fill>
      <border>
        <left style="thin">
          <color theme="1" tint="-0.499984740745262"/>
        </left>
        <right style="thin">
          <color theme="1" tint="-0.499984740745262"/>
        </right>
        <top style="thin">
          <color theme="1" tint="-0.499984740745262"/>
        </top>
        <bottom style="thin">
          <color theme="1" tint="-0.499984740745262"/>
        </bottom>
      </border>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font>
    </dxf>
    <dxf>
      <font>
        <b val="0"/>
        <i val="0"/>
        <sz val="9"/>
        <name val="Calibri"/>
        <family val="2"/>
        <scheme val="minor"/>
      </font>
      <fill>
        <patternFill>
          <bgColor rgb="FFC8DFEA"/>
        </patternFill>
      </fill>
      <border diagonalUp="0" diagonalDown="0">
        <left style="medium">
          <color auto="1"/>
        </left>
        <right style="medium">
          <color auto="1"/>
        </right>
        <top style="medium">
          <color auto="1"/>
        </top>
        <bottom style="medium">
          <color auto="1"/>
        </bottom>
        <vertical/>
        <horizontal/>
      </border>
    </dxf>
  </dxfs>
  <tableStyles count="2" defaultTableStyle="TableStyleMedium2" defaultPivotStyle="PivotStyleMedium9">
    <tableStyle name="Greem" pivot="0" table="0" count="9" xr9:uid="{D8E07FEC-AEE2-4D02-B749-82C69310DA8B}">
      <tableStyleElement type="wholeTable" dxfId="1"/>
      <tableStyleElement type="headerRow" dxfId="0"/>
    </tableStyle>
    <tableStyle name="Slicer Style 1" pivot="0" table="0" count="4" xr9:uid="{07DBCE64-96BB-46C5-BF7E-91943A098DD2}">
      <tableStyleElement type="wholeTable" dxfId="14"/>
      <tableStyleElement type="headerRow" dxfId="13"/>
    </tableStyle>
  </tableStyles>
  <colors>
    <mruColors>
      <color rgb="FF4D99BB"/>
      <color rgb="FFC8DFEA"/>
      <color rgb="FFE0F3F4"/>
      <color rgb="FFBCE4E6"/>
      <color rgb="FF4DB7BB"/>
      <color rgb="FFD8ECEC"/>
      <color rgb="FFB1D9D8"/>
      <color rgb="FFFFFFFF"/>
      <color rgb="FF97D2D5"/>
      <color rgb="FF43C1B5"/>
    </mruColors>
  </colors>
  <extLst>
    <ext xmlns:x14="http://schemas.microsoft.com/office/spreadsheetml/2009/9/main" uri="{46F421CA-312F-682f-3DD2-61675219B42D}">
      <x14:dxfs count="2">
        <dxf>
          <font>
            <color auto="1"/>
          </font>
        </dxf>
        <dxf>
          <font>
            <color auto="1"/>
          </font>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21">
        <dxf>
          <fill>
            <patternFill>
              <bgColor rgb="FF97D2D5"/>
            </patternFill>
          </fill>
        </dxf>
        <dxf>
          <fill>
            <patternFill patternType="solid">
              <fgColor theme="0" tint="-0.14999847407452621"/>
              <bgColor theme="0" tint="-0.14999847407452621"/>
            </patternFill>
          </fill>
        </dxf>
        <dxf>
          <fill>
            <patternFill patternType="solid">
              <fgColor theme="0"/>
              <bgColor rgb="FF4DB7BB"/>
            </patternFill>
          </fill>
        </dxf>
        <dxf>
          <font>
            <sz val="8"/>
            <color auto="1"/>
            <name val="Calibri"/>
            <family val="2"/>
            <scheme val="minor"/>
          </font>
        </dxf>
        <dxf>
          <font>
            <sz val="9"/>
            <color auto="1"/>
            <name val="Calibri"/>
            <family val="2"/>
            <scheme val="minor"/>
          </font>
        </dxf>
        <dxf>
          <font>
            <b/>
            <i val="0"/>
            <sz val="9"/>
            <color theme="1" tint="0.499984740745262"/>
            <name val="Calibri"/>
            <family val="2"/>
            <scheme val="minor"/>
          </font>
        </dxf>
        <dxf>
          <font>
            <b/>
            <i val="0"/>
            <sz val="11"/>
            <color auto="1"/>
            <name val="Calibri"/>
            <family val="2"/>
            <scheme val="minor"/>
          </font>
        </dxf>
        <dxf>
          <fill>
            <patternFill>
              <bgColor rgb="FF97D2D5"/>
            </patternFill>
          </fill>
        </dxf>
        <dxf>
          <fill>
            <patternFill patternType="solid">
              <fgColor theme="0" tint="-0.14999847407452621"/>
              <bgColor theme="0" tint="-0.14999847407452621"/>
            </patternFill>
          </fill>
        </dxf>
        <dxf>
          <fill>
            <patternFill patternType="solid">
              <fgColor theme="0"/>
              <bgColor rgb="FF4DB7BB"/>
            </patternFill>
          </fill>
        </dxf>
        <dxf>
          <font>
            <sz val="8"/>
            <color auto="1"/>
            <name val="Calibri"/>
            <family val="2"/>
            <scheme val="minor"/>
          </font>
        </dxf>
        <dxf>
          <font>
            <sz val="9"/>
            <color auto="1"/>
            <name val="Calibri"/>
            <family val="2"/>
            <scheme val="minor"/>
          </font>
        </dxf>
        <dxf>
          <font>
            <b/>
            <i val="0"/>
            <sz val="9"/>
            <color theme="1" tint="0.499984740745262"/>
            <name val="Calibri"/>
            <family val="2"/>
            <scheme val="minor"/>
          </font>
        </dxf>
        <dxf>
          <font>
            <b/>
            <i val="0"/>
            <sz val="11"/>
            <color auto="1"/>
            <name val="Calibri"/>
            <family val="2"/>
            <scheme val="minor"/>
          </font>
        </dxf>
        <dxf>
          <fill>
            <patternFill>
              <bgColor rgb="FF97D2D5"/>
            </patternFill>
          </fill>
        </dxf>
        <dxf>
          <fill>
            <patternFill patternType="solid">
              <fgColor theme="0" tint="-0.14999847407452621"/>
              <bgColor theme="0" tint="-0.14999847407452621"/>
            </patternFill>
          </fill>
        </dxf>
        <dxf>
          <fill>
            <patternFill patternType="solid">
              <fgColor theme="0"/>
              <bgColor rgb="FF4DB7BB"/>
            </patternFill>
          </fill>
        </dxf>
        <dxf>
          <font>
            <sz val="8"/>
            <color auto="1"/>
            <name val="Calibri"/>
            <family val="2"/>
            <scheme val="minor"/>
          </font>
        </dxf>
        <dxf>
          <font>
            <sz val="9"/>
            <color auto="1"/>
            <name val="Calibri"/>
            <family val="2"/>
            <scheme val="minor"/>
          </font>
        </dxf>
        <dxf>
          <font>
            <b/>
            <i val="0"/>
            <sz val="9"/>
            <color theme="1" tint="0.499984740745262"/>
            <name val="Calibri"/>
            <family val="2"/>
            <scheme val="minor"/>
          </font>
        </dxf>
        <dxf>
          <font>
            <b/>
            <i val="0"/>
            <sz val="11"/>
            <color auto="1"/>
            <name val="Calibri"/>
            <family val="2"/>
            <scheme val="minor"/>
          </font>
        </dxf>
      </x15:dxfs>
    </ext>
    <ext xmlns:x15="http://schemas.microsoft.com/office/spreadsheetml/2010/11/main" uri="{9260A510-F301-46a8-8635-F512D64BE5F5}">
      <x15:timelineStyles defaultTimelineStyle="TimeSlicerStyleLight1">
        <x15:timelineStyle name="Greem">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sales!PivotTable1</c:name>
    <c:fmtId val="4"/>
  </c:pivotSource>
  <c:chart>
    <c:title>
      <c:tx>
        <c:rich>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r>
              <a:rPr lang="en-US">
                <a:solidFill>
                  <a:schemeClr val="accent1">
                    <a:lumMod val="75000"/>
                  </a:schemeClr>
                </a:solidFill>
              </a:rPr>
              <a:t>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solidFill>
          <a:ln w="25400" cap="rnd">
            <a:solidFill>
              <a:srgbClr val="7C4D89"/>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25400" cap="rnd">
            <a:solidFill>
              <a:srgbClr val="92D05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w="25400" cap="rnd">
            <a:solidFill>
              <a:schemeClr val="accent2">
                <a:lumMod val="75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w="25400" cap="rnd">
            <a:solidFill>
              <a:schemeClr val="accent4"/>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w="25400" cap="rnd">
            <a:solidFill>
              <a:schemeClr val="accent4"/>
            </a:solidFill>
            <a:round/>
          </a:ln>
          <a:effectLst/>
        </c:spPr>
      </c:pivotFmt>
      <c:pivotFmt>
        <c:idx val="5"/>
        <c:spPr>
          <a:solidFill>
            <a:schemeClr val="accent1"/>
          </a:solidFill>
          <a:ln w="25400" cap="rnd">
            <a:solidFill>
              <a:srgbClr val="7C4D89"/>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6"/>
        <c:spPr>
          <a:solidFill>
            <a:schemeClr val="accent1"/>
          </a:solidFill>
          <a:ln w="25400" cap="rnd">
            <a:solidFill>
              <a:srgbClr val="92D05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7"/>
        <c:spPr>
          <a:solidFill>
            <a:schemeClr val="accent1"/>
          </a:solidFill>
          <a:ln w="25400" cap="rnd">
            <a:solidFill>
              <a:schemeClr val="accent2">
                <a:lumMod val="75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8"/>
        <c:spPr>
          <a:solidFill>
            <a:schemeClr val="accent1"/>
          </a:solidFill>
          <a:ln w="25400"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9"/>
        <c:spPr>
          <a:ln w="25400" cap="rnd">
            <a:solidFill>
              <a:srgbClr val="7C4D8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5400"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5400"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54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5400" cap="rnd">
              <a:solidFill>
                <a:srgbClr val="7C4D89"/>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CE1-4BC4-A62A-16FF1CA404AC}"/>
            </c:ext>
          </c:extLst>
        </c:ser>
        <c:ser>
          <c:idx val="1"/>
          <c:order val="1"/>
          <c:tx>
            <c:strRef>
              <c:f>'Total sales'!$D$3:$D$4</c:f>
              <c:strCache>
                <c:ptCount val="1"/>
                <c:pt idx="0">
                  <c:v>Excelsa</c:v>
                </c:pt>
              </c:strCache>
            </c:strRef>
          </c:tx>
          <c:spPr>
            <a:ln w="25400" cap="rnd">
              <a:solidFill>
                <a:srgbClr val="92D05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7CE1-4BC4-A62A-16FF1CA404AC}"/>
            </c:ext>
          </c:extLst>
        </c:ser>
        <c:ser>
          <c:idx val="2"/>
          <c:order val="2"/>
          <c:tx>
            <c:strRef>
              <c:f>'Total sales'!$E$3:$E$4</c:f>
              <c:strCache>
                <c:ptCount val="1"/>
                <c:pt idx="0">
                  <c:v>Liberica</c:v>
                </c:pt>
              </c:strCache>
            </c:strRef>
          </c:tx>
          <c:spPr>
            <a:ln w="25400" cap="rnd">
              <a:solidFill>
                <a:schemeClr val="accent2">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7CE1-4BC4-A62A-16FF1CA404AC}"/>
            </c:ext>
          </c:extLst>
        </c:ser>
        <c:ser>
          <c:idx val="3"/>
          <c:order val="3"/>
          <c:tx>
            <c:strRef>
              <c:f>'Total sales'!$F$3:$F$4</c:f>
              <c:strCache>
                <c:ptCount val="1"/>
                <c:pt idx="0">
                  <c:v>Robusta</c:v>
                </c:pt>
              </c:strCache>
            </c:strRef>
          </c:tx>
          <c:spPr>
            <a:ln w="25400"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7CE1-4BC4-A62A-16FF1CA404AC}"/>
            </c:ext>
          </c:extLst>
        </c:ser>
        <c:dLbls>
          <c:showLegendKey val="0"/>
          <c:showVal val="0"/>
          <c:showCatName val="0"/>
          <c:showSerName val="0"/>
          <c:showPercent val="0"/>
          <c:showBubbleSize val="0"/>
        </c:dLbls>
        <c:smooth val="0"/>
        <c:axId val="598044248"/>
        <c:axId val="598042088"/>
      </c:lineChart>
      <c:catAx>
        <c:axId val="598044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598042088"/>
        <c:crosses val="autoZero"/>
        <c:auto val="1"/>
        <c:lblAlgn val="ctr"/>
        <c:lblOffset val="100"/>
        <c:noMultiLvlLbl val="0"/>
      </c:catAx>
      <c:valAx>
        <c:axId val="598042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1">
                        <a:lumMod val="75000"/>
                      </a:schemeClr>
                    </a:solidFill>
                    <a:latin typeface="+mn-lt"/>
                    <a:ea typeface="+mn-ea"/>
                    <a:cs typeface="+mn-cs"/>
                  </a:defRPr>
                </a:pPr>
                <a:r>
                  <a:rPr lang="en-US">
                    <a:solidFill>
                      <a:schemeClr val="accent1">
                        <a:lumMod val="75000"/>
                      </a:schemeClr>
                    </a:solidFill>
                  </a:rPr>
                  <a:t>USD</a:t>
                </a:r>
              </a:p>
              <a:p>
                <a:pPr>
                  <a:defRPr>
                    <a:solidFill>
                      <a:schemeClr val="accent1">
                        <a:lumMod val="75000"/>
                      </a:schemeClr>
                    </a:solidFill>
                  </a:defRPr>
                </a:pPr>
                <a:endParaRPr lang="en-US">
                  <a:solidFill>
                    <a:schemeClr val="accent1">
                      <a:lumMod val="75000"/>
                    </a:schemeClr>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598044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D99BB">
        <a:alpha val="29804"/>
      </a:srgbClr>
    </a:solidFill>
    <a:ln w="9525" cap="flat" cmpd="sng" algn="ctr">
      <a:solidFill>
        <a:schemeClr val="tx1">
          <a:lumMod val="15000"/>
          <a:lumOff val="85000"/>
        </a:schemeClr>
      </a:solidFill>
      <a:round/>
    </a:ln>
    <a:effectLst>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customers!PivotTable1</c:name>
    <c:fmtId val="10"/>
  </c:pivotSource>
  <c:chart>
    <c:title>
      <c:tx>
        <c:rich>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r>
              <a:rPr lang="en-US">
                <a:solidFill>
                  <a:schemeClr val="accent1">
                    <a:lumMod val="75000"/>
                  </a:schemeClr>
                </a:solidFill>
              </a:rPr>
              <a:t>Top</a:t>
            </a:r>
            <a:r>
              <a:rPr lang="en-US" baseline="0">
                <a:solidFill>
                  <a:schemeClr val="accent1">
                    <a:lumMod val="75000"/>
                  </a:schemeClr>
                </a:solidFill>
              </a:rPr>
              <a:t> 5 Customers</a:t>
            </a:r>
            <a:endParaRPr lang="en-US">
              <a:solidFill>
                <a:schemeClr val="accent1">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rgbClr val="4D99B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4D99B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4D99B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53171478565179"/>
          <c:y val="0.18283573928258967"/>
          <c:w val="0.86274606299212597"/>
          <c:h val="0.67003098571011954"/>
        </c:manualLayout>
      </c:layout>
      <c:barChart>
        <c:barDir val="col"/>
        <c:grouping val="stacked"/>
        <c:varyColors val="0"/>
        <c:ser>
          <c:idx val="0"/>
          <c:order val="0"/>
          <c:tx>
            <c:strRef>
              <c:f>'Top 5 customers'!$B$3</c:f>
              <c:strCache>
                <c:ptCount val="1"/>
                <c:pt idx="0">
                  <c:v>Total</c:v>
                </c:pt>
              </c:strCache>
            </c:strRef>
          </c:tx>
          <c:spPr>
            <a:solidFill>
              <a:srgbClr val="4D99BB"/>
            </a:solidFill>
            <a:ln>
              <a:noFill/>
            </a:ln>
            <a:effectLst/>
          </c:spPr>
          <c:invertIfNegative val="0"/>
          <c:cat>
            <c:strRef>
              <c:f>'Top 5 customers'!$A$4:$A$9</c:f>
              <c:strCache>
                <c:ptCount val="5"/>
                <c:pt idx="0">
                  <c:v>Allis Wilmore</c:v>
                </c:pt>
                <c:pt idx="1">
                  <c:v>Brenn Dundredge</c:v>
                </c:pt>
                <c:pt idx="2">
                  <c:v>Terri Farra</c:v>
                </c:pt>
                <c:pt idx="3">
                  <c:v>Nealson Cuttler</c:v>
                </c:pt>
                <c:pt idx="4">
                  <c:v>Don Flintiff</c:v>
                </c:pt>
              </c:strCache>
            </c:strRef>
          </c:cat>
          <c:val>
            <c:numRef>
              <c:f>'Top 5 customers'!$B$4:$B$9</c:f>
              <c:numCache>
                <c:formatCode>General</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0-4B76-4568-9560-63950BFD19EA}"/>
            </c:ext>
          </c:extLst>
        </c:ser>
        <c:dLbls>
          <c:showLegendKey val="0"/>
          <c:showVal val="0"/>
          <c:showCatName val="0"/>
          <c:showSerName val="0"/>
          <c:showPercent val="0"/>
          <c:showBubbleSize val="0"/>
        </c:dLbls>
        <c:gapWidth val="234"/>
        <c:overlap val="57"/>
        <c:axId val="593150496"/>
        <c:axId val="593148696"/>
      </c:barChart>
      <c:catAx>
        <c:axId val="593150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593148696"/>
        <c:crosses val="autoZero"/>
        <c:auto val="1"/>
        <c:lblAlgn val="ctr"/>
        <c:lblOffset val="100"/>
        <c:noMultiLvlLbl val="0"/>
      </c:catAx>
      <c:valAx>
        <c:axId val="593148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593150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D99BB">
        <a:alpha val="30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by country!PivotTable2</c:name>
    <c:fmtId val="9"/>
  </c:pivotSource>
  <c:chart>
    <c:title>
      <c:tx>
        <c:rich>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r>
              <a:rPr lang="en-US">
                <a:solidFill>
                  <a:schemeClr val="accent1">
                    <a:lumMod val="75000"/>
                  </a:schemeClr>
                </a:solidFill>
              </a:rPr>
              <a:t>Sales</a:t>
            </a:r>
            <a:r>
              <a:rPr lang="en-US" baseline="0">
                <a:solidFill>
                  <a:schemeClr val="accent1">
                    <a:lumMod val="75000"/>
                  </a:schemeClr>
                </a:solidFill>
              </a:rPr>
              <a:t> by Country</a:t>
            </a:r>
          </a:p>
          <a:p>
            <a:pPr>
              <a:defRPr>
                <a:solidFill>
                  <a:schemeClr val="accent1">
                    <a:lumMod val="75000"/>
                  </a:schemeClr>
                </a:solidFill>
              </a:defRPr>
            </a:pPr>
            <a:endParaRPr lang="en-US">
              <a:solidFill>
                <a:schemeClr val="accent1">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rgbClr val="4D99B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D99B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4D99B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country'!$B$3</c:f>
              <c:strCache>
                <c:ptCount val="1"/>
                <c:pt idx="0">
                  <c:v>Total</c:v>
                </c:pt>
              </c:strCache>
            </c:strRef>
          </c:tx>
          <c:spPr>
            <a:solidFill>
              <a:srgbClr val="4D99B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country'!$A$4:$A$9</c:f>
              <c:strCache>
                <c:ptCount val="5"/>
                <c:pt idx="0">
                  <c:v>Allis Wilmore</c:v>
                </c:pt>
                <c:pt idx="1">
                  <c:v>Brenn Dundredge</c:v>
                </c:pt>
                <c:pt idx="2">
                  <c:v>Don Flintiff</c:v>
                </c:pt>
                <c:pt idx="3">
                  <c:v>Nealson Cuttler</c:v>
                </c:pt>
                <c:pt idx="4">
                  <c:v>Terri Farra</c:v>
                </c:pt>
              </c:strCache>
            </c:strRef>
          </c:cat>
          <c:val>
            <c:numRef>
              <c:f>'Sales by country'!$B$4:$B$9</c:f>
              <c:numCache>
                <c:formatCode>[$$-540A]#,##0</c:formatCode>
                <c:ptCount val="5"/>
                <c:pt idx="0">
                  <c:v>317.06999999999994</c:v>
                </c:pt>
                <c:pt idx="1">
                  <c:v>307.04499999999996</c:v>
                </c:pt>
                <c:pt idx="2">
                  <c:v>278.01</c:v>
                </c:pt>
                <c:pt idx="3">
                  <c:v>281.67499999999995</c:v>
                </c:pt>
                <c:pt idx="4">
                  <c:v>289.11</c:v>
                </c:pt>
              </c:numCache>
            </c:numRef>
          </c:val>
          <c:extLst>
            <c:ext xmlns:c16="http://schemas.microsoft.com/office/drawing/2014/chart" uri="{C3380CC4-5D6E-409C-BE32-E72D297353CC}">
              <c16:uniqueId val="{00000000-F92E-4223-928D-5F3C35ECE571}"/>
            </c:ext>
          </c:extLst>
        </c:ser>
        <c:dLbls>
          <c:dLblPos val="outEnd"/>
          <c:showLegendKey val="0"/>
          <c:showVal val="1"/>
          <c:showCatName val="0"/>
          <c:showSerName val="0"/>
          <c:showPercent val="0"/>
          <c:showBubbleSize val="0"/>
        </c:dLbls>
        <c:gapWidth val="182"/>
        <c:axId val="523541880"/>
        <c:axId val="459022600"/>
      </c:barChart>
      <c:catAx>
        <c:axId val="523541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459022600"/>
        <c:crosses val="autoZero"/>
        <c:auto val="1"/>
        <c:lblAlgn val="ctr"/>
        <c:lblOffset val="100"/>
        <c:noMultiLvlLbl val="0"/>
      </c:catAx>
      <c:valAx>
        <c:axId val="459022600"/>
        <c:scaling>
          <c:orientation val="minMax"/>
        </c:scaling>
        <c:delete val="0"/>
        <c:axPos val="b"/>
        <c:majorGridlines>
          <c:spPr>
            <a:ln w="9525" cap="flat" cmpd="sng" algn="ctr">
              <a:solidFill>
                <a:schemeClr val="tx1">
                  <a:lumMod val="15000"/>
                  <a:lumOff val="85000"/>
                </a:schemeClr>
              </a:solidFill>
              <a:round/>
            </a:ln>
            <a:effectLst/>
          </c:spPr>
        </c:majorGridlines>
        <c:numFmt formatCode="[$$-540A]#,##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523541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D99BB">
        <a:alpha val="30196"/>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141514</xdr:colOff>
      <xdr:row>17</xdr:row>
      <xdr:rowOff>106317</xdr:rowOff>
    </xdr:from>
    <xdr:to>
      <xdr:col>12</xdr:col>
      <xdr:colOff>194854</xdr:colOff>
      <xdr:row>38</xdr:row>
      <xdr:rowOff>130628</xdr:rowOff>
    </xdr:to>
    <xdr:graphicFrame macro="">
      <xdr:nvGraphicFramePr>
        <xdr:cNvPr id="2" name="Chart 1">
          <a:extLst>
            <a:ext uri="{FF2B5EF4-FFF2-40B4-BE49-F238E27FC236}">
              <a16:creationId xmlns:a16="http://schemas.microsoft.com/office/drawing/2014/main" id="{1B54CDF5-DDEA-4BBE-AFDA-08BB3D0DB8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139700</xdr:colOff>
      <xdr:row>8</xdr:row>
      <xdr:rowOff>88900</xdr:rowOff>
    </xdr:from>
    <xdr:to>
      <xdr:col>15</xdr:col>
      <xdr:colOff>279400</xdr:colOff>
      <xdr:row>17</xdr:row>
      <xdr:rowOff>101600</xdr:rowOff>
    </xdr:to>
    <mc:AlternateContent xmlns:mc="http://schemas.openxmlformats.org/markup-compatibility/2006">
      <mc:Choice xmlns:tsle="http://schemas.microsoft.com/office/drawing/2012/timeslicer" Requires="tsle">
        <xdr:graphicFrame macro="">
          <xdr:nvGraphicFramePr>
            <xdr:cNvPr id="3" name="Order Date 1">
              <a:extLst>
                <a:ext uri="{FF2B5EF4-FFF2-40B4-BE49-F238E27FC236}">
                  <a16:creationId xmlns:a16="http://schemas.microsoft.com/office/drawing/2014/main" id="{6FB6136F-ECD1-419D-81DA-6953F04CB4C8}"/>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749300" y="1551940"/>
              <a:ext cx="8674100" cy="16586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15</xdr:col>
      <xdr:colOff>284843</xdr:colOff>
      <xdr:row>8</xdr:row>
      <xdr:rowOff>99785</xdr:rowOff>
    </xdr:from>
    <xdr:to>
      <xdr:col>21</xdr:col>
      <xdr:colOff>566057</xdr:colOff>
      <xdr:row>12</xdr:row>
      <xdr:rowOff>65314</xdr:rowOff>
    </xdr:to>
    <mc:AlternateContent xmlns:mc="http://schemas.openxmlformats.org/markup-compatibility/2006">
      <mc:Choice xmlns:a14="http://schemas.microsoft.com/office/drawing/2010/main" Requires="a14">
        <xdr:graphicFrame macro="">
          <xdr:nvGraphicFramePr>
            <xdr:cNvPr id="4" name="Roast type name 1">
              <a:extLst>
                <a:ext uri="{FF2B5EF4-FFF2-40B4-BE49-F238E27FC236}">
                  <a16:creationId xmlns:a16="http://schemas.microsoft.com/office/drawing/2014/main" id="{41E0E6FC-FC9A-459B-9B6E-D8AC8313F9D0}"/>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9428843" y="1562825"/>
              <a:ext cx="3938814" cy="6970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72572</xdr:colOff>
      <xdr:row>12</xdr:row>
      <xdr:rowOff>54428</xdr:rowOff>
    </xdr:from>
    <xdr:to>
      <xdr:col>21</xdr:col>
      <xdr:colOff>544286</xdr:colOff>
      <xdr:row>17</xdr:row>
      <xdr:rowOff>89989</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8CF5A574-E888-4DFD-A2B8-B7EFD9BADB3B}"/>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1654972" y="2248988"/>
              <a:ext cx="1690914" cy="9499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301172</xdr:colOff>
      <xdr:row>12</xdr:row>
      <xdr:rowOff>43543</xdr:rowOff>
    </xdr:from>
    <xdr:to>
      <xdr:col>19</xdr:col>
      <xdr:colOff>65314</xdr:colOff>
      <xdr:row>17</xdr:row>
      <xdr:rowOff>108858</xdr:rowOff>
    </xdr:to>
    <mc:AlternateContent xmlns:mc="http://schemas.openxmlformats.org/markup-compatibility/2006">
      <mc:Choice xmlns:a14="http://schemas.microsoft.com/office/drawing/2010/main" Requires="a14">
        <xdr:graphicFrame macro="">
          <xdr:nvGraphicFramePr>
            <xdr:cNvPr id="6" name="loyality card 1">
              <a:extLst>
                <a:ext uri="{FF2B5EF4-FFF2-40B4-BE49-F238E27FC236}">
                  <a16:creationId xmlns:a16="http://schemas.microsoft.com/office/drawing/2014/main" id="{094CAD50-6D7B-4D07-8105-2B165CF11EBB}"/>
                </a:ext>
              </a:extLst>
            </xdr:cNvPr>
            <xdr:cNvGraphicFramePr/>
          </xdr:nvGraphicFramePr>
          <xdr:xfrm>
            <a:off x="0" y="0"/>
            <a:ext cx="0" cy="0"/>
          </xdr:xfrm>
          <a:graphic>
            <a:graphicData uri="http://schemas.microsoft.com/office/drawing/2010/slicer">
              <sle:slicer xmlns:sle="http://schemas.microsoft.com/office/drawing/2010/slicer" name="loyality card 1"/>
            </a:graphicData>
          </a:graphic>
        </xdr:graphicFrame>
      </mc:Choice>
      <mc:Fallback>
        <xdr:sp macro="" textlink="">
          <xdr:nvSpPr>
            <xdr:cNvPr id="0" name=""/>
            <xdr:cNvSpPr>
              <a:spLocks noTextEdit="1"/>
            </xdr:cNvSpPr>
          </xdr:nvSpPr>
          <xdr:spPr>
            <a:xfrm>
              <a:off x="9445172" y="2238103"/>
              <a:ext cx="2202542" cy="9797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185056</xdr:colOff>
      <xdr:row>29</xdr:row>
      <xdr:rowOff>163287</xdr:rowOff>
    </xdr:from>
    <xdr:to>
      <xdr:col>21</xdr:col>
      <xdr:colOff>533399</xdr:colOff>
      <xdr:row>38</xdr:row>
      <xdr:rowOff>163287</xdr:rowOff>
    </xdr:to>
    <xdr:graphicFrame macro="">
      <xdr:nvGraphicFramePr>
        <xdr:cNvPr id="7" name="Chart 6">
          <a:extLst>
            <a:ext uri="{FF2B5EF4-FFF2-40B4-BE49-F238E27FC236}">
              <a16:creationId xmlns:a16="http://schemas.microsoft.com/office/drawing/2014/main" id="{36B7CBBD-ABFE-4923-A81D-5B9EF4E24B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181427</xdr:colOff>
      <xdr:row>17</xdr:row>
      <xdr:rowOff>90714</xdr:rowOff>
    </xdr:from>
    <xdr:to>
      <xdr:col>21</xdr:col>
      <xdr:colOff>555170</xdr:colOff>
      <xdr:row>29</xdr:row>
      <xdr:rowOff>174172</xdr:rowOff>
    </xdr:to>
    <xdr:graphicFrame macro="">
      <xdr:nvGraphicFramePr>
        <xdr:cNvPr id="8" name="Chart 7">
          <a:extLst>
            <a:ext uri="{FF2B5EF4-FFF2-40B4-BE49-F238E27FC236}">
              <a16:creationId xmlns:a16="http://schemas.microsoft.com/office/drawing/2014/main" id="{A760E775-A473-450C-B4F7-E6F6C845D8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139700</xdr:colOff>
      <xdr:row>1</xdr:row>
      <xdr:rowOff>0</xdr:rowOff>
    </xdr:from>
    <xdr:to>
      <xdr:col>21</xdr:col>
      <xdr:colOff>571500</xdr:colOff>
      <xdr:row>8</xdr:row>
      <xdr:rowOff>88900</xdr:rowOff>
    </xdr:to>
    <xdr:sp macro="" textlink="">
      <xdr:nvSpPr>
        <xdr:cNvPr id="9" name="Rectangle 8">
          <a:extLst>
            <a:ext uri="{FF2B5EF4-FFF2-40B4-BE49-F238E27FC236}">
              <a16:creationId xmlns:a16="http://schemas.microsoft.com/office/drawing/2014/main" id="{E01909E4-0B4A-0398-2D41-4757AAF53D29}"/>
            </a:ext>
          </a:extLst>
        </xdr:cNvPr>
        <xdr:cNvSpPr/>
      </xdr:nvSpPr>
      <xdr:spPr>
        <a:xfrm>
          <a:off x="749300" y="177800"/>
          <a:ext cx="12623800" cy="1333500"/>
        </a:xfrm>
        <a:prstGeom prst="rect">
          <a:avLst/>
        </a:prstGeom>
        <a:solidFill>
          <a:srgbClr val="4D99BB">
            <a:alpha val="58000"/>
          </a:srgbClr>
        </a:solidFill>
        <a:ln w="1905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216000" rIns="216000" bIns="180000" rtlCol="0" anchor="ctr"/>
        <a:lstStyle/>
        <a:p>
          <a:pPr algn="ctr"/>
          <a:r>
            <a:rPr lang="en-IN" sz="4000">
              <a:solidFill>
                <a:schemeClr val="accent1">
                  <a:lumMod val="50000"/>
                </a:schemeClr>
              </a:solidFill>
            </a:rPr>
            <a:t>Coffee Sales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jana Gate" refreshedDate="45172.64907349537" createdVersion="8" refreshedVersion="8" minRefreshableVersion="3" recordCount="1000" xr:uid="{EACA4EAF-1DFA-4FFE-97BA-ADCAADE4D15D}">
  <cacheSource type="worksheet">
    <worksheetSource name="Orders"/>
  </cacheSource>
  <cacheFields count="19">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i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Quarters (Order Date)" numFmtId="0" databaseField="0">
      <fieldGroup base="1">
        <rangePr groupBy="quarters" startDate="2019-01-02T00:00:00" endDate="2022-08-20T00:00:00"/>
        <groupItems count="6">
          <s v="&lt;02-01-2019"/>
          <s v="Qtr1"/>
          <s v="Qtr2"/>
          <s v="Qtr3"/>
          <s v="Qtr4"/>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2632463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n v="0"/>
    <x v="1"/>
    <s v="Exc"/>
    <s v="M"/>
    <x v="0"/>
    <n v="13.75"/>
    <n v="27.5"/>
    <x v="1"/>
    <x v="0"/>
    <x v="1"/>
  </r>
  <r>
    <s v="KAC-83089-793"/>
    <x v="2"/>
    <s v="23806-46781-OU"/>
    <s v="R-L-2.5"/>
    <n v="2"/>
    <x v="2"/>
    <n v="0"/>
    <x v="1"/>
    <s v="Rob"/>
    <s v="L"/>
    <x v="2"/>
    <n v="27.484999999999996"/>
    <n v="54.969999999999992"/>
    <x v="0"/>
    <x v="1"/>
    <x v="1"/>
  </r>
  <r>
    <s v="CVP-18956-553"/>
    <x v="3"/>
    <s v="86561-91660-RB"/>
    <s v="L-D-1"/>
    <n v="3"/>
    <x v="3"/>
    <n v="0"/>
    <x v="0"/>
    <s v="Lib"/>
    <s v="D"/>
    <x v="0"/>
    <n v="12.95"/>
    <n v="38.849999999999994"/>
    <x v="3"/>
    <x v="2"/>
    <x v="1"/>
  </r>
  <r>
    <s v="IPP-31994-879"/>
    <x v="4"/>
    <s v="65223-29612-CB"/>
    <s v="E-D-0.5"/>
    <n v="3"/>
    <x v="4"/>
    <s v="slobe6@nifty.com"/>
    <x v="0"/>
    <s v="Exc"/>
    <s v="D"/>
    <x v="1"/>
    <n v="7.29"/>
    <n v="21.87"/>
    <x v="1"/>
    <x v="2"/>
    <x v="0"/>
  </r>
  <r>
    <s v="SNZ-65340-705"/>
    <x v="5"/>
    <s v="21134-81676-FR"/>
    <s v="L-L-0.2"/>
    <n v="1"/>
    <x v="5"/>
    <n v="0"/>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n v="0"/>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n v="0"/>
    <x v="0"/>
    <s v="Lib"/>
    <s v="M"/>
    <x v="3"/>
    <n v="4.3650000000000002"/>
    <n v="21.825000000000003"/>
    <x v="3"/>
    <x v="0"/>
    <x v="1"/>
  </r>
  <r>
    <s v="WOQ-36015-429"/>
    <x v="24"/>
    <s v="51427-89175-QJ"/>
    <s v="A-D-0.5"/>
    <n v="6"/>
    <x v="27"/>
    <n v="0"/>
    <x v="0"/>
    <s v="Ara"/>
    <s v="D"/>
    <x v="1"/>
    <n v="5.97"/>
    <n v="35.82"/>
    <x v="2"/>
    <x v="2"/>
    <x v="1"/>
  </r>
  <r>
    <s v="WOQ-36015-429"/>
    <x v="24"/>
    <s v="51427-89175-QJ"/>
    <s v="L-M-0.5"/>
    <n v="6"/>
    <x v="27"/>
    <n v="0"/>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n v="0"/>
    <x v="0"/>
    <s v="Rob"/>
    <s v="M"/>
    <x v="0"/>
    <n v="9.9499999999999993"/>
    <n v="59.699999999999996"/>
    <x v="0"/>
    <x v="0"/>
    <x v="0"/>
  </r>
  <r>
    <s v="LUO-37559-016"/>
    <x v="32"/>
    <s v="21240-83132-SP"/>
    <s v="L-M-1"/>
    <n v="3"/>
    <x v="35"/>
    <n v="0"/>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n v="0"/>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n v="0"/>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n v="0"/>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n v="0"/>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n v="0"/>
    <x v="2"/>
    <s v="Rob"/>
    <s v="D"/>
    <x v="1"/>
    <n v="5.3699999999999992"/>
    <n v="26.849999999999994"/>
    <x v="0"/>
    <x v="2"/>
    <x v="0"/>
  </r>
  <r>
    <s v="EEJ-16185-108"/>
    <x v="53"/>
    <s v="65552-60476-KY"/>
    <s v="L-L-0.2"/>
    <n v="5"/>
    <x v="56"/>
    <n v="0"/>
    <x v="0"/>
    <s v="Lib"/>
    <s v="L"/>
    <x v="3"/>
    <n v="4.7549999999999999"/>
    <n v="23.774999999999999"/>
    <x v="3"/>
    <x v="1"/>
    <x v="0"/>
  </r>
  <r>
    <s v="RWR-77888-800"/>
    <x v="54"/>
    <s v="69904-02729-YS"/>
    <s v="A-M-0.5"/>
    <n v="1"/>
    <x v="57"/>
    <s v="adykes1r@eventbrite.com"/>
    <x v="0"/>
    <s v="Ara"/>
    <s v="M"/>
    <x v="1"/>
    <n v="6.75"/>
    <n v="6.75"/>
    <x v="2"/>
    <x v="0"/>
    <x v="1"/>
  </r>
  <r>
    <s v="LHN-75209-742"/>
    <x v="55"/>
    <s v="01433-04270-AX"/>
    <s v="R-M-0.5"/>
    <n v="6"/>
    <x v="58"/>
    <n v="0"/>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n v="0"/>
    <x v="0"/>
    <s v="Ara"/>
    <s v="M"/>
    <x v="2"/>
    <n v="25.874999999999996"/>
    <n v="77.624999999999986"/>
    <x v="2"/>
    <x v="0"/>
    <x v="1"/>
  </r>
  <r>
    <s v="LEF-83057-763"/>
    <x v="64"/>
    <s v="15395-90855-VB"/>
    <s v="L-M-0.2"/>
    <n v="5"/>
    <x v="67"/>
    <n v="0"/>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n v="0"/>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n v="0"/>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n v="0"/>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n v="0"/>
    <x v="0"/>
    <s v="Exc"/>
    <s v="L"/>
    <x v="0"/>
    <n v="14.85"/>
    <n v="44.55"/>
    <x v="1"/>
    <x v="1"/>
    <x v="0"/>
  </r>
  <r>
    <s v="YWH-50638-556"/>
    <x v="83"/>
    <s v="89442-35633-HJ"/>
    <s v="E-L-0.5"/>
    <n v="4"/>
    <x v="86"/>
    <s v="elangcaster2l@spotify.com"/>
    <x v="2"/>
    <s v="Exc"/>
    <s v="L"/>
    <x v="1"/>
    <n v="8.91"/>
    <n v="35.64"/>
    <x v="1"/>
    <x v="1"/>
    <x v="0"/>
  </r>
  <r>
    <s v="ISL-11200-600"/>
    <x v="84"/>
    <s v="13654-85265-IL"/>
    <s v="A-D-0.2"/>
    <n v="6"/>
    <x v="87"/>
    <n v="0"/>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n v="0"/>
    <x v="1"/>
    <s v="Ara"/>
    <s v="D"/>
    <x v="3"/>
    <n v="2.9849999999999999"/>
    <n v="2.9849999999999999"/>
    <x v="2"/>
    <x v="2"/>
    <x v="1"/>
  </r>
  <r>
    <s v="DBC-44122-300"/>
    <x v="88"/>
    <s v="13366-78506-KP"/>
    <s v="L-M-0.2"/>
    <n v="3"/>
    <x v="92"/>
    <n v="0"/>
    <x v="0"/>
    <s v="Lib"/>
    <s v="M"/>
    <x v="3"/>
    <n v="4.3650000000000002"/>
    <n v="13.095000000000001"/>
    <x v="3"/>
    <x v="0"/>
    <x v="0"/>
  </r>
  <r>
    <s v="FJQ-60035-234"/>
    <x v="89"/>
    <s v="08847-29858-HN"/>
    <s v="A-L-0.2"/>
    <n v="2"/>
    <x v="93"/>
    <n v="0"/>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n v="0"/>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n v="0"/>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n v="0"/>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n v="0"/>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n v="0"/>
    <x v="1"/>
    <s v="Exc"/>
    <s v="L"/>
    <x v="2"/>
    <n v="34.154999999999994"/>
    <n v="102.46499999999997"/>
    <x v="1"/>
    <x v="1"/>
    <x v="1"/>
  </r>
  <r>
    <s v="PPP-78935-365"/>
    <x v="123"/>
    <s v="91074-60023-IP"/>
    <s v="E-D-1"/>
    <n v="4"/>
    <x v="129"/>
    <n v="0"/>
    <x v="0"/>
    <s v="Exc"/>
    <s v="D"/>
    <x v="0"/>
    <n v="12.15"/>
    <n v="48.6"/>
    <x v="1"/>
    <x v="2"/>
    <x v="1"/>
  </r>
  <r>
    <s v="JUO-34131-517"/>
    <x v="124"/>
    <s v="07972-83748-JI"/>
    <s v="L-D-1"/>
    <n v="6"/>
    <x v="130"/>
    <n v="0"/>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n v="0"/>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n v="0"/>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n v="0"/>
    <x v="0"/>
    <s v="Ara"/>
    <s v="M"/>
    <x v="0"/>
    <n v="11.25"/>
    <n v="33.75"/>
    <x v="2"/>
    <x v="0"/>
    <x v="0"/>
  </r>
  <r>
    <s v="JQK-64922-985"/>
    <x v="113"/>
    <s v="23779-10274-KN"/>
    <s v="R-M-2.5"/>
    <n v="3"/>
    <x v="142"/>
    <s v="bleffek48@ning.com"/>
    <x v="0"/>
    <s v="Rob"/>
    <s v="M"/>
    <x v="2"/>
    <n v="22.884999999999998"/>
    <n v="68.655000000000001"/>
    <x v="0"/>
    <x v="0"/>
    <x v="0"/>
  </r>
  <r>
    <s v="YET-17732-678"/>
    <x v="135"/>
    <s v="57235-92842-DK"/>
    <s v="R-D-0.2"/>
    <n v="1"/>
    <x v="143"/>
    <n v="0"/>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n v="0"/>
    <x v="0"/>
    <s v="Rob"/>
    <s v="D"/>
    <x v="2"/>
    <n v="20.584999999999997"/>
    <n v="123.50999999999999"/>
    <x v="0"/>
    <x v="2"/>
    <x v="0"/>
  </r>
  <r>
    <s v="TME-59627-221"/>
    <x v="140"/>
    <s v="72282-40594-RX"/>
    <s v="L-L-2.5"/>
    <n v="6"/>
    <x v="149"/>
    <n v="0"/>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n v="0"/>
    <x v="0"/>
    <s v="Rob"/>
    <s v="D"/>
    <x v="0"/>
    <n v="8.9499999999999993"/>
    <n v="53.699999999999996"/>
    <x v="0"/>
    <x v="2"/>
    <x v="0"/>
  </r>
  <r>
    <s v="EIL-44855-309"/>
    <x v="147"/>
    <s v="59741-90220-OW"/>
    <s v="R-D-0.5"/>
    <n v="5"/>
    <x v="156"/>
    <n v="0"/>
    <x v="0"/>
    <s v="Rob"/>
    <s v="D"/>
    <x v="1"/>
    <n v="5.3699999999999992"/>
    <n v="26.849999999999994"/>
    <x v="0"/>
    <x v="2"/>
    <x v="0"/>
  </r>
  <r>
    <s v="HCA-87224-420"/>
    <x v="148"/>
    <s v="62682-27930-PD"/>
    <s v="E-M-0.5"/>
    <n v="5"/>
    <x v="157"/>
    <s v="tfero4n@comsenz.com"/>
    <x v="0"/>
    <s v="Exc"/>
    <s v="M"/>
    <x v="1"/>
    <n v="8.25"/>
    <n v="41.25"/>
    <x v="1"/>
    <x v="0"/>
    <x v="0"/>
  </r>
  <r>
    <s v="ABO-29054-365"/>
    <x v="149"/>
    <s v="00256-19905-YG"/>
    <s v="A-M-0.5"/>
    <n v="6"/>
    <x v="158"/>
    <n v="0"/>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n v="0"/>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n v="0"/>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n v="0"/>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n v="0"/>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n v="0"/>
    <x v="0"/>
    <s v="Exc"/>
    <s v="M"/>
    <x v="0"/>
    <n v="13.75"/>
    <n v="82.5"/>
    <x v="1"/>
    <x v="0"/>
    <x v="1"/>
  </r>
  <r>
    <s v="TJG-73587-353"/>
    <x v="175"/>
    <s v="24766-58139-GT"/>
    <s v="R-D-0.2"/>
    <n v="3"/>
    <x v="190"/>
    <n v="0"/>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n v="0"/>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n v="0"/>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n v="0"/>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n v="0"/>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n v="0"/>
    <x v="0"/>
    <s v="Ara"/>
    <s v="M"/>
    <x v="2"/>
    <n v="25.874999999999996"/>
    <n v="155.24999999999997"/>
    <x v="2"/>
    <x v="0"/>
    <x v="0"/>
  </r>
  <r>
    <s v="AHV-66988-037"/>
    <x v="208"/>
    <s v="12743-00952-KO"/>
    <s v="R-M-2.5"/>
    <n v="2"/>
    <x v="225"/>
    <n v="0"/>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n v="0"/>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n v="0"/>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n v="0"/>
    <x v="0"/>
    <s v="Lib"/>
    <s v="M"/>
    <x v="2"/>
    <n v="33.464999999999996"/>
    <n v="133.85999999999999"/>
    <x v="3"/>
    <x v="0"/>
    <x v="1"/>
  </r>
  <r>
    <s v="VZH-86274-142"/>
    <x v="226"/>
    <s v="53120-45532-KL"/>
    <s v="R-L-1"/>
    <n v="5"/>
    <x v="247"/>
    <n v="0"/>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n v="0"/>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n v="0"/>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n v="0"/>
    <x v="0"/>
    <s v="Exc"/>
    <s v="M"/>
    <x v="2"/>
    <n v="31.624999999999996"/>
    <n v="94.874999999999986"/>
    <x v="1"/>
    <x v="0"/>
    <x v="1"/>
  </r>
  <r>
    <s v="BYZ-39669-954"/>
    <x v="243"/>
    <s v="66408-53777-VE"/>
    <s v="L-L-2.5"/>
    <n v="1"/>
    <x v="267"/>
    <n v="0"/>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n v="0"/>
    <x v="1"/>
    <s v="Exc"/>
    <s v="M"/>
    <x v="1"/>
    <n v="8.25"/>
    <n v="8.25"/>
    <x v="1"/>
    <x v="0"/>
    <x v="0"/>
  </r>
  <r>
    <s v="DFK-35846-692"/>
    <x v="247"/>
    <s v="49612-33852-CN"/>
    <s v="R-D-0.2"/>
    <n v="5"/>
    <x v="271"/>
    <n v="0"/>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n v="0"/>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n v="0"/>
    <x v="0"/>
    <s v="Exc"/>
    <s v="L"/>
    <x v="0"/>
    <n v="14.85"/>
    <n v="44.55"/>
    <x v="1"/>
    <x v="1"/>
    <x v="1"/>
  </r>
  <r>
    <s v="ULM-49433-003"/>
    <x v="252"/>
    <s v="99421-80253-UI"/>
    <s v="E-M-1"/>
    <n v="2"/>
    <x v="277"/>
    <n v="0"/>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n v="0"/>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n v="0"/>
    <x v="0"/>
    <s v="Exc"/>
    <s v="M"/>
    <x v="0"/>
    <n v="13.75"/>
    <n v="13.75"/>
    <x v="1"/>
    <x v="0"/>
    <x v="1"/>
  </r>
  <r>
    <s v="IBW-87442-480"/>
    <x v="272"/>
    <s v="79814-23626-JR"/>
    <s v="A-L-2.5"/>
    <n v="1"/>
    <x v="305"/>
    <s v="tle91@epa.gov"/>
    <x v="0"/>
    <s v="Ara"/>
    <s v="L"/>
    <x v="2"/>
    <n v="29.784999999999997"/>
    <n v="29.784999999999997"/>
    <x v="2"/>
    <x v="1"/>
    <x v="0"/>
  </r>
  <r>
    <s v="DGZ-82537-477"/>
    <x v="252"/>
    <s v="43439-94003-DW"/>
    <s v="R-D-1"/>
    <n v="5"/>
    <x v="306"/>
    <n v="0"/>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n v="0"/>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n v="0"/>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n v="0"/>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n v="0"/>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n v="0"/>
    <x v="0"/>
    <s v="Exc"/>
    <s v="D"/>
    <x v="1"/>
    <n v="7.29"/>
    <n v="36.450000000000003"/>
    <x v="1"/>
    <x v="2"/>
    <x v="1"/>
  </r>
  <r>
    <s v="UEB-09112-118"/>
    <x v="297"/>
    <s v="82718-93677-XO"/>
    <s v="A-M-0.5"/>
    <n v="4"/>
    <x v="329"/>
    <n v="0"/>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n v="0"/>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n v="0"/>
    <x v="0"/>
    <s v="Exc"/>
    <s v="D"/>
    <x v="1"/>
    <n v="7.29"/>
    <n v="43.74"/>
    <x v="1"/>
    <x v="2"/>
    <x v="1"/>
  </r>
  <r>
    <s v="DGL-29648-995"/>
    <x v="307"/>
    <s v="59367-30821-ZQ"/>
    <s v="L-M-0.2"/>
    <n v="2"/>
    <x v="342"/>
    <n v="0"/>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n v="0"/>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n v="0"/>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n v="0"/>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n v="0"/>
    <x v="0"/>
    <s v="Exc"/>
    <s v="L"/>
    <x v="1"/>
    <n v="8.91"/>
    <n v="53.46"/>
    <x v="1"/>
    <x v="1"/>
    <x v="0"/>
  </r>
  <r>
    <s v="UBW-50312-037"/>
    <x v="321"/>
    <s v="69503-12127-YD"/>
    <s v="A-L-2.5"/>
    <n v="4"/>
    <x v="358"/>
    <n v="0"/>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n v="0"/>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n v="0"/>
    <x v="1"/>
    <s v="Exc"/>
    <s v="M"/>
    <x v="1"/>
    <n v="8.25"/>
    <n v="49.5"/>
    <x v="1"/>
    <x v="0"/>
    <x v="1"/>
  </r>
  <r>
    <s v="WKL-27981-758"/>
    <x v="177"/>
    <s v="73699-93557-FZ"/>
    <s v="A-M-2.5"/>
    <n v="2"/>
    <x v="381"/>
    <s v="fmiellbc@spiegel.de"/>
    <x v="0"/>
    <s v="Ara"/>
    <s v="M"/>
    <x v="2"/>
    <n v="25.874999999999996"/>
    <n v="51.749999999999993"/>
    <x v="2"/>
    <x v="0"/>
    <x v="0"/>
  </r>
  <r>
    <s v="VRT-39834-265"/>
    <x v="341"/>
    <s v="86686-37462-CK"/>
    <s v="L-L-1"/>
    <n v="3"/>
    <x v="382"/>
    <n v="0"/>
    <x v="1"/>
    <s v="Lib"/>
    <s v="L"/>
    <x v="0"/>
    <n v="15.85"/>
    <n v="47.55"/>
    <x v="3"/>
    <x v="1"/>
    <x v="0"/>
  </r>
  <r>
    <s v="QTC-71005-730"/>
    <x v="342"/>
    <s v="14298-02150-KH"/>
    <s v="A-L-0.2"/>
    <n v="4"/>
    <x v="383"/>
    <n v="0"/>
    <x v="0"/>
    <s v="Ara"/>
    <s v="L"/>
    <x v="3"/>
    <n v="3.8849999999999998"/>
    <n v="15.54"/>
    <x v="2"/>
    <x v="1"/>
    <x v="1"/>
  </r>
  <r>
    <s v="TNX-09857-717"/>
    <x v="343"/>
    <s v="48675-07824-HJ"/>
    <s v="L-M-1"/>
    <n v="6"/>
    <x v="384"/>
    <n v="0"/>
    <x v="0"/>
    <s v="Lib"/>
    <s v="M"/>
    <x v="0"/>
    <n v="14.55"/>
    <n v="87.300000000000011"/>
    <x v="3"/>
    <x v="0"/>
    <x v="0"/>
  </r>
  <r>
    <s v="JZV-43874-185"/>
    <x v="344"/>
    <s v="18551-80943-YQ"/>
    <s v="A-M-1"/>
    <n v="5"/>
    <x v="385"/>
    <n v="0"/>
    <x v="0"/>
    <s v="Ara"/>
    <s v="M"/>
    <x v="0"/>
    <n v="11.25"/>
    <n v="56.25"/>
    <x v="2"/>
    <x v="0"/>
    <x v="0"/>
  </r>
  <r>
    <s v="ICF-17486-106"/>
    <x v="47"/>
    <s v="19196-09748-DB"/>
    <s v="L-L-2.5"/>
    <n v="1"/>
    <x v="386"/>
    <s v="wspringallbh@jugem.jp"/>
    <x v="0"/>
    <s v="Lib"/>
    <s v="L"/>
    <x v="2"/>
    <n v="36.454999999999998"/>
    <n v="36.454999999999998"/>
    <x v="3"/>
    <x v="1"/>
    <x v="0"/>
  </r>
  <r>
    <s v="BMK-49520-383"/>
    <x v="345"/>
    <s v="72233-08665-IP"/>
    <s v="R-L-0.2"/>
    <n v="3"/>
    <x v="387"/>
    <n v="0"/>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n v="0"/>
    <x v="0"/>
    <s v="Ara"/>
    <s v="L"/>
    <x v="1"/>
    <n v="7.77"/>
    <n v="23.31"/>
    <x v="2"/>
    <x v="1"/>
    <x v="0"/>
  </r>
  <r>
    <s v="KJJ-12573-591"/>
    <x v="347"/>
    <s v="12997-41076-FQ"/>
    <s v="A-L-2.5"/>
    <n v="1"/>
    <x v="390"/>
    <n v="0"/>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n v="0"/>
    <x v="0"/>
    <s v="Ara"/>
    <s v="D"/>
    <x v="1"/>
    <n v="5.97"/>
    <n v="29.849999999999998"/>
    <x v="2"/>
    <x v="2"/>
    <x v="1"/>
  </r>
  <r>
    <s v="CYH-53243-218"/>
    <x v="237"/>
    <s v="88167-57964-PH"/>
    <s v="R-M-0.5"/>
    <n v="3"/>
    <x v="394"/>
    <n v="0"/>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n v="0"/>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n v="0"/>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n v="0"/>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n v="0"/>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n v="0"/>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n v="0"/>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n v="0"/>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n v="0"/>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n v="0"/>
    <x v="1"/>
    <s v="Rob"/>
    <s v="D"/>
    <x v="3"/>
    <n v="2.6849999999999996"/>
    <n v="8.0549999999999997"/>
    <x v="0"/>
    <x v="2"/>
    <x v="0"/>
  </r>
  <r>
    <s v="JIG-27636-870"/>
    <x v="402"/>
    <s v="67204-04870-LG"/>
    <s v="R-L-1"/>
    <n v="4"/>
    <x v="466"/>
    <n v="0"/>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n v="0"/>
    <x v="0"/>
    <s v="Rob"/>
    <s v="D"/>
    <x v="2"/>
    <n v="20.584999999999997"/>
    <n v="102.92499999999998"/>
    <x v="0"/>
    <x v="2"/>
    <x v="0"/>
  </r>
  <r>
    <s v="DGC-21813-731"/>
    <x v="127"/>
    <s v="43606-83072-OA"/>
    <s v="L-D-0.2"/>
    <n v="2"/>
    <x v="479"/>
    <n v="0"/>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n v="0"/>
    <x v="0"/>
    <s v="Lib"/>
    <s v="L"/>
    <x v="2"/>
    <n v="36.454999999999998"/>
    <n v="72.91"/>
    <x v="3"/>
    <x v="1"/>
    <x v="1"/>
  </r>
  <r>
    <s v="ITR-54735-364"/>
    <x v="416"/>
    <s v="92599-58687-CS"/>
    <s v="R-D-0.2"/>
    <n v="5"/>
    <x v="485"/>
    <n v="0"/>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n v="0"/>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n v="0"/>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n v="0"/>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n v="0"/>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n v="0"/>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n v="0"/>
    <x v="0"/>
    <s v="Lib"/>
    <s v="D"/>
    <x v="3"/>
    <n v="3.8849999999999998"/>
    <n v="15.54"/>
    <x v="3"/>
    <x v="2"/>
    <x v="0"/>
  </r>
  <r>
    <s v="ICC-73030-502"/>
    <x v="435"/>
    <s v="59480-02795-IU"/>
    <s v="A-L-1"/>
    <n v="3"/>
    <x v="516"/>
    <s v="raynoldfj@ustream.tv"/>
    <x v="0"/>
    <s v="Ara"/>
    <s v="L"/>
    <x v="0"/>
    <n v="12.95"/>
    <n v="38.849999999999994"/>
    <x v="2"/>
    <x v="1"/>
    <x v="0"/>
  </r>
  <r>
    <s v="ADP-04506-084"/>
    <x v="436"/>
    <s v="61809-87758-LJ"/>
    <s v="E-M-2.5"/>
    <n v="6"/>
    <x v="517"/>
    <n v="0"/>
    <x v="0"/>
    <s v="Exc"/>
    <s v="M"/>
    <x v="2"/>
    <n v="31.624999999999996"/>
    <n v="189.74999999999997"/>
    <x v="1"/>
    <x v="0"/>
    <x v="0"/>
  </r>
  <r>
    <s v="PNU-22150-408"/>
    <x v="437"/>
    <s v="77408-43873-RS"/>
    <s v="A-D-0.2"/>
    <n v="6"/>
    <x v="518"/>
    <n v="0"/>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n v="0"/>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n v="0"/>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n v="0"/>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n v="0"/>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n v="0"/>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n v="0"/>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n v="0"/>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n v="0"/>
    <x v="1"/>
    <s v="Ara"/>
    <s v="M"/>
    <x v="3"/>
    <n v="3.375"/>
    <n v="13.5"/>
    <x v="2"/>
    <x v="0"/>
    <x v="1"/>
  </r>
  <r>
    <s v="DYP-74337-787"/>
    <x v="431"/>
    <s v="41486-52502-QQ"/>
    <s v="R-M-0.5"/>
    <n v="1"/>
    <x v="565"/>
    <n v="0"/>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n v="0"/>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n v="0"/>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n v="0"/>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n v="0"/>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n v="0"/>
    <x v="0"/>
    <s v="Lib"/>
    <s v="D"/>
    <x v="2"/>
    <n v="29.784999999999997"/>
    <n v="119.13999999999999"/>
    <x v="3"/>
    <x v="2"/>
    <x v="0"/>
  </r>
  <r>
    <s v="EZL-27919-704"/>
    <x v="481"/>
    <s v="49480-85909-DG"/>
    <s v="L-L-0.5"/>
    <n v="5"/>
    <x v="621"/>
    <n v="0"/>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n v="0"/>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n v="0"/>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n v="0"/>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n v="0"/>
    <x v="1"/>
    <s v="Lib"/>
    <s v="D"/>
    <x v="2"/>
    <n v="29.784999999999997"/>
    <n v="119.13999999999999"/>
    <x v="3"/>
    <x v="2"/>
    <x v="0"/>
  </r>
  <r>
    <s v="CWT-27056-328"/>
    <x v="531"/>
    <s v="18570-80998-ZS"/>
    <s v="E-D-0.2"/>
    <n v="6"/>
    <x v="648"/>
    <n v="0"/>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n v="0"/>
    <x v="1"/>
    <s v="Lib"/>
    <s v="D"/>
    <x v="0"/>
    <n v="12.95"/>
    <n v="25.9"/>
    <x v="3"/>
    <x v="2"/>
    <x v="1"/>
  </r>
  <r>
    <s v="BLI-21697-702"/>
    <x v="534"/>
    <s v="21141-12455-VB"/>
    <s v="A-M-0.5"/>
    <n v="2"/>
    <x v="652"/>
    <s v="sdejo@newsvine.com"/>
    <x v="0"/>
    <s v="Ara"/>
    <s v="M"/>
    <x v="1"/>
    <n v="6.75"/>
    <n v="13.5"/>
    <x v="2"/>
    <x v="0"/>
    <x v="0"/>
  </r>
  <r>
    <s v="KFJ-46568-890"/>
    <x v="535"/>
    <s v="71003-85639-HB"/>
    <s v="E-L-0.5"/>
    <n v="2"/>
    <x v="653"/>
    <n v="0"/>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n v="0"/>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n v="0"/>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n v="0"/>
    <x v="0"/>
    <s v="Ara"/>
    <s v="M"/>
    <x v="3"/>
    <n v="3.375"/>
    <n v="6.75"/>
    <x v="2"/>
    <x v="0"/>
    <x v="0"/>
  </r>
  <r>
    <s v="ATY-28980-884"/>
    <x v="117"/>
    <s v="50705-17295-NK"/>
    <s v="A-L-0.2"/>
    <n v="6"/>
    <x v="668"/>
    <s v="caleixok5@globo.com"/>
    <x v="0"/>
    <s v="Ara"/>
    <s v="L"/>
    <x v="3"/>
    <n v="3.8849999999999998"/>
    <n v="23.31"/>
    <x v="2"/>
    <x v="1"/>
    <x v="1"/>
  </r>
  <r>
    <s v="SWP-88281-918"/>
    <x v="543"/>
    <s v="77657-61366-FY"/>
    <s v="L-L-2.5"/>
    <n v="4"/>
    <x v="669"/>
    <n v="0"/>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n v="0"/>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n v="0"/>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n v="0"/>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n v="0"/>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n v="0"/>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n v="0"/>
    <x v="0"/>
    <s v="Exc"/>
    <s v="M"/>
    <x v="0"/>
    <n v="13.75"/>
    <n v="82.5"/>
    <x v="1"/>
    <x v="0"/>
    <x v="1"/>
  </r>
  <r>
    <s v="BZE-96093-118"/>
    <x v="91"/>
    <s v="43452-18035-DH"/>
    <s v="L-M-0.2"/>
    <n v="2"/>
    <x v="711"/>
    <s v="afilipczaklh@ning.com"/>
    <x v="1"/>
    <s v="Lib"/>
    <s v="M"/>
    <x v="3"/>
    <n v="4.3650000000000002"/>
    <n v="8.73"/>
    <x v="3"/>
    <x v="0"/>
    <x v="1"/>
  </r>
  <r>
    <s v="LOU-41819-242"/>
    <x v="272"/>
    <s v="88060-50676-MV"/>
    <s v="R-M-1"/>
    <n v="2"/>
    <x v="712"/>
    <n v="0"/>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n v="0"/>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n v="0"/>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n v="0"/>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n v="0"/>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n v="0"/>
    <x v="2"/>
    <s v="Rob"/>
    <s v="L"/>
    <x v="0"/>
    <n v="11.95"/>
    <n v="23.9"/>
    <x v="0"/>
    <x v="1"/>
    <x v="1"/>
  </r>
  <r>
    <s v="XNU-83276-288"/>
    <x v="595"/>
    <s v="98185-92775-KT"/>
    <s v="R-M-0.5"/>
    <n v="1"/>
    <x v="742"/>
    <n v="0"/>
    <x v="0"/>
    <s v="Rob"/>
    <s v="M"/>
    <x v="1"/>
    <n v="5.97"/>
    <n v="5.97"/>
    <x v="0"/>
    <x v="0"/>
    <x v="1"/>
  </r>
  <r>
    <s v="YOG-94666-679"/>
    <x v="596"/>
    <s v="86991-53901-AT"/>
    <s v="L-D-0.2"/>
    <n v="2"/>
    <x v="743"/>
    <n v="0"/>
    <x v="2"/>
    <s v="Lib"/>
    <s v="D"/>
    <x v="3"/>
    <n v="3.8849999999999998"/>
    <n v="7.77"/>
    <x v="3"/>
    <x v="2"/>
    <x v="0"/>
  </r>
  <r>
    <s v="KHG-33953-115"/>
    <x v="514"/>
    <s v="78226-97287-JI"/>
    <s v="L-D-0.5"/>
    <n v="3"/>
    <x v="744"/>
    <s v="kferrettimf@huffingtonpost.com"/>
    <x v="1"/>
    <s v="Lib"/>
    <s v="D"/>
    <x v="1"/>
    <n v="7.77"/>
    <n v="23.31"/>
    <x v="3"/>
    <x v="2"/>
    <x v="1"/>
  </r>
  <r>
    <s v="MHD-95615-696"/>
    <x v="54"/>
    <s v="27930-59250-JT"/>
    <s v="R-L-2.5"/>
    <n v="5"/>
    <x v="745"/>
    <n v="0"/>
    <x v="0"/>
    <s v="Rob"/>
    <s v="L"/>
    <x v="2"/>
    <n v="27.484999999999996"/>
    <n v="137.42499999999998"/>
    <x v="0"/>
    <x v="1"/>
    <x v="1"/>
  </r>
  <r>
    <s v="HBH-64794-080"/>
    <x v="597"/>
    <s v="40560-18556-YE"/>
    <s v="R-D-0.2"/>
    <n v="3"/>
    <x v="746"/>
    <n v="0"/>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n v="0"/>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n v="0"/>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n v="0"/>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n v="0"/>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n v="0"/>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n v="0"/>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n v="0"/>
    <x v="0"/>
    <s v="Rob"/>
    <s v="L"/>
    <x v="2"/>
    <n v="27.484999999999996"/>
    <n v="27.484999999999996"/>
    <x v="0"/>
    <x v="1"/>
    <x v="0"/>
  </r>
  <r>
    <s v="FWD-85967-769"/>
    <x v="631"/>
    <s v="20256-54689-LO"/>
    <s v="E-D-0.2"/>
    <n v="3"/>
    <x v="807"/>
    <n v="0"/>
    <x v="0"/>
    <s v="Exc"/>
    <s v="D"/>
    <x v="3"/>
    <n v="3.645"/>
    <n v="10.935"/>
    <x v="1"/>
    <x v="2"/>
    <x v="1"/>
  </r>
  <r>
    <s v="KTO-53793-109"/>
    <x v="229"/>
    <s v="17572-27091-AA"/>
    <s v="R-L-0.2"/>
    <n v="2"/>
    <x v="808"/>
    <s v="chatfullog@ebay.com"/>
    <x v="0"/>
    <s v="Rob"/>
    <s v="L"/>
    <x v="3"/>
    <n v="3.5849999999999995"/>
    <n v="7.169999999999999"/>
    <x v="0"/>
    <x v="1"/>
    <x v="1"/>
  </r>
  <r>
    <s v="OCK-89033-348"/>
    <x v="632"/>
    <s v="82300-88786-UE"/>
    <s v="A-L-0.2"/>
    <n v="6"/>
    <x v="809"/>
    <n v="0"/>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n v="0"/>
    <x v="1"/>
    <s v="Rob"/>
    <s v="D"/>
    <x v="2"/>
    <n v="20.584999999999997"/>
    <n v="82.339999999999989"/>
    <x v="0"/>
    <x v="2"/>
    <x v="0"/>
  </r>
  <r>
    <s v="QDO-57268-842"/>
    <x v="612"/>
    <s v="57808-90533-UE"/>
    <s v="E-M-2.5"/>
    <n v="5"/>
    <x v="822"/>
    <n v="0"/>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n v="0"/>
    <x v="0"/>
    <s v="Rob"/>
    <s v="L"/>
    <x v="1"/>
    <n v="7.169999999999999"/>
    <n v="35.849999999999994"/>
    <x v="0"/>
    <x v="1"/>
    <x v="1"/>
  </r>
  <r>
    <s v="VKQ-39009-292"/>
    <x v="219"/>
    <s v="57808-90533-UE"/>
    <s v="L-M-1"/>
    <n v="5"/>
    <x v="822"/>
    <n v="0"/>
    <x v="0"/>
    <s v="Lib"/>
    <s v="M"/>
    <x v="0"/>
    <n v="14.55"/>
    <n v="72.75"/>
    <x v="3"/>
    <x v="0"/>
    <x v="1"/>
  </r>
  <r>
    <s v="PDB-98743-282"/>
    <x v="643"/>
    <s v="51940-02669-OR"/>
    <s v="L-L-1"/>
    <n v="3"/>
    <x v="826"/>
    <n v="0"/>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n v="0"/>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n v="0"/>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n v="0"/>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n v="0"/>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n v="0"/>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n v="0"/>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n v="0"/>
    <x v="0"/>
    <s v="Ara"/>
    <s v="D"/>
    <x v="1"/>
    <n v="5.97"/>
    <n v="23.88"/>
    <x v="2"/>
    <x v="2"/>
    <x v="0"/>
  </r>
  <r>
    <s v="EQH-53569-934"/>
    <x v="659"/>
    <s v="53667-91553-LT"/>
    <s v="E-M-1"/>
    <n v="4"/>
    <x v="856"/>
    <s v="bsillispw@istockphoto.com"/>
    <x v="0"/>
    <s v="Exc"/>
    <s v="M"/>
    <x v="0"/>
    <n v="13.75"/>
    <n v="55"/>
    <x v="1"/>
    <x v="0"/>
    <x v="1"/>
  </r>
  <r>
    <s v="XKK-06692-189"/>
    <x v="558"/>
    <s v="86579-92122-OC"/>
    <s v="R-D-1"/>
    <n v="3"/>
    <x v="857"/>
    <n v="0"/>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n v="0"/>
    <x v="0"/>
    <s v="Lib"/>
    <s v="D"/>
    <x v="2"/>
    <n v="29.784999999999997"/>
    <n v="119.13999999999999"/>
    <x v="3"/>
    <x v="2"/>
    <x v="1"/>
  </r>
  <r>
    <s v="UBI-59229-277"/>
    <x v="44"/>
    <s v="00886-35803-FG"/>
    <s v="L-D-0.5"/>
    <n v="3"/>
    <x v="869"/>
    <n v="0"/>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n v="0"/>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n v="0"/>
    <x v="0"/>
    <s v="Ara"/>
    <s v="L"/>
    <x v="3"/>
    <n v="3.8849999999999998"/>
    <n v="3.8849999999999998"/>
    <x v="2"/>
    <x v="1"/>
    <x v="0"/>
  </r>
  <r>
    <s v="HEL-86709-449"/>
    <x v="667"/>
    <s v="86579-92122-OC"/>
    <s v="E-D-2.5"/>
    <n v="1"/>
    <x v="857"/>
    <n v="0"/>
    <x v="0"/>
    <s v="Exc"/>
    <s v="D"/>
    <x v="2"/>
    <n v="27.945"/>
    <n v="27.945"/>
    <x v="1"/>
    <x v="2"/>
    <x v="0"/>
  </r>
  <r>
    <s v="NCH-55389-562"/>
    <x v="110"/>
    <s v="86579-92122-OC"/>
    <s v="E-L-2.5"/>
    <n v="5"/>
    <x v="857"/>
    <n v="0"/>
    <x v="0"/>
    <s v="Exc"/>
    <s v="L"/>
    <x v="2"/>
    <n v="34.154999999999994"/>
    <n v="170.77499999999998"/>
    <x v="1"/>
    <x v="1"/>
    <x v="0"/>
  </r>
  <r>
    <s v="NCH-55389-562"/>
    <x v="110"/>
    <s v="86579-92122-OC"/>
    <s v="R-L-2.5"/>
    <n v="2"/>
    <x v="857"/>
    <n v="0"/>
    <x v="0"/>
    <s v="Rob"/>
    <s v="L"/>
    <x v="2"/>
    <n v="27.484999999999996"/>
    <n v="54.969999999999992"/>
    <x v="0"/>
    <x v="1"/>
    <x v="0"/>
  </r>
  <r>
    <s v="NCH-55389-562"/>
    <x v="110"/>
    <s v="86579-92122-OC"/>
    <s v="E-L-1"/>
    <n v="1"/>
    <x v="857"/>
    <n v="0"/>
    <x v="0"/>
    <s v="Exc"/>
    <s v="L"/>
    <x v="0"/>
    <n v="14.85"/>
    <n v="14.85"/>
    <x v="1"/>
    <x v="1"/>
    <x v="0"/>
  </r>
  <r>
    <s v="NCH-55389-562"/>
    <x v="110"/>
    <s v="86579-92122-OC"/>
    <s v="A-L-0.2"/>
    <n v="2"/>
    <x v="857"/>
    <n v="0"/>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n v="0"/>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n v="0"/>
    <x v="0"/>
    <s v="Exc"/>
    <s v="M"/>
    <x v="1"/>
    <n v="8.25"/>
    <n v="8.25"/>
    <x v="1"/>
    <x v="0"/>
    <x v="1"/>
  </r>
  <r>
    <s v="TED-81959-419"/>
    <x v="677"/>
    <s v="27702-50024-XC"/>
    <s v="A-L-2.5"/>
    <n v="5"/>
    <x v="888"/>
    <s v="nfurberqz@jugem.jp"/>
    <x v="0"/>
    <s v="Ara"/>
    <s v="L"/>
    <x v="2"/>
    <n v="29.784999999999997"/>
    <n v="148.92499999999998"/>
    <x v="2"/>
    <x v="1"/>
    <x v="1"/>
  </r>
  <r>
    <s v="FDO-25756-141"/>
    <x v="629"/>
    <s v="57360-46846-NS"/>
    <s v="A-L-2.5"/>
    <n v="3"/>
    <x v="889"/>
    <n v="0"/>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n v="0"/>
    <x v="0"/>
    <s v="Rob"/>
    <s v="D"/>
    <x v="1"/>
    <n v="5.3699999999999992"/>
    <n v="10.739999999999998"/>
    <x v="0"/>
    <x v="2"/>
    <x v="1"/>
  </r>
  <r>
    <s v="MVV-19034-198"/>
    <x v="94"/>
    <s v="98476-63654-CG"/>
    <s v="E-D-2.5"/>
    <n v="6"/>
    <x v="896"/>
    <n v="0"/>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n v="0"/>
    <x v="2"/>
    <s v="Rob"/>
    <s v="M"/>
    <x v="0"/>
    <n v="9.9499999999999993"/>
    <n v="29.849999999999998"/>
    <x v="0"/>
    <x v="0"/>
    <x v="0"/>
  </r>
  <r>
    <s v="OQA-93249-841"/>
    <x v="647"/>
    <s v="03917-13632-KC"/>
    <s v="A-M-2.5"/>
    <n v="6"/>
    <x v="905"/>
    <n v="0"/>
    <x v="0"/>
    <s v="Ara"/>
    <s v="M"/>
    <x v="2"/>
    <n v="25.874999999999996"/>
    <n v="155.24999999999997"/>
    <x v="2"/>
    <x v="0"/>
    <x v="0"/>
  </r>
  <r>
    <s v="DUV-12075-132"/>
    <x v="366"/>
    <s v="62494-09113-RP"/>
    <s v="E-D-0.2"/>
    <n v="5"/>
    <x v="906"/>
    <n v="0"/>
    <x v="0"/>
    <s v="Exc"/>
    <s v="D"/>
    <x v="3"/>
    <n v="3.645"/>
    <n v="18.225000000000001"/>
    <x v="1"/>
    <x v="2"/>
    <x v="1"/>
  </r>
  <r>
    <s v="DUV-12075-132"/>
    <x v="366"/>
    <s v="62494-09113-RP"/>
    <s v="L-D-0.5"/>
    <n v="2"/>
    <x v="906"/>
    <n v="0"/>
    <x v="0"/>
    <s v="Lib"/>
    <s v="D"/>
    <x v="1"/>
    <n v="7.77"/>
    <n v="15.54"/>
    <x v="3"/>
    <x v="2"/>
    <x v="1"/>
  </r>
  <r>
    <s v="KPO-24942-184"/>
    <x v="684"/>
    <s v="70567-65133-CN"/>
    <s v="L-L-2.5"/>
    <n v="3"/>
    <x v="907"/>
    <n v="0"/>
    <x v="1"/>
    <s v="Lib"/>
    <s v="L"/>
    <x v="2"/>
    <n v="36.454999999999998"/>
    <n v="109.36499999999999"/>
    <x v="3"/>
    <x v="1"/>
    <x v="1"/>
  </r>
  <r>
    <s v="SRJ-79353-838"/>
    <x v="506"/>
    <s v="77869-81373-AY"/>
    <s v="A-L-1"/>
    <n v="6"/>
    <x v="908"/>
    <n v="0"/>
    <x v="0"/>
    <s v="Ara"/>
    <s v="L"/>
    <x v="0"/>
    <n v="12.95"/>
    <n v="77.699999999999989"/>
    <x v="2"/>
    <x v="1"/>
    <x v="1"/>
  </r>
  <r>
    <s v="XBV-40336-071"/>
    <x v="685"/>
    <s v="38536-98293-JZ"/>
    <s v="A-D-0.2"/>
    <n v="3"/>
    <x v="909"/>
    <n v="0"/>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n v="0"/>
    <x v="0"/>
    <s v="Rob"/>
    <s v="M"/>
    <x v="1"/>
    <n v="5.97"/>
    <n v="29.849999999999998"/>
    <x v="0"/>
    <x v="0"/>
    <x v="1"/>
  </r>
  <r>
    <s v="UME-75640-698"/>
    <x v="687"/>
    <s v="62494-09113-RP"/>
    <s v="A-M-0.5"/>
    <n v="4"/>
    <x v="906"/>
    <n v="0"/>
    <x v="0"/>
    <s v="Ara"/>
    <s v="M"/>
    <x v="1"/>
    <n v="6.75"/>
    <n v="27"/>
    <x v="2"/>
    <x v="0"/>
    <x v="1"/>
  </r>
  <r>
    <s v="GJC-66474-557"/>
    <x v="629"/>
    <s v="64965-78386-MY"/>
    <s v="A-D-1"/>
    <n v="1"/>
    <x v="911"/>
    <s v="njennyrq@bigcartel.com"/>
    <x v="0"/>
    <s v="Ara"/>
    <s v="D"/>
    <x v="0"/>
    <n v="9.9499999999999993"/>
    <n v="9.9499999999999993"/>
    <x v="2"/>
    <x v="2"/>
    <x v="1"/>
  </r>
  <r>
    <s v="IRV-20769-219"/>
    <x v="688"/>
    <s v="77131-58092-GE"/>
    <s v="E-M-0.2"/>
    <n v="3"/>
    <x v="912"/>
    <n v="0"/>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FC74AD-A88E-4D1D-BB8B-61FEDE51FB5C}" name="PivotTable1"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axis="axisRow" compact="0" outline="0" showAll="0" defaultSubtotal="0">
      <items count="6">
        <item sd="0" x="0"/>
        <item x="1"/>
        <item x="2"/>
        <item x="3"/>
        <item x="4"/>
        <item sd="0" x="5"/>
      </items>
    </pivotField>
  </pivotFields>
  <rowFields count="2">
    <field x="18"/>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2" numFmtId="3"/>
  </dataFields>
  <chartFormats count="9">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 format="4">
      <pivotArea type="data" outline="0" fieldPosition="0">
        <references count="4">
          <reference field="4294967294" count="1" selected="0">
            <x v="0"/>
          </reference>
          <reference field="13" count="1" selected="0">
            <x v="3"/>
          </reference>
          <reference field="16" count="1" selected="0">
            <x v="9"/>
          </reference>
          <reference field="18" count="1" selected="0">
            <x v="1"/>
          </reference>
        </references>
      </pivotArea>
    </chartFormat>
    <chartFormat chart="4" format="9" series="1">
      <pivotArea type="data" outline="0" fieldPosition="0">
        <references count="2">
          <reference field="4294967294" count="1" selected="0">
            <x v="0"/>
          </reference>
          <reference field="13" count="1" selected="0">
            <x v="0"/>
          </reference>
        </references>
      </pivotArea>
    </chartFormat>
    <chartFormat chart="4" format="10" series="1">
      <pivotArea type="data" outline="0" fieldPosition="0">
        <references count="2">
          <reference field="4294967294" count="1" selected="0">
            <x v="0"/>
          </reference>
          <reference field="13" count="1" selected="0">
            <x v="1"/>
          </reference>
        </references>
      </pivotArea>
    </chartFormat>
    <chartFormat chart="4" format="11" series="1">
      <pivotArea type="data" outline="0" fieldPosition="0">
        <references count="2">
          <reference field="4294967294" count="1" selected="0">
            <x v="0"/>
          </reference>
          <reference field="13" count="1" selected="0">
            <x v="2"/>
          </reference>
        </references>
      </pivotArea>
    </chartFormat>
    <chartFormat chart="4"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1CF130-A0D5-4D4C-AB01-75BDE0815AAE}" name="PivotTable2"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A3:B9" firstHeaderRow="1" firstDataRow="1" firstDataCol="1"/>
  <pivotFields count="19">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pivotField>
    <pivotField showAll="0"/>
    <pivotField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6" showAll="0">
      <items count="5">
        <item x="3"/>
        <item x="1"/>
        <item x="0"/>
        <item x="2"/>
        <item t="default"/>
      </items>
    </pivotField>
    <pivotField numFmtId="167" showAll="0"/>
    <pivotField dataField="1" numFmtId="167" showAll="0"/>
    <pivotField showAll="0"/>
    <pivotField showAll="0">
      <items count="4">
        <item x="2"/>
        <item x="1"/>
        <item x="0"/>
        <item t="default"/>
      </items>
    </pivotField>
    <pivotField showAll="0">
      <items count="3">
        <item x="1"/>
        <item x="0"/>
        <item t="default"/>
      </items>
    </pivotField>
    <pivotField showAll="0" defaultSubtotal="0"/>
    <pivotField showAll="0" defaultSubtotal="0"/>
    <pivotField showAll="0" defaultSubtotal="0">
      <items count="6">
        <item x="0"/>
        <item x="1"/>
        <item x="2"/>
        <item x="3"/>
        <item x="4"/>
        <item x="5"/>
      </items>
    </pivotField>
  </pivotFields>
  <rowFields count="1">
    <field x="5"/>
  </rowFields>
  <rowItems count="6">
    <i>
      <x v="28"/>
    </i>
    <i>
      <x v="125"/>
    </i>
    <i>
      <x v="255"/>
    </i>
    <i>
      <x v="646"/>
    </i>
    <i>
      <x v="831"/>
    </i>
    <i t="grand">
      <x/>
    </i>
  </rowItems>
  <colItems count="1">
    <i/>
  </colItems>
  <dataFields count="1">
    <dataField name="Sum of Sales" fld="12" baseField="7" baseItem="1" numFmtId="169"/>
  </dataFields>
  <chartFormats count="4">
    <chartFormat chart="1"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1F02B18-2599-4409-B49F-EFFDEDB94F9D}" name="PivotTable1"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location ref="A3:B9" firstHeaderRow="1" firstDataRow="1" firstDataCol="1"/>
  <pivotFields count="19">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de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6" showAll="0">
      <items count="5">
        <item x="3"/>
        <item x="1"/>
        <item x="0"/>
        <item x="2"/>
        <item t="default"/>
      </items>
    </pivotField>
    <pivotField numFmtId="167" showAll="0"/>
    <pivotField dataField="1" numFmtId="167" showAll="0"/>
    <pivotField showAll="0"/>
    <pivotField showAll="0">
      <items count="4">
        <item x="2"/>
        <item x="1"/>
        <item x="0"/>
        <item t="default"/>
      </items>
    </pivotField>
    <pivotField showAll="0">
      <items count="3">
        <item x="1"/>
        <item x="0"/>
        <item t="default"/>
      </items>
    </pivotField>
    <pivotField showAll="0" defaultSubtotal="0"/>
    <pivotField showAll="0" defaultSubtotal="0"/>
    <pivotField showAll="0" defaultSubtotal="0">
      <items count="6">
        <item x="0"/>
        <item x="1"/>
        <item x="2"/>
        <item x="3"/>
        <item x="4"/>
        <item x="5"/>
      </items>
    </pivotField>
  </pivotFields>
  <rowFields count="1">
    <field x="5"/>
  </rowFields>
  <rowItems count="6">
    <i>
      <x v="28"/>
    </i>
    <i>
      <x v="125"/>
    </i>
    <i>
      <x v="831"/>
    </i>
    <i>
      <x v="646"/>
    </i>
    <i>
      <x v="255"/>
    </i>
    <i t="grand">
      <x/>
    </i>
  </rowItems>
  <colItems count="1">
    <i/>
  </colItems>
  <dataFields count="1">
    <dataField name="Sum of Sales" fld="12" baseField="0" baseItem="0"/>
  </dataFields>
  <chartFormats count="4">
    <chartFormat chart="5"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1A6BED8-1421-4BBA-8B21-653EDC00041D}" sourceName="Size">
  <pivotTables>
    <pivotTable tabId="18" name="PivotTable1"/>
    <pivotTable tabId="21" name="PivotTable2"/>
    <pivotTable tabId="22" name="PivotTable1"/>
  </pivotTables>
  <data>
    <tabular pivotCacheId="126324632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 xr10:uid="{0B209266-75F4-44F3-855C-995BD4C0D06A}" sourceName="loyality card">
  <pivotTables>
    <pivotTable tabId="18" name="PivotTable1"/>
    <pivotTable tabId="21" name="PivotTable2"/>
    <pivotTable tabId="22" name="PivotTable1"/>
  </pivotTables>
  <data>
    <tabular pivotCacheId="1263246323">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1C29A85-B103-422C-86D0-9F4CA4B6611C}" sourceName="Roast type name">
  <pivotTables>
    <pivotTable tabId="18" name="PivotTable1"/>
    <pivotTable tabId="21" name="PivotTable2"/>
    <pivotTable tabId="22" name="PivotTable1"/>
  </pivotTables>
  <data>
    <tabular pivotCacheId="1263246323">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46E49734-5663-474D-A03B-9D36C7DB1B07}" cache="Slicer_Size" caption="Size" columnCount="2" style="Slicer Style 1" rowHeight="234950"/>
  <slicer name="loyality card 1" xr10:uid="{5A99944C-43A1-49FC-B35E-CABE20B641F0}" cache="Slicer_loyality_card" caption="loyality card" style="Slicer Style 1" rowHeight="234950"/>
  <slicer name="Roast type name 1" xr10:uid="{39EF00DC-5B76-448F-8DE4-DE9B6241BE32}" cache="Slicer_Roast_type_name" caption="Roast type name" columnCount="3"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FE3A5A4-D0A6-45E5-B1BC-1B6442C3ACDD}" name="Orders" displayName="Orders" ref="A1:P1001" totalsRowShown="0">
  <autoFilter ref="A1:P1001" xr:uid="{FFE3A5A4-D0A6-45E5-B1BC-1B6442C3ACDD}"/>
  <tableColumns count="16">
    <tableColumn id="1" xr3:uid="{9BAE7670-50C6-4295-9D19-E27A8410F03D}" name="Order ID" dataDxfId="12"/>
    <tableColumn id="2" xr3:uid="{8AB5C8BB-83F3-4070-8742-26DA89425F42}" name="Order Date" dataDxfId="11"/>
    <tableColumn id="3" xr3:uid="{05D88A70-473F-4817-951F-185DD3145BEC}" name="Customer ID" dataDxfId="10"/>
    <tableColumn id="4" xr3:uid="{7FF9FA9A-5853-49D2-A5A1-3CA14585ECF4}" name="Product ID"/>
    <tableColumn id="5" xr3:uid="{2B79BAAE-592B-4676-BFA2-F35B37F8B63F}" name="Quantity" dataDxfId="9"/>
    <tableColumn id="6" xr3:uid="{33EB0946-CA50-4EDA-90B0-8B9A1B028624}" name="Customer Name" dataDxfId="8">
      <calculatedColumnFormula>_xlfn.XLOOKUP(C2,customers!$A$1:$A$1001,customers!$B$1:$B$1001,,0,)</calculatedColumnFormula>
    </tableColumn>
    <tableColumn id="7" xr3:uid="{7031655B-F1DC-4630-A7B3-E73EE6236317}" name="Email" dataDxfId="7">
      <calculatedColumnFormula>_xlfn.XLOOKUP(C2,customers!$A$1:$A$1001,customers!$C$1:$C$1001,,0)</calculatedColumnFormula>
    </tableColumn>
    <tableColumn id="8" xr3:uid="{F4792215-189B-4EE0-AA78-C3EE144576B9}" name="Country" dataDxfId="6">
      <calculatedColumnFormula>_xlfn.XLOOKUP(C2,customers!$A$1:$A$1001,customers!$G$1:$G$1001,,0)</calculatedColumnFormula>
    </tableColumn>
    <tableColumn id="9" xr3:uid="{EDB0C2BC-FFD0-4771-B3A0-FF84A9F249CE}" name="Coffee Type">
      <calculatedColumnFormula>INDEX(products!$A$1:$G$49,MATCH(orders!$D2,products!$A$1:$A$49,0),MATCH(orders!I$1,products!$A$1:$G$1,0))</calculatedColumnFormula>
    </tableColumn>
    <tableColumn id="10" xr3:uid="{75FB163D-1F77-43F0-B51B-D6FCAC0FC5B7}" name="Roast Type">
      <calculatedColumnFormula>INDEX(products!$A$1:$G$49,MATCH(orders!$D2,products!$A$1:$A$49,0),MATCH(orders!J$1,products!$A$1:$G$1,0))</calculatedColumnFormula>
    </tableColumn>
    <tableColumn id="11" xr3:uid="{0133D0B4-A945-4FFB-B2AA-346A3739EE8D}" name="Size" dataDxfId="5">
      <calculatedColumnFormula>INDEX(products!$A$1:$G$49,MATCH(orders!$D2,products!$A$1:$A$49,0),MATCH(orders!K$1,products!$A$1:$G$1,0))</calculatedColumnFormula>
    </tableColumn>
    <tableColumn id="12" xr3:uid="{0E10386F-6529-4684-B7E9-60655D5A5F70}" name="Unit Price" dataDxfId="4">
      <calculatedColumnFormula>INDEX(products!$A$1:$G$49,MATCH(orders!$D2,products!$A$1:$A$49,0),MATCH(orders!L$1,products!$A$1:$G$1,0))</calculatedColumnFormula>
    </tableColumn>
    <tableColumn id="13" xr3:uid="{764BE070-80C2-43B5-B716-EBFC54A9C894}" name="Sales" dataDxfId="3">
      <calculatedColumnFormula>L2*E2</calculatedColumnFormula>
    </tableColumn>
    <tableColumn id="14" xr3:uid="{C61D94FB-7EAF-44C8-80A2-D10105274999}" name="Coffee type name">
      <calculatedColumnFormula>IF(I2="Rob","Robusta",IF(I2="Exc","Excelsa",IF(I2="Ara","Arabica",IF(I2="Lib","Liberica"))))</calculatedColumnFormula>
    </tableColumn>
    <tableColumn id="15" xr3:uid="{1F76BF5D-DEEE-455A-AC95-1AC53D1FCCDC}" name="Roast type name">
      <calculatedColumnFormula>IF(J2="M","Medium",IF(J2="L","Light",IF(J2="D","Dark")))</calculatedColumnFormula>
    </tableColumn>
    <tableColumn id="16" xr3:uid="{3AB4A7C3-809A-42F0-AD3B-69165B0A0E8A}" name="loyality card"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037EECC-9CE8-432E-9BE4-053B208FF09E}" sourceName="Order Date">
  <pivotTables>
    <pivotTable tabId="18" name="PivotTable1"/>
    <pivotTable tabId="21" name="PivotTable2"/>
    <pivotTable tabId="22" name="PivotTable1"/>
  </pivotTables>
  <state minimalRefreshVersion="6" lastRefreshVersion="6" pivotCacheId="126324632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D341931A-61A3-4097-A46C-35A25B11DE88}" cache="NativeTimeline_Order_Date" caption="Order Date" level="2" selectionLevel="2" scrollPosition="2019-01-01T00:00:00" style="Greem"/>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1B238-0004-4520-91A0-D34A7763F29F}">
  <dimension ref="A1"/>
  <sheetViews>
    <sheetView showGridLines="0" tabSelected="1" topLeftCell="A19" zoomScaleNormal="100" workbookViewId="0">
      <selection activeCell="W18" sqref="W18"/>
    </sheetView>
  </sheetViews>
  <sheetFormatPr defaultRowHeight="14.4" x14ac:dyDescent="0.3"/>
  <sheetData>
    <row r="1" spans="1:1" x14ac:dyDescent="0.3">
      <c r="A1" s="12"/>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2F871-538A-4636-B1EB-2721DBD1D729}">
  <dimension ref="A3:F48"/>
  <sheetViews>
    <sheetView topLeftCell="D1" workbookViewId="0">
      <selection activeCell="S2" sqref="S2"/>
    </sheetView>
  </sheetViews>
  <sheetFormatPr defaultRowHeight="14.4" x14ac:dyDescent="0.3"/>
  <cols>
    <col min="1" max="1" width="12.5546875" bestFit="1" customWidth="1"/>
    <col min="2" max="2" width="20.88671875" bestFit="1" customWidth="1"/>
    <col min="3" max="3" width="18.33203125" bestFit="1" customWidth="1"/>
    <col min="4" max="4" width="7" bestFit="1" customWidth="1"/>
    <col min="5" max="5" width="7.44140625" bestFit="1" customWidth="1"/>
    <col min="6" max="6" width="7.88671875" bestFit="1" customWidth="1"/>
    <col min="7" max="12" width="11.109375" bestFit="1" customWidth="1"/>
    <col min="13" max="29" width="11.33203125" bestFit="1" customWidth="1"/>
    <col min="30" max="44" width="11.77734375" bestFit="1" customWidth="1"/>
    <col min="45" max="60" width="11.33203125" bestFit="1" customWidth="1"/>
    <col min="61" max="73" width="12.109375" bestFit="1" customWidth="1"/>
    <col min="74" max="91" width="11.21875" bestFit="1" customWidth="1"/>
    <col min="92" max="107" width="10.5546875" bestFit="1" customWidth="1"/>
    <col min="108" max="120" width="11.6640625" bestFit="1" customWidth="1"/>
    <col min="121" max="137" width="11.44140625" bestFit="1" customWidth="1"/>
    <col min="138" max="156" width="11.21875" bestFit="1" customWidth="1"/>
    <col min="157" max="170" width="11.77734375" bestFit="1" customWidth="1"/>
    <col min="171" max="187" width="11.44140625" bestFit="1" customWidth="1"/>
    <col min="188" max="202" width="11.109375" bestFit="1" customWidth="1"/>
    <col min="203" max="223" width="11.33203125" bestFit="1" customWidth="1"/>
    <col min="224" max="242" width="11.77734375" bestFit="1" customWidth="1"/>
    <col min="243" max="252" width="11.33203125" bestFit="1" customWidth="1"/>
    <col min="253" max="263" width="12.109375" bestFit="1" customWidth="1"/>
    <col min="264" max="278" width="11.21875" bestFit="1" customWidth="1"/>
    <col min="279" max="297" width="10.5546875" bestFit="1" customWidth="1"/>
    <col min="298" max="305" width="11.6640625" bestFit="1" customWidth="1"/>
    <col min="306" max="318" width="11.44140625" bestFit="1" customWidth="1"/>
    <col min="319" max="339" width="11.21875" bestFit="1" customWidth="1"/>
    <col min="340" max="355" width="11.77734375" bestFit="1" customWidth="1"/>
    <col min="356" max="372" width="11.44140625" bestFit="1" customWidth="1"/>
    <col min="373" max="389" width="11.109375" bestFit="1" customWidth="1"/>
    <col min="390" max="408" width="11.33203125" bestFit="1" customWidth="1"/>
    <col min="409" max="430" width="11.77734375" bestFit="1" customWidth="1"/>
    <col min="431" max="443" width="11.33203125" bestFit="1" customWidth="1"/>
    <col min="444" max="460" width="12.109375" bestFit="1" customWidth="1"/>
    <col min="461" max="474" width="11.21875" bestFit="1" customWidth="1"/>
    <col min="475" max="488" width="10.5546875" bestFit="1" customWidth="1"/>
    <col min="489" max="505" width="11.6640625" bestFit="1" customWidth="1"/>
    <col min="506" max="522" width="11.44140625" bestFit="1" customWidth="1"/>
    <col min="523" max="538" width="11.21875" bestFit="1" customWidth="1"/>
    <col min="539" max="558" width="11.77734375" bestFit="1" customWidth="1"/>
    <col min="559" max="574" width="11.44140625" bestFit="1" customWidth="1"/>
    <col min="575" max="591" width="11.109375" bestFit="1" customWidth="1"/>
    <col min="592" max="602" width="11.33203125" bestFit="1" customWidth="1"/>
    <col min="603" max="619" width="11.77734375" bestFit="1" customWidth="1"/>
    <col min="620" max="633" width="11.33203125" bestFit="1" customWidth="1"/>
    <col min="634" max="651" width="12.109375" bestFit="1" customWidth="1"/>
    <col min="652" max="667" width="11.21875" bestFit="1" customWidth="1"/>
    <col min="668" max="683" width="10.5546875" bestFit="1" customWidth="1"/>
    <col min="684" max="690" width="11.6640625" bestFit="1" customWidth="1"/>
    <col min="691" max="691" width="10.77734375" bestFit="1" customWidth="1"/>
    <col min="692" max="706" width="12.109375" bestFit="1" customWidth="1"/>
    <col min="707" max="707" width="9.44140625" bestFit="1" customWidth="1"/>
    <col min="708" max="723" width="11.21875" bestFit="1" customWidth="1"/>
    <col min="724" max="724" width="8.5546875" bestFit="1" customWidth="1"/>
    <col min="725" max="725" width="9.33203125" bestFit="1" customWidth="1"/>
    <col min="726" max="741" width="10.5546875" bestFit="1" customWidth="1"/>
    <col min="742" max="742" width="7.88671875" bestFit="1" customWidth="1"/>
    <col min="743" max="749" width="11.6640625" bestFit="1" customWidth="1"/>
    <col min="750" max="750" width="9" bestFit="1" customWidth="1"/>
    <col min="751" max="751" width="9.33203125" bestFit="1" customWidth="1"/>
    <col min="752" max="752" width="9.6640625" bestFit="1" customWidth="1"/>
    <col min="753" max="753" width="10.77734375" bestFit="1" customWidth="1"/>
  </cols>
  <sheetData>
    <row r="3" spans="1:6" x14ac:dyDescent="0.3">
      <c r="A3" s="9" t="s">
        <v>6222</v>
      </c>
      <c r="C3" s="9" t="s">
        <v>6196</v>
      </c>
    </row>
    <row r="4" spans="1:6" x14ac:dyDescent="0.3">
      <c r="A4" s="9" t="s">
        <v>6216</v>
      </c>
      <c r="B4" s="9" t="s">
        <v>6217</v>
      </c>
      <c r="C4" t="s">
        <v>6218</v>
      </c>
      <c r="D4" t="s">
        <v>6219</v>
      </c>
      <c r="E4" t="s">
        <v>6220</v>
      </c>
      <c r="F4" t="s">
        <v>6221</v>
      </c>
    </row>
    <row r="5" spans="1:6" x14ac:dyDescent="0.3">
      <c r="A5" t="s">
        <v>6199</v>
      </c>
      <c r="B5" t="s">
        <v>6203</v>
      </c>
      <c r="C5" s="11">
        <v>186.85499999999999</v>
      </c>
      <c r="D5" s="11">
        <v>305.97000000000003</v>
      </c>
      <c r="E5" s="11">
        <v>213.15999999999997</v>
      </c>
      <c r="F5" s="11">
        <v>123</v>
      </c>
    </row>
    <row r="6" spans="1:6" x14ac:dyDescent="0.3">
      <c r="B6" t="s">
        <v>6204</v>
      </c>
      <c r="C6" s="11">
        <v>251.96499999999997</v>
      </c>
      <c r="D6" s="11">
        <v>129.46</v>
      </c>
      <c r="E6" s="11">
        <v>434.03999999999996</v>
      </c>
      <c r="F6" s="11">
        <v>171.93999999999997</v>
      </c>
    </row>
    <row r="7" spans="1:6" x14ac:dyDescent="0.3">
      <c r="B7" t="s">
        <v>6205</v>
      </c>
      <c r="C7" s="11">
        <v>224.94499999999999</v>
      </c>
      <c r="D7" s="11">
        <v>349.12</v>
      </c>
      <c r="E7" s="11">
        <v>321.04000000000002</v>
      </c>
      <c r="F7" s="11">
        <v>126.035</v>
      </c>
    </row>
    <row r="8" spans="1:6" x14ac:dyDescent="0.3">
      <c r="B8" t="s">
        <v>6206</v>
      </c>
      <c r="C8" s="11">
        <v>307.12</v>
      </c>
      <c r="D8" s="11">
        <v>681.07499999999993</v>
      </c>
      <c r="E8" s="11">
        <v>533.70499999999993</v>
      </c>
      <c r="F8" s="11">
        <v>158.85</v>
      </c>
    </row>
    <row r="9" spans="1:6" x14ac:dyDescent="0.3">
      <c r="B9" t="s">
        <v>6207</v>
      </c>
      <c r="C9" s="11">
        <v>53.664999999999992</v>
      </c>
      <c r="D9" s="11">
        <v>83.025000000000006</v>
      </c>
      <c r="E9" s="11">
        <v>193.83499999999998</v>
      </c>
      <c r="F9" s="11">
        <v>68.039999999999992</v>
      </c>
    </row>
    <row r="10" spans="1:6" x14ac:dyDescent="0.3">
      <c r="B10" t="s">
        <v>6208</v>
      </c>
      <c r="C10" s="11">
        <v>163.01999999999998</v>
      </c>
      <c r="D10" s="11">
        <v>678.3599999999999</v>
      </c>
      <c r="E10" s="11">
        <v>171.04500000000002</v>
      </c>
      <c r="F10" s="11">
        <v>372.255</v>
      </c>
    </row>
    <row r="11" spans="1:6" x14ac:dyDescent="0.3">
      <c r="B11" t="s">
        <v>6209</v>
      </c>
      <c r="C11" s="11">
        <v>345.02</v>
      </c>
      <c r="D11" s="11">
        <v>273.86999999999995</v>
      </c>
      <c r="E11" s="11">
        <v>184.12999999999997</v>
      </c>
      <c r="F11" s="11">
        <v>201.11499999999998</v>
      </c>
    </row>
    <row r="12" spans="1:6" x14ac:dyDescent="0.3">
      <c r="B12" t="s">
        <v>6210</v>
      </c>
      <c r="C12" s="11">
        <v>334.89</v>
      </c>
      <c r="D12" s="11">
        <v>70.95</v>
      </c>
      <c r="E12" s="11">
        <v>134.23000000000002</v>
      </c>
      <c r="F12" s="11">
        <v>166.27499999999998</v>
      </c>
    </row>
    <row r="13" spans="1:6" x14ac:dyDescent="0.3">
      <c r="B13" t="s">
        <v>6211</v>
      </c>
      <c r="C13" s="11">
        <v>178.70999999999998</v>
      </c>
      <c r="D13" s="11">
        <v>166.1</v>
      </c>
      <c r="E13" s="11">
        <v>439.30999999999995</v>
      </c>
      <c r="F13" s="11">
        <v>492.9</v>
      </c>
    </row>
    <row r="14" spans="1:6" x14ac:dyDescent="0.3">
      <c r="B14" t="s">
        <v>6212</v>
      </c>
      <c r="C14" s="11">
        <v>301.98500000000001</v>
      </c>
      <c r="D14" s="11">
        <v>153.76499999999999</v>
      </c>
      <c r="E14" s="11">
        <v>215.55499999999998</v>
      </c>
      <c r="F14" s="11">
        <v>213.66499999999999</v>
      </c>
    </row>
    <row r="15" spans="1:6" x14ac:dyDescent="0.3">
      <c r="B15" t="s">
        <v>6213</v>
      </c>
      <c r="C15" s="11">
        <v>312.83499999999998</v>
      </c>
      <c r="D15" s="11">
        <v>63.249999999999993</v>
      </c>
      <c r="E15" s="11">
        <v>350.89500000000004</v>
      </c>
      <c r="F15" s="11">
        <v>96.405000000000001</v>
      </c>
    </row>
    <row r="16" spans="1:6" x14ac:dyDescent="0.3">
      <c r="B16" t="s">
        <v>6214</v>
      </c>
      <c r="C16" s="11">
        <v>265.62</v>
      </c>
      <c r="D16" s="11">
        <v>526.51499999999987</v>
      </c>
      <c r="E16" s="11">
        <v>187.06</v>
      </c>
      <c r="F16" s="11">
        <v>210.58999999999997</v>
      </c>
    </row>
    <row r="17" spans="1:6" x14ac:dyDescent="0.3">
      <c r="A17" t="s">
        <v>6200</v>
      </c>
      <c r="B17" t="s">
        <v>6203</v>
      </c>
      <c r="C17" s="11">
        <v>47.25</v>
      </c>
      <c r="D17" s="11">
        <v>65.805000000000007</v>
      </c>
      <c r="E17" s="11">
        <v>274.67500000000001</v>
      </c>
      <c r="F17" s="11">
        <v>179.22</v>
      </c>
    </row>
    <row r="18" spans="1:6" x14ac:dyDescent="0.3">
      <c r="B18" t="s">
        <v>6204</v>
      </c>
      <c r="C18" s="11">
        <v>745.44999999999993</v>
      </c>
      <c r="D18" s="11">
        <v>428.88499999999999</v>
      </c>
      <c r="E18" s="11">
        <v>194.17499999999998</v>
      </c>
      <c r="F18" s="11">
        <v>429.82999999999993</v>
      </c>
    </row>
    <row r="19" spans="1:6" x14ac:dyDescent="0.3">
      <c r="B19" t="s">
        <v>6205</v>
      </c>
      <c r="C19" s="11">
        <v>130.47</v>
      </c>
      <c r="D19" s="11">
        <v>271.48500000000001</v>
      </c>
      <c r="E19" s="11">
        <v>281.20499999999998</v>
      </c>
      <c r="F19" s="11">
        <v>231.63000000000002</v>
      </c>
    </row>
    <row r="20" spans="1:6" x14ac:dyDescent="0.3">
      <c r="B20" t="s">
        <v>6206</v>
      </c>
      <c r="C20" s="11">
        <v>27</v>
      </c>
      <c r="D20" s="11">
        <v>347.26</v>
      </c>
      <c r="E20" s="11">
        <v>147.51</v>
      </c>
      <c r="F20" s="11">
        <v>240.04</v>
      </c>
    </row>
    <row r="21" spans="1:6" x14ac:dyDescent="0.3">
      <c r="B21" t="s">
        <v>6207</v>
      </c>
      <c r="C21" s="11">
        <v>255.11499999999995</v>
      </c>
      <c r="D21" s="11">
        <v>541.73</v>
      </c>
      <c r="E21" s="11">
        <v>83.43</v>
      </c>
      <c r="F21" s="11">
        <v>59.079999999999991</v>
      </c>
    </row>
    <row r="22" spans="1:6" x14ac:dyDescent="0.3">
      <c r="B22" t="s">
        <v>6208</v>
      </c>
      <c r="C22" s="11">
        <v>584.78999999999985</v>
      </c>
      <c r="D22" s="11">
        <v>357.42999999999995</v>
      </c>
      <c r="E22" s="11">
        <v>355.34</v>
      </c>
      <c r="F22" s="11">
        <v>140.88</v>
      </c>
    </row>
    <row r="23" spans="1:6" x14ac:dyDescent="0.3">
      <c r="B23" t="s">
        <v>6209</v>
      </c>
      <c r="C23" s="11">
        <v>430.62</v>
      </c>
      <c r="D23" s="11">
        <v>227.42500000000001</v>
      </c>
      <c r="E23" s="11">
        <v>236.315</v>
      </c>
      <c r="F23" s="11">
        <v>414.58499999999992</v>
      </c>
    </row>
    <row r="24" spans="1:6" x14ac:dyDescent="0.3">
      <c r="B24" t="s">
        <v>6210</v>
      </c>
      <c r="C24" s="11">
        <v>22.5</v>
      </c>
      <c r="D24" s="11">
        <v>77.72</v>
      </c>
      <c r="E24" s="11">
        <v>60.5</v>
      </c>
      <c r="F24" s="11">
        <v>139.67999999999998</v>
      </c>
    </row>
    <row r="25" spans="1:6" x14ac:dyDescent="0.3">
      <c r="B25" t="s">
        <v>6211</v>
      </c>
      <c r="C25" s="11">
        <v>126.14999999999999</v>
      </c>
      <c r="D25" s="11">
        <v>195.11</v>
      </c>
      <c r="E25" s="11">
        <v>89.13</v>
      </c>
      <c r="F25" s="11">
        <v>302.65999999999997</v>
      </c>
    </row>
    <row r="26" spans="1:6" x14ac:dyDescent="0.3">
      <c r="B26" t="s">
        <v>6212</v>
      </c>
      <c r="C26" s="11">
        <v>376.03</v>
      </c>
      <c r="D26" s="11">
        <v>523.24</v>
      </c>
      <c r="E26" s="11">
        <v>440.96499999999997</v>
      </c>
      <c r="F26" s="11">
        <v>174.46999999999997</v>
      </c>
    </row>
    <row r="27" spans="1:6" x14ac:dyDescent="0.3">
      <c r="B27" t="s">
        <v>6213</v>
      </c>
      <c r="C27" s="11">
        <v>515.17999999999995</v>
      </c>
      <c r="D27" s="11">
        <v>142.56</v>
      </c>
      <c r="E27" s="11">
        <v>347.03999999999996</v>
      </c>
      <c r="F27" s="11">
        <v>104.08499999999999</v>
      </c>
    </row>
    <row r="28" spans="1:6" x14ac:dyDescent="0.3">
      <c r="B28" t="s">
        <v>6214</v>
      </c>
      <c r="C28" s="11">
        <v>95.859999999999985</v>
      </c>
      <c r="D28" s="11">
        <v>484.76</v>
      </c>
      <c r="E28" s="11">
        <v>94.17</v>
      </c>
      <c r="F28" s="11">
        <v>77.10499999999999</v>
      </c>
    </row>
    <row r="29" spans="1:6" x14ac:dyDescent="0.3">
      <c r="A29" t="s">
        <v>6201</v>
      </c>
      <c r="B29" t="s">
        <v>6203</v>
      </c>
      <c r="C29" s="11">
        <v>258.34500000000003</v>
      </c>
      <c r="D29" s="11">
        <v>139.625</v>
      </c>
      <c r="E29" s="11">
        <v>279.52000000000004</v>
      </c>
      <c r="F29" s="11">
        <v>160.19499999999999</v>
      </c>
    </row>
    <row r="30" spans="1:6" x14ac:dyDescent="0.3">
      <c r="B30" t="s">
        <v>6204</v>
      </c>
      <c r="C30" s="11">
        <v>342.2</v>
      </c>
      <c r="D30" s="11">
        <v>284.24999999999994</v>
      </c>
      <c r="E30" s="11">
        <v>251.83</v>
      </c>
      <c r="F30" s="11">
        <v>80.550000000000011</v>
      </c>
    </row>
    <row r="31" spans="1:6" x14ac:dyDescent="0.3">
      <c r="B31" t="s">
        <v>6205</v>
      </c>
      <c r="C31" s="11">
        <v>418.30499999999989</v>
      </c>
      <c r="D31" s="11">
        <v>468.125</v>
      </c>
      <c r="E31" s="11">
        <v>405.05500000000006</v>
      </c>
      <c r="F31" s="11">
        <v>253.15499999999997</v>
      </c>
    </row>
    <row r="32" spans="1:6" x14ac:dyDescent="0.3">
      <c r="B32" t="s">
        <v>6206</v>
      </c>
      <c r="C32" s="11">
        <v>102.32999999999998</v>
      </c>
      <c r="D32" s="11">
        <v>242.14000000000001</v>
      </c>
      <c r="E32" s="11">
        <v>554.875</v>
      </c>
      <c r="F32" s="11">
        <v>106.23999999999998</v>
      </c>
    </row>
    <row r="33" spans="1:6" x14ac:dyDescent="0.3">
      <c r="B33" t="s">
        <v>6207</v>
      </c>
      <c r="C33" s="11">
        <v>234.71999999999997</v>
      </c>
      <c r="D33" s="11">
        <v>133.08000000000001</v>
      </c>
      <c r="E33" s="11">
        <v>267.2</v>
      </c>
      <c r="F33" s="11">
        <v>272.68999999999994</v>
      </c>
    </row>
    <row r="34" spans="1:6" x14ac:dyDescent="0.3">
      <c r="B34" t="s">
        <v>6208</v>
      </c>
      <c r="C34" s="11">
        <v>430.39</v>
      </c>
      <c r="D34" s="11">
        <v>136.20500000000001</v>
      </c>
      <c r="E34" s="11">
        <v>209.6</v>
      </c>
      <c r="F34" s="11">
        <v>88.334999999999994</v>
      </c>
    </row>
    <row r="35" spans="1:6" x14ac:dyDescent="0.3">
      <c r="B35" t="s">
        <v>6209</v>
      </c>
      <c r="C35" s="11">
        <v>109.005</v>
      </c>
      <c r="D35" s="11">
        <v>393.57499999999999</v>
      </c>
      <c r="E35" s="11">
        <v>61.034999999999997</v>
      </c>
      <c r="F35" s="11">
        <v>199.48999999999998</v>
      </c>
    </row>
    <row r="36" spans="1:6" x14ac:dyDescent="0.3">
      <c r="B36" t="s">
        <v>6210</v>
      </c>
      <c r="C36" s="11">
        <v>287.52499999999998</v>
      </c>
      <c r="D36" s="11">
        <v>288.67</v>
      </c>
      <c r="E36" s="11">
        <v>125.58</v>
      </c>
      <c r="F36" s="11">
        <v>374.13499999999999</v>
      </c>
    </row>
    <row r="37" spans="1:6" x14ac:dyDescent="0.3">
      <c r="B37" t="s">
        <v>6211</v>
      </c>
      <c r="C37" s="11">
        <v>840.92999999999984</v>
      </c>
      <c r="D37" s="11">
        <v>409.875</v>
      </c>
      <c r="E37" s="11">
        <v>171.32999999999998</v>
      </c>
      <c r="F37" s="11">
        <v>221.43999999999997</v>
      </c>
    </row>
    <row r="38" spans="1:6" x14ac:dyDescent="0.3">
      <c r="B38" t="s">
        <v>6212</v>
      </c>
      <c r="C38" s="11">
        <v>299.07</v>
      </c>
      <c r="D38" s="11">
        <v>260.32499999999999</v>
      </c>
      <c r="E38" s="11">
        <v>584.64</v>
      </c>
      <c r="F38" s="11">
        <v>256.36500000000001</v>
      </c>
    </row>
    <row r="39" spans="1:6" x14ac:dyDescent="0.3">
      <c r="B39" t="s">
        <v>6213</v>
      </c>
      <c r="C39" s="11">
        <v>323.32499999999999</v>
      </c>
      <c r="D39" s="11">
        <v>565.57000000000005</v>
      </c>
      <c r="E39" s="11">
        <v>537.80999999999995</v>
      </c>
      <c r="F39" s="11">
        <v>189.47499999999999</v>
      </c>
    </row>
    <row r="40" spans="1:6" x14ac:dyDescent="0.3">
      <c r="B40" t="s">
        <v>6214</v>
      </c>
      <c r="C40" s="11">
        <v>399.48499999999996</v>
      </c>
      <c r="D40" s="11">
        <v>148.19999999999999</v>
      </c>
      <c r="E40" s="11">
        <v>388.21999999999997</v>
      </c>
      <c r="F40" s="11">
        <v>212.07499999999999</v>
      </c>
    </row>
    <row r="41" spans="1:6" x14ac:dyDescent="0.3">
      <c r="A41" t="s">
        <v>6202</v>
      </c>
      <c r="B41" t="s">
        <v>6203</v>
      </c>
      <c r="C41" s="11">
        <v>112.69499999999999</v>
      </c>
      <c r="D41" s="11">
        <v>166.32</v>
      </c>
      <c r="E41" s="11">
        <v>843.71499999999992</v>
      </c>
      <c r="F41" s="11">
        <v>146.685</v>
      </c>
    </row>
    <row r="42" spans="1:6" x14ac:dyDescent="0.3">
      <c r="B42" t="s">
        <v>6204</v>
      </c>
      <c r="C42" s="11">
        <v>114.87999999999998</v>
      </c>
      <c r="D42" s="11">
        <v>133.815</v>
      </c>
      <c r="E42" s="11">
        <v>91.175000000000011</v>
      </c>
      <c r="F42" s="11">
        <v>53.759999999999991</v>
      </c>
    </row>
    <row r="43" spans="1:6" x14ac:dyDescent="0.3">
      <c r="B43" t="s">
        <v>6205</v>
      </c>
      <c r="C43" s="11">
        <v>277.76</v>
      </c>
      <c r="D43" s="11">
        <v>175.41</v>
      </c>
      <c r="E43" s="11">
        <v>462.50999999999993</v>
      </c>
      <c r="F43" s="11">
        <v>399.52499999999998</v>
      </c>
    </row>
    <row r="44" spans="1:6" x14ac:dyDescent="0.3">
      <c r="B44" t="s">
        <v>6206</v>
      </c>
      <c r="C44" s="11">
        <v>197.89499999999998</v>
      </c>
      <c r="D44" s="11">
        <v>289.755</v>
      </c>
      <c r="E44" s="11">
        <v>88.545000000000002</v>
      </c>
      <c r="F44" s="11">
        <v>200.25499999999997</v>
      </c>
    </row>
    <row r="45" spans="1:6" x14ac:dyDescent="0.3">
      <c r="B45" t="s">
        <v>6207</v>
      </c>
      <c r="C45" s="11">
        <v>193.11499999999998</v>
      </c>
      <c r="D45" s="11">
        <v>212.49499999999998</v>
      </c>
      <c r="E45" s="11">
        <v>292.29000000000002</v>
      </c>
      <c r="F45" s="11">
        <v>304.46999999999997</v>
      </c>
    </row>
    <row r="46" spans="1:6" x14ac:dyDescent="0.3">
      <c r="B46" t="s">
        <v>6208</v>
      </c>
      <c r="C46" s="11">
        <v>179.79</v>
      </c>
      <c r="D46" s="11">
        <v>426.2</v>
      </c>
      <c r="E46" s="11">
        <v>170.08999999999997</v>
      </c>
      <c r="F46" s="11">
        <v>379.31</v>
      </c>
    </row>
    <row r="47" spans="1:6" x14ac:dyDescent="0.3">
      <c r="B47" t="s">
        <v>6209</v>
      </c>
      <c r="C47" s="11">
        <v>247.28999999999996</v>
      </c>
      <c r="D47" s="11">
        <v>246.685</v>
      </c>
      <c r="E47" s="11">
        <v>271.05499999999995</v>
      </c>
      <c r="F47" s="11">
        <v>141.69999999999999</v>
      </c>
    </row>
    <row r="48" spans="1:6" x14ac:dyDescent="0.3">
      <c r="B48" t="s">
        <v>6210</v>
      </c>
      <c r="C48" s="11">
        <v>116.39499999999998</v>
      </c>
      <c r="D48" s="11">
        <v>41.25</v>
      </c>
      <c r="E48" s="11">
        <v>15.54</v>
      </c>
      <c r="F48" s="11">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7FA3E-B943-45B4-A53B-7DEA6D1C4031}">
  <dimension ref="A3:B9"/>
  <sheetViews>
    <sheetView workbookViewId="0">
      <selection activeCell="K20" sqref="K20"/>
    </sheetView>
  </sheetViews>
  <sheetFormatPr defaultRowHeight="14.4" x14ac:dyDescent="0.3"/>
  <cols>
    <col min="1" max="1" width="15.109375" bestFit="1" customWidth="1"/>
    <col min="2" max="2" width="11.6640625" bestFit="1" customWidth="1"/>
    <col min="3" max="3" width="14.77734375" bestFit="1" customWidth="1"/>
    <col min="4" max="4" width="12.21875" bestFit="1" customWidth="1"/>
    <col min="5" max="5" width="10.77734375" bestFit="1" customWidth="1"/>
  </cols>
  <sheetData>
    <row r="3" spans="1:2" x14ac:dyDescent="0.3">
      <c r="A3" s="9" t="s">
        <v>6215</v>
      </c>
      <c r="B3" t="s">
        <v>6222</v>
      </c>
    </row>
    <row r="4" spans="1:2" x14ac:dyDescent="0.3">
      <c r="A4" s="10" t="s">
        <v>5114</v>
      </c>
      <c r="B4" s="14">
        <v>317.06999999999994</v>
      </c>
    </row>
    <row r="5" spans="1:2" x14ac:dyDescent="0.3">
      <c r="A5" s="10" t="s">
        <v>5765</v>
      </c>
      <c r="B5" s="14">
        <v>307.04499999999996</v>
      </c>
    </row>
    <row r="6" spans="1:2" x14ac:dyDescent="0.3">
      <c r="A6" s="10" t="s">
        <v>3753</v>
      </c>
      <c r="B6" s="14">
        <v>278.01</v>
      </c>
    </row>
    <row r="7" spans="1:2" x14ac:dyDescent="0.3">
      <c r="A7" s="10" t="s">
        <v>1598</v>
      </c>
      <c r="B7" s="14">
        <v>281.67499999999995</v>
      </c>
    </row>
    <row r="8" spans="1:2" x14ac:dyDescent="0.3">
      <c r="A8" s="10" t="s">
        <v>2587</v>
      </c>
      <c r="B8" s="14">
        <v>289.11</v>
      </c>
    </row>
    <row r="9" spans="1:2" x14ac:dyDescent="0.3">
      <c r="A9" s="10" t="s">
        <v>6198</v>
      </c>
      <c r="B9" s="14">
        <v>1472.9099999999999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A3B21-69EF-4A19-B883-9BF93F1750E8}">
  <dimension ref="A3:B9"/>
  <sheetViews>
    <sheetView workbookViewId="0">
      <selection activeCell="L14" sqref="L14"/>
    </sheetView>
  </sheetViews>
  <sheetFormatPr defaultRowHeight="14.4" x14ac:dyDescent="0.3"/>
  <cols>
    <col min="1" max="1" width="15.109375" bestFit="1" customWidth="1"/>
    <col min="2" max="2" width="11.6640625" bestFit="1" customWidth="1"/>
  </cols>
  <sheetData>
    <row r="3" spans="1:2" x14ac:dyDescent="0.3">
      <c r="A3" s="9" t="s">
        <v>6215</v>
      </c>
      <c r="B3" t="s">
        <v>6222</v>
      </c>
    </row>
    <row r="4" spans="1:2" x14ac:dyDescent="0.3">
      <c r="A4" s="10" t="s">
        <v>5114</v>
      </c>
      <c r="B4" s="13">
        <v>317.06999999999994</v>
      </c>
    </row>
    <row r="5" spans="1:2" x14ac:dyDescent="0.3">
      <c r="A5" s="10" t="s">
        <v>5765</v>
      </c>
      <c r="B5" s="13">
        <v>307.04499999999996</v>
      </c>
    </row>
    <row r="6" spans="1:2" x14ac:dyDescent="0.3">
      <c r="A6" s="10" t="s">
        <v>2587</v>
      </c>
      <c r="B6" s="13">
        <v>289.11</v>
      </c>
    </row>
    <row r="7" spans="1:2" x14ac:dyDescent="0.3">
      <c r="A7" s="10" t="s">
        <v>1598</v>
      </c>
      <c r="B7" s="13">
        <v>281.67499999999995</v>
      </c>
    </row>
    <row r="8" spans="1:2" x14ac:dyDescent="0.3">
      <c r="A8" s="10" t="s">
        <v>3753</v>
      </c>
      <c r="B8" s="13">
        <v>278.01</v>
      </c>
    </row>
    <row r="9" spans="1:2" x14ac:dyDescent="0.3">
      <c r="A9" s="10" t="s">
        <v>6198</v>
      </c>
      <c r="B9" s="13">
        <v>1472.9099999999999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Normal="100" workbookViewId="0">
      <selection activeCell="H1" sqref="H1"/>
    </sheetView>
  </sheetViews>
  <sheetFormatPr defaultRowHeight="14.4" x14ac:dyDescent="0.3"/>
  <cols>
    <col min="1" max="1" width="16.5546875" bestFit="1" customWidth="1"/>
    <col min="2" max="2" width="12" style="4" customWidth="1"/>
    <col min="3" max="3" width="17.44140625" bestFit="1" customWidth="1"/>
    <col min="4" max="4" width="11.77734375" customWidth="1"/>
    <col min="5" max="5" width="10.21875" customWidth="1"/>
    <col min="6" max="6" width="20" customWidth="1"/>
    <col min="7" max="7" width="35.44140625" customWidth="1"/>
    <col min="8" max="8" width="18" customWidth="1"/>
    <col min="9" max="9" width="13" customWidth="1"/>
    <col min="10" max="10" width="12.109375" customWidth="1"/>
    <col min="11" max="11" width="7.77734375" style="6" customWidth="1"/>
    <col min="12" max="12" width="12.88671875" style="8" customWidth="1"/>
    <col min="13" max="13" width="9.21875" style="8" customWidth="1"/>
    <col min="14" max="14" width="17.88671875" customWidth="1"/>
    <col min="15" max="15" width="21.77734375" customWidth="1"/>
    <col min="16" max="16" width="17.109375" customWidth="1"/>
  </cols>
  <sheetData>
    <row r="1" spans="1:16" x14ac:dyDescent="0.3">
      <c r="A1" s="2" t="s">
        <v>0</v>
      </c>
      <c r="B1" s="3" t="s">
        <v>1</v>
      </c>
      <c r="C1" s="2" t="s">
        <v>3</v>
      </c>
      <c r="D1" s="2" t="s">
        <v>11</v>
      </c>
      <c r="E1" s="2" t="s">
        <v>14</v>
      </c>
      <c r="F1" s="2" t="s">
        <v>4</v>
      </c>
      <c r="G1" s="2" t="s">
        <v>2</v>
      </c>
      <c r="H1" s="2" t="s">
        <v>7</v>
      </c>
      <c r="I1" s="2" t="s">
        <v>9</v>
      </c>
      <c r="J1" s="2" t="s">
        <v>10</v>
      </c>
      <c r="K1" s="5" t="s">
        <v>12</v>
      </c>
      <c r="L1" s="7" t="s">
        <v>13</v>
      </c>
      <c r="M1" s="7" t="s">
        <v>15</v>
      </c>
      <c r="N1" s="2" t="s">
        <v>6196</v>
      </c>
      <c r="O1" s="2" t="s">
        <v>6197</v>
      </c>
      <c r="P1" t="s">
        <v>6223</v>
      </c>
    </row>
    <row r="2" spans="1:16" x14ac:dyDescent="0.3">
      <c r="A2" s="2" t="s">
        <v>490</v>
      </c>
      <c r="B2" s="3">
        <v>43713</v>
      </c>
      <c r="C2" s="2" t="s">
        <v>491</v>
      </c>
      <c r="D2" t="s">
        <v>6138</v>
      </c>
      <c r="E2" s="2">
        <v>2</v>
      </c>
      <c r="F2" s="2" t="str">
        <f>_xlfn.XLOOKUP(C2,customers!$A$1:$A$1001,customers!$B$1:$B$1001,,0,)</f>
        <v>Aloisia Allner</v>
      </c>
      <c r="G2" s="2" t="str">
        <f>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8">
        <f>INDEX(products!$A$1:$G$49,MATCH(orders!$D2,products!$A$1:$A$49,0),MATCH(orders!L$1,products!$A$1:$G$1,0))</f>
        <v>9.9499999999999993</v>
      </c>
      <c r="M2" s="8">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8">
        <f>INDEX(products!$A$1:$G$49,MATCH(orders!$D3,products!$A$1:$A$49,0),MATCH(orders!L$1,products!$A$1:$G$1,0))</f>
        <v>8.25</v>
      </c>
      <c r="M3" s="8">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8">
        <f>INDEX(products!$A$1:$G$49,MATCH(orders!$D4,products!$A$1:$A$49,0),MATCH(orders!L$1,products!$A$1:$G$1,0))</f>
        <v>12.95</v>
      </c>
      <c r="M4" s="8">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f>_xlfn.XLOOKUP(C5,customers!$A$1:$A$1001,customers!$C$1:$C$1001,,0)</f>
        <v>0</v>
      </c>
      <c r="H5" s="2" t="str">
        <f>_xlfn.XLOOKUP(C5,customers!$A$1:$A$1001,customers!$G$1:$G$1001,,0)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8">
        <f>INDEX(products!$A$1:$G$49,MATCH(orders!$D5,products!$A$1:$A$49,0),MATCH(orders!L$1,products!$A$1:$G$1,0))</f>
        <v>13.75</v>
      </c>
      <c r="M5" s="8">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f>_xlfn.XLOOKUP(C6,customers!$A$1:$A$1001,customers!$C$1:$C$1001,,0)</f>
        <v>0</v>
      </c>
      <c r="H6" s="2" t="str">
        <f>_xlfn.XLOOKUP(C6,customers!$A$1:$A$1001,customers!$G$1:$G$1001,,0)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8">
        <f>INDEX(products!$A$1:$G$49,MATCH(orders!$D6,products!$A$1:$A$49,0),MATCH(orders!L$1,products!$A$1:$G$1,0))</f>
        <v>27.484999999999996</v>
      </c>
      <c r="M6" s="8">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f>_xlfn.XLOOKUP(C7,customers!$A$1:$A$1001,customers!$C$1:$C$1001,,0)</f>
        <v>0</v>
      </c>
      <c r="H7" s="2" t="str">
        <f>_xlfn.XLOOKUP(C7,customers!$A$1:$A$1001,customers!$G$1:$G$1001,,0)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8">
        <f>INDEX(products!$A$1:$G$49,MATCH(orders!$D7,products!$A$1:$A$49,0),MATCH(orders!L$1,products!$A$1:$G$1,0))</f>
        <v>12.95</v>
      </c>
      <c r="M7" s="8">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8">
        <f>INDEX(products!$A$1:$G$49,MATCH(orders!$D8,products!$A$1:$A$49,0),MATCH(orders!L$1,products!$A$1:$G$1,0))</f>
        <v>7.29</v>
      </c>
      <c r="M8" s="8">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f>_xlfn.XLOOKUP(C9,customers!$A$1:$A$1001,customers!$C$1:$C$1001,,0)</f>
        <v>0</v>
      </c>
      <c r="H9" s="2" t="str">
        <f>_xlfn.XLOOKUP(C9,customers!$A$1:$A$1001,customers!$G$1:$G$1001,,0)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8">
        <f>INDEX(products!$A$1:$G$49,MATCH(orders!$D9,products!$A$1:$A$49,0),MATCH(orders!L$1,products!$A$1:$G$1,0))</f>
        <v>4.7549999999999999</v>
      </c>
      <c r="M9" s="8">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8">
        <f>INDEX(products!$A$1:$G$49,MATCH(orders!$D10,products!$A$1:$A$49,0),MATCH(orders!L$1,products!$A$1:$G$1,0))</f>
        <v>5.97</v>
      </c>
      <c r="M10" s="8">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8">
        <f>INDEX(products!$A$1:$G$49,MATCH(orders!$D11,products!$A$1:$A$49,0),MATCH(orders!L$1,products!$A$1:$G$1,0))</f>
        <v>5.97</v>
      </c>
      <c r="M11" s="8">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8">
        <f>INDEX(products!$A$1:$G$49,MATCH(orders!$D12,products!$A$1:$A$49,0),MATCH(orders!L$1,products!$A$1:$G$1,0))</f>
        <v>9.9499999999999993</v>
      </c>
      <c r="M12" s="8">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8">
        <f>INDEX(products!$A$1:$G$49,MATCH(orders!$D13,products!$A$1:$A$49,0),MATCH(orders!L$1,products!$A$1:$G$1,0))</f>
        <v>34.154999999999994</v>
      </c>
      <c r="M13" s="8">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8">
        <f>INDEX(products!$A$1:$G$49,MATCH(orders!$D14,products!$A$1:$A$49,0),MATCH(orders!L$1,products!$A$1:$G$1,0))</f>
        <v>9.9499999999999993</v>
      </c>
      <c r="M14" s="8">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8">
        <f>INDEX(products!$A$1:$G$49,MATCH(orders!$D15,products!$A$1:$A$49,0),MATCH(orders!L$1,products!$A$1:$G$1,0))</f>
        <v>20.584999999999997</v>
      </c>
      <c r="M15" s="8">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8">
        <f>INDEX(products!$A$1:$G$49,MATCH(orders!$D16,products!$A$1:$A$49,0),MATCH(orders!L$1,products!$A$1:$G$1,0))</f>
        <v>3.8849999999999998</v>
      </c>
      <c r="M16" s="8">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8">
        <f>INDEX(products!$A$1:$G$49,MATCH(orders!$D17,products!$A$1:$A$49,0),MATCH(orders!L$1,products!$A$1:$G$1,0))</f>
        <v>22.884999999999998</v>
      </c>
      <c r="M17" s="8">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8">
        <f>INDEX(products!$A$1:$G$49,MATCH(orders!$D18,products!$A$1:$A$49,0),MATCH(orders!L$1,products!$A$1:$G$1,0))</f>
        <v>3.375</v>
      </c>
      <c r="M18" s="8">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8">
        <f>INDEX(products!$A$1:$G$49,MATCH(orders!$D19,products!$A$1:$A$49,0),MATCH(orders!L$1,products!$A$1:$G$1,0))</f>
        <v>12.95</v>
      </c>
      <c r="M19" s="8">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8">
        <f>INDEX(products!$A$1:$G$49,MATCH(orders!$D20,products!$A$1:$A$49,0),MATCH(orders!L$1,products!$A$1:$G$1,0))</f>
        <v>20.584999999999997</v>
      </c>
      <c r="M20" s="8">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8">
        <f>INDEX(products!$A$1:$G$49,MATCH(orders!$D21,products!$A$1:$A$49,0),MATCH(orders!L$1,products!$A$1:$G$1,0))</f>
        <v>3.375</v>
      </c>
      <c r="M21" s="8">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8">
        <f>INDEX(products!$A$1:$G$49,MATCH(orders!$D22,products!$A$1:$A$49,0),MATCH(orders!L$1,products!$A$1:$G$1,0))</f>
        <v>3.645</v>
      </c>
      <c r="M22" s="8">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8">
        <f>INDEX(products!$A$1:$G$49,MATCH(orders!$D23,products!$A$1:$A$49,0),MATCH(orders!L$1,products!$A$1:$G$1,0))</f>
        <v>2.9849999999999999</v>
      </c>
      <c r="M23" s="8">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8">
        <f>INDEX(products!$A$1:$G$49,MATCH(orders!$D24,products!$A$1:$A$49,0),MATCH(orders!L$1,products!$A$1:$G$1,0))</f>
        <v>22.884999999999998</v>
      </c>
      <c r="M24" s="8">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8">
        <f>INDEX(products!$A$1:$G$49,MATCH(orders!$D25,products!$A$1:$A$49,0),MATCH(orders!L$1,products!$A$1:$G$1,0))</f>
        <v>2.9849999999999999</v>
      </c>
      <c r="M25" s="8">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8">
        <f>INDEX(products!$A$1:$G$49,MATCH(orders!$D26,products!$A$1:$A$49,0),MATCH(orders!L$1,products!$A$1:$G$1,0))</f>
        <v>11.25</v>
      </c>
      <c r="M26" s="8">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f>_xlfn.XLOOKUP(C27,customers!$A$1:$A$1001,customers!$C$1:$C$1001,,0)</f>
        <v>0</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8">
        <f>INDEX(products!$A$1:$G$49,MATCH(orders!$D27,products!$A$1:$A$49,0),MATCH(orders!L$1,products!$A$1:$G$1,0))</f>
        <v>4.125</v>
      </c>
      <c r="M27" s="8">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8">
        <f>INDEX(products!$A$1:$G$49,MATCH(orders!$D28,products!$A$1:$A$49,0),MATCH(orders!L$1,products!$A$1:$G$1,0))</f>
        <v>6.75</v>
      </c>
      <c r="M28" s="8">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8">
        <f>INDEX(products!$A$1:$G$49,MATCH(orders!$D29,products!$A$1:$A$49,0),MATCH(orders!L$1,products!$A$1:$G$1,0))</f>
        <v>3.375</v>
      </c>
      <c r="M29" s="8">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8">
        <f>INDEX(products!$A$1:$G$49,MATCH(orders!$D30,products!$A$1:$A$49,0),MATCH(orders!L$1,products!$A$1:$G$1,0))</f>
        <v>5.97</v>
      </c>
      <c r="M30" s="8">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8">
        <f>INDEX(products!$A$1:$G$49,MATCH(orders!$D31,products!$A$1:$A$49,0),MATCH(orders!L$1,products!$A$1:$G$1,0))</f>
        <v>9.9499999999999993</v>
      </c>
      <c r="M31" s="8">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f>_xlfn.XLOOKUP(C32,customers!$A$1:$A$1001,customers!$C$1:$C$1001,,0)</f>
        <v>0</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8">
        <f>INDEX(products!$A$1:$G$49,MATCH(orders!$D32,products!$A$1:$A$49,0),MATCH(orders!L$1,products!$A$1:$G$1,0))</f>
        <v>4.3650000000000002</v>
      </c>
      <c r="M32" s="8">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f>_xlfn.XLOOKUP(C33,customers!$A$1:$A$1001,customers!$C$1:$C$1001,,0)</f>
        <v>0</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8">
        <f>INDEX(products!$A$1:$G$49,MATCH(orders!$D33,products!$A$1:$A$49,0),MATCH(orders!L$1,products!$A$1:$G$1,0))</f>
        <v>5.97</v>
      </c>
      <c r="M33" s="8">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f>_xlfn.XLOOKUP(C34,customers!$A$1:$A$1001,customers!$C$1:$C$1001,,0)</f>
        <v>0</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8">
        <f>INDEX(products!$A$1:$G$49,MATCH(orders!$D34,products!$A$1:$A$49,0),MATCH(orders!L$1,products!$A$1:$G$1,0))</f>
        <v>8.73</v>
      </c>
      <c r="M34" s="8">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8">
        <f>INDEX(products!$A$1:$G$49,MATCH(orders!$D35,products!$A$1:$A$49,0),MATCH(orders!L$1,products!$A$1:$G$1,0))</f>
        <v>4.7549999999999999</v>
      </c>
      <c r="M35" s="8">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8">
        <f>INDEX(products!$A$1:$G$49,MATCH(orders!$D36,products!$A$1:$A$49,0),MATCH(orders!L$1,products!$A$1:$G$1,0))</f>
        <v>9.51</v>
      </c>
      <c r="M36" s="8">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8">
        <f>INDEX(products!$A$1:$G$49,MATCH(orders!$D37,products!$A$1:$A$49,0),MATCH(orders!L$1,products!$A$1:$G$1,0))</f>
        <v>5.97</v>
      </c>
      <c r="M37" s="8">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8">
        <f>INDEX(products!$A$1:$G$49,MATCH(orders!$D38,products!$A$1:$A$49,0),MATCH(orders!L$1,products!$A$1:$G$1,0))</f>
        <v>4.3650000000000002</v>
      </c>
      <c r="M38" s="8">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8">
        <f>INDEX(products!$A$1:$G$49,MATCH(orders!$D39,products!$A$1:$A$49,0),MATCH(orders!L$1,products!$A$1:$G$1,0))</f>
        <v>9.51</v>
      </c>
      <c r="M39" s="8">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8">
        <f>INDEX(products!$A$1:$G$49,MATCH(orders!$D40,products!$A$1:$A$49,0),MATCH(orders!L$1,products!$A$1:$G$1,0))</f>
        <v>22.884999999999998</v>
      </c>
      <c r="M40" s="8">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f>_xlfn.XLOOKUP(C41,customers!$A$1:$A$1001,customers!$C$1:$C$1001,,0)</f>
        <v>0</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8">
        <f>INDEX(products!$A$1:$G$49,MATCH(orders!$D41,products!$A$1:$A$49,0),MATCH(orders!L$1,products!$A$1:$G$1,0))</f>
        <v>9.9499999999999993</v>
      </c>
      <c r="M41" s="8">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f>_xlfn.XLOOKUP(C42,customers!$A$1:$A$1001,customers!$C$1:$C$1001,,0)</f>
        <v>0</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8">
        <f>INDEX(products!$A$1:$G$49,MATCH(orders!$D42,products!$A$1:$A$49,0),MATCH(orders!L$1,products!$A$1:$G$1,0))</f>
        <v>14.55</v>
      </c>
      <c r="M42" s="8">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8">
        <f>INDEX(products!$A$1:$G$49,MATCH(orders!$D43,products!$A$1:$A$49,0),MATCH(orders!L$1,products!$A$1:$G$1,0))</f>
        <v>3.645</v>
      </c>
      <c r="M43" s="8">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8">
        <f>INDEX(products!$A$1:$G$49,MATCH(orders!$D44,products!$A$1:$A$49,0),MATCH(orders!L$1,products!$A$1:$G$1,0))</f>
        <v>2.6849999999999996</v>
      </c>
      <c r="M44" s="8">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f>_xlfn.XLOOKUP(C45,customers!$A$1:$A$1001,customers!$C$1:$C$1001,,0)</f>
        <v>0</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8">
        <f>INDEX(products!$A$1:$G$49,MATCH(orders!$D45,products!$A$1:$A$49,0),MATCH(orders!L$1,products!$A$1:$G$1,0))</f>
        <v>36.454999999999998</v>
      </c>
      <c r="M45" s="8">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8">
        <f>INDEX(products!$A$1:$G$49,MATCH(orders!$D46,products!$A$1:$A$49,0),MATCH(orders!L$1,products!$A$1:$G$1,0))</f>
        <v>8.25</v>
      </c>
      <c r="M46" s="8">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8">
        <f>INDEX(products!$A$1:$G$49,MATCH(orders!$D47,products!$A$1:$A$49,0),MATCH(orders!L$1,products!$A$1:$G$1,0))</f>
        <v>29.784999999999997</v>
      </c>
      <c r="M47" s="8">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f>_xlfn.XLOOKUP(C48,customers!$A$1:$A$1001,customers!$C$1:$C$1001,,0)</f>
        <v>0</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8">
        <f>INDEX(products!$A$1:$G$49,MATCH(orders!$D48,products!$A$1:$A$49,0),MATCH(orders!L$1,products!$A$1:$G$1,0))</f>
        <v>31.624999999999996</v>
      </c>
      <c r="M48" s="8">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8">
        <f>INDEX(products!$A$1:$G$49,MATCH(orders!$D49,products!$A$1:$A$49,0),MATCH(orders!L$1,products!$A$1:$G$1,0))</f>
        <v>3.8849999999999998</v>
      </c>
      <c r="M49" s="8">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8">
        <f>INDEX(products!$A$1:$G$49,MATCH(orders!$D50,products!$A$1:$A$49,0),MATCH(orders!L$1,products!$A$1:$G$1,0))</f>
        <v>22.884999999999998</v>
      </c>
      <c r="M50" s="8">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8">
        <f>INDEX(products!$A$1:$G$49,MATCH(orders!$D51,products!$A$1:$A$49,0),MATCH(orders!L$1,products!$A$1:$G$1,0))</f>
        <v>12.95</v>
      </c>
      <c r="M51" s="8">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8">
        <f>INDEX(products!$A$1:$G$49,MATCH(orders!$D52,products!$A$1:$A$49,0),MATCH(orders!L$1,products!$A$1:$G$1,0))</f>
        <v>7.77</v>
      </c>
      <c r="M52" s="8">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8">
        <f>INDEX(products!$A$1:$G$49,MATCH(orders!$D53,products!$A$1:$A$49,0),MATCH(orders!L$1,products!$A$1:$G$1,0))</f>
        <v>36.454999999999998</v>
      </c>
      <c r="M53" s="8">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8">
        <f>INDEX(products!$A$1:$G$49,MATCH(orders!$D54,products!$A$1:$A$49,0),MATCH(orders!L$1,products!$A$1:$G$1,0))</f>
        <v>5.97</v>
      </c>
      <c r="M54" s="8">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8">
        <f>INDEX(products!$A$1:$G$49,MATCH(orders!$D55,products!$A$1:$A$49,0),MATCH(orders!L$1,products!$A$1:$G$1,0))</f>
        <v>36.454999999999998</v>
      </c>
      <c r="M55" s="8">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8">
        <f>INDEX(products!$A$1:$G$49,MATCH(orders!$D56,products!$A$1:$A$49,0),MATCH(orders!L$1,products!$A$1:$G$1,0))</f>
        <v>14.55</v>
      </c>
      <c r="M56" s="8">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f>_xlfn.XLOOKUP(C57,customers!$A$1:$A$1001,customers!$C$1:$C$1001,,0)</f>
        <v>0</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8">
        <f>INDEX(products!$A$1:$G$49,MATCH(orders!$D57,products!$A$1:$A$49,0),MATCH(orders!L$1,products!$A$1:$G$1,0))</f>
        <v>15.85</v>
      </c>
      <c r="M57" s="8">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8">
        <f>INDEX(products!$A$1:$G$49,MATCH(orders!$D58,products!$A$1:$A$49,0),MATCH(orders!L$1,products!$A$1:$G$1,0))</f>
        <v>3.645</v>
      </c>
      <c r="M58" s="8">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8">
        <f>INDEX(products!$A$1:$G$49,MATCH(orders!$D59,products!$A$1:$A$49,0),MATCH(orders!L$1,products!$A$1:$G$1,0))</f>
        <v>14.85</v>
      </c>
      <c r="M59" s="8">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f>_xlfn.XLOOKUP(C60,customers!$A$1:$A$1001,customers!$C$1:$C$1001,,0)</f>
        <v>0</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8">
        <f>INDEX(products!$A$1:$G$49,MATCH(orders!$D60,products!$A$1:$A$49,0),MATCH(orders!L$1,products!$A$1:$G$1,0))</f>
        <v>29.784999999999997</v>
      </c>
      <c r="M60" s="8">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8">
        <f>INDEX(products!$A$1:$G$49,MATCH(orders!$D61,products!$A$1:$A$49,0),MATCH(orders!L$1,products!$A$1:$G$1,0))</f>
        <v>8.73</v>
      </c>
      <c r="M61" s="8">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8">
        <f>INDEX(products!$A$1:$G$49,MATCH(orders!$D62,products!$A$1:$A$49,0),MATCH(orders!L$1,products!$A$1:$G$1,0))</f>
        <v>22.884999999999998</v>
      </c>
      <c r="M62" s="8">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f>_xlfn.XLOOKUP(C63,customers!$A$1:$A$1001,customers!$C$1:$C$1001,,0)</f>
        <v>0</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8">
        <f>INDEX(products!$A$1:$G$49,MATCH(orders!$D63,products!$A$1:$A$49,0),MATCH(orders!L$1,products!$A$1:$G$1,0))</f>
        <v>5.3699999999999992</v>
      </c>
      <c r="M63" s="8">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f>_xlfn.XLOOKUP(C64,customers!$A$1:$A$1001,customers!$C$1:$C$1001,,0)</f>
        <v>0</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8">
        <f>INDEX(products!$A$1:$G$49,MATCH(orders!$D64,products!$A$1:$A$49,0),MATCH(orders!L$1,products!$A$1:$G$1,0))</f>
        <v>4.7549999999999999</v>
      </c>
      <c r="M64" s="8">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8">
        <f>INDEX(products!$A$1:$G$49,MATCH(orders!$D65,products!$A$1:$A$49,0),MATCH(orders!L$1,products!$A$1:$G$1,0))</f>
        <v>6.75</v>
      </c>
      <c r="M65" s="8">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f>_xlfn.XLOOKUP(C66,customers!$A$1:$A$1001,customers!$C$1:$C$1001,,0)</f>
        <v>0</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8">
        <f>INDEX(products!$A$1:$G$49,MATCH(orders!$D66,products!$A$1:$A$49,0),MATCH(orders!L$1,products!$A$1:$G$1,0))</f>
        <v>5.97</v>
      </c>
      <c r="M66" s="8">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8">
        <f>INDEX(products!$A$1:$G$49,MATCH(orders!$D67,products!$A$1:$A$49,0),MATCH(orders!L$1,products!$A$1:$G$1,0))</f>
        <v>20.584999999999997</v>
      </c>
      <c r="M67" s="8">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8">
        <f>INDEX(products!$A$1:$G$49,MATCH(orders!$D68,products!$A$1:$A$49,0),MATCH(orders!L$1,products!$A$1:$G$1,0))</f>
        <v>7.169999999999999</v>
      </c>
      <c r="M68" s="8">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8">
        <f>INDEX(products!$A$1:$G$49,MATCH(orders!$D69,products!$A$1:$A$49,0),MATCH(orders!L$1,products!$A$1:$G$1,0))</f>
        <v>4.7549999999999999</v>
      </c>
      <c r="M69" s="8">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8">
        <f>INDEX(products!$A$1:$G$49,MATCH(orders!$D70,products!$A$1:$A$49,0),MATCH(orders!L$1,products!$A$1:$G$1,0))</f>
        <v>2.9849999999999999</v>
      </c>
      <c r="M70" s="8">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8">
        <f>INDEX(products!$A$1:$G$49,MATCH(orders!$D71,products!$A$1:$A$49,0),MATCH(orders!L$1,products!$A$1:$G$1,0))</f>
        <v>9.9499999999999993</v>
      </c>
      <c r="M71" s="8">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8">
        <f>INDEX(products!$A$1:$G$49,MATCH(orders!$D72,products!$A$1:$A$49,0),MATCH(orders!L$1,products!$A$1:$G$1,0))</f>
        <v>34.154999999999994</v>
      </c>
      <c r="M72" s="8">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8">
        <f>INDEX(products!$A$1:$G$49,MATCH(orders!$D73,products!$A$1:$A$49,0),MATCH(orders!L$1,products!$A$1:$G$1,0))</f>
        <v>4.7549999999999999</v>
      </c>
      <c r="M73" s="8">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f>_xlfn.XLOOKUP(C74,customers!$A$1:$A$1001,customers!$C$1:$C$1001,,0)</f>
        <v>0</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8">
        <f>INDEX(products!$A$1:$G$49,MATCH(orders!$D74,products!$A$1:$A$49,0),MATCH(orders!L$1,products!$A$1:$G$1,0))</f>
        <v>25.874999999999996</v>
      </c>
      <c r="M74" s="8">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f>_xlfn.XLOOKUP(C75,customers!$A$1:$A$1001,customers!$C$1:$C$1001,,0)</f>
        <v>0</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8">
        <f>INDEX(products!$A$1:$G$49,MATCH(orders!$D75,products!$A$1:$A$49,0),MATCH(orders!L$1,products!$A$1:$G$1,0))</f>
        <v>4.3650000000000002</v>
      </c>
      <c r="M75" s="8">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8">
        <f>INDEX(products!$A$1:$G$49,MATCH(orders!$D76,products!$A$1:$A$49,0),MATCH(orders!L$1,products!$A$1:$G$1,0))</f>
        <v>8.91</v>
      </c>
      <c r="M76" s="8">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8">
        <f>INDEX(products!$A$1:$G$49,MATCH(orders!$D77,products!$A$1:$A$49,0),MATCH(orders!L$1,products!$A$1:$G$1,0))</f>
        <v>8.9499999999999993</v>
      </c>
      <c r="M77" s="8">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f>_xlfn.XLOOKUP(C78,customers!$A$1:$A$1001,customers!$C$1:$C$1001,,0)</f>
        <v>0</v>
      </c>
      <c r="H78" s="2" t="str">
        <f>_xlfn.XLOOKUP(C78,customers!$A$1:$A$1001,customers!$G$1:$G$1001,,0)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8">
        <f>INDEX(products!$A$1:$G$49,MATCH(orders!$D78,products!$A$1:$A$49,0),MATCH(orders!L$1,products!$A$1:$G$1,0))</f>
        <v>3.5849999999999995</v>
      </c>
      <c r="M78" s="8">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8">
        <f>INDEX(products!$A$1:$G$49,MATCH(orders!$D79,products!$A$1:$A$49,0),MATCH(orders!L$1,products!$A$1:$G$1,0))</f>
        <v>3.645</v>
      </c>
      <c r="M79" s="8">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8">
        <f>INDEX(products!$A$1:$G$49,MATCH(orders!$D80,products!$A$1:$A$49,0),MATCH(orders!L$1,products!$A$1:$G$1,0))</f>
        <v>6.75</v>
      </c>
      <c r="M80" s="8">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8">
        <f>INDEX(products!$A$1:$G$49,MATCH(orders!$D81,products!$A$1:$A$49,0),MATCH(orders!L$1,products!$A$1:$G$1,0))</f>
        <v>11.95</v>
      </c>
      <c r="M81" s="8">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8">
        <f>INDEX(products!$A$1:$G$49,MATCH(orders!$D82,products!$A$1:$A$49,0),MATCH(orders!L$1,products!$A$1:$G$1,0))</f>
        <v>7.77</v>
      </c>
      <c r="M82" s="8">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8">
        <f>INDEX(products!$A$1:$G$49,MATCH(orders!$D83,products!$A$1:$A$49,0),MATCH(orders!L$1,products!$A$1:$G$1,0))</f>
        <v>36.454999999999998</v>
      </c>
      <c r="M83" s="8">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8">
        <f>INDEX(products!$A$1:$G$49,MATCH(orders!$D84,products!$A$1:$A$49,0),MATCH(orders!L$1,products!$A$1:$G$1,0))</f>
        <v>33.464999999999996</v>
      </c>
      <c r="M84" s="8">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f>_xlfn.XLOOKUP(C85,customers!$A$1:$A$1001,customers!$C$1:$C$1001,,0)</f>
        <v>0</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8">
        <f>INDEX(products!$A$1:$G$49,MATCH(orders!$D85,products!$A$1:$A$49,0),MATCH(orders!L$1,products!$A$1:$G$1,0))</f>
        <v>20.584999999999997</v>
      </c>
      <c r="M85" s="8">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8">
        <f>INDEX(products!$A$1:$G$49,MATCH(orders!$D86,products!$A$1:$A$49,0),MATCH(orders!L$1,products!$A$1:$G$1,0))</f>
        <v>9.51</v>
      </c>
      <c r="M86" s="8">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8">
        <f>INDEX(products!$A$1:$G$49,MATCH(orders!$D87,products!$A$1:$A$49,0),MATCH(orders!L$1,products!$A$1:$G$1,0))</f>
        <v>29.784999999999997</v>
      </c>
      <c r="M87" s="8">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8">
        <f>INDEX(products!$A$1:$G$49,MATCH(orders!$D88,products!$A$1:$A$49,0),MATCH(orders!L$1,products!$A$1:$G$1,0))</f>
        <v>2.9849999999999999</v>
      </c>
      <c r="M88" s="8">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8">
        <f>INDEX(products!$A$1:$G$49,MATCH(orders!$D89,products!$A$1:$A$49,0),MATCH(orders!L$1,products!$A$1:$G$1,0))</f>
        <v>11.25</v>
      </c>
      <c r="M89" s="8">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8">
        <f>INDEX(products!$A$1:$G$49,MATCH(orders!$D90,products!$A$1:$A$49,0),MATCH(orders!L$1,products!$A$1:$G$1,0))</f>
        <v>11.95</v>
      </c>
      <c r="M90" s="8">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8">
        <f>INDEX(products!$A$1:$G$49,MATCH(orders!$D91,products!$A$1:$A$49,0),MATCH(orders!L$1,products!$A$1:$G$1,0))</f>
        <v>12.95</v>
      </c>
      <c r="M91" s="8">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f>_xlfn.XLOOKUP(C92,customers!$A$1:$A$1001,customers!$C$1:$C$1001,,0)</f>
        <v>0</v>
      </c>
      <c r="H92" s="2" t="str">
        <f>_xlfn.XLOOKUP(C92,customers!$A$1:$A$1001,customers!$G$1:$G$1001,,0)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8">
        <f>INDEX(products!$A$1:$G$49,MATCH(orders!$D92,products!$A$1:$A$49,0),MATCH(orders!L$1,products!$A$1:$G$1,0))</f>
        <v>12.95</v>
      </c>
      <c r="M92" s="8">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8">
        <f>INDEX(products!$A$1:$G$49,MATCH(orders!$D93,products!$A$1:$A$49,0),MATCH(orders!L$1,products!$A$1:$G$1,0))</f>
        <v>25.874999999999996</v>
      </c>
      <c r="M93" s="8">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f>_xlfn.XLOOKUP(C94,customers!$A$1:$A$1001,customers!$C$1:$C$1001,,0)</f>
        <v>0</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8">
        <f>INDEX(products!$A$1:$G$49,MATCH(orders!$D94,products!$A$1:$A$49,0),MATCH(orders!L$1,products!$A$1:$G$1,0))</f>
        <v>14.85</v>
      </c>
      <c r="M94" s="8">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8">
        <f>INDEX(products!$A$1:$G$49,MATCH(orders!$D95,products!$A$1:$A$49,0),MATCH(orders!L$1,products!$A$1:$G$1,0))</f>
        <v>8.91</v>
      </c>
      <c r="M95" s="8">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f>_xlfn.XLOOKUP(C96,customers!$A$1:$A$1001,customers!$C$1:$C$1001,,0)</f>
        <v>0</v>
      </c>
      <c r="H96" s="2" t="str">
        <f>_xlfn.XLOOKUP(C96,customers!$A$1:$A$1001,customers!$G$1:$G$1001,,0)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8">
        <f>INDEX(products!$A$1:$G$49,MATCH(orders!$D96,products!$A$1:$A$49,0),MATCH(orders!L$1,products!$A$1:$G$1,0))</f>
        <v>2.9849999999999999</v>
      </c>
      <c r="M96" s="8">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8">
        <f>INDEX(products!$A$1:$G$49,MATCH(orders!$D97,products!$A$1:$A$49,0),MATCH(orders!L$1,products!$A$1:$G$1,0))</f>
        <v>25.874999999999996</v>
      </c>
      <c r="M97" s="8">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8">
        <f>INDEX(products!$A$1:$G$49,MATCH(orders!$D98,products!$A$1:$A$49,0),MATCH(orders!L$1,products!$A$1:$G$1,0))</f>
        <v>2.9849999999999999</v>
      </c>
      <c r="M98" s="8">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8">
        <f>INDEX(products!$A$1:$G$49,MATCH(orders!$D99,products!$A$1:$A$49,0),MATCH(orders!L$1,products!$A$1:$G$1,0))</f>
        <v>6.75</v>
      </c>
      <c r="M99" s="8">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f>_xlfn.XLOOKUP(C100,customers!$A$1:$A$1001,customers!$C$1:$C$1001,,0)</f>
        <v>0</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8">
        <f>INDEX(products!$A$1:$G$49,MATCH(orders!$D100,products!$A$1:$A$49,0),MATCH(orders!L$1,products!$A$1:$G$1,0))</f>
        <v>2.9849999999999999</v>
      </c>
      <c r="M100" s="8">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f>_xlfn.XLOOKUP(C101,customers!$A$1:$A$1001,customers!$C$1:$C$1001,,0)</f>
        <v>0</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8">
        <f>INDEX(products!$A$1:$G$49,MATCH(orders!$D101,products!$A$1:$A$49,0),MATCH(orders!L$1,products!$A$1:$G$1,0))</f>
        <v>4.3650000000000002</v>
      </c>
      <c r="M101" s="8">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f>_xlfn.XLOOKUP(C102,customers!$A$1:$A$1001,customers!$C$1:$C$1001,,0)</f>
        <v>0</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8">
        <f>INDEX(products!$A$1:$G$49,MATCH(orders!$D102,products!$A$1:$A$49,0),MATCH(orders!L$1,products!$A$1:$G$1,0))</f>
        <v>3.8849999999999998</v>
      </c>
      <c r="M102" s="8">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8">
        <f>INDEX(products!$A$1:$G$49,MATCH(orders!$D103,products!$A$1:$A$49,0),MATCH(orders!L$1,products!$A$1:$G$1,0))</f>
        <v>29.784999999999997</v>
      </c>
      <c r="M103" s="8">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8">
        <f>INDEX(products!$A$1:$G$49,MATCH(orders!$D104,products!$A$1:$A$49,0),MATCH(orders!L$1,products!$A$1:$G$1,0))</f>
        <v>12.95</v>
      </c>
      <c r="M104" s="8">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8">
        <f>INDEX(products!$A$1:$G$49,MATCH(orders!$D105,products!$A$1:$A$49,0),MATCH(orders!L$1,products!$A$1:$G$1,0))</f>
        <v>2.9849999999999999</v>
      </c>
      <c r="M105" s="8">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8">
        <f>INDEX(products!$A$1:$G$49,MATCH(orders!$D106,products!$A$1:$A$49,0),MATCH(orders!L$1,products!$A$1:$G$1,0))</f>
        <v>14.55</v>
      </c>
      <c r="M106" s="8">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8">
        <f>INDEX(products!$A$1:$G$49,MATCH(orders!$D107,products!$A$1:$A$49,0),MATCH(orders!L$1,products!$A$1:$G$1,0))</f>
        <v>6.75</v>
      </c>
      <c r="M107" s="8">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8">
        <f>INDEX(products!$A$1:$G$49,MATCH(orders!$D108,products!$A$1:$A$49,0),MATCH(orders!L$1,products!$A$1:$G$1,0))</f>
        <v>12.15</v>
      </c>
      <c r="M108" s="8">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8">
        <f>INDEX(products!$A$1:$G$49,MATCH(orders!$D109,products!$A$1:$A$49,0),MATCH(orders!L$1,products!$A$1:$G$1,0))</f>
        <v>5.97</v>
      </c>
      <c r="M109" s="8">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f>_xlfn.XLOOKUP(C110,customers!$A$1:$A$1001,customers!$C$1:$C$1001,,0)</f>
        <v>0</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8">
        <f>INDEX(products!$A$1:$G$49,MATCH(orders!$D110,products!$A$1:$A$49,0),MATCH(orders!L$1,products!$A$1:$G$1,0))</f>
        <v>6.75</v>
      </c>
      <c r="M110" s="8">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8">
        <f>INDEX(products!$A$1:$G$49,MATCH(orders!$D111,products!$A$1:$A$49,0),MATCH(orders!L$1,products!$A$1:$G$1,0))</f>
        <v>7.77</v>
      </c>
      <c r="M111" s="8">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8">
        <f>INDEX(products!$A$1:$G$49,MATCH(orders!$D112,products!$A$1:$A$49,0),MATCH(orders!L$1,products!$A$1:$G$1,0))</f>
        <v>4.4550000000000001</v>
      </c>
      <c r="M112" s="8">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8">
        <f>INDEX(products!$A$1:$G$49,MATCH(orders!$D113,products!$A$1:$A$49,0),MATCH(orders!L$1,products!$A$1:$G$1,0))</f>
        <v>5.3699999999999992</v>
      </c>
      <c r="M113" s="8">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8">
        <f>INDEX(products!$A$1:$G$49,MATCH(orders!$D114,products!$A$1:$A$49,0),MATCH(orders!L$1,products!$A$1:$G$1,0))</f>
        <v>11.25</v>
      </c>
      <c r="M114" s="8">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8">
        <f>INDEX(products!$A$1:$G$49,MATCH(orders!$D115,products!$A$1:$A$49,0),MATCH(orders!L$1,products!$A$1:$G$1,0))</f>
        <v>14.55</v>
      </c>
      <c r="M115" s="8">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f>_xlfn.XLOOKUP(C116,customers!$A$1:$A$1001,customers!$C$1:$C$1001,,0)</f>
        <v>0</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8">
        <f>INDEX(products!$A$1:$G$49,MATCH(orders!$D116,products!$A$1:$A$49,0),MATCH(orders!L$1,products!$A$1:$G$1,0))</f>
        <v>3.5849999999999995</v>
      </c>
      <c r="M116" s="8">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8">
        <f>INDEX(products!$A$1:$G$49,MATCH(orders!$D117,products!$A$1:$A$49,0),MATCH(orders!L$1,products!$A$1:$G$1,0))</f>
        <v>15.85</v>
      </c>
      <c r="M117" s="8">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8">
        <f>INDEX(products!$A$1:$G$49,MATCH(orders!$D118,products!$A$1:$A$49,0),MATCH(orders!L$1,products!$A$1:$G$1,0))</f>
        <v>4.7549999999999999</v>
      </c>
      <c r="M118" s="8">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8">
        <f>INDEX(products!$A$1:$G$49,MATCH(orders!$D119,products!$A$1:$A$49,0),MATCH(orders!L$1,products!$A$1:$G$1,0))</f>
        <v>9.51</v>
      </c>
      <c r="M119" s="8">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8">
        <f>INDEX(products!$A$1:$G$49,MATCH(orders!$D120,products!$A$1:$A$49,0),MATCH(orders!L$1,products!$A$1:$G$1,0))</f>
        <v>7.29</v>
      </c>
      <c r="M120" s="8">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8">
        <f>INDEX(products!$A$1:$G$49,MATCH(orders!$D121,products!$A$1:$A$49,0),MATCH(orders!L$1,products!$A$1:$G$1,0))</f>
        <v>4.125</v>
      </c>
      <c r="M121" s="8">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8">
        <f>INDEX(products!$A$1:$G$49,MATCH(orders!$D122,products!$A$1:$A$49,0),MATCH(orders!L$1,products!$A$1:$G$1,0))</f>
        <v>3.8849999999999998</v>
      </c>
      <c r="M122" s="8">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8">
        <f>INDEX(products!$A$1:$G$49,MATCH(orders!$D123,products!$A$1:$A$49,0),MATCH(orders!L$1,products!$A$1:$G$1,0))</f>
        <v>13.75</v>
      </c>
      <c r="M123" s="8">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8">
        <f>INDEX(products!$A$1:$G$49,MATCH(orders!$D124,products!$A$1:$A$49,0),MATCH(orders!L$1,products!$A$1:$G$1,0))</f>
        <v>5.97</v>
      </c>
      <c r="M124" s="8">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8">
        <f>INDEX(products!$A$1:$G$49,MATCH(orders!$D125,products!$A$1:$A$49,0),MATCH(orders!L$1,products!$A$1:$G$1,0))</f>
        <v>36.454999999999998</v>
      </c>
      <c r="M125" s="8">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8">
        <f>INDEX(products!$A$1:$G$49,MATCH(orders!$D126,products!$A$1:$A$49,0),MATCH(orders!L$1,products!$A$1:$G$1,0))</f>
        <v>4.3650000000000002</v>
      </c>
      <c r="M126" s="8">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8">
        <f>INDEX(products!$A$1:$G$49,MATCH(orders!$D127,products!$A$1:$A$49,0),MATCH(orders!L$1,products!$A$1:$G$1,0))</f>
        <v>8.73</v>
      </c>
      <c r="M127" s="8">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8">
        <f>INDEX(products!$A$1:$G$49,MATCH(orders!$D128,products!$A$1:$A$49,0),MATCH(orders!L$1,products!$A$1:$G$1,0))</f>
        <v>11.25</v>
      </c>
      <c r="M128" s="8">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8">
        <f>INDEX(products!$A$1:$G$49,MATCH(orders!$D129,products!$A$1:$A$49,0),MATCH(orders!L$1,products!$A$1:$G$1,0))</f>
        <v>12.95</v>
      </c>
      <c r="M129" s="8">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8">
        <f>INDEX(products!$A$1:$G$49,MATCH(orders!$D130,products!$A$1:$A$49,0),MATCH(orders!L$1,products!$A$1:$G$1,0))</f>
        <v>6.75</v>
      </c>
      <c r="M130" s="8">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8">
        <f>INDEX(products!$A$1:$G$49,MATCH(orders!$D131,products!$A$1:$A$49,0),MATCH(orders!L$1,products!$A$1:$G$1,0))</f>
        <v>12.15</v>
      </c>
      <c r="M131" s="8">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f>_xlfn.XLOOKUP(C132,customers!$A$1:$A$1001,customers!$C$1:$C$1001,,0)</f>
        <v>0</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8">
        <f>INDEX(products!$A$1:$G$49,MATCH(orders!$D132,products!$A$1:$A$49,0),MATCH(orders!L$1,products!$A$1:$G$1,0))</f>
        <v>29.784999999999997</v>
      </c>
      <c r="M132" s="8">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8">
        <f>INDEX(products!$A$1:$G$49,MATCH(orders!$D133,products!$A$1:$A$49,0),MATCH(orders!L$1,products!$A$1:$G$1,0))</f>
        <v>7.29</v>
      </c>
      <c r="M133" s="8">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8">
        <f>INDEX(products!$A$1:$G$49,MATCH(orders!$D134,products!$A$1:$A$49,0),MATCH(orders!L$1,products!$A$1:$G$1,0))</f>
        <v>29.784999999999997</v>
      </c>
      <c r="M134" s="8">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8">
        <f>INDEX(products!$A$1:$G$49,MATCH(orders!$D135,products!$A$1:$A$49,0),MATCH(orders!L$1,products!$A$1:$G$1,0))</f>
        <v>12.95</v>
      </c>
      <c r="M135" s="8">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f>_xlfn.XLOOKUP(C136,customers!$A$1:$A$1001,customers!$C$1:$C$1001,,0)</f>
        <v>0</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8">
        <f>INDEX(products!$A$1:$G$49,MATCH(orders!$D136,products!$A$1:$A$49,0),MATCH(orders!L$1,products!$A$1:$G$1,0))</f>
        <v>31.624999999999996</v>
      </c>
      <c r="M136" s="8">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8">
        <f>INDEX(products!$A$1:$G$49,MATCH(orders!$D137,products!$A$1:$A$49,0),MATCH(orders!L$1,products!$A$1:$G$1,0))</f>
        <v>7.77</v>
      </c>
      <c r="M137" s="8">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8">
        <f>INDEX(products!$A$1:$G$49,MATCH(orders!$D138,products!$A$1:$A$49,0),MATCH(orders!L$1,products!$A$1:$G$1,0))</f>
        <v>2.9849999999999999</v>
      </c>
      <c r="M138" s="8">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f>_xlfn.XLOOKUP(C139,customers!$A$1:$A$1001,customers!$C$1:$C$1001,,0)</f>
        <v>0</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8">
        <f>INDEX(products!$A$1:$G$49,MATCH(orders!$D139,products!$A$1:$A$49,0),MATCH(orders!L$1,products!$A$1:$G$1,0))</f>
        <v>34.154999999999994</v>
      </c>
      <c r="M139" s="8">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f>_xlfn.XLOOKUP(C140,customers!$A$1:$A$1001,customers!$C$1:$C$1001,,0)</f>
        <v>0</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8">
        <f>INDEX(products!$A$1:$G$49,MATCH(orders!$D140,products!$A$1:$A$49,0),MATCH(orders!L$1,products!$A$1:$G$1,0))</f>
        <v>12.15</v>
      </c>
      <c r="M140" s="8">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f>_xlfn.XLOOKUP(C141,customers!$A$1:$A$1001,customers!$C$1:$C$1001,,0)</f>
        <v>0</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8">
        <f>INDEX(products!$A$1:$G$49,MATCH(orders!$D141,products!$A$1:$A$49,0),MATCH(orders!L$1,products!$A$1:$G$1,0))</f>
        <v>12.95</v>
      </c>
      <c r="M141" s="8">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8">
        <f>INDEX(products!$A$1:$G$49,MATCH(orders!$D142,products!$A$1:$A$49,0),MATCH(orders!L$1,products!$A$1:$G$1,0))</f>
        <v>29.784999999999997</v>
      </c>
      <c r="M142" s="8">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8">
        <f>INDEX(products!$A$1:$G$49,MATCH(orders!$D143,products!$A$1:$A$49,0),MATCH(orders!L$1,products!$A$1:$G$1,0))</f>
        <v>3.8849999999999998</v>
      </c>
      <c r="M143" s="8">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f>_xlfn.XLOOKUP(C144,customers!$A$1:$A$1001,customers!$C$1:$C$1001,,0)</f>
        <v>0</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8">
        <f>INDEX(products!$A$1:$G$49,MATCH(orders!$D144,products!$A$1:$A$49,0),MATCH(orders!L$1,products!$A$1:$G$1,0))</f>
        <v>34.154999999999994</v>
      </c>
      <c r="M144" s="8">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8">
        <f>INDEX(products!$A$1:$G$49,MATCH(orders!$D145,products!$A$1:$A$49,0),MATCH(orders!L$1,products!$A$1:$G$1,0))</f>
        <v>8.73</v>
      </c>
      <c r="M145" s="8">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8">
        <f>INDEX(products!$A$1:$G$49,MATCH(orders!$D146,products!$A$1:$A$49,0),MATCH(orders!L$1,products!$A$1:$G$1,0))</f>
        <v>34.154999999999994</v>
      </c>
      <c r="M146" s="8">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8">
        <f>INDEX(products!$A$1:$G$49,MATCH(orders!$D147,products!$A$1:$A$49,0),MATCH(orders!L$1,products!$A$1:$G$1,0))</f>
        <v>4.3650000000000002</v>
      </c>
      <c r="M147" s="8">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8">
        <f>INDEX(products!$A$1:$G$49,MATCH(orders!$D148,products!$A$1:$A$49,0),MATCH(orders!L$1,products!$A$1:$G$1,0))</f>
        <v>14.55</v>
      </c>
      <c r="M148" s="8">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8">
        <f>INDEX(products!$A$1:$G$49,MATCH(orders!$D149,products!$A$1:$A$49,0),MATCH(orders!L$1,products!$A$1:$G$1,0))</f>
        <v>13.75</v>
      </c>
      <c r="M149" s="8">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8">
        <f>INDEX(products!$A$1:$G$49,MATCH(orders!$D150,products!$A$1:$A$49,0),MATCH(orders!L$1,products!$A$1:$G$1,0))</f>
        <v>3.645</v>
      </c>
      <c r="M150" s="8">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f>_xlfn.XLOOKUP(C151,customers!$A$1:$A$1001,customers!$C$1:$C$1001,,0)</f>
        <v>0</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8">
        <f>INDEX(products!$A$1:$G$49,MATCH(orders!$D151,products!$A$1:$A$49,0),MATCH(orders!L$1,products!$A$1:$G$1,0))</f>
        <v>25.874999999999996</v>
      </c>
      <c r="M151" s="8">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8">
        <f>INDEX(products!$A$1:$G$49,MATCH(orders!$D152,products!$A$1:$A$49,0),MATCH(orders!L$1,products!$A$1:$G$1,0))</f>
        <v>12.95</v>
      </c>
      <c r="M152" s="8">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f>_xlfn.XLOOKUP(C153,customers!$A$1:$A$1001,customers!$C$1:$C$1001,,0)</f>
        <v>0</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8">
        <f>INDEX(products!$A$1:$G$49,MATCH(orders!$D153,products!$A$1:$A$49,0),MATCH(orders!L$1,products!$A$1:$G$1,0))</f>
        <v>11.25</v>
      </c>
      <c r="M153" s="8">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8">
        <f>INDEX(products!$A$1:$G$49,MATCH(orders!$D154,products!$A$1:$A$49,0),MATCH(orders!L$1,products!$A$1:$G$1,0))</f>
        <v>22.884999999999998</v>
      </c>
      <c r="M154" s="8">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f>_xlfn.XLOOKUP(C155,customers!$A$1:$A$1001,customers!$C$1:$C$1001,,0)</f>
        <v>0</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8">
        <f>INDEX(products!$A$1:$G$49,MATCH(orders!$D155,products!$A$1:$A$49,0),MATCH(orders!L$1,products!$A$1:$G$1,0))</f>
        <v>2.6849999999999996</v>
      </c>
      <c r="M155" s="8">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8">
        <f>INDEX(products!$A$1:$G$49,MATCH(orders!$D156,products!$A$1:$A$49,0),MATCH(orders!L$1,products!$A$1:$G$1,0))</f>
        <v>22.884999999999998</v>
      </c>
      <c r="M156" s="8">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8">
        <f>INDEX(products!$A$1:$G$49,MATCH(orders!$D157,products!$A$1:$A$49,0),MATCH(orders!L$1,products!$A$1:$G$1,0))</f>
        <v>25.874999999999996</v>
      </c>
      <c r="M157" s="8">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8">
        <f>INDEX(products!$A$1:$G$49,MATCH(orders!$D158,products!$A$1:$A$49,0),MATCH(orders!L$1,products!$A$1:$G$1,0))</f>
        <v>25.874999999999996</v>
      </c>
      <c r="M158" s="8">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8">
        <f>INDEX(products!$A$1:$G$49,MATCH(orders!$D159,products!$A$1:$A$49,0),MATCH(orders!L$1,products!$A$1:$G$1,0))</f>
        <v>20.584999999999997</v>
      </c>
      <c r="M159" s="8">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f>_xlfn.XLOOKUP(C160,customers!$A$1:$A$1001,customers!$C$1:$C$1001,,0)</f>
        <v>0</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8">
        <f>INDEX(products!$A$1:$G$49,MATCH(orders!$D160,products!$A$1:$A$49,0),MATCH(orders!L$1,products!$A$1:$G$1,0))</f>
        <v>20.584999999999997</v>
      </c>
      <c r="M160" s="8">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f>_xlfn.XLOOKUP(C161,customers!$A$1:$A$1001,customers!$C$1:$C$1001,,0)</f>
        <v>0</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8">
        <f>INDEX(products!$A$1:$G$49,MATCH(orders!$D161,products!$A$1:$A$49,0),MATCH(orders!L$1,products!$A$1:$G$1,0))</f>
        <v>36.454999999999998</v>
      </c>
      <c r="M161" s="8">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8">
        <f>INDEX(products!$A$1:$G$49,MATCH(orders!$D162,products!$A$1:$A$49,0),MATCH(orders!L$1,products!$A$1:$G$1,0))</f>
        <v>8.25</v>
      </c>
      <c r="M162" s="8">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8">
        <f>INDEX(products!$A$1:$G$49,MATCH(orders!$D163,products!$A$1:$A$49,0),MATCH(orders!L$1,products!$A$1:$G$1,0))</f>
        <v>7.77</v>
      </c>
      <c r="M163" s="8">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8">
        <f>INDEX(products!$A$1:$G$49,MATCH(orders!$D164,products!$A$1:$A$49,0),MATCH(orders!L$1,products!$A$1:$G$1,0))</f>
        <v>7.29</v>
      </c>
      <c r="M164" s="8">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8">
        <f>INDEX(products!$A$1:$G$49,MATCH(orders!$D165,products!$A$1:$A$49,0),MATCH(orders!L$1,products!$A$1:$G$1,0))</f>
        <v>2.6849999999999996</v>
      </c>
      <c r="M165" s="8">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8">
        <f>INDEX(products!$A$1:$G$49,MATCH(orders!$D166,products!$A$1:$A$49,0),MATCH(orders!L$1,products!$A$1:$G$1,0))</f>
        <v>7.29</v>
      </c>
      <c r="M166" s="8">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f>_xlfn.XLOOKUP(C167,customers!$A$1:$A$1001,customers!$C$1:$C$1001,,0)</f>
        <v>0</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8">
        <f>INDEX(products!$A$1:$G$49,MATCH(orders!$D167,products!$A$1:$A$49,0),MATCH(orders!L$1,products!$A$1:$G$1,0))</f>
        <v>8.9499999999999993</v>
      </c>
      <c r="M167" s="8">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f>_xlfn.XLOOKUP(C168,customers!$A$1:$A$1001,customers!$C$1:$C$1001,,0)</f>
        <v>0</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8">
        <f>INDEX(products!$A$1:$G$49,MATCH(orders!$D168,products!$A$1:$A$49,0),MATCH(orders!L$1,products!$A$1:$G$1,0))</f>
        <v>5.3699999999999992</v>
      </c>
      <c r="M168" s="8">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8">
        <f>INDEX(products!$A$1:$G$49,MATCH(orders!$D169,products!$A$1:$A$49,0),MATCH(orders!L$1,products!$A$1:$G$1,0))</f>
        <v>8.25</v>
      </c>
      <c r="M169" s="8">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f>_xlfn.XLOOKUP(C170,customers!$A$1:$A$1001,customers!$C$1:$C$1001,,0)</f>
        <v>0</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8">
        <f>INDEX(products!$A$1:$G$49,MATCH(orders!$D170,products!$A$1:$A$49,0),MATCH(orders!L$1,products!$A$1:$G$1,0))</f>
        <v>6.75</v>
      </c>
      <c r="M170" s="8">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8">
        <f>INDEX(products!$A$1:$G$49,MATCH(orders!$D171,products!$A$1:$A$49,0),MATCH(orders!L$1,products!$A$1:$G$1,0))</f>
        <v>8.9499999999999993</v>
      </c>
      <c r="M171" s="8">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8">
        <f>INDEX(products!$A$1:$G$49,MATCH(orders!$D172,products!$A$1:$A$49,0),MATCH(orders!L$1,products!$A$1:$G$1,0))</f>
        <v>34.154999999999994</v>
      </c>
      <c r="M172" s="8">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8">
        <f>INDEX(products!$A$1:$G$49,MATCH(orders!$D173,products!$A$1:$A$49,0),MATCH(orders!L$1,products!$A$1:$G$1,0))</f>
        <v>31.624999999999996</v>
      </c>
      <c r="M173" s="8">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8">
        <f>INDEX(products!$A$1:$G$49,MATCH(orders!$D174,products!$A$1:$A$49,0),MATCH(orders!L$1,products!$A$1:$G$1,0))</f>
        <v>7.29</v>
      </c>
      <c r="M174" s="8">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8">
        <f>INDEX(products!$A$1:$G$49,MATCH(orders!$D175,products!$A$1:$A$49,0),MATCH(orders!L$1,products!$A$1:$G$1,0))</f>
        <v>22.884999999999998</v>
      </c>
      <c r="M175" s="8">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f>_xlfn.XLOOKUP(C176,customers!$A$1:$A$1001,customers!$C$1:$C$1001,,0)</f>
        <v>0</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8">
        <f>INDEX(products!$A$1:$G$49,MATCH(orders!$D176,products!$A$1:$A$49,0),MATCH(orders!L$1,products!$A$1:$G$1,0))</f>
        <v>34.154999999999994</v>
      </c>
      <c r="M176" s="8">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8">
        <f>INDEX(products!$A$1:$G$49,MATCH(orders!$D177,products!$A$1:$A$49,0),MATCH(orders!L$1,products!$A$1:$G$1,0))</f>
        <v>31.624999999999996</v>
      </c>
      <c r="M177" s="8">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8">
        <f>INDEX(products!$A$1:$G$49,MATCH(orders!$D178,products!$A$1:$A$49,0),MATCH(orders!L$1,products!$A$1:$G$1,0))</f>
        <v>34.154999999999994</v>
      </c>
      <c r="M178" s="8">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8">
        <f>INDEX(products!$A$1:$G$49,MATCH(orders!$D179,products!$A$1:$A$49,0),MATCH(orders!L$1,products!$A$1:$G$1,0))</f>
        <v>27.484999999999996</v>
      </c>
      <c r="M179" s="8">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8">
        <f>INDEX(products!$A$1:$G$49,MATCH(orders!$D180,products!$A$1:$A$49,0),MATCH(orders!L$1,products!$A$1:$G$1,0))</f>
        <v>12.95</v>
      </c>
      <c r="M180" s="8">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f>_xlfn.XLOOKUP(C181,customers!$A$1:$A$1001,customers!$C$1:$C$1001,,0)</f>
        <v>0</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8">
        <f>INDEX(products!$A$1:$G$49,MATCH(orders!$D181,products!$A$1:$A$49,0),MATCH(orders!L$1,products!$A$1:$G$1,0))</f>
        <v>2.9849999999999999</v>
      </c>
      <c r="M181" s="8">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8">
        <f>INDEX(products!$A$1:$G$49,MATCH(orders!$D182,products!$A$1:$A$49,0),MATCH(orders!L$1,products!$A$1:$G$1,0))</f>
        <v>4.4550000000000001</v>
      </c>
      <c r="M182" s="8">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8">
        <f>INDEX(products!$A$1:$G$49,MATCH(orders!$D183,products!$A$1:$A$49,0),MATCH(orders!L$1,products!$A$1:$G$1,0))</f>
        <v>5.97</v>
      </c>
      <c r="M183" s="8">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8">
        <f>INDEX(products!$A$1:$G$49,MATCH(orders!$D184,products!$A$1:$A$49,0),MATCH(orders!L$1,products!$A$1:$G$1,0))</f>
        <v>5.3699999999999992</v>
      </c>
      <c r="M184" s="8">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8">
        <f>INDEX(products!$A$1:$G$49,MATCH(orders!$D185,products!$A$1:$A$49,0),MATCH(orders!L$1,products!$A$1:$G$1,0))</f>
        <v>4.125</v>
      </c>
      <c r="M185" s="8">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8">
        <f>INDEX(products!$A$1:$G$49,MATCH(orders!$D186,products!$A$1:$A$49,0),MATCH(orders!L$1,products!$A$1:$G$1,0))</f>
        <v>7.77</v>
      </c>
      <c r="M186" s="8">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8">
        <f>INDEX(products!$A$1:$G$49,MATCH(orders!$D187,products!$A$1:$A$49,0),MATCH(orders!L$1,products!$A$1:$G$1,0))</f>
        <v>7.29</v>
      </c>
      <c r="M187" s="8">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8">
        <f>INDEX(products!$A$1:$G$49,MATCH(orders!$D188,products!$A$1:$A$49,0),MATCH(orders!L$1,products!$A$1:$G$1,0))</f>
        <v>22.884999999999998</v>
      </c>
      <c r="M188" s="8">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8">
        <f>INDEX(products!$A$1:$G$49,MATCH(orders!$D189,products!$A$1:$A$49,0),MATCH(orders!L$1,products!$A$1:$G$1,0))</f>
        <v>8.73</v>
      </c>
      <c r="M189" s="8">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8">
        <f>INDEX(products!$A$1:$G$49,MATCH(orders!$D190,products!$A$1:$A$49,0),MATCH(orders!L$1,products!$A$1:$G$1,0))</f>
        <v>4.4550000000000001</v>
      </c>
      <c r="M190" s="8">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8">
        <f>INDEX(products!$A$1:$G$49,MATCH(orders!$D191,products!$A$1:$A$49,0),MATCH(orders!L$1,products!$A$1:$G$1,0))</f>
        <v>14.55</v>
      </c>
      <c r="M191" s="8">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8">
        <f>INDEX(products!$A$1:$G$49,MATCH(orders!$D192,products!$A$1:$A$49,0),MATCH(orders!L$1,products!$A$1:$G$1,0))</f>
        <v>33.464999999999996</v>
      </c>
      <c r="M192" s="8">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8">
        <f>INDEX(products!$A$1:$G$49,MATCH(orders!$D193,products!$A$1:$A$49,0),MATCH(orders!L$1,products!$A$1:$G$1,0))</f>
        <v>3.8849999999999998</v>
      </c>
      <c r="M193" s="8">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8">
        <f>INDEX(products!$A$1:$G$49,MATCH(orders!$D194,products!$A$1:$A$49,0),MATCH(orders!L$1,products!$A$1:$G$1,0))</f>
        <v>12.15</v>
      </c>
      <c r="M194" s="8">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f>_xlfn.XLOOKUP(C195,customers!$A$1:$A$1001,customers!$C$1:$C$1001,,0)</f>
        <v>0</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8">
        <f>INDEX(products!$A$1:$G$49,MATCH(orders!$D195,products!$A$1:$A$49,0),MATCH(orders!L$1,products!$A$1:$G$1,0))</f>
        <v>14.85</v>
      </c>
      <c r="M195" s="8">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8">
        <f>INDEX(products!$A$1:$G$49,MATCH(orders!$D196,products!$A$1:$A$49,0),MATCH(orders!L$1,products!$A$1:$G$1,0))</f>
        <v>7.29</v>
      </c>
      <c r="M196" s="8">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8">
        <f>INDEX(products!$A$1:$G$49,MATCH(orders!$D197,products!$A$1:$A$49,0),MATCH(orders!L$1,products!$A$1:$G$1,0))</f>
        <v>12.95</v>
      </c>
      <c r="M197" s="8">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8">
        <f>INDEX(products!$A$1:$G$49,MATCH(orders!$D198,products!$A$1:$A$49,0),MATCH(orders!L$1,products!$A$1:$G$1,0))</f>
        <v>8.91</v>
      </c>
      <c r="M198" s="8">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8">
        <f>INDEX(products!$A$1:$G$49,MATCH(orders!$D199,products!$A$1:$A$49,0),MATCH(orders!L$1,products!$A$1:$G$1,0))</f>
        <v>29.784999999999997</v>
      </c>
      <c r="M199" s="8">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8">
        <f>INDEX(products!$A$1:$G$49,MATCH(orders!$D200,products!$A$1:$A$49,0),MATCH(orders!L$1,products!$A$1:$G$1,0))</f>
        <v>29.784999999999997</v>
      </c>
      <c r="M200" s="8">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8">
        <f>INDEX(products!$A$1:$G$49,MATCH(orders!$D201,products!$A$1:$A$49,0),MATCH(orders!L$1,products!$A$1:$G$1,0))</f>
        <v>9.51</v>
      </c>
      <c r="M201" s="8">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8">
        <f>INDEX(products!$A$1:$G$49,MATCH(orders!$D202,products!$A$1:$A$49,0),MATCH(orders!L$1,products!$A$1:$G$1,0))</f>
        <v>13.75</v>
      </c>
      <c r="M202" s="8">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f>_xlfn.XLOOKUP(C203,customers!$A$1:$A$1001,customers!$C$1:$C$1001,,0)</f>
        <v>0</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8">
        <f>INDEX(products!$A$1:$G$49,MATCH(orders!$D203,products!$A$1:$A$49,0),MATCH(orders!L$1,products!$A$1:$G$1,0))</f>
        <v>9.51</v>
      </c>
      <c r="M203" s="8">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8">
        <f>INDEX(products!$A$1:$G$49,MATCH(orders!$D204,products!$A$1:$A$49,0),MATCH(orders!L$1,products!$A$1:$G$1,0))</f>
        <v>29.784999999999997</v>
      </c>
      <c r="M204" s="8">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8">
        <f>INDEX(products!$A$1:$G$49,MATCH(orders!$D205,products!$A$1:$A$49,0),MATCH(orders!L$1,products!$A$1:$G$1,0))</f>
        <v>4.7549999999999999</v>
      </c>
      <c r="M205" s="8">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f>_xlfn.XLOOKUP(C206,customers!$A$1:$A$1001,customers!$C$1:$C$1001,,0)</f>
        <v>0</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8">
        <f>INDEX(products!$A$1:$G$49,MATCH(orders!$D206,products!$A$1:$A$49,0),MATCH(orders!L$1,products!$A$1:$G$1,0))</f>
        <v>13.75</v>
      </c>
      <c r="M206" s="8">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f>_xlfn.XLOOKUP(C207,customers!$A$1:$A$1001,customers!$C$1:$C$1001,,0)</f>
        <v>0</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8">
        <f>INDEX(products!$A$1:$G$49,MATCH(orders!$D207,products!$A$1:$A$49,0),MATCH(orders!L$1,products!$A$1:$G$1,0))</f>
        <v>2.6849999999999996</v>
      </c>
      <c r="M207" s="8">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8">
        <f>INDEX(products!$A$1:$G$49,MATCH(orders!$D208,products!$A$1:$A$49,0),MATCH(orders!L$1,products!$A$1:$G$1,0))</f>
        <v>11.25</v>
      </c>
      <c r="M208" s="8">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8">
        <f>INDEX(products!$A$1:$G$49,MATCH(orders!$D209,products!$A$1:$A$49,0),MATCH(orders!L$1,products!$A$1:$G$1,0))</f>
        <v>6.75</v>
      </c>
      <c r="M209" s="8">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8">
        <f>INDEX(products!$A$1:$G$49,MATCH(orders!$D210,products!$A$1:$A$49,0),MATCH(orders!L$1,products!$A$1:$G$1,0))</f>
        <v>7.29</v>
      </c>
      <c r="M210" s="8">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8">
        <f>INDEX(products!$A$1:$G$49,MATCH(orders!$D211,products!$A$1:$A$49,0),MATCH(orders!L$1,products!$A$1:$G$1,0))</f>
        <v>6.75</v>
      </c>
      <c r="M211" s="8">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8">
        <f>INDEX(products!$A$1:$G$49,MATCH(orders!$D212,products!$A$1:$A$49,0),MATCH(orders!L$1,products!$A$1:$G$1,0))</f>
        <v>12.95</v>
      </c>
      <c r="M212" s="8">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8">
        <f>INDEX(products!$A$1:$G$49,MATCH(orders!$D213,products!$A$1:$A$49,0),MATCH(orders!L$1,products!$A$1:$G$1,0))</f>
        <v>8.91</v>
      </c>
      <c r="M213" s="8">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8">
        <f>INDEX(products!$A$1:$G$49,MATCH(orders!$D214,products!$A$1:$A$49,0),MATCH(orders!L$1,products!$A$1:$G$1,0))</f>
        <v>3.645</v>
      </c>
      <c r="M214" s="8">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8">
        <f>INDEX(products!$A$1:$G$49,MATCH(orders!$D215,products!$A$1:$A$49,0),MATCH(orders!L$1,products!$A$1:$G$1,0))</f>
        <v>20.584999999999997</v>
      </c>
      <c r="M215" s="8">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8">
        <f>INDEX(products!$A$1:$G$49,MATCH(orders!$D216,products!$A$1:$A$49,0),MATCH(orders!L$1,products!$A$1:$G$1,0))</f>
        <v>15.85</v>
      </c>
      <c r="M216" s="8">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8">
        <f>INDEX(products!$A$1:$G$49,MATCH(orders!$D217,products!$A$1:$A$49,0),MATCH(orders!L$1,products!$A$1:$G$1,0))</f>
        <v>3.8849999999999998</v>
      </c>
      <c r="M217" s="8">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8">
        <f>INDEX(products!$A$1:$G$49,MATCH(orders!$D218,products!$A$1:$A$49,0),MATCH(orders!L$1,products!$A$1:$G$1,0))</f>
        <v>14.55</v>
      </c>
      <c r="M218" s="8">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8">
        <f>INDEX(products!$A$1:$G$49,MATCH(orders!$D219,products!$A$1:$A$49,0),MATCH(orders!L$1,products!$A$1:$G$1,0))</f>
        <v>8.91</v>
      </c>
      <c r="M219" s="8">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8">
        <f>INDEX(products!$A$1:$G$49,MATCH(orders!$D220,products!$A$1:$A$49,0),MATCH(orders!L$1,products!$A$1:$G$1,0))</f>
        <v>11.25</v>
      </c>
      <c r="M220" s="8">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8">
        <f>INDEX(products!$A$1:$G$49,MATCH(orders!$D221,products!$A$1:$A$49,0),MATCH(orders!L$1,products!$A$1:$G$1,0))</f>
        <v>3.5849999999999995</v>
      </c>
      <c r="M221" s="8">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8">
        <f>INDEX(products!$A$1:$G$49,MATCH(orders!$D222,products!$A$1:$A$49,0),MATCH(orders!L$1,products!$A$1:$G$1,0))</f>
        <v>2.9849999999999999</v>
      </c>
      <c r="M222" s="8">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8">
        <f>INDEX(products!$A$1:$G$49,MATCH(orders!$D223,products!$A$1:$A$49,0),MATCH(orders!L$1,products!$A$1:$G$1,0))</f>
        <v>12.95</v>
      </c>
      <c r="M223" s="8">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8">
        <f>INDEX(products!$A$1:$G$49,MATCH(orders!$D224,products!$A$1:$A$49,0),MATCH(orders!L$1,products!$A$1:$G$1,0))</f>
        <v>7.77</v>
      </c>
      <c r="M224" s="8">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f>_xlfn.XLOOKUP(C225,customers!$A$1:$A$1001,customers!$C$1:$C$1001,,0)</f>
        <v>0</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8">
        <f>INDEX(products!$A$1:$G$49,MATCH(orders!$D225,products!$A$1:$A$49,0),MATCH(orders!L$1,products!$A$1:$G$1,0))</f>
        <v>14.85</v>
      </c>
      <c r="M225" s="8">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8">
        <f>INDEX(products!$A$1:$G$49,MATCH(orders!$D226,products!$A$1:$A$49,0),MATCH(orders!L$1,products!$A$1:$G$1,0))</f>
        <v>29.784999999999997</v>
      </c>
      <c r="M226" s="8">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8">
        <f>INDEX(products!$A$1:$G$49,MATCH(orders!$D227,products!$A$1:$A$49,0),MATCH(orders!L$1,products!$A$1:$G$1,0))</f>
        <v>3.5849999999999995</v>
      </c>
      <c r="M227" s="8">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8">
        <f>INDEX(products!$A$1:$G$49,MATCH(orders!$D228,products!$A$1:$A$49,0),MATCH(orders!L$1,products!$A$1:$G$1,0))</f>
        <v>25.874999999999996</v>
      </c>
      <c r="M228" s="8">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8">
        <f>INDEX(products!$A$1:$G$49,MATCH(orders!$D229,products!$A$1:$A$49,0),MATCH(orders!L$1,products!$A$1:$G$1,0))</f>
        <v>2.6849999999999996</v>
      </c>
      <c r="M229" s="8">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8">
        <f>INDEX(products!$A$1:$G$49,MATCH(orders!$D230,products!$A$1:$A$49,0),MATCH(orders!L$1,products!$A$1:$G$1,0))</f>
        <v>3.5849999999999995</v>
      </c>
      <c r="M230" s="8">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8">
        <f>INDEX(products!$A$1:$G$49,MATCH(orders!$D231,products!$A$1:$A$49,0),MATCH(orders!L$1,products!$A$1:$G$1,0))</f>
        <v>4.3650000000000002</v>
      </c>
      <c r="M231" s="8">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8">
        <f>INDEX(products!$A$1:$G$49,MATCH(orders!$D232,products!$A$1:$A$49,0),MATCH(orders!L$1,products!$A$1:$G$1,0))</f>
        <v>25.874999999999996</v>
      </c>
      <c r="M232" s="8">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f>_xlfn.XLOOKUP(C233,customers!$A$1:$A$1001,customers!$C$1:$C$1001,,0)</f>
        <v>0</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8">
        <f>INDEX(products!$A$1:$G$49,MATCH(orders!$D233,products!$A$1:$A$49,0),MATCH(orders!L$1,products!$A$1:$G$1,0))</f>
        <v>4.3650000000000002</v>
      </c>
      <c r="M233" s="8">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8">
        <f>INDEX(products!$A$1:$G$49,MATCH(orders!$D234,products!$A$1:$A$49,0),MATCH(orders!L$1,products!$A$1:$G$1,0))</f>
        <v>4.7549999999999999</v>
      </c>
      <c r="M234" s="8">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8">
        <f>INDEX(products!$A$1:$G$49,MATCH(orders!$D235,products!$A$1:$A$49,0),MATCH(orders!L$1,products!$A$1:$G$1,0))</f>
        <v>4.125</v>
      </c>
      <c r="M235" s="8">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8">
        <f>INDEX(products!$A$1:$G$49,MATCH(orders!$D236,products!$A$1:$A$49,0),MATCH(orders!L$1,products!$A$1:$G$1,0))</f>
        <v>36.454999999999998</v>
      </c>
      <c r="M236" s="8">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f>_xlfn.XLOOKUP(C237,customers!$A$1:$A$1001,customers!$C$1:$C$1001,,0)</f>
        <v>0</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8">
        <f>INDEX(products!$A$1:$G$49,MATCH(orders!$D237,products!$A$1:$A$49,0),MATCH(orders!L$1,products!$A$1:$G$1,0))</f>
        <v>36.454999999999998</v>
      </c>
      <c r="M237" s="8">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8">
        <f>INDEX(products!$A$1:$G$49,MATCH(orders!$D238,products!$A$1:$A$49,0),MATCH(orders!L$1,products!$A$1:$G$1,0))</f>
        <v>29.784999999999997</v>
      </c>
      <c r="M238" s="8">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f>_xlfn.XLOOKUP(C239,customers!$A$1:$A$1001,customers!$C$1:$C$1001,,0)</f>
        <v>0</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8">
        <f>INDEX(products!$A$1:$G$49,MATCH(orders!$D239,products!$A$1:$A$49,0),MATCH(orders!L$1,products!$A$1:$G$1,0))</f>
        <v>3.5849999999999995</v>
      </c>
      <c r="M239" s="8">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8">
        <f>INDEX(products!$A$1:$G$49,MATCH(orders!$D240,products!$A$1:$A$49,0),MATCH(orders!L$1,products!$A$1:$G$1,0))</f>
        <v>22.884999999999998</v>
      </c>
      <c r="M240" s="8">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8">
        <f>INDEX(products!$A$1:$G$49,MATCH(orders!$D241,products!$A$1:$A$49,0),MATCH(orders!L$1,products!$A$1:$G$1,0))</f>
        <v>14.85</v>
      </c>
      <c r="M241" s="8">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f>_xlfn.XLOOKUP(C242,customers!$A$1:$A$1001,customers!$C$1:$C$1001,,0)</f>
        <v>0</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8">
        <f>INDEX(products!$A$1:$G$49,MATCH(orders!$D242,products!$A$1:$A$49,0),MATCH(orders!L$1,products!$A$1:$G$1,0))</f>
        <v>25.874999999999996</v>
      </c>
      <c r="M242" s="8">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f>_xlfn.XLOOKUP(C243,customers!$A$1:$A$1001,customers!$C$1:$C$1001,,0)</f>
        <v>0</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8">
        <f>INDEX(products!$A$1:$G$49,MATCH(orders!$D243,products!$A$1:$A$49,0),MATCH(orders!L$1,products!$A$1:$G$1,0))</f>
        <v>22.884999999999998</v>
      </c>
      <c r="M243" s="8">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8">
        <f>INDEX(products!$A$1:$G$49,MATCH(orders!$D244,products!$A$1:$A$49,0),MATCH(orders!L$1,products!$A$1:$G$1,0))</f>
        <v>12.15</v>
      </c>
      <c r="M244" s="8">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8">
        <f>INDEX(products!$A$1:$G$49,MATCH(orders!$D245,products!$A$1:$A$49,0),MATCH(orders!L$1,products!$A$1:$G$1,0))</f>
        <v>7.29</v>
      </c>
      <c r="M245" s="8">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8">
        <f>INDEX(products!$A$1:$G$49,MATCH(orders!$D246,products!$A$1:$A$49,0),MATCH(orders!L$1,products!$A$1:$G$1,0))</f>
        <v>33.464999999999996</v>
      </c>
      <c r="M246" s="8">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8">
        <f>INDEX(products!$A$1:$G$49,MATCH(orders!$D247,products!$A$1:$A$49,0),MATCH(orders!L$1,products!$A$1:$G$1,0))</f>
        <v>4.7549999999999999</v>
      </c>
      <c r="M247" s="8">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8">
        <f>INDEX(products!$A$1:$G$49,MATCH(orders!$D248,products!$A$1:$A$49,0),MATCH(orders!L$1,products!$A$1:$G$1,0))</f>
        <v>12.95</v>
      </c>
      <c r="M248" s="8">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f>_xlfn.XLOOKUP(C249,customers!$A$1:$A$1001,customers!$C$1:$C$1001,,0)</f>
        <v>0</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8">
        <f>INDEX(products!$A$1:$G$49,MATCH(orders!$D249,products!$A$1:$A$49,0),MATCH(orders!L$1,products!$A$1:$G$1,0))</f>
        <v>3.5849999999999995</v>
      </c>
      <c r="M249" s="8">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8">
        <f>INDEX(products!$A$1:$G$49,MATCH(orders!$D250,products!$A$1:$A$49,0),MATCH(orders!L$1,products!$A$1:$G$1,0))</f>
        <v>9.9499999999999993</v>
      </c>
      <c r="M250" s="8">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8">
        <f>INDEX(products!$A$1:$G$49,MATCH(orders!$D251,products!$A$1:$A$49,0),MATCH(orders!L$1,products!$A$1:$G$1,0))</f>
        <v>15.85</v>
      </c>
      <c r="M251" s="8">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8">
        <f>INDEX(products!$A$1:$G$49,MATCH(orders!$D252,products!$A$1:$A$49,0),MATCH(orders!L$1,products!$A$1:$G$1,0))</f>
        <v>2.9849999999999999</v>
      </c>
      <c r="M252" s="8">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8">
        <f>INDEX(products!$A$1:$G$49,MATCH(orders!$D253,products!$A$1:$A$49,0),MATCH(orders!L$1,products!$A$1:$G$1,0))</f>
        <v>13.75</v>
      </c>
      <c r="M253" s="8">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f>_xlfn.XLOOKUP(C254,customers!$A$1:$A$1001,customers!$C$1:$C$1001,,0)</f>
        <v>0</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8">
        <f>INDEX(products!$A$1:$G$49,MATCH(orders!$D254,products!$A$1:$A$49,0),MATCH(orders!L$1,products!$A$1:$G$1,0))</f>
        <v>9.9499999999999993</v>
      </c>
      <c r="M254" s="8">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8">
        <f>INDEX(products!$A$1:$G$49,MATCH(orders!$D255,products!$A$1:$A$49,0),MATCH(orders!L$1,products!$A$1:$G$1,0))</f>
        <v>14.55</v>
      </c>
      <c r="M255" s="8">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8">
        <f>INDEX(products!$A$1:$G$49,MATCH(orders!$D256,products!$A$1:$A$49,0),MATCH(orders!L$1,products!$A$1:$G$1,0))</f>
        <v>7.169999999999999</v>
      </c>
      <c r="M256" s="8">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8">
        <f>INDEX(products!$A$1:$G$49,MATCH(orders!$D257,products!$A$1:$A$49,0),MATCH(orders!L$1,products!$A$1:$G$1,0))</f>
        <v>7.169999999999999</v>
      </c>
      <c r="M257" s="8">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8">
        <f>INDEX(products!$A$1:$G$49,MATCH(orders!$D258,products!$A$1:$A$49,0),MATCH(orders!L$1,products!$A$1:$G$1,0))</f>
        <v>8.73</v>
      </c>
      <c r="M258" s="8">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8">
        <f>INDEX(products!$A$1:$G$49,MATCH(orders!$D259,products!$A$1:$A$49,0),MATCH(orders!L$1,products!$A$1:$G$1,0))</f>
        <v>27.945</v>
      </c>
      <c r="M259" s="8">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8">
        <f>INDEX(products!$A$1:$G$49,MATCH(orders!$D260,products!$A$1:$A$49,0),MATCH(orders!L$1,products!$A$1:$G$1,0))</f>
        <v>27.945</v>
      </c>
      <c r="M260" s="8">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8">
        <f>INDEX(products!$A$1:$G$49,MATCH(orders!$D261,products!$A$1:$A$49,0),MATCH(orders!L$1,products!$A$1:$G$1,0))</f>
        <v>2.9849999999999999</v>
      </c>
      <c r="M261" s="8">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8">
        <f>INDEX(products!$A$1:$G$49,MATCH(orders!$D262,products!$A$1:$A$49,0),MATCH(orders!L$1,products!$A$1:$G$1,0))</f>
        <v>27.484999999999996</v>
      </c>
      <c r="M262" s="8">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8">
        <f>INDEX(products!$A$1:$G$49,MATCH(orders!$D263,products!$A$1:$A$49,0),MATCH(orders!L$1,products!$A$1:$G$1,0))</f>
        <v>11.95</v>
      </c>
      <c r="M263" s="8">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8">
        <f>INDEX(products!$A$1:$G$49,MATCH(orders!$D264,products!$A$1:$A$49,0),MATCH(orders!L$1,products!$A$1:$G$1,0))</f>
        <v>13.75</v>
      </c>
      <c r="M264" s="8">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f>_xlfn.XLOOKUP(C265,customers!$A$1:$A$1001,customers!$C$1:$C$1001,,0)</f>
        <v>0</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8">
        <f>INDEX(products!$A$1:$G$49,MATCH(orders!$D265,products!$A$1:$A$49,0),MATCH(orders!L$1,products!$A$1:$G$1,0))</f>
        <v>33.464999999999996</v>
      </c>
      <c r="M265" s="8">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f>_xlfn.XLOOKUP(C266,customers!$A$1:$A$1001,customers!$C$1:$C$1001,,0)</f>
        <v>0</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8">
        <f>INDEX(products!$A$1:$G$49,MATCH(orders!$D266,products!$A$1:$A$49,0),MATCH(orders!L$1,products!$A$1:$G$1,0))</f>
        <v>11.95</v>
      </c>
      <c r="M266" s="8">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8">
        <f>INDEX(products!$A$1:$G$49,MATCH(orders!$D267,products!$A$1:$A$49,0),MATCH(orders!L$1,products!$A$1:$G$1,0))</f>
        <v>5.97</v>
      </c>
      <c r="M267" s="8">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8">
        <f>INDEX(products!$A$1:$G$49,MATCH(orders!$D268,products!$A$1:$A$49,0),MATCH(orders!L$1,products!$A$1:$G$1,0))</f>
        <v>12.15</v>
      </c>
      <c r="M268" s="8">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8">
        <f>INDEX(products!$A$1:$G$49,MATCH(orders!$D269,products!$A$1:$A$49,0),MATCH(orders!L$1,products!$A$1:$G$1,0))</f>
        <v>3.645</v>
      </c>
      <c r="M269" s="8">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8">
        <f>INDEX(products!$A$1:$G$49,MATCH(orders!$D270,products!$A$1:$A$49,0),MATCH(orders!L$1,products!$A$1:$G$1,0))</f>
        <v>9.9499999999999993</v>
      </c>
      <c r="M270" s="8">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8">
        <f>INDEX(products!$A$1:$G$49,MATCH(orders!$D271,products!$A$1:$A$49,0),MATCH(orders!L$1,products!$A$1:$G$1,0))</f>
        <v>2.9849999999999999</v>
      </c>
      <c r="M271" s="8">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f>_xlfn.XLOOKUP(C272,customers!$A$1:$A$1001,customers!$C$1:$C$1001,,0)</f>
        <v>0</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8">
        <f>INDEX(products!$A$1:$G$49,MATCH(orders!$D272,products!$A$1:$A$49,0),MATCH(orders!L$1,products!$A$1:$G$1,0))</f>
        <v>7.29</v>
      </c>
      <c r="M272" s="8">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8">
        <f>INDEX(products!$A$1:$G$49,MATCH(orders!$D273,products!$A$1:$A$49,0),MATCH(orders!L$1,products!$A$1:$G$1,0))</f>
        <v>2.9849999999999999</v>
      </c>
      <c r="M273" s="8">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8">
        <f>INDEX(products!$A$1:$G$49,MATCH(orders!$D274,products!$A$1:$A$49,0),MATCH(orders!L$1,products!$A$1:$G$1,0))</f>
        <v>11.95</v>
      </c>
      <c r="M274" s="8">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8">
        <f>INDEX(products!$A$1:$G$49,MATCH(orders!$D275,products!$A$1:$A$49,0),MATCH(orders!L$1,products!$A$1:$G$1,0))</f>
        <v>3.8849999999999998</v>
      </c>
      <c r="M275" s="8">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8">
        <f>INDEX(products!$A$1:$G$49,MATCH(orders!$D276,products!$A$1:$A$49,0),MATCH(orders!L$1,products!$A$1:$G$1,0))</f>
        <v>25.874999999999996</v>
      </c>
      <c r="M276" s="8">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8">
        <f>INDEX(products!$A$1:$G$49,MATCH(orders!$D277,products!$A$1:$A$49,0),MATCH(orders!L$1,products!$A$1:$G$1,0))</f>
        <v>34.154999999999994</v>
      </c>
      <c r="M277" s="8">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8">
        <f>INDEX(products!$A$1:$G$49,MATCH(orders!$D278,products!$A$1:$A$49,0),MATCH(orders!L$1,products!$A$1:$G$1,0))</f>
        <v>27.484999999999996</v>
      </c>
      <c r="M278" s="8">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8">
        <f>INDEX(products!$A$1:$G$49,MATCH(orders!$D279,products!$A$1:$A$49,0),MATCH(orders!L$1,products!$A$1:$G$1,0))</f>
        <v>14.85</v>
      </c>
      <c r="M279" s="8">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8">
        <f>INDEX(products!$A$1:$G$49,MATCH(orders!$D280,products!$A$1:$A$49,0),MATCH(orders!L$1,products!$A$1:$G$1,0))</f>
        <v>3.8849999999999998</v>
      </c>
      <c r="M280" s="8">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8">
        <f>INDEX(products!$A$1:$G$49,MATCH(orders!$D281,products!$A$1:$A$49,0),MATCH(orders!L$1,products!$A$1:$G$1,0))</f>
        <v>33.464999999999996</v>
      </c>
      <c r="M281" s="8">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f>_xlfn.XLOOKUP(C282,customers!$A$1:$A$1001,customers!$C$1:$C$1001,,0)</f>
        <v>0</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8">
        <f>INDEX(products!$A$1:$G$49,MATCH(orders!$D282,products!$A$1:$A$49,0),MATCH(orders!L$1,products!$A$1:$G$1,0))</f>
        <v>8.25</v>
      </c>
      <c r="M282" s="8">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8">
        <f>INDEX(products!$A$1:$G$49,MATCH(orders!$D283,products!$A$1:$A$49,0),MATCH(orders!L$1,products!$A$1:$G$1,0))</f>
        <v>14.85</v>
      </c>
      <c r="M283" s="8">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8">
        <f>INDEX(products!$A$1:$G$49,MATCH(orders!$D284,products!$A$1:$A$49,0),MATCH(orders!L$1,products!$A$1:$G$1,0))</f>
        <v>7.77</v>
      </c>
      <c r="M284" s="8">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8">
        <f>INDEX(products!$A$1:$G$49,MATCH(orders!$D285,products!$A$1:$A$49,0),MATCH(orders!L$1,products!$A$1:$G$1,0))</f>
        <v>5.3699999999999992</v>
      </c>
      <c r="M285" s="8">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f>_xlfn.XLOOKUP(C286,customers!$A$1:$A$1001,customers!$C$1:$C$1001,,0)</f>
        <v>0</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8">
        <f>INDEX(products!$A$1:$G$49,MATCH(orders!$D286,products!$A$1:$A$49,0),MATCH(orders!L$1,products!$A$1:$G$1,0))</f>
        <v>31.624999999999996</v>
      </c>
      <c r="M286" s="8">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f>_xlfn.XLOOKUP(C287,customers!$A$1:$A$1001,customers!$C$1:$C$1001,,0)</f>
        <v>0</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8">
        <f>INDEX(products!$A$1:$G$49,MATCH(orders!$D287,products!$A$1:$A$49,0),MATCH(orders!L$1,products!$A$1:$G$1,0))</f>
        <v>36.454999999999998</v>
      </c>
      <c r="M287" s="8">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8">
        <f>INDEX(products!$A$1:$G$49,MATCH(orders!$D288,products!$A$1:$A$49,0),MATCH(orders!L$1,products!$A$1:$G$1,0))</f>
        <v>3.375</v>
      </c>
      <c r="M288" s="8">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8">
        <f>INDEX(products!$A$1:$G$49,MATCH(orders!$D289,products!$A$1:$A$49,0),MATCH(orders!L$1,products!$A$1:$G$1,0))</f>
        <v>3.5849999999999995</v>
      </c>
      <c r="M289" s="8">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f>_xlfn.XLOOKUP(C290,customers!$A$1:$A$1001,customers!$C$1:$C$1001,,0)</f>
        <v>0</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8">
        <f>INDEX(products!$A$1:$G$49,MATCH(orders!$D290,products!$A$1:$A$49,0),MATCH(orders!L$1,products!$A$1:$G$1,0))</f>
        <v>8.25</v>
      </c>
      <c r="M290" s="8">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f>_xlfn.XLOOKUP(C291,customers!$A$1:$A$1001,customers!$C$1:$C$1001,,0)</f>
        <v>0</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8">
        <f>INDEX(products!$A$1:$G$49,MATCH(orders!$D291,products!$A$1:$A$49,0),MATCH(orders!L$1,products!$A$1:$G$1,0))</f>
        <v>2.6849999999999996</v>
      </c>
      <c r="M291" s="8">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8">
        <f>INDEX(products!$A$1:$G$49,MATCH(orders!$D292,products!$A$1:$A$49,0),MATCH(orders!L$1,products!$A$1:$G$1,0))</f>
        <v>9.9499999999999993</v>
      </c>
      <c r="M292" s="8">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f>_xlfn.XLOOKUP(C293,customers!$A$1:$A$1001,customers!$C$1:$C$1001,,0)</f>
        <v>0</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8">
        <f>INDEX(products!$A$1:$G$49,MATCH(orders!$D293,products!$A$1:$A$49,0),MATCH(orders!L$1,products!$A$1:$G$1,0))</f>
        <v>8.25</v>
      </c>
      <c r="M293" s="8">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8">
        <f>INDEX(products!$A$1:$G$49,MATCH(orders!$D294,products!$A$1:$A$49,0),MATCH(orders!L$1,products!$A$1:$G$1,0))</f>
        <v>5.97</v>
      </c>
      <c r="M294" s="8">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8">
        <f>INDEX(products!$A$1:$G$49,MATCH(orders!$D295,products!$A$1:$A$49,0),MATCH(orders!L$1,products!$A$1:$G$1,0))</f>
        <v>5.97</v>
      </c>
      <c r="M295" s="8">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f>_xlfn.XLOOKUP(C296,customers!$A$1:$A$1001,customers!$C$1:$C$1001,,0)</f>
        <v>0</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8">
        <f>INDEX(products!$A$1:$G$49,MATCH(orders!$D296,products!$A$1:$A$49,0),MATCH(orders!L$1,products!$A$1:$G$1,0))</f>
        <v>14.85</v>
      </c>
      <c r="M296" s="8">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f>_xlfn.XLOOKUP(C297,customers!$A$1:$A$1001,customers!$C$1:$C$1001,,0)</f>
        <v>0</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8">
        <f>INDEX(products!$A$1:$G$49,MATCH(orders!$D297,products!$A$1:$A$49,0),MATCH(orders!L$1,products!$A$1:$G$1,0))</f>
        <v>13.75</v>
      </c>
      <c r="M297" s="8">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8">
        <f>INDEX(products!$A$1:$G$49,MATCH(orders!$D298,products!$A$1:$A$49,0),MATCH(orders!L$1,products!$A$1:$G$1,0))</f>
        <v>5.97</v>
      </c>
      <c r="M298" s="8">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8">
        <f>INDEX(products!$A$1:$G$49,MATCH(orders!$D299,products!$A$1:$A$49,0),MATCH(orders!L$1,products!$A$1:$G$1,0))</f>
        <v>5.3699999999999992</v>
      </c>
      <c r="M299" s="8">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8">
        <f>INDEX(products!$A$1:$G$49,MATCH(orders!$D300,products!$A$1:$A$49,0),MATCH(orders!L$1,products!$A$1:$G$1,0))</f>
        <v>4.4550000000000001</v>
      </c>
      <c r="M300" s="8">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8">
        <f>INDEX(products!$A$1:$G$49,MATCH(orders!$D301,products!$A$1:$A$49,0),MATCH(orders!L$1,products!$A$1:$G$1,0))</f>
        <v>34.154999999999994</v>
      </c>
      <c r="M301" s="8">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8">
        <f>INDEX(products!$A$1:$G$49,MATCH(orders!$D302,products!$A$1:$A$49,0),MATCH(orders!L$1,products!$A$1:$G$1,0))</f>
        <v>12.95</v>
      </c>
      <c r="M302" s="8">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8">
        <f>INDEX(products!$A$1:$G$49,MATCH(orders!$D303,products!$A$1:$A$49,0),MATCH(orders!L$1,products!$A$1:$G$1,0))</f>
        <v>3.8849999999999998</v>
      </c>
      <c r="M303" s="8">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8">
        <f>INDEX(products!$A$1:$G$49,MATCH(orders!$D304,products!$A$1:$A$49,0),MATCH(orders!L$1,products!$A$1:$G$1,0))</f>
        <v>6.75</v>
      </c>
      <c r="M304" s="8">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8">
        <f>INDEX(products!$A$1:$G$49,MATCH(orders!$D305,products!$A$1:$A$49,0),MATCH(orders!L$1,products!$A$1:$G$1,0))</f>
        <v>27.945</v>
      </c>
      <c r="M305" s="8">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8">
        <f>INDEX(products!$A$1:$G$49,MATCH(orders!$D306,products!$A$1:$A$49,0),MATCH(orders!L$1,products!$A$1:$G$1,0))</f>
        <v>3.8849999999999998</v>
      </c>
      <c r="M306" s="8">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8">
        <f>INDEX(products!$A$1:$G$49,MATCH(orders!$D307,products!$A$1:$A$49,0),MATCH(orders!L$1,products!$A$1:$G$1,0))</f>
        <v>4.3650000000000002</v>
      </c>
      <c r="M307" s="8">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8">
        <f>INDEX(products!$A$1:$G$49,MATCH(orders!$D308,products!$A$1:$A$49,0),MATCH(orders!L$1,products!$A$1:$G$1,0))</f>
        <v>2.9849999999999999</v>
      </c>
      <c r="M308" s="8">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8">
        <f>INDEX(products!$A$1:$G$49,MATCH(orders!$D309,products!$A$1:$A$49,0),MATCH(orders!L$1,products!$A$1:$G$1,0))</f>
        <v>11.25</v>
      </c>
      <c r="M309" s="8">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8">
        <f>INDEX(products!$A$1:$G$49,MATCH(orders!$D310,products!$A$1:$A$49,0),MATCH(orders!L$1,products!$A$1:$G$1,0))</f>
        <v>11.25</v>
      </c>
      <c r="M310" s="8">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8">
        <f>INDEX(products!$A$1:$G$49,MATCH(orders!$D311,products!$A$1:$A$49,0),MATCH(orders!L$1,products!$A$1:$G$1,0))</f>
        <v>4.3650000000000002</v>
      </c>
      <c r="M311" s="8">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8">
        <f>INDEX(products!$A$1:$G$49,MATCH(orders!$D312,products!$A$1:$A$49,0),MATCH(orders!L$1,products!$A$1:$G$1,0))</f>
        <v>14.85</v>
      </c>
      <c r="M312" s="8">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8">
        <f>INDEX(products!$A$1:$G$49,MATCH(orders!$D313,products!$A$1:$A$49,0),MATCH(orders!L$1,products!$A$1:$G$1,0))</f>
        <v>31.624999999999996</v>
      </c>
      <c r="M313" s="8">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8">
        <f>INDEX(products!$A$1:$G$49,MATCH(orders!$D314,products!$A$1:$A$49,0),MATCH(orders!L$1,products!$A$1:$G$1,0))</f>
        <v>5.97</v>
      </c>
      <c r="M314" s="8">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8">
        <f>INDEX(products!$A$1:$G$49,MATCH(orders!$D315,products!$A$1:$A$49,0),MATCH(orders!L$1,products!$A$1:$G$1,0))</f>
        <v>9.9499999999999993</v>
      </c>
      <c r="M315" s="8">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f>_xlfn.XLOOKUP(C316,customers!$A$1:$A$1001,customers!$C$1:$C$1001,,0)</f>
        <v>0</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8">
        <f>INDEX(products!$A$1:$G$49,MATCH(orders!$D316,products!$A$1:$A$49,0),MATCH(orders!L$1,products!$A$1:$G$1,0))</f>
        <v>8.9499999999999993</v>
      </c>
      <c r="M316" s="8">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8">
        <f>INDEX(products!$A$1:$G$49,MATCH(orders!$D317,products!$A$1:$A$49,0),MATCH(orders!L$1,products!$A$1:$G$1,0))</f>
        <v>34.154999999999994</v>
      </c>
      <c r="M317" s="8">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8">
        <f>INDEX(products!$A$1:$G$49,MATCH(orders!$D318,products!$A$1:$A$49,0),MATCH(orders!L$1,products!$A$1:$G$1,0))</f>
        <v>34.154999999999994</v>
      </c>
      <c r="M318" s="8">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8">
        <f>INDEX(products!$A$1:$G$49,MATCH(orders!$D319,products!$A$1:$A$49,0),MATCH(orders!L$1,products!$A$1:$G$1,0))</f>
        <v>7.29</v>
      </c>
      <c r="M319" s="8">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8">
        <f>INDEX(products!$A$1:$G$49,MATCH(orders!$D320,products!$A$1:$A$49,0),MATCH(orders!L$1,products!$A$1:$G$1,0))</f>
        <v>25.874999999999996</v>
      </c>
      <c r="M320" s="8">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8">
        <f>INDEX(products!$A$1:$G$49,MATCH(orders!$D321,products!$A$1:$A$49,0),MATCH(orders!L$1,products!$A$1:$G$1,0))</f>
        <v>4.125</v>
      </c>
      <c r="M321" s="8">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8">
        <f>INDEX(products!$A$1:$G$49,MATCH(orders!$D322,products!$A$1:$A$49,0),MATCH(orders!L$1,products!$A$1:$G$1,0))</f>
        <v>3.8849999999999998</v>
      </c>
      <c r="M322" s="8">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8">
        <f>INDEX(products!$A$1:$G$49,MATCH(orders!$D323,products!$A$1:$A$49,0),MATCH(orders!L$1,products!$A$1:$G$1,0))</f>
        <v>3.375</v>
      </c>
      <c r="M323" s="8">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8">
        <f>INDEX(products!$A$1:$G$49,MATCH(orders!$D324,products!$A$1:$A$49,0),MATCH(orders!L$1,products!$A$1:$G$1,0))</f>
        <v>7.77</v>
      </c>
      <c r="M324" s="8">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8">
        <f>INDEX(products!$A$1:$G$49,MATCH(orders!$D325,products!$A$1:$A$49,0),MATCH(orders!L$1,products!$A$1:$G$1,0))</f>
        <v>3.645</v>
      </c>
      <c r="M325" s="8">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f>_xlfn.XLOOKUP(C326,customers!$A$1:$A$1001,customers!$C$1:$C$1001,,0)</f>
        <v>0</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8">
        <f>INDEX(products!$A$1:$G$49,MATCH(orders!$D326,products!$A$1:$A$49,0),MATCH(orders!L$1,products!$A$1:$G$1,0))</f>
        <v>13.75</v>
      </c>
      <c r="M326" s="8">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8">
        <f>INDEX(products!$A$1:$G$49,MATCH(orders!$D327,products!$A$1:$A$49,0),MATCH(orders!L$1,products!$A$1:$G$1,0))</f>
        <v>29.784999999999997</v>
      </c>
      <c r="M327" s="8">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f>_xlfn.XLOOKUP(C328,customers!$A$1:$A$1001,customers!$C$1:$C$1001,,0)</f>
        <v>0</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8">
        <f>INDEX(products!$A$1:$G$49,MATCH(orders!$D328,products!$A$1:$A$49,0),MATCH(orders!L$1,products!$A$1:$G$1,0))</f>
        <v>8.9499999999999993</v>
      </c>
      <c r="M328" s="8">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8">
        <f>INDEX(products!$A$1:$G$49,MATCH(orders!$D329,products!$A$1:$A$49,0),MATCH(orders!L$1,products!$A$1:$G$1,0))</f>
        <v>8.9499999999999993</v>
      </c>
      <c r="M329" s="8">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f>_xlfn.XLOOKUP(C330,customers!$A$1:$A$1001,customers!$C$1:$C$1001,,0)</f>
        <v>0</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8">
        <f>INDEX(products!$A$1:$G$49,MATCH(orders!$D330,products!$A$1:$A$49,0),MATCH(orders!L$1,products!$A$1:$G$1,0))</f>
        <v>9.51</v>
      </c>
      <c r="M330" s="8">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8">
        <f>INDEX(products!$A$1:$G$49,MATCH(orders!$D331,products!$A$1:$A$49,0),MATCH(orders!L$1,products!$A$1:$G$1,0))</f>
        <v>5.3699999999999992</v>
      </c>
      <c r="M331" s="8">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8">
        <f>INDEX(products!$A$1:$G$49,MATCH(orders!$D332,products!$A$1:$A$49,0),MATCH(orders!L$1,products!$A$1:$G$1,0))</f>
        <v>5.3699999999999992</v>
      </c>
      <c r="M332" s="8">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8">
        <f>INDEX(products!$A$1:$G$49,MATCH(orders!$D333,products!$A$1:$A$49,0),MATCH(orders!L$1,products!$A$1:$G$1,0))</f>
        <v>22.884999999999998</v>
      </c>
      <c r="M333" s="8">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8">
        <f>INDEX(products!$A$1:$G$49,MATCH(orders!$D334,products!$A$1:$A$49,0),MATCH(orders!L$1,products!$A$1:$G$1,0))</f>
        <v>5.97</v>
      </c>
      <c r="M334" s="8">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8">
        <f>INDEX(products!$A$1:$G$49,MATCH(orders!$D335,products!$A$1:$A$49,0),MATCH(orders!L$1,products!$A$1:$G$1,0))</f>
        <v>5.97</v>
      </c>
      <c r="M335" s="8">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f>_xlfn.XLOOKUP(C336,customers!$A$1:$A$1001,customers!$C$1:$C$1001,,0)</f>
        <v>0</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8">
        <f>INDEX(products!$A$1:$G$49,MATCH(orders!$D336,products!$A$1:$A$49,0),MATCH(orders!L$1,products!$A$1:$G$1,0))</f>
        <v>11.95</v>
      </c>
      <c r="M336" s="8">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8">
        <f>INDEX(products!$A$1:$G$49,MATCH(orders!$D337,products!$A$1:$A$49,0),MATCH(orders!L$1,products!$A$1:$G$1,0))</f>
        <v>4.7549999999999999</v>
      </c>
      <c r="M337" s="8">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8">
        <f>INDEX(products!$A$1:$G$49,MATCH(orders!$D338,products!$A$1:$A$49,0),MATCH(orders!L$1,products!$A$1:$G$1,0))</f>
        <v>11.25</v>
      </c>
      <c r="M338" s="8">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f>_xlfn.XLOOKUP(C339,customers!$A$1:$A$1001,customers!$C$1:$C$1001,,0)</f>
        <v>0</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8">
        <f>INDEX(products!$A$1:$G$49,MATCH(orders!$D339,products!$A$1:$A$49,0),MATCH(orders!L$1,products!$A$1:$G$1,0))</f>
        <v>27.945</v>
      </c>
      <c r="M339" s="8">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8">
        <f>INDEX(products!$A$1:$G$49,MATCH(orders!$D340,products!$A$1:$A$49,0),MATCH(orders!L$1,products!$A$1:$G$1,0))</f>
        <v>14.85</v>
      </c>
      <c r="M340" s="8">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8">
        <f>INDEX(products!$A$1:$G$49,MATCH(orders!$D341,products!$A$1:$A$49,0),MATCH(orders!L$1,products!$A$1:$G$1,0))</f>
        <v>3.645</v>
      </c>
      <c r="M341" s="8">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8">
        <f>INDEX(products!$A$1:$G$49,MATCH(orders!$D342,products!$A$1:$A$49,0),MATCH(orders!L$1,products!$A$1:$G$1,0))</f>
        <v>7.29</v>
      </c>
      <c r="M342" s="8">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8">
        <f>INDEX(products!$A$1:$G$49,MATCH(orders!$D343,products!$A$1:$A$49,0),MATCH(orders!L$1,products!$A$1:$G$1,0))</f>
        <v>8.91</v>
      </c>
      <c r="M343" s="8">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8">
        <f>INDEX(products!$A$1:$G$49,MATCH(orders!$D344,products!$A$1:$A$49,0),MATCH(orders!L$1,products!$A$1:$G$1,0))</f>
        <v>7.77</v>
      </c>
      <c r="M344" s="8">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8">
        <f>INDEX(products!$A$1:$G$49,MATCH(orders!$D345,products!$A$1:$A$49,0),MATCH(orders!L$1,products!$A$1:$G$1,0))</f>
        <v>5.3699999999999992</v>
      </c>
      <c r="M345" s="8">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f>_xlfn.XLOOKUP(C346,customers!$A$1:$A$1001,customers!$C$1:$C$1001,,0)</f>
        <v>0</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8">
        <f>INDEX(products!$A$1:$G$49,MATCH(orders!$D346,products!$A$1:$A$49,0),MATCH(orders!L$1,products!$A$1:$G$1,0))</f>
        <v>9.9499999999999993</v>
      </c>
      <c r="M346" s="8">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8">
        <f>INDEX(products!$A$1:$G$49,MATCH(orders!$D347,products!$A$1:$A$49,0),MATCH(orders!L$1,products!$A$1:$G$1,0))</f>
        <v>11.95</v>
      </c>
      <c r="M347" s="8">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8">
        <f>INDEX(products!$A$1:$G$49,MATCH(orders!$D348,products!$A$1:$A$49,0),MATCH(orders!L$1,products!$A$1:$G$1,0))</f>
        <v>7.77</v>
      </c>
      <c r="M348" s="8">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8">
        <f>INDEX(products!$A$1:$G$49,MATCH(orders!$D349,products!$A$1:$A$49,0),MATCH(orders!L$1,products!$A$1:$G$1,0))</f>
        <v>14.55</v>
      </c>
      <c r="M349" s="8">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8">
        <f>INDEX(products!$A$1:$G$49,MATCH(orders!$D350,products!$A$1:$A$49,0),MATCH(orders!L$1,products!$A$1:$G$1,0))</f>
        <v>34.154999999999994</v>
      </c>
      <c r="M350" s="8">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8">
        <f>INDEX(products!$A$1:$G$49,MATCH(orders!$D351,products!$A$1:$A$49,0),MATCH(orders!L$1,products!$A$1:$G$1,0))</f>
        <v>3.5849999999999995</v>
      </c>
      <c r="M351" s="8">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8">
        <f>INDEX(products!$A$1:$G$49,MATCH(orders!$D352,products!$A$1:$A$49,0),MATCH(orders!L$1,products!$A$1:$G$1,0))</f>
        <v>5.97</v>
      </c>
      <c r="M352" s="8">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8">
        <f>INDEX(products!$A$1:$G$49,MATCH(orders!$D353,products!$A$1:$A$49,0),MATCH(orders!L$1,products!$A$1:$G$1,0))</f>
        <v>11.25</v>
      </c>
      <c r="M353" s="8">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f>_xlfn.XLOOKUP(C354,customers!$A$1:$A$1001,customers!$C$1:$C$1001,,0)</f>
        <v>0</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8">
        <f>INDEX(products!$A$1:$G$49,MATCH(orders!$D354,products!$A$1:$A$49,0),MATCH(orders!L$1,products!$A$1:$G$1,0))</f>
        <v>7.29</v>
      </c>
      <c r="M354" s="8">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f>_xlfn.XLOOKUP(C355,customers!$A$1:$A$1001,customers!$C$1:$C$1001,,0)</f>
        <v>0</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8">
        <f>INDEX(products!$A$1:$G$49,MATCH(orders!$D355,products!$A$1:$A$49,0),MATCH(orders!L$1,products!$A$1:$G$1,0))</f>
        <v>6.75</v>
      </c>
      <c r="M355" s="8">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8">
        <f>INDEX(products!$A$1:$G$49,MATCH(orders!$D356,products!$A$1:$A$49,0),MATCH(orders!L$1,products!$A$1:$G$1,0))</f>
        <v>25.874999999999996</v>
      </c>
      <c r="M356" s="8">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8">
        <f>INDEX(products!$A$1:$G$49,MATCH(orders!$D357,products!$A$1:$A$49,0),MATCH(orders!L$1,products!$A$1:$G$1,0))</f>
        <v>22.884999999999998</v>
      </c>
      <c r="M357" s="8">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8">
        <f>INDEX(products!$A$1:$G$49,MATCH(orders!$D358,products!$A$1:$A$49,0),MATCH(orders!L$1,products!$A$1:$G$1,0))</f>
        <v>12.95</v>
      </c>
      <c r="M358" s="8">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f>_xlfn.XLOOKUP(C359,customers!$A$1:$A$1001,customers!$C$1:$C$1001,,0)</f>
        <v>0</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8">
        <f>INDEX(products!$A$1:$G$49,MATCH(orders!$D359,products!$A$1:$A$49,0),MATCH(orders!L$1,products!$A$1:$G$1,0))</f>
        <v>25.874999999999996</v>
      </c>
      <c r="M359" s="8">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8">
        <f>INDEX(products!$A$1:$G$49,MATCH(orders!$D360,products!$A$1:$A$49,0),MATCH(orders!L$1,products!$A$1:$G$1,0))</f>
        <v>29.784999999999997</v>
      </c>
      <c r="M360" s="8">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8">
        <f>INDEX(products!$A$1:$G$49,MATCH(orders!$D361,products!$A$1:$A$49,0),MATCH(orders!L$1,products!$A$1:$G$1,0))</f>
        <v>3.5849999999999995</v>
      </c>
      <c r="M361" s="8">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8">
        <f>INDEX(products!$A$1:$G$49,MATCH(orders!$D362,products!$A$1:$A$49,0),MATCH(orders!L$1,products!$A$1:$G$1,0))</f>
        <v>20.584999999999997</v>
      </c>
      <c r="M362" s="8">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8">
        <f>INDEX(products!$A$1:$G$49,MATCH(orders!$D363,products!$A$1:$A$49,0),MATCH(orders!L$1,products!$A$1:$G$1,0))</f>
        <v>5.97</v>
      </c>
      <c r="M363" s="8">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8">
        <f>INDEX(products!$A$1:$G$49,MATCH(orders!$D364,products!$A$1:$A$49,0),MATCH(orders!L$1,products!$A$1:$G$1,0))</f>
        <v>14.85</v>
      </c>
      <c r="M364" s="8">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8">
        <f>INDEX(products!$A$1:$G$49,MATCH(orders!$D365,products!$A$1:$A$49,0),MATCH(orders!L$1,products!$A$1:$G$1,0))</f>
        <v>14.55</v>
      </c>
      <c r="M365" s="8">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8">
        <f>INDEX(products!$A$1:$G$49,MATCH(orders!$D366,products!$A$1:$A$49,0),MATCH(orders!L$1,products!$A$1:$G$1,0))</f>
        <v>12.15</v>
      </c>
      <c r="M366" s="8">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8">
        <f>INDEX(products!$A$1:$G$49,MATCH(orders!$D367,products!$A$1:$A$49,0),MATCH(orders!L$1,products!$A$1:$G$1,0))</f>
        <v>7.77</v>
      </c>
      <c r="M367" s="8">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f>_xlfn.XLOOKUP(C368,customers!$A$1:$A$1001,customers!$C$1:$C$1001,,0)</f>
        <v>0</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8">
        <f>INDEX(products!$A$1:$G$49,MATCH(orders!$D368,products!$A$1:$A$49,0),MATCH(orders!L$1,products!$A$1:$G$1,0))</f>
        <v>7.29</v>
      </c>
      <c r="M368" s="8">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f>_xlfn.XLOOKUP(C369,customers!$A$1:$A$1001,customers!$C$1:$C$1001,,0)</f>
        <v>0</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8">
        <f>INDEX(products!$A$1:$G$49,MATCH(orders!$D369,products!$A$1:$A$49,0),MATCH(orders!L$1,products!$A$1:$G$1,0))</f>
        <v>4.3650000000000002</v>
      </c>
      <c r="M369" s="8">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8">
        <f>INDEX(products!$A$1:$G$49,MATCH(orders!$D370,products!$A$1:$A$49,0),MATCH(orders!L$1,products!$A$1:$G$1,0))</f>
        <v>31.624999999999996</v>
      </c>
      <c r="M370" s="8">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f>_xlfn.XLOOKUP(C371,customers!$A$1:$A$1001,customers!$C$1:$C$1001,,0)</f>
        <v>0</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8">
        <f>INDEX(products!$A$1:$G$49,MATCH(orders!$D371,products!$A$1:$A$49,0),MATCH(orders!L$1,products!$A$1:$G$1,0))</f>
        <v>8.91</v>
      </c>
      <c r="M371" s="8">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8">
        <f>INDEX(products!$A$1:$G$49,MATCH(orders!$D372,products!$A$1:$A$49,0),MATCH(orders!L$1,products!$A$1:$G$1,0))</f>
        <v>12.15</v>
      </c>
      <c r="M372" s="8">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8">
        <f>INDEX(products!$A$1:$G$49,MATCH(orders!$D373,products!$A$1:$A$49,0),MATCH(orders!L$1,products!$A$1:$G$1,0))</f>
        <v>7.77</v>
      </c>
      <c r="M373" s="8">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8">
        <f>INDEX(products!$A$1:$G$49,MATCH(orders!$D374,products!$A$1:$A$49,0),MATCH(orders!L$1,products!$A$1:$G$1,0))</f>
        <v>7.169999999999999</v>
      </c>
      <c r="M374" s="8">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f>_xlfn.XLOOKUP(C375,customers!$A$1:$A$1001,customers!$C$1:$C$1001,,0)</f>
        <v>0</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8">
        <f>INDEX(products!$A$1:$G$49,MATCH(orders!$D375,products!$A$1:$A$49,0),MATCH(orders!L$1,products!$A$1:$G$1,0))</f>
        <v>5.97</v>
      </c>
      <c r="M375" s="8">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8">
        <f>INDEX(products!$A$1:$G$49,MATCH(orders!$D376,products!$A$1:$A$49,0),MATCH(orders!L$1,products!$A$1:$G$1,0))</f>
        <v>9.51</v>
      </c>
      <c r="M376" s="8">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8">
        <f>INDEX(products!$A$1:$G$49,MATCH(orders!$D377,products!$A$1:$A$49,0),MATCH(orders!L$1,products!$A$1:$G$1,0))</f>
        <v>3.375</v>
      </c>
      <c r="M377" s="8">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8">
        <f>INDEX(products!$A$1:$G$49,MATCH(orders!$D378,products!$A$1:$A$49,0),MATCH(orders!L$1,products!$A$1:$G$1,0))</f>
        <v>5.97</v>
      </c>
      <c r="M378" s="8">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8">
        <f>INDEX(products!$A$1:$G$49,MATCH(orders!$D379,products!$A$1:$A$49,0),MATCH(orders!L$1,products!$A$1:$G$1,0))</f>
        <v>2.6849999999999996</v>
      </c>
      <c r="M379" s="8">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8">
        <f>INDEX(products!$A$1:$G$49,MATCH(orders!$D380,products!$A$1:$A$49,0),MATCH(orders!L$1,products!$A$1:$G$1,0))</f>
        <v>7.77</v>
      </c>
      <c r="M380" s="8">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8">
        <f>INDEX(products!$A$1:$G$49,MATCH(orders!$D381,products!$A$1:$A$49,0),MATCH(orders!L$1,products!$A$1:$G$1,0))</f>
        <v>7.169999999999999</v>
      </c>
      <c r="M381" s="8">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f>_xlfn.XLOOKUP(C382,customers!$A$1:$A$1001,customers!$C$1:$C$1001,,0)</f>
        <v>0</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8">
        <f>INDEX(products!$A$1:$G$49,MATCH(orders!$D382,products!$A$1:$A$49,0),MATCH(orders!L$1,products!$A$1:$G$1,0))</f>
        <v>7.77</v>
      </c>
      <c r="M382" s="8">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8">
        <f>INDEX(products!$A$1:$G$49,MATCH(orders!$D383,products!$A$1:$A$49,0),MATCH(orders!L$1,products!$A$1:$G$1,0))</f>
        <v>2.9849999999999999</v>
      </c>
      <c r="M383" s="8">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8">
        <f>INDEX(products!$A$1:$G$49,MATCH(orders!$D384,products!$A$1:$A$49,0),MATCH(orders!L$1,products!$A$1:$G$1,0))</f>
        <v>7.29</v>
      </c>
      <c r="M384" s="8">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f>_xlfn.XLOOKUP(C385,customers!$A$1:$A$1001,customers!$C$1:$C$1001,,0)</f>
        <v>0</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8">
        <f>INDEX(products!$A$1:$G$49,MATCH(orders!$D385,products!$A$1:$A$49,0),MATCH(orders!L$1,products!$A$1:$G$1,0))</f>
        <v>8.91</v>
      </c>
      <c r="M385" s="8">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f>_xlfn.XLOOKUP(C386,customers!$A$1:$A$1001,customers!$C$1:$C$1001,,0)</f>
        <v>0</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8">
        <f>INDEX(products!$A$1:$G$49,MATCH(orders!$D386,products!$A$1:$A$49,0),MATCH(orders!L$1,products!$A$1:$G$1,0))</f>
        <v>29.784999999999997</v>
      </c>
      <c r="M386" s="8">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8">
        <f>INDEX(products!$A$1:$G$49,MATCH(orders!$D387,products!$A$1:$A$49,0),MATCH(orders!L$1,products!$A$1:$G$1,0))</f>
        <v>8.73</v>
      </c>
      <c r="M387" s="8">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f>_xlfn.XLOOKUP(C388,customers!$A$1:$A$1001,customers!$C$1:$C$1001,,0)</f>
        <v>0</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8">
        <f>INDEX(products!$A$1:$G$49,MATCH(orders!$D388,products!$A$1:$A$49,0),MATCH(orders!L$1,products!$A$1:$G$1,0))</f>
        <v>2.9849999999999999</v>
      </c>
      <c r="M388" s="8">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8">
        <f>INDEX(products!$A$1:$G$49,MATCH(orders!$D389,products!$A$1:$A$49,0),MATCH(orders!L$1,products!$A$1:$G$1,0))</f>
        <v>14.85</v>
      </c>
      <c r="M389" s="8">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8">
        <f>INDEX(products!$A$1:$G$49,MATCH(orders!$D390,products!$A$1:$A$49,0),MATCH(orders!L$1,products!$A$1:$G$1,0))</f>
        <v>3.8849999999999998</v>
      </c>
      <c r="M390" s="8">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8">
        <f>INDEX(products!$A$1:$G$49,MATCH(orders!$D391,products!$A$1:$A$49,0),MATCH(orders!L$1,products!$A$1:$G$1,0))</f>
        <v>7.77</v>
      </c>
      <c r="M391" s="8">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8">
        <f>INDEX(products!$A$1:$G$49,MATCH(orders!$D392,products!$A$1:$A$49,0),MATCH(orders!L$1,products!$A$1:$G$1,0))</f>
        <v>7.29</v>
      </c>
      <c r="M392" s="8">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8">
        <f>INDEX(products!$A$1:$G$49,MATCH(orders!$D393,products!$A$1:$A$49,0),MATCH(orders!L$1,products!$A$1:$G$1,0))</f>
        <v>6.75</v>
      </c>
      <c r="M393" s="8">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8">
        <f>INDEX(products!$A$1:$G$49,MATCH(orders!$D394,products!$A$1:$A$49,0),MATCH(orders!L$1,products!$A$1:$G$1,0))</f>
        <v>14.85</v>
      </c>
      <c r="M394" s="8">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8">
        <f>INDEX(products!$A$1:$G$49,MATCH(orders!$D395,products!$A$1:$A$49,0),MATCH(orders!L$1,products!$A$1:$G$1,0))</f>
        <v>3.8849999999999998</v>
      </c>
      <c r="M395" s="8">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8">
        <f>INDEX(products!$A$1:$G$49,MATCH(orders!$D396,products!$A$1:$A$49,0),MATCH(orders!L$1,products!$A$1:$G$1,0))</f>
        <v>27.484999999999996</v>
      </c>
      <c r="M396" s="8">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8">
        <f>INDEX(products!$A$1:$G$49,MATCH(orders!$D397,products!$A$1:$A$49,0),MATCH(orders!L$1,products!$A$1:$G$1,0))</f>
        <v>7.77</v>
      </c>
      <c r="M397" s="8">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8">
        <f>INDEX(products!$A$1:$G$49,MATCH(orders!$D398,products!$A$1:$A$49,0),MATCH(orders!L$1,products!$A$1:$G$1,0))</f>
        <v>7.77</v>
      </c>
      <c r="M398" s="8">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8">
        <f>INDEX(products!$A$1:$G$49,MATCH(orders!$D399,products!$A$1:$A$49,0),MATCH(orders!L$1,products!$A$1:$G$1,0))</f>
        <v>7.77</v>
      </c>
      <c r="M399" s="8">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8">
        <f>INDEX(products!$A$1:$G$49,MATCH(orders!$D400,products!$A$1:$A$49,0),MATCH(orders!L$1,products!$A$1:$G$1,0))</f>
        <v>2.9849999999999999</v>
      </c>
      <c r="M400" s="8">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8">
        <f>INDEX(products!$A$1:$G$49,MATCH(orders!$D401,products!$A$1:$A$49,0),MATCH(orders!L$1,products!$A$1:$G$1,0))</f>
        <v>27.945</v>
      </c>
      <c r="M401" s="8">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8">
        <f>INDEX(products!$A$1:$G$49,MATCH(orders!$D402,products!$A$1:$A$49,0),MATCH(orders!L$1,products!$A$1:$G$1,0))</f>
        <v>15.85</v>
      </c>
      <c r="M402" s="8">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8">
        <f>INDEX(products!$A$1:$G$49,MATCH(orders!$D403,products!$A$1:$A$49,0),MATCH(orders!L$1,products!$A$1:$G$1,0))</f>
        <v>4.3650000000000002</v>
      </c>
      <c r="M403" s="8">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8">
        <f>INDEX(products!$A$1:$G$49,MATCH(orders!$D404,products!$A$1:$A$49,0),MATCH(orders!L$1,products!$A$1:$G$1,0))</f>
        <v>8.9499999999999993</v>
      </c>
      <c r="M404" s="8">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8">
        <f>INDEX(products!$A$1:$G$49,MATCH(orders!$D405,products!$A$1:$A$49,0),MATCH(orders!L$1,products!$A$1:$G$1,0))</f>
        <v>4.7549999999999999</v>
      </c>
      <c r="M405" s="8">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8">
        <f>INDEX(products!$A$1:$G$49,MATCH(orders!$D406,products!$A$1:$A$49,0),MATCH(orders!L$1,products!$A$1:$G$1,0))</f>
        <v>9.9499999999999993</v>
      </c>
      <c r="M406" s="8">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8">
        <f>INDEX(products!$A$1:$G$49,MATCH(orders!$D407,products!$A$1:$A$49,0),MATCH(orders!L$1,products!$A$1:$G$1,0))</f>
        <v>8.25</v>
      </c>
      <c r="M407" s="8">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8">
        <f>INDEX(products!$A$1:$G$49,MATCH(orders!$D408,products!$A$1:$A$49,0),MATCH(orders!L$1,products!$A$1:$G$1,0))</f>
        <v>13.75</v>
      </c>
      <c r="M408" s="8">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f>_xlfn.XLOOKUP(C409,customers!$A$1:$A$1001,customers!$C$1:$C$1001,,0)</f>
        <v>0</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8">
        <f>INDEX(products!$A$1:$G$49,MATCH(orders!$D409,products!$A$1:$A$49,0),MATCH(orders!L$1,products!$A$1:$G$1,0))</f>
        <v>8.25</v>
      </c>
      <c r="M409" s="8">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8">
        <f>INDEX(products!$A$1:$G$49,MATCH(orders!$D410,products!$A$1:$A$49,0),MATCH(orders!L$1,products!$A$1:$G$1,0))</f>
        <v>25.874999999999996</v>
      </c>
      <c r="M410" s="8">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f>_xlfn.XLOOKUP(C411,customers!$A$1:$A$1001,customers!$C$1:$C$1001,,0)</f>
        <v>0</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8">
        <f>INDEX(products!$A$1:$G$49,MATCH(orders!$D411,products!$A$1:$A$49,0),MATCH(orders!L$1,products!$A$1:$G$1,0))</f>
        <v>15.85</v>
      </c>
      <c r="M411" s="8">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f>_xlfn.XLOOKUP(C412,customers!$A$1:$A$1001,customers!$C$1:$C$1001,,0)</f>
        <v>0</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8">
        <f>INDEX(products!$A$1:$G$49,MATCH(orders!$D412,products!$A$1:$A$49,0),MATCH(orders!L$1,products!$A$1:$G$1,0))</f>
        <v>3.8849999999999998</v>
      </c>
      <c r="M412" s="8">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f>_xlfn.XLOOKUP(C413,customers!$A$1:$A$1001,customers!$C$1:$C$1001,,0)</f>
        <v>0</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8">
        <f>INDEX(products!$A$1:$G$49,MATCH(orders!$D413,products!$A$1:$A$49,0),MATCH(orders!L$1,products!$A$1:$G$1,0))</f>
        <v>14.55</v>
      </c>
      <c r="M413" s="8">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f>_xlfn.XLOOKUP(C414,customers!$A$1:$A$1001,customers!$C$1:$C$1001,,0)</f>
        <v>0</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8">
        <f>INDEX(products!$A$1:$G$49,MATCH(orders!$D414,products!$A$1:$A$49,0),MATCH(orders!L$1,products!$A$1:$G$1,0))</f>
        <v>11.25</v>
      </c>
      <c r="M414" s="8">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8">
        <f>INDEX(products!$A$1:$G$49,MATCH(orders!$D415,products!$A$1:$A$49,0),MATCH(orders!L$1,products!$A$1:$G$1,0))</f>
        <v>36.454999999999998</v>
      </c>
      <c r="M415" s="8">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f>_xlfn.XLOOKUP(C416,customers!$A$1:$A$1001,customers!$C$1:$C$1001,,0)</f>
        <v>0</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8">
        <f>INDEX(products!$A$1:$G$49,MATCH(orders!$D416,products!$A$1:$A$49,0),MATCH(orders!L$1,products!$A$1:$G$1,0))</f>
        <v>3.5849999999999995</v>
      </c>
      <c r="M416" s="8">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8">
        <f>INDEX(products!$A$1:$G$49,MATCH(orders!$D417,products!$A$1:$A$49,0),MATCH(orders!L$1,products!$A$1:$G$1,0))</f>
        <v>2.9849999999999999</v>
      </c>
      <c r="M417" s="8">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f>_xlfn.XLOOKUP(C418,customers!$A$1:$A$1001,customers!$C$1:$C$1001,,0)</f>
        <v>0</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8">
        <f>INDEX(products!$A$1:$G$49,MATCH(orders!$D418,products!$A$1:$A$49,0),MATCH(orders!L$1,products!$A$1:$G$1,0))</f>
        <v>7.77</v>
      </c>
      <c r="M418" s="8">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f>_xlfn.XLOOKUP(C419,customers!$A$1:$A$1001,customers!$C$1:$C$1001,,0)</f>
        <v>0</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8">
        <f>INDEX(products!$A$1:$G$49,MATCH(orders!$D419,products!$A$1:$A$49,0),MATCH(orders!L$1,products!$A$1:$G$1,0))</f>
        <v>29.784999999999997</v>
      </c>
      <c r="M419" s="8">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8">
        <f>INDEX(products!$A$1:$G$49,MATCH(orders!$D420,products!$A$1:$A$49,0),MATCH(orders!L$1,products!$A$1:$G$1,0))</f>
        <v>29.784999999999997</v>
      </c>
      <c r="M420" s="8">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8">
        <f>INDEX(products!$A$1:$G$49,MATCH(orders!$D421,products!$A$1:$A$49,0),MATCH(orders!L$1,products!$A$1:$G$1,0))</f>
        <v>8.73</v>
      </c>
      <c r="M421" s="8">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8">
        <f>INDEX(products!$A$1:$G$49,MATCH(orders!$D422,products!$A$1:$A$49,0),MATCH(orders!L$1,products!$A$1:$G$1,0))</f>
        <v>7.77</v>
      </c>
      <c r="M422" s="8">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8">
        <f>INDEX(products!$A$1:$G$49,MATCH(orders!$D423,products!$A$1:$A$49,0),MATCH(orders!L$1,products!$A$1:$G$1,0))</f>
        <v>22.884999999999998</v>
      </c>
      <c r="M423" s="8">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f>_xlfn.XLOOKUP(C424,customers!$A$1:$A$1001,customers!$C$1:$C$1001,,0)</f>
        <v>0</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8">
        <f>INDEX(products!$A$1:$G$49,MATCH(orders!$D424,products!$A$1:$A$49,0),MATCH(orders!L$1,products!$A$1:$G$1,0))</f>
        <v>5.97</v>
      </c>
      <c r="M424" s="8">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f>_xlfn.XLOOKUP(C425,customers!$A$1:$A$1001,customers!$C$1:$C$1001,,0)</f>
        <v>0</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8">
        <f>INDEX(products!$A$1:$G$49,MATCH(orders!$D425,products!$A$1:$A$49,0),MATCH(orders!L$1,products!$A$1:$G$1,0))</f>
        <v>5.97</v>
      </c>
      <c r="M425" s="8">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8">
        <f>INDEX(products!$A$1:$G$49,MATCH(orders!$D426,products!$A$1:$A$49,0),MATCH(orders!L$1,products!$A$1:$G$1,0))</f>
        <v>8.91</v>
      </c>
      <c r="M426" s="8">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8">
        <f>INDEX(products!$A$1:$G$49,MATCH(orders!$D427,products!$A$1:$A$49,0),MATCH(orders!L$1,products!$A$1:$G$1,0))</f>
        <v>8.9499999999999993</v>
      </c>
      <c r="M427" s="8">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8">
        <f>INDEX(products!$A$1:$G$49,MATCH(orders!$D428,products!$A$1:$A$49,0),MATCH(orders!L$1,products!$A$1:$G$1,0))</f>
        <v>3.5849999999999995</v>
      </c>
      <c r="M428" s="8">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f>_xlfn.XLOOKUP(C429,customers!$A$1:$A$1001,customers!$C$1:$C$1001,,0)</f>
        <v>0</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8">
        <f>INDEX(products!$A$1:$G$49,MATCH(orders!$D429,products!$A$1:$A$49,0),MATCH(orders!L$1,products!$A$1:$G$1,0))</f>
        <v>25.874999999999996</v>
      </c>
      <c r="M429" s="8">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8">
        <f>INDEX(products!$A$1:$G$49,MATCH(orders!$D430,products!$A$1:$A$49,0),MATCH(orders!L$1,products!$A$1:$G$1,0))</f>
        <v>11.95</v>
      </c>
      <c r="M430" s="8">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8">
        <f>INDEX(products!$A$1:$G$49,MATCH(orders!$D431,products!$A$1:$A$49,0),MATCH(orders!L$1,products!$A$1:$G$1,0))</f>
        <v>12.95</v>
      </c>
      <c r="M431" s="8">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8">
        <f>INDEX(products!$A$1:$G$49,MATCH(orders!$D432,products!$A$1:$A$49,0),MATCH(orders!L$1,products!$A$1:$G$1,0))</f>
        <v>2.6849999999999996</v>
      </c>
      <c r="M432" s="8">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8">
        <f>INDEX(products!$A$1:$G$49,MATCH(orders!$D433,products!$A$1:$A$49,0),MATCH(orders!L$1,products!$A$1:$G$1,0))</f>
        <v>27.945</v>
      </c>
      <c r="M433" s="8">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f>_xlfn.XLOOKUP(C434,customers!$A$1:$A$1001,customers!$C$1:$C$1001,,0)</f>
        <v>0</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8">
        <f>INDEX(products!$A$1:$G$49,MATCH(orders!$D434,products!$A$1:$A$49,0),MATCH(orders!L$1,products!$A$1:$G$1,0))</f>
        <v>11.25</v>
      </c>
      <c r="M434" s="8">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8">
        <f>INDEX(products!$A$1:$G$49,MATCH(orders!$D435,products!$A$1:$A$49,0),MATCH(orders!L$1,products!$A$1:$G$1,0))</f>
        <v>33.464999999999996</v>
      </c>
      <c r="M435" s="8">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f>_xlfn.XLOOKUP(C436,customers!$A$1:$A$1001,customers!$C$1:$C$1001,,0)</f>
        <v>0</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8">
        <f>INDEX(products!$A$1:$G$49,MATCH(orders!$D436,products!$A$1:$A$49,0),MATCH(orders!L$1,products!$A$1:$G$1,0))</f>
        <v>11.25</v>
      </c>
      <c r="M436" s="8">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8">
        <f>INDEX(products!$A$1:$G$49,MATCH(orders!$D437,products!$A$1:$A$49,0),MATCH(orders!L$1,products!$A$1:$G$1,0))</f>
        <v>8.25</v>
      </c>
      <c r="M437" s="8">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8">
        <f>INDEX(products!$A$1:$G$49,MATCH(orders!$D438,products!$A$1:$A$49,0),MATCH(orders!L$1,products!$A$1:$G$1,0))</f>
        <v>4.7549999999999999</v>
      </c>
      <c r="M438" s="8">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f>_xlfn.XLOOKUP(C439,customers!$A$1:$A$1001,customers!$C$1:$C$1001,,0)</f>
        <v>0</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8">
        <f>INDEX(products!$A$1:$G$49,MATCH(orders!$D439,products!$A$1:$A$49,0),MATCH(orders!L$1,products!$A$1:$G$1,0))</f>
        <v>29.784999999999997</v>
      </c>
      <c r="M439" s="8">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8">
        <f>INDEX(products!$A$1:$G$49,MATCH(orders!$D440,products!$A$1:$A$49,0),MATCH(orders!L$1,products!$A$1:$G$1,0))</f>
        <v>7.77</v>
      </c>
      <c r="M440" s="8">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8">
        <f>INDEX(products!$A$1:$G$49,MATCH(orders!$D441,products!$A$1:$A$49,0),MATCH(orders!L$1,products!$A$1:$G$1,0))</f>
        <v>8.91</v>
      </c>
      <c r="M441" s="8">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8">
        <f>INDEX(products!$A$1:$G$49,MATCH(orders!$D442,products!$A$1:$A$49,0),MATCH(orders!L$1,products!$A$1:$G$1,0))</f>
        <v>25.874999999999996</v>
      </c>
      <c r="M442" s="8">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8">
        <f>INDEX(products!$A$1:$G$49,MATCH(orders!$D443,products!$A$1:$A$49,0),MATCH(orders!L$1,products!$A$1:$G$1,0))</f>
        <v>12.15</v>
      </c>
      <c r="M443" s="8">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8">
        <f>INDEX(products!$A$1:$G$49,MATCH(orders!$D444,products!$A$1:$A$49,0),MATCH(orders!L$1,products!$A$1:$G$1,0))</f>
        <v>7.169999999999999</v>
      </c>
      <c r="M444" s="8">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8">
        <f>INDEX(products!$A$1:$G$49,MATCH(orders!$D445,products!$A$1:$A$49,0),MATCH(orders!L$1,products!$A$1:$G$1,0))</f>
        <v>4.4550000000000001</v>
      </c>
      <c r="M445" s="8">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8">
        <f>INDEX(products!$A$1:$G$49,MATCH(orders!$D446,products!$A$1:$A$49,0),MATCH(orders!L$1,products!$A$1:$G$1,0))</f>
        <v>4.125</v>
      </c>
      <c r="M446" s="8">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8">
        <f>INDEX(products!$A$1:$G$49,MATCH(orders!$D447,products!$A$1:$A$49,0),MATCH(orders!L$1,products!$A$1:$G$1,0))</f>
        <v>33.464999999999996</v>
      </c>
      <c r="M447" s="8">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8">
        <f>INDEX(products!$A$1:$G$49,MATCH(orders!$D448,products!$A$1:$A$49,0),MATCH(orders!L$1,products!$A$1:$G$1,0))</f>
        <v>8.73</v>
      </c>
      <c r="M448" s="8">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8">
        <f>INDEX(products!$A$1:$G$49,MATCH(orders!$D449,products!$A$1:$A$49,0),MATCH(orders!L$1,products!$A$1:$G$1,0))</f>
        <v>5.97</v>
      </c>
      <c r="M449" s="8">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8">
        <f>INDEX(products!$A$1:$G$49,MATCH(orders!$D450,products!$A$1:$A$49,0),MATCH(orders!L$1,products!$A$1:$G$1,0))</f>
        <v>7.169999999999999</v>
      </c>
      <c r="M450" s="8">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8">
        <f>INDEX(products!$A$1:$G$49,MATCH(orders!$D451,products!$A$1:$A$49,0),MATCH(orders!L$1,products!$A$1:$G$1,0))</f>
        <v>2.6849999999999996</v>
      </c>
      <c r="M451" s="8">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8">
        <f>INDEX(products!$A$1:$G$49,MATCH(orders!$D452,products!$A$1:$A$49,0),MATCH(orders!L$1,products!$A$1:$G$1,0))</f>
        <v>4.7549999999999999</v>
      </c>
      <c r="M452" s="8">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8">
        <f>INDEX(products!$A$1:$G$49,MATCH(orders!$D453,products!$A$1:$A$49,0),MATCH(orders!L$1,products!$A$1:$G$1,0))</f>
        <v>20.584999999999997</v>
      </c>
      <c r="M453" s="8">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8">
        <f>INDEX(products!$A$1:$G$49,MATCH(orders!$D454,products!$A$1:$A$49,0),MATCH(orders!L$1,products!$A$1:$G$1,0))</f>
        <v>3.8849999999999998</v>
      </c>
      <c r="M454" s="8">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8">
        <f>INDEX(products!$A$1:$G$49,MATCH(orders!$D455,products!$A$1:$A$49,0),MATCH(orders!L$1,products!$A$1:$G$1,0))</f>
        <v>9.51</v>
      </c>
      <c r="M455" s="8">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8">
        <f>INDEX(products!$A$1:$G$49,MATCH(orders!$D456,products!$A$1:$A$49,0),MATCH(orders!L$1,products!$A$1:$G$1,0))</f>
        <v>20.584999999999997</v>
      </c>
      <c r="M456" s="8">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8">
        <f>INDEX(products!$A$1:$G$49,MATCH(orders!$D457,products!$A$1:$A$49,0),MATCH(orders!L$1,products!$A$1:$G$1,0))</f>
        <v>4.7549999999999999</v>
      </c>
      <c r="M457" s="8">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8">
        <f>INDEX(products!$A$1:$G$49,MATCH(orders!$D458,products!$A$1:$A$49,0),MATCH(orders!L$1,products!$A$1:$G$1,0))</f>
        <v>20.584999999999997</v>
      </c>
      <c r="M458" s="8">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8">
        <f>INDEX(products!$A$1:$G$49,MATCH(orders!$D459,products!$A$1:$A$49,0),MATCH(orders!L$1,products!$A$1:$G$1,0))</f>
        <v>9.51</v>
      </c>
      <c r="M459" s="8">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8">
        <f>INDEX(products!$A$1:$G$49,MATCH(orders!$D460,products!$A$1:$A$49,0),MATCH(orders!L$1,products!$A$1:$G$1,0))</f>
        <v>11.25</v>
      </c>
      <c r="M460" s="8">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8">
        <f>INDEX(products!$A$1:$G$49,MATCH(orders!$D461,products!$A$1:$A$49,0),MATCH(orders!L$1,products!$A$1:$G$1,0))</f>
        <v>4.7549999999999999</v>
      </c>
      <c r="M461" s="8">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8">
        <f>INDEX(products!$A$1:$G$49,MATCH(orders!$D462,products!$A$1:$A$49,0),MATCH(orders!L$1,products!$A$1:$G$1,0))</f>
        <v>5.3699999999999992</v>
      </c>
      <c r="M462" s="8">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8">
        <f>INDEX(products!$A$1:$G$49,MATCH(orders!$D463,products!$A$1:$A$49,0),MATCH(orders!L$1,products!$A$1:$G$1,0))</f>
        <v>2.6849999999999996</v>
      </c>
      <c r="M463" s="8">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8">
        <f>INDEX(products!$A$1:$G$49,MATCH(orders!$D464,products!$A$1:$A$49,0),MATCH(orders!L$1,products!$A$1:$G$1,0))</f>
        <v>9.9499999999999993</v>
      </c>
      <c r="M464" s="8">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8">
        <f>INDEX(products!$A$1:$G$49,MATCH(orders!$D465,products!$A$1:$A$49,0),MATCH(orders!L$1,products!$A$1:$G$1,0))</f>
        <v>13.75</v>
      </c>
      <c r="M465" s="8">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8">
        <f>INDEX(products!$A$1:$G$49,MATCH(orders!$D466,products!$A$1:$A$49,0),MATCH(orders!L$1,products!$A$1:$G$1,0))</f>
        <v>29.784999999999997</v>
      </c>
      <c r="M466" s="8">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8">
        <f>INDEX(products!$A$1:$G$49,MATCH(orders!$D467,products!$A$1:$A$49,0),MATCH(orders!L$1,products!$A$1:$G$1,0))</f>
        <v>20.584999999999997</v>
      </c>
      <c r="M467" s="8">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8">
        <f>INDEX(products!$A$1:$G$49,MATCH(orders!$D468,products!$A$1:$A$49,0),MATCH(orders!L$1,products!$A$1:$G$1,0))</f>
        <v>2.9849999999999999</v>
      </c>
      <c r="M468" s="8">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8">
        <f>INDEX(products!$A$1:$G$49,MATCH(orders!$D469,products!$A$1:$A$49,0),MATCH(orders!L$1,products!$A$1:$G$1,0))</f>
        <v>5.97</v>
      </c>
      <c r="M469" s="8">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8">
        <f>INDEX(products!$A$1:$G$49,MATCH(orders!$D470,products!$A$1:$A$49,0),MATCH(orders!L$1,products!$A$1:$G$1,0))</f>
        <v>13.75</v>
      </c>
      <c r="M470" s="8">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8">
        <f>INDEX(products!$A$1:$G$49,MATCH(orders!$D471,products!$A$1:$A$49,0),MATCH(orders!L$1,products!$A$1:$G$1,0))</f>
        <v>4.4550000000000001</v>
      </c>
      <c r="M471" s="8">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8">
        <f>INDEX(products!$A$1:$G$49,MATCH(orders!$D472,products!$A$1:$A$49,0),MATCH(orders!L$1,products!$A$1:$G$1,0))</f>
        <v>6.75</v>
      </c>
      <c r="M472" s="8">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f>_xlfn.XLOOKUP(C473,customers!$A$1:$A$1001,customers!$C$1:$C$1001,,0)</f>
        <v>0</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8">
        <f>INDEX(products!$A$1:$G$49,MATCH(orders!$D473,products!$A$1:$A$49,0),MATCH(orders!L$1,products!$A$1:$G$1,0))</f>
        <v>33.464999999999996</v>
      </c>
      <c r="M473" s="8">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8">
        <f>INDEX(products!$A$1:$G$49,MATCH(orders!$D474,products!$A$1:$A$49,0),MATCH(orders!L$1,products!$A$1:$G$1,0))</f>
        <v>2.9849999999999999</v>
      </c>
      <c r="M474" s="8">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8">
        <f>INDEX(products!$A$1:$G$49,MATCH(orders!$D475,products!$A$1:$A$49,0),MATCH(orders!L$1,products!$A$1:$G$1,0))</f>
        <v>12.95</v>
      </c>
      <c r="M475" s="8">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8">
        <f>INDEX(products!$A$1:$G$49,MATCH(orders!$D476,products!$A$1:$A$49,0),MATCH(orders!L$1,products!$A$1:$G$1,0))</f>
        <v>31.624999999999996</v>
      </c>
      <c r="M476" s="8">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8">
        <f>INDEX(products!$A$1:$G$49,MATCH(orders!$D477,products!$A$1:$A$49,0),MATCH(orders!L$1,products!$A$1:$G$1,0))</f>
        <v>4.3650000000000002</v>
      </c>
      <c r="M477" s="8">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8">
        <f>INDEX(products!$A$1:$G$49,MATCH(orders!$D478,products!$A$1:$A$49,0),MATCH(orders!L$1,products!$A$1:$G$1,0))</f>
        <v>4.4550000000000001</v>
      </c>
      <c r="M478" s="8">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8">
        <f>INDEX(products!$A$1:$G$49,MATCH(orders!$D479,products!$A$1:$A$49,0),MATCH(orders!L$1,products!$A$1:$G$1,0))</f>
        <v>4.3650000000000002</v>
      </c>
      <c r="M479" s="8">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8">
        <f>INDEX(products!$A$1:$G$49,MATCH(orders!$D480,products!$A$1:$A$49,0),MATCH(orders!L$1,products!$A$1:$G$1,0))</f>
        <v>8.9499999999999993</v>
      </c>
      <c r="M480" s="8">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8">
        <f>INDEX(products!$A$1:$G$49,MATCH(orders!$D481,products!$A$1:$A$49,0),MATCH(orders!L$1,products!$A$1:$G$1,0))</f>
        <v>31.624999999999996</v>
      </c>
      <c r="M481" s="8">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8">
        <f>INDEX(products!$A$1:$G$49,MATCH(orders!$D482,products!$A$1:$A$49,0),MATCH(orders!L$1,products!$A$1:$G$1,0))</f>
        <v>4.125</v>
      </c>
      <c r="M482" s="8">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8">
        <f>INDEX(products!$A$1:$G$49,MATCH(orders!$D483,products!$A$1:$A$49,0),MATCH(orders!L$1,products!$A$1:$G$1,0))</f>
        <v>11.95</v>
      </c>
      <c r="M483" s="8">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8">
        <f>INDEX(products!$A$1:$G$49,MATCH(orders!$D484,products!$A$1:$A$49,0),MATCH(orders!L$1,products!$A$1:$G$1,0))</f>
        <v>27.945</v>
      </c>
      <c r="M484" s="8">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f>_xlfn.XLOOKUP(C485,customers!$A$1:$A$1001,customers!$C$1:$C$1001,,0)</f>
        <v>0</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8">
        <f>INDEX(products!$A$1:$G$49,MATCH(orders!$D485,products!$A$1:$A$49,0),MATCH(orders!L$1,products!$A$1:$G$1,0))</f>
        <v>29.784999999999997</v>
      </c>
      <c r="M485" s="8">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8">
        <f>INDEX(products!$A$1:$G$49,MATCH(orders!$D486,products!$A$1:$A$49,0),MATCH(orders!L$1,products!$A$1:$G$1,0))</f>
        <v>9.51</v>
      </c>
      <c r="M486" s="8">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8">
        <f>INDEX(products!$A$1:$G$49,MATCH(orders!$D487,products!$A$1:$A$49,0),MATCH(orders!L$1,products!$A$1:$G$1,0))</f>
        <v>3.5849999999999995</v>
      </c>
      <c r="M487" s="8">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8">
        <f>INDEX(products!$A$1:$G$49,MATCH(orders!$D488,products!$A$1:$A$49,0),MATCH(orders!L$1,products!$A$1:$G$1,0))</f>
        <v>8.73</v>
      </c>
      <c r="M488" s="8">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8">
        <f>INDEX(products!$A$1:$G$49,MATCH(orders!$D489,products!$A$1:$A$49,0),MATCH(orders!L$1,products!$A$1:$G$1,0))</f>
        <v>12.15</v>
      </c>
      <c r="M489" s="8">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8">
        <f>INDEX(products!$A$1:$G$49,MATCH(orders!$D490,products!$A$1:$A$49,0),MATCH(orders!L$1,products!$A$1:$G$1,0))</f>
        <v>2.9849999999999999</v>
      </c>
      <c r="M490" s="8">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8">
        <f>INDEX(products!$A$1:$G$49,MATCH(orders!$D491,products!$A$1:$A$49,0),MATCH(orders!L$1,products!$A$1:$G$1,0))</f>
        <v>15.85</v>
      </c>
      <c r="M491" s="8">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8">
        <f>INDEX(products!$A$1:$G$49,MATCH(orders!$D492,products!$A$1:$A$49,0),MATCH(orders!L$1,products!$A$1:$G$1,0))</f>
        <v>7.77</v>
      </c>
      <c r="M492" s="8">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f>_xlfn.XLOOKUP(C493,customers!$A$1:$A$1001,customers!$C$1:$C$1001,,0)</f>
        <v>0</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8">
        <f>INDEX(products!$A$1:$G$49,MATCH(orders!$D493,products!$A$1:$A$49,0),MATCH(orders!L$1,products!$A$1:$G$1,0))</f>
        <v>3.8849999999999998</v>
      </c>
      <c r="M493" s="8">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8">
        <f>INDEX(products!$A$1:$G$49,MATCH(orders!$D494,products!$A$1:$A$49,0),MATCH(orders!L$1,products!$A$1:$G$1,0))</f>
        <v>4.125</v>
      </c>
      <c r="M494" s="8">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8">
        <f>INDEX(products!$A$1:$G$49,MATCH(orders!$D495,products!$A$1:$A$49,0),MATCH(orders!L$1,products!$A$1:$G$1,0))</f>
        <v>5.97</v>
      </c>
      <c r="M495" s="8">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8">
        <f>INDEX(products!$A$1:$G$49,MATCH(orders!$D496,products!$A$1:$A$49,0),MATCH(orders!L$1,products!$A$1:$G$1,0))</f>
        <v>15.85</v>
      </c>
      <c r="M496" s="8">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f>_xlfn.XLOOKUP(C497,customers!$A$1:$A$1001,customers!$C$1:$C$1001,,0)</f>
        <v>0</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8">
        <f>INDEX(products!$A$1:$G$49,MATCH(orders!$D497,products!$A$1:$A$49,0),MATCH(orders!L$1,products!$A$1:$G$1,0))</f>
        <v>15.85</v>
      </c>
      <c r="M497" s="8">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8">
        <f>INDEX(products!$A$1:$G$49,MATCH(orders!$D498,products!$A$1:$A$49,0),MATCH(orders!L$1,products!$A$1:$G$1,0))</f>
        <v>3.645</v>
      </c>
      <c r="M498" s="8">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8">
        <f>INDEX(products!$A$1:$G$49,MATCH(orders!$D499,products!$A$1:$A$49,0),MATCH(orders!L$1,products!$A$1:$G$1,0))</f>
        <v>9.9499999999999993</v>
      </c>
      <c r="M499" s="8">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8">
        <f>INDEX(products!$A$1:$G$49,MATCH(orders!$D500,products!$A$1:$A$49,0),MATCH(orders!L$1,products!$A$1:$G$1,0))</f>
        <v>9.9499999999999993</v>
      </c>
      <c r="M500" s="8">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f>_xlfn.XLOOKUP(C501,customers!$A$1:$A$1001,customers!$C$1:$C$1001,,0)</f>
        <v>0</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8">
        <f>INDEX(products!$A$1:$G$49,MATCH(orders!$D501,products!$A$1:$A$49,0),MATCH(orders!L$1,products!$A$1:$G$1,0))</f>
        <v>2.6849999999999996</v>
      </c>
      <c r="M501" s="8">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f>_xlfn.XLOOKUP(C502,customers!$A$1:$A$1001,customers!$C$1:$C$1001,,0)</f>
        <v>0</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8">
        <f>INDEX(products!$A$1:$G$49,MATCH(orders!$D502,products!$A$1:$A$49,0),MATCH(orders!L$1,products!$A$1:$G$1,0))</f>
        <v>11.95</v>
      </c>
      <c r="M502" s="8">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8">
        <f>INDEX(products!$A$1:$G$49,MATCH(orders!$D503,products!$A$1:$A$49,0),MATCH(orders!L$1,products!$A$1:$G$1,0))</f>
        <v>2.9849999999999999</v>
      </c>
      <c r="M503" s="8">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8">
        <f>INDEX(products!$A$1:$G$49,MATCH(orders!$D504,products!$A$1:$A$49,0),MATCH(orders!L$1,products!$A$1:$G$1,0))</f>
        <v>4.125</v>
      </c>
      <c r="M504" s="8">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8">
        <f>INDEX(products!$A$1:$G$49,MATCH(orders!$D505,products!$A$1:$A$49,0),MATCH(orders!L$1,products!$A$1:$G$1,0))</f>
        <v>12.95</v>
      </c>
      <c r="M505" s="8">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8">
        <f>INDEX(products!$A$1:$G$49,MATCH(orders!$D506,products!$A$1:$A$49,0),MATCH(orders!L$1,products!$A$1:$G$1,0))</f>
        <v>4.7549999999999999</v>
      </c>
      <c r="M506" s="8">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8">
        <f>INDEX(products!$A$1:$G$49,MATCH(orders!$D507,products!$A$1:$A$49,0),MATCH(orders!L$1,products!$A$1:$G$1,0))</f>
        <v>4.3650000000000002</v>
      </c>
      <c r="M507" s="8">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8">
        <f>INDEX(products!$A$1:$G$49,MATCH(orders!$D508,products!$A$1:$A$49,0),MATCH(orders!L$1,products!$A$1:$G$1,0))</f>
        <v>12.95</v>
      </c>
      <c r="M508" s="8">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8">
        <f>INDEX(products!$A$1:$G$49,MATCH(orders!$D509,products!$A$1:$A$49,0),MATCH(orders!L$1,products!$A$1:$G$1,0))</f>
        <v>29.784999999999997</v>
      </c>
      <c r="M509" s="8">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8">
        <f>INDEX(products!$A$1:$G$49,MATCH(orders!$D510,products!$A$1:$A$49,0),MATCH(orders!L$1,products!$A$1:$G$1,0))</f>
        <v>7.77</v>
      </c>
      <c r="M510" s="8">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8">
        <f>INDEX(products!$A$1:$G$49,MATCH(orders!$D511,products!$A$1:$A$49,0),MATCH(orders!L$1,products!$A$1:$G$1,0))</f>
        <v>9.9499999999999993</v>
      </c>
      <c r="M511" s="8">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8">
        <f>INDEX(products!$A$1:$G$49,MATCH(orders!$D512,products!$A$1:$A$49,0),MATCH(orders!L$1,products!$A$1:$G$1,0))</f>
        <v>3.5849999999999995</v>
      </c>
      <c r="M512" s="8">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8">
        <f>INDEX(products!$A$1:$G$49,MATCH(orders!$D513,products!$A$1:$A$49,0),MATCH(orders!L$1,products!$A$1:$G$1,0))</f>
        <v>3.375</v>
      </c>
      <c r="M513" s="8">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8">
        <f>INDEX(products!$A$1:$G$49,MATCH(orders!$D514,products!$A$1:$A$49,0),MATCH(orders!L$1,products!$A$1:$G$1,0))</f>
        <v>15.85</v>
      </c>
      <c r="M514" s="8">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8">
        <f>INDEX(products!$A$1:$G$49,MATCH(orders!$D515,products!$A$1:$A$49,0),MATCH(orders!L$1,products!$A$1:$G$1,0))</f>
        <v>15.85</v>
      </c>
      <c r="M515" s="8">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8">
        <f>INDEX(products!$A$1:$G$49,MATCH(orders!$D516,products!$A$1:$A$49,0),MATCH(orders!L$1,products!$A$1:$G$1,0))</f>
        <v>4.3650000000000002</v>
      </c>
      <c r="M516" s="8">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8">
        <f>INDEX(products!$A$1:$G$49,MATCH(orders!$D517,products!$A$1:$A$49,0),MATCH(orders!L$1,products!$A$1:$G$1,0))</f>
        <v>7.169999999999999</v>
      </c>
      <c r="M517" s="8">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f>_xlfn.XLOOKUP(C518,customers!$A$1:$A$1001,customers!$C$1:$C$1001,,0)</f>
        <v>0</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8">
        <f>INDEX(products!$A$1:$G$49,MATCH(orders!$D518,products!$A$1:$A$49,0),MATCH(orders!L$1,products!$A$1:$G$1,0))</f>
        <v>20.584999999999997</v>
      </c>
      <c r="M518" s="8">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f>_xlfn.XLOOKUP(C519,customers!$A$1:$A$1001,customers!$C$1:$C$1001,,0)</f>
        <v>0</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8">
        <f>INDEX(products!$A$1:$G$49,MATCH(orders!$D519,products!$A$1:$A$49,0),MATCH(orders!L$1,products!$A$1:$G$1,0))</f>
        <v>3.8849999999999998</v>
      </c>
      <c r="M519" s="8">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8">
        <f>INDEX(products!$A$1:$G$49,MATCH(orders!$D520,products!$A$1:$A$49,0),MATCH(orders!L$1,products!$A$1:$G$1,0))</f>
        <v>27.945</v>
      </c>
      <c r="M520" s="8">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8">
        <f>INDEX(products!$A$1:$G$49,MATCH(orders!$D521,products!$A$1:$A$49,0),MATCH(orders!L$1,products!$A$1:$G$1,0))</f>
        <v>5.97</v>
      </c>
      <c r="M521" s="8">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8">
        <f>INDEX(products!$A$1:$G$49,MATCH(orders!$D522,products!$A$1:$A$49,0),MATCH(orders!L$1,products!$A$1:$G$1,0))</f>
        <v>3.8849999999999998</v>
      </c>
      <c r="M522" s="8">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8">
        <f>INDEX(products!$A$1:$G$49,MATCH(orders!$D523,products!$A$1:$A$49,0),MATCH(orders!L$1,products!$A$1:$G$1,0))</f>
        <v>9.9499999999999993</v>
      </c>
      <c r="M523" s="8">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8">
        <f>INDEX(products!$A$1:$G$49,MATCH(orders!$D524,products!$A$1:$A$49,0),MATCH(orders!L$1,products!$A$1:$G$1,0))</f>
        <v>5.97</v>
      </c>
      <c r="M524" s="8">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8">
        <f>INDEX(products!$A$1:$G$49,MATCH(orders!$D525,products!$A$1:$A$49,0),MATCH(orders!L$1,products!$A$1:$G$1,0))</f>
        <v>29.784999999999997</v>
      </c>
      <c r="M525" s="8">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f>_xlfn.XLOOKUP(C526,customers!$A$1:$A$1001,customers!$C$1:$C$1001,,0)</f>
        <v>0</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8">
        <f>INDEX(products!$A$1:$G$49,MATCH(orders!$D526,products!$A$1:$A$49,0),MATCH(orders!L$1,products!$A$1:$G$1,0))</f>
        <v>36.454999999999998</v>
      </c>
      <c r="M526" s="8">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f>_xlfn.XLOOKUP(C527,customers!$A$1:$A$1001,customers!$C$1:$C$1001,,0)</f>
        <v>0</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8">
        <f>INDEX(products!$A$1:$G$49,MATCH(orders!$D527,products!$A$1:$A$49,0),MATCH(orders!L$1,products!$A$1:$G$1,0))</f>
        <v>2.6849999999999996</v>
      </c>
      <c r="M527" s="8">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8">
        <f>INDEX(products!$A$1:$G$49,MATCH(orders!$D528,products!$A$1:$A$49,0),MATCH(orders!L$1,products!$A$1:$G$1,0))</f>
        <v>31.624999999999996</v>
      </c>
      <c r="M528" s="8">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8">
        <f>INDEX(products!$A$1:$G$49,MATCH(orders!$D529,products!$A$1:$A$49,0),MATCH(orders!L$1,products!$A$1:$G$1,0))</f>
        <v>8.25</v>
      </c>
      <c r="M529" s="8">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8">
        <f>INDEX(products!$A$1:$G$49,MATCH(orders!$D530,products!$A$1:$A$49,0),MATCH(orders!L$1,products!$A$1:$G$1,0))</f>
        <v>8.91</v>
      </c>
      <c r="M530" s="8">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8">
        <f>INDEX(products!$A$1:$G$49,MATCH(orders!$D531,products!$A$1:$A$49,0),MATCH(orders!L$1,products!$A$1:$G$1,0))</f>
        <v>9.9499999999999993</v>
      </c>
      <c r="M531" s="8">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8">
        <f>INDEX(products!$A$1:$G$49,MATCH(orders!$D532,products!$A$1:$A$49,0),MATCH(orders!L$1,products!$A$1:$G$1,0))</f>
        <v>9.9499999999999993</v>
      </c>
      <c r="M532" s="8">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8">
        <f>INDEX(products!$A$1:$G$49,MATCH(orders!$D533,products!$A$1:$A$49,0),MATCH(orders!L$1,products!$A$1:$G$1,0))</f>
        <v>8.9499999999999993</v>
      </c>
      <c r="M533" s="8">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8">
        <f>INDEX(products!$A$1:$G$49,MATCH(orders!$D534,products!$A$1:$A$49,0),MATCH(orders!L$1,products!$A$1:$G$1,0))</f>
        <v>8.25</v>
      </c>
      <c r="M534" s="8">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f>_xlfn.XLOOKUP(C535,customers!$A$1:$A$1001,customers!$C$1:$C$1001,,0)</f>
        <v>0</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8">
        <f>INDEX(products!$A$1:$G$49,MATCH(orders!$D535,products!$A$1:$A$49,0),MATCH(orders!L$1,products!$A$1:$G$1,0))</f>
        <v>5.3699999999999992</v>
      </c>
      <c r="M535" s="8">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8">
        <f>INDEX(products!$A$1:$G$49,MATCH(orders!$D536,products!$A$1:$A$49,0),MATCH(orders!L$1,products!$A$1:$G$1,0))</f>
        <v>22.884999999999998</v>
      </c>
      <c r="M536" s="8">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f>_xlfn.XLOOKUP(C537,customers!$A$1:$A$1001,customers!$C$1:$C$1001,,0)</f>
        <v>0</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8">
        <f>INDEX(products!$A$1:$G$49,MATCH(orders!$D537,products!$A$1:$A$49,0),MATCH(orders!L$1,products!$A$1:$G$1,0))</f>
        <v>4.7549999999999999</v>
      </c>
      <c r="M537" s="8">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8">
        <f>INDEX(products!$A$1:$G$49,MATCH(orders!$D538,products!$A$1:$A$49,0),MATCH(orders!L$1,products!$A$1:$G$1,0))</f>
        <v>2.6849999999999996</v>
      </c>
      <c r="M538" s="8">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8">
        <f>INDEX(products!$A$1:$G$49,MATCH(orders!$D539,products!$A$1:$A$49,0),MATCH(orders!L$1,products!$A$1:$G$1,0))</f>
        <v>27.945</v>
      </c>
      <c r="M539" s="8">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8">
        <f>INDEX(products!$A$1:$G$49,MATCH(orders!$D540,products!$A$1:$A$49,0),MATCH(orders!L$1,products!$A$1:$G$1,0))</f>
        <v>2.6849999999999996</v>
      </c>
      <c r="M540" s="8">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8">
        <f>INDEX(products!$A$1:$G$49,MATCH(orders!$D541,products!$A$1:$A$49,0),MATCH(orders!L$1,products!$A$1:$G$1,0))</f>
        <v>5.3699999999999992</v>
      </c>
      <c r="M541" s="8">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8">
        <f>INDEX(products!$A$1:$G$49,MATCH(orders!$D542,products!$A$1:$A$49,0),MATCH(orders!L$1,products!$A$1:$G$1,0))</f>
        <v>15.85</v>
      </c>
      <c r="M542" s="8">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f>_xlfn.XLOOKUP(C543,customers!$A$1:$A$1001,customers!$C$1:$C$1001,,0)</f>
        <v>0</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8">
        <f>INDEX(products!$A$1:$G$49,MATCH(orders!$D543,products!$A$1:$A$49,0),MATCH(orders!L$1,products!$A$1:$G$1,0))</f>
        <v>22.884999999999998</v>
      </c>
      <c r="M543" s="8">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8">
        <f>INDEX(products!$A$1:$G$49,MATCH(orders!$D544,products!$A$1:$A$49,0),MATCH(orders!L$1,products!$A$1:$G$1,0))</f>
        <v>25.874999999999996</v>
      </c>
      <c r="M544" s="8">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8">
        <f>INDEX(products!$A$1:$G$49,MATCH(orders!$D545,products!$A$1:$A$49,0),MATCH(orders!L$1,products!$A$1:$G$1,0))</f>
        <v>27.484999999999996</v>
      </c>
      <c r="M545" s="8">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8">
        <f>INDEX(products!$A$1:$G$49,MATCH(orders!$D546,products!$A$1:$A$49,0),MATCH(orders!L$1,products!$A$1:$G$1,0))</f>
        <v>7.77</v>
      </c>
      <c r="M546" s="8">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8">
        <f>INDEX(products!$A$1:$G$49,MATCH(orders!$D547,products!$A$1:$A$49,0),MATCH(orders!L$1,products!$A$1:$G$1,0))</f>
        <v>3.8849999999999998</v>
      </c>
      <c r="M547" s="8">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f>_xlfn.XLOOKUP(C548,customers!$A$1:$A$1001,customers!$C$1:$C$1001,,0)</f>
        <v>0</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8">
        <f>INDEX(products!$A$1:$G$49,MATCH(orders!$D548,products!$A$1:$A$49,0),MATCH(orders!L$1,products!$A$1:$G$1,0))</f>
        <v>27.945</v>
      </c>
      <c r="M548" s="8">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8">
        <f>INDEX(products!$A$1:$G$49,MATCH(orders!$D549,products!$A$1:$A$49,0),MATCH(orders!L$1,products!$A$1:$G$1,0))</f>
        <v>3.5849999999999995</v>
      </c>
      <c r="M549" s="8">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8">
        <f>INDEX(products!$A$1:$G$49,MATCH(orders!$D550,products!$A$1:$A$49,0),MATCH(orders!L$1,products!$A$1:$G$1,0))</f>
        <v>4.4550000000000001</v>
      </c>
      <c r="M550" s="8">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8">
        <f>INDEX(products!$A$1:$G$49,MATCH(orders!$D551,products!$A$1:$A$49,0),MATCH(orders!L$1,products!$A$1:$G$1,0))</f>
        <v>4.4550000000000001</v>
      </c>
      <c r="M551" s="8">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8">
        <f>INDEX(products!$A$1:$G$49,MATCH(orders!$D552,products!$A$1:$A$49,0),MATCH(orders!L$1,products!$A$1:$G$1,0))</f>
        <v>3.8849999999999998</v>
      </c>
      <c r="M552" s="8">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8">
        <f>INDEX(products!$A$1:$G$49,MATCH(orders!$D553,products!$A$1:$A$49,0),MATCH(orders!L$1,products!$A$1:$G$1,0))</f>
        <v>3.645</v>
      </c>
      <c r="M553" s="8">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8">
        <f>INDEX(products!$A$1:$G$49,MATCH(orders!$D554,products!$A$1:$A$49,0),MATCH(orders!L$1,products!$A$1:$G$1,0))</f>
        <v>4.4550000000000001</v>
      </c>
      <c r="M554" s="8">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8">
        <f>INDEX(products!$A$1:$G$49,MATCH(orders!$D555,products!$A$1:$A$49,0),MATCH(orders!L$1,products!$A$1:$G$1,0))</f>
        <v>13.75</v>
      </c>
      <c r="M555" s="8">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f>_xlfn.XLOOKUP(C556,customers!$A$1:$A$1001,customers!$C$1:$C$1001,,0)</f>
        <v>0</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8">
        <f>INDEX(products!$A$1:$G$49,MATCH(orders!$D556,products!$A$1:$A$49,0),MATCH(orders!L$1,products!$A$1:$G$1,0))</f>
        <v>27.484999999999996</v>
      </c>
      <c r="M556" s="8">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8">
        <f>INDEX(products!$A$1:$G$49,MATCH(orders!$D557,products!$A$1:$A$49,0),MATCH(orders!L$1,products!$A$1:$G$1,0))</f>
        <v>13.75</v>
      </c>
      <c r="M557" s="8">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8">
        <f>INDEX(products!$A$1:$G$49,MATCH(orders!$D558,products!$A$1:$A$49,0),MATCH(orders!L$1,products!$A$1:$G$1,0))</f>
        <v>4.3650000000000002</v>
      </c>
      <c r="M558" s="8">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8">
        <f>INDEX(products!$A$1:$G$49,MATCH(orders!$D559,products!$A$1:$A$49,0),MATCH(orders!L$1,products!$A$1:$G$1,0))</f>
        <v>14.85</v>
      </c>
      <c r="M559" s="8">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f>_xlfn.XLOOKUP(C560,customers!$A$1:$A$1001,customers!$C$1:$C$1001,,0)</f>
        <v>0</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8">
        <f>INDEX(products!$A$1:$G$49,MATCH(orders!$D560,products!$A$1:$A$49,0),MATCH(orders!L$1,products!$A$1:$G$1,0))</f>
        <v>3.8849999999999998</v>
      </c>
      <c r="M560" s="8">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8">
        <f>INDEX(products!$A$1:$G$49,MATCH(orders!$D561,products!$A$1:$A$49,0),MATCH(orders!L$1,products!$A$1:$G$1,0))</f>
        <v>12.95</v>
      </c>
      <c r="M561" s="8">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f>_xlfn.XLOOKUP(C562,customers!$A$1:$A$1001,customers!$C$1:$C$1001,,0)</f>
        <v>0</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8">
        <f>INDEX(products!$A$1:$G$49,MATCH(orders!$D562,products!$A$1:$A$49,0),MATCH(orders!L$1,products!$A$1:$G$1,0))</f>
        <v>31.624999999999996</v>
      </c>
      <c r="M562" s="8">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f>_xlfn.XLOOKUP(C563,customers!$A$1:$A$1001,customers!$C$1:$C$1001,,0)</f>
        <v>0</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8">
        <f>INDEX(products!$A$1:$G$49,MATCH(orders!$D563,products!$A$1:$A$49,0),MATCH(orders!L$1,products!$A$1:$G$1,0))</f>
        <v>2.9849999999999999</v>
      </c>
      <c r="M563" s="8">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8">
        <f>INDEX(products!$A$1:$G$49,MATCH(orders!$D564,products!$A$1:$A$49,0),MATCH(orders!L$1,products!$A$1:$G$1,0))</f>
        <v>4.7549999999999999</v>
      </c>
      <c r="M564" s="8">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8">
        <f>INDEX(products!$A$1:$G$49,MATCH(orders!$D565,products!$A$1:$A$49,0),MATCH(orders!L$1,products!$A$1:$G$1,0))</f>
        <v>13.75</v>
      </c>
      <c r="M565" s="8">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8">
        <f>INDEX(products!$A$1:$G$49,MATCH(orders!$D566,products!$A$1:$A$49,0),MATCH(orders!L$1,products!$A$1:$G$1,0))</f>
        <v>7.169999999999999</v>
      </c>
      <c r="M566" s="8">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8">
        <f>INDEX(products!$A$1:$G$49,MATCH(orders!$D567,products!$A$1:$A$49,0),MATCH(orders!L$1,products!$A$1:$G$1,0))</f>
        <v>20.584999999999997</v>
      </c>
      <c r="M567" s="8">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8">
        <f>INDEX(products!$A$1:$G$49,MATCH(orders!$D568,products!$A$1:$A$49,0),MATCH(orders!L$1,products!$A$1:$G$1,0))</f>
        <v>3.375</v>
      </c>
      <c r="M568" s="8">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f>_xlfn.XLOOKUP(C569,customers!$A$1:$A$1001,customers!$C$1:$C$1001,,0)</f>
        <v>0</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8">
        <f>INDEX(products!$A$1:$G$49,MATCH(orders!$D569,products!$A$1:$A$49,0),MATCH(orders!L$1,products!$A$1:$G$1,0))</f>
        <v>27.484999999999996</v>
      </c>
      <c r="M569" s="8">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8">
        <f>INDEX(products!$A$1:$G$49,MATCH(orders!$D570,products!$A$1:$A$49,0),MATCH(orders!L$1,products!$A$1:$G$1,0))</f>
        <v>4.7549999999999999</v>
      </c>
      <c r="M570" s="8">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8">
        <f>INDEX(products!$A$1:$G$49,MATCH(orders!$D571,products!$A$1:$A$49,0),MATCH(orders!L$1,products!$A$1:$G$1,0))</f>
        <v>22.884999999999998</v>
      </c>
      <c r="M571" s="8">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8">
        <f>INDEX(products!$A$1:$G$49,MATCH(orders!$D572,products!$A$1:$A$49,0),MATCH(orders!L$1,products!$A$1:$G$1,0))</f>
        <v>6.75</v>
      </c>
      <c r="M572" s="8">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8">
        <f>INDEX(products!$A$1:$G$49,MATCH(orders!$D573,products!$A$1:$A$49,0),MATCH(orders!L$1,products!$A$1:$G$1,0))</f>
        <v>8.91</v>
      </c>
      <c r="M573" s="8">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f>_xlfn.XLOOKUP(C574,customers!$A$1:$A$1001,customers!$C$1:$C$1001,,0)</f>
        <v>0</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8">
        <f>INDEX(products!$A$1:$G$49,MATCH(orders!$D574,products!$A$1:$A$49,0),MATCH(orders!L$1,products!$A$1:$G$1,0))</f>
        <v>2.9849999999999999</v>
      </c>
      <c r="M574" s="8">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8">
        <f>INDEX(products!$A$1:$G$49,MATCH(orders!$D575,products!$A$1:$A$49,0),MATCH(orders!L$1,products!$A$1:$G$1,0))</f>
        <v>11.25</v>
      </c>
      <c r="M575" s="8">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8">
        <f>INDEX(products!$A$1:$G$49,MATCH(orders!$D576,products!$A$1:$A$49,0),MATCH(orders!L$1,products!$A$1:$G$1,0))</f>
        <v>3.5849999999999995</v>
      </c>
      <c r="M576" s="8">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8">
        <f>INDEX(products!$A$1:$G$49,MATCH(orders!$D577,products!$A$1:$A$49,0),MATCH(orders!L$1,products!$A$1:$G$1,0))</f>
        <v>33.464999999999996</v>
      </c>
      <c r="M577" s="8">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8">
        <f>INDEX(products!$A$1:$G$49,MATCH(orders!$D578,products!$A$1:$A$49,0),MATCH(orders!L$1,products!$A$1:$G$1,0))</f>
        <v>2.9849999999999999</v>
      </c>
      <c r="M578" s="8">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8">
        <f>INDEX(products!$A$1:$G$49,MATCH(orders!$D579,products!$A$1:$A$49,0),MATCH(orders!L$1,products!$A$1:$G$1,0))</f>
        <v>14.55</v>
      </c>
      <c r="M579" s="8">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8">
        <f>INDEX(products!$A$1:$G$49,MATCH(orders!$D580,products!$A$1:$A$49,0),MATCH(orders!L$1,products!$A$1:$G$1,0))</f>
        <v>4.4550000000000001</v>
      </c>
      <c r="M580" s="8">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8">
        <f>INDEX(products!$A$1:$G$49,MATCH(orders!$D581,products!$A$1:$A$49,0),MATCH(orders!L$1,products!$A$1:$G$1,0))</f>
        <v>6.75</v>
      </c>
      <c r="M581" s="8">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8">
        <f>INDEX(products!$A$1:$G$49,MATCH(orders!$D582,products!$A$1:$A$49,0),MATCH(orders!L$1,products!$A$1:$G$1,0))</f>
        <v>14.85</v>
      </c>
      <c r="M582" s="8">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8">
        <f>INDEX(products!$A$1:$G$49,MATCH(orders!$D583,products!$A$1:$A$49,0),MATCH(orders!L$1,products!$A$1:$G$1,0))</f>
        <v>8.91</v>
      </c>
      <c r="M583" s="8">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8">
        <f>INDEX(products!$A$1:$G$49,MATCH(orders!$D584,products!$A$1:$A$49,0),MATCH(orders!L$1,products!$A$1:$G$1,0))</f>
        <v>12.15</v>
      </c>
      <c r="M584" s="8">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8">
        <f>INDEX(products!$A$1:$G$49,MATCH(orders!$D585,products!$A$1:$A$49,0),MATCH(orders!L$1,products!$A$1:$G$1,0))</f>
        <v>3.5849999999999995</v>
      </c>
      <c r="M585" s="8">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8">
        <f>INDEX(products!$A$1:$G$49,MATCH(orders!$D586,products!$A$1:$A$49,0),MATCH(orders!L$1,products!$A$1:$G$1,0))</f>
        <v>3.5849999999999995</v>
      </c>
      <c r="M586" s="8">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8">
        <f>INDEX(products!$A$1:$G$49,MATCH(orders!$D587,products!$A$1:$A$49,0),MATCH(orders!L$1,products!$A$1:$G$1,0))</f>
        <v>8.25</v>
      </c>
      <c r="M587" s="8">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f>_xlfn.XLOOKUP(C588,customers!$A$1:$A$1001,customers!$C$1:$C$1001,,0)</f>
        <v>0</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8">
        <f>INDEX(products!$A$1:$G$49,MATCH(orders!$D588,products!$A$1:$A$49,0),MATCH(orders!L$1,products!$A$1:$G$1,0))</f>
        <v>27.484999999999996</v>
      </c>
      <c r="M588" s="8">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8">
        <f>INDEX(products!$A$1:$G$49,MATCH(orders!$D589,products!$A$1:$A$49,0),MATCH(orders!L$1,products!$A$1:$G$1,0))</f>
        <v>7.77</v>
      </c>
      <c r="M589" s="8">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8">
        <f>INDEX(products!$A$1:$G$49,MATCH(orders!$D590,products!$A$1:$A$49,0),MATCH(orders!L$1,products!$A$1:$G$1,0))</f>
        <v>5.97</v>
      </c>
      <c r="M590" s="8">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8">
        <f>INDEX(products!$A$1:$G$49,MATCH(orders!$D591,products!$A$1:$A$49,0),MATCH(orders!L$1,products!$A$1:$G$1,0))</f>
        <v>34.154999999999994</v>
      </c>
      <c r="M591" s="8">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8">
        <f>INDEX(products!$A$1:$G$49,MATCH(orders!$D592,products!$A$1:$A$49,0),MATCH(orders!L$1,products!$A$1:$G$1,0))</f>
        <v>31.624999999999996</v>
      </c>
      <c r="M592" s="8">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8">
        <f>INDEX(products!$A$1:$G$49,MATCH(orders!$D593,products!$A$1:$A$49,0),MATCH(orders!L$1,products!$A$1:$G$1,0))</f>
        <v>2.6849999999999996</v>
      </c>
      <c r="M593" s="8">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f>_xlfn.XLOOKUP(C594,customers!$A$1:$A$1001,customers!$C$1:$C$1001,,0)</f>
        <v>0</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8">
        <f>INDEX(products!$A$1:$G$49,MATCH(orders!$D594,products!$A$1:$A$49,0),MATCH(orders!L$1,products!$A$1:$G$1,0))</f>
        <v>25.874999999999996</v>
      </c>
      <c r="M594" s="8">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8">
        <f>INDEX(products!$A$1:$G$49,MATCH(orders!$D595,products!$A$1:$A$49,0),MATCH(orders!L$1,products!$A$1:$G$1,0))</f>
        <v>27.945</v>
      </c>
      <c r="M595" s="8">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8">
        <f>INDEX(products!$A$1:$G$49,MATCH(orders!$D596,products!$A$1:$A$49,0),MATCH(orders!L$1,products!$A$1:$G$1,0))</f>
        <v>29.784999999999997</v>
      </c>
      <c r="M596" s="8">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f>_xlfn.XLOOKUP(C597,customers!$A$1:$A$1001,customers!$C$1:$C$1001,,0)</f>
        <v>0</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8">
        <f>INDEX(products!$A$1:$G$49,MATCH(orders!$D597,products!$A$1:$A$49,0),MATCH(orders!L$1,products!$A$1:$G$1,0))</f>
        <v>14.85</v>
      </c>
      <c r="M597" s="8">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8">
        <f>INDEX(products!$A$1:$G$49,MATCH(orders!$D598,products!$A$1:$A$49,0),MATCH(orders!L$1,products!$A$1:$G$1,0))</f>
        <v>6.75</v>
      </c>
      <c r="M598" s="8">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8">
        <f>INDEX(products!$A$1:$G$49,MATCH(orders!$D599,products!$A$1:$A$49,0),MATCH(orders!L$1,products!$A$1:$G$1,0))</f>
        <v>36.454999999999998</v>
      </c>
      <c r="M599" s="8">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8">
        <f>INDEX(products!$A$1:$G$49,MATCH(orders!$D600,products!$A$1:$A$49,0),MATCH(orders!L$1,products!$A$1:$G$1,0))</f>
        <v>2.9849999999999999</v>
      </c>
      <c r="M600" s="8">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8">
        <f>INDEX(products!$A$1:$G$49,MATCH(orders!$D601,products!$A$1:$A$49,0),MATCH(orders!L$1,products!$A$1:$G$1,0))</f>
        <v>2.9849999999999999</v>
      </c>
      <c r="M601" s="8">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8">
        <f>INDEX(products!$A$1:$G$49,MATCH(orders!$D602,products!$A$1:$A$49,0),MATCH(orders!L$1,products!$A$1:$G$1,0))</f>
        <v>7.77</v>
      </c>
      <c r="M602" s="8">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8">
        <f>INDEX(products!$A$1:$G$49,MATCH(orders!$D603,products!$A$1:$A$49,0),MATCH(orders!L$1,products!$A$1:$G$1,0))</f>
        <v>27.484999999999996</v>
      </c>
      <c r="M603" s="8">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8">
        <f>INDEX(products!$A$1:$G$49,MATCH(orders!$D604,products!$A$1:$A$49,0),MATCH(orders!L$1,products!$A$1:$G$1,0))</f>
        <v>4.4550000000000001</v>
      </c>
      <c r="M604" s="8">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8">
        <f>INDEX(products!$A$1:$G$49,MATCH(orders!$D605,products!$A$1:$A$49,0),MATCH(orders!L$1,products!$A$1:$G$1,0))</f>
        <v>2.9849999999999999</v>
      </c>
      <c r="M605" s="8">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f>_xlfn.XLOOKUP(C606,customers!$A$1:$A$1001,customers!$C$1:$C$1001,,0)</f>
        <v>0</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8">
        <f>INDEX(products!$A$1:$G$49,MATCH(orders!$D606,products!$A$1:$A$49,0),MATCH(orders!L$1,products!$A$1:$G$1,0))</f>
        <v>29.784999999999997</v>
      </c>
      <c r="M606" s="8">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8">
        <f>INDEX(products!$A$1:$G$49,MATCH(orders!$D607,products!$A$1:$A$49,0),MATCH(orders!L$1,products!$A$1:$G$1,0))</f>
        <v>29.784999999999997</v>
      </c>
      <c r="M607" s="8">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8">
        <f>INDEX(products!$A$1:$G$49,MATCH(orders!$D608,products!$A$1:$A$49,0),MATCH(orders!L$1,products!$A$1:$G$1,0))</f>
        <v>36.454999999999998</v>
      </c>
      <c r="M608" s="8">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8">
        <f>INDEX(products!$A$1:$G$49,MATCH(orders!$D609,products!$A$1:$A$49,0),MATCH(orders!L$1,products!$A$1:$G$1,0))</f>
        <v>3.645</v>
      </c>
      <c r="M609" s="8">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f>_xlfn.XLOOKUP(C610,customers!$A$1:$A$1001,customers!$C$1:$C$1001,,0)</f>
        <v>0</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8">
        <f>INDEX(products!$A$1:$G$49,MATCH(orders!$D610,products!$A$1:$A$49,0),MATCH(orders!L$1,products!$A$1:$G$1,0))</f>
        <v>27.945</v>
      </c>
      <c r="M610" s="8">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8">
        <f>INDEX(products!$A$1:$G$49,MATCH(orders!$D611,products!$A$1:$A$49,0),MATCH(orders!L$1,products!$A$1:$G$1,0))</f>
        <v>4.3650000000000002</v>
      </c>
      <c r="M611" s="8">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8">
        <f>INDEX(products!$A$1:$G$49,MATCH(orders!$D612,products!$A$1:$A$49,0),MATCH(orders!L$1,products!$A$1:$G$1,0))</f>
        <v>9.9499999999999993</v>
      </c>
      <c r="M612" s="8">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8">
        <f>INDEX(products!$A$1:$G$49,MATCH(orders!$D613,products!$A$1:$A$49,0),MATCH(orders!L$1,products!$A$1:$G$1,0))</f>
        <v>34.154999999999994</v>
      </c>
      <c r="M613" s="8">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f>_xlfn.XLOOKUP(C614,customers!$A$1:$A$1001,customers!$C$1:$C$1001,,0)</f>
        <v>0</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8">
        <f>INDEX(products!$A$1:$G$49,MATCH(orders!$D614,products!$A$1:$A$49,0),MATCH(orders!L$1,products!$A$1:$G$1,0))</f>
        <v>3.375</v>
      </c>
      <c r="M614" s="8">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f>_xlfn.XLOOKUP(C615,customers!$A$1:$A$1001,customers!$C$1:$C$1001,,0)</f>
        <v>0</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8">
        <f>INDEX(products!$A$1:$G$49,MATCH(orders!$D615,products!$A$1:$A$49,0),MATCH(orders!L$1,products!$A$1:$G$1,0))</f>
        <v>5.97</v>
      </c>
      <c r="M615" s="8">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8">
        <f>INDEX(products!$A$1:$G$49,MATCH(orders!$D616,products!$A$1:$A$49,0),MATCH(orders!L$1,products!$A$1:$G$1,0))</f>
        <v>5.97</v>
      </c>
      <c r="M616" s="8">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8">
        <f>INDEX(products!$A$1:$G$49,MATCH(orders!$D617,products!$A$1:$A$49,0),MATCH(orders!L$1,products!$A$1:$G$1,0))</f>
        <v>36.454999999999998</v>
      </c>
      <c r="M617" s="8">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8">
        <f>INDEX(products!$A$1:$G$49,MATCH(orders!$D618,products!$A$1:$A$49,0),MATCH(orders!L$1,products!$A$1:$G$1,0))</f>
        <v>31.624999999999996</v>
      </c>
      <c r="M618" s="8">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8">
        <f>INDEX(products!$A$1:$G$49,MATCH(orders!$D619,products!$A$1:$A$49,0),MATCH(orders!L$1,products!$A$1:$G$1,0))</f>
        <v>33.464999999999996</v>
      </c>
      <c r="M619" s="8">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8">
        <f>INDEX(products!$A$1:$G$49,MATCH(orders!$D620,products!$A$1:$A$49,0),MATCH(orders!L$1,products!$A$1:$G$1,0))</f>
        <v>12.15</v>
      </c>
      <c r="M620" s="8">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8">
        <f>INDEX(products!$A$1:$G$49,MATCH(orders!$D621,products!$A$1:$A$49,0),MATCH(orders!L$1,products!$A$1:$G$1,0))</f>
        <v>7.77</v>
      </c>
      <c r="M621" s="8">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8">
        <f>INDEX(products!$A$1:$G$49,MATCH(orders!$D622,products!$A$1:$A$49,0),MATCH(orders!L$1,products!$A$1:$G$1,0))</f>
        <v>3.375</v>
      </c>
      <c r="M622" s="8">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8">
        <f>INDEX(products!$A$1:$G$49,MATCH(orders!$D623,products!$A$1:$A$49,0),MATCH(orders!L$1,products!$A$1:$G$1,0))</f>
        <v>12.95</v>
      </c>
      <c r="M623" s="8">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8">
        <f>INDEX(products!$A$1:$G$49,MATCH(orders!$D624,products!$A$1:$A$49,0),MATCH(orders!L$1,products!$A$1:$G$1,0))</f>
        <v>33.464999999999996</v>
      </c>
      <c r="M624" s="8">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f>_xlfn.XLOOKUP(C625,customers!$A$1:$A$1001,customers!$C$1:$C$1001,,0)</f>
        <v>0</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8">
        <f>INDEX(products!$A$1:$G$49,MATCH(orders!$D625,products!$A$1:$A$49,0),MATCH(orders!L$1,products!$A$1:$G$1,0))</f>
        <v>12.15</v>
      </c>
      <c r="M625" s="8">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8">
        <f>INDEX(products!$A$1:$G$49,MATCH(orders!$D626,products!$A$1:$A$49,0),MATCH(orders!L$1,products!$A$1:$G$1,0))</f>
        <v>31.624999999999996</v>
      </c>
      <c r="M626" s="8">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8">
        <f>INDEX(products!$A$1:$G$49,MATCH(orders!$D627,products!$A$1:$A$49,0),MATCH(orders!L$1,products!$A$1:$G$1,0))</f>
        <v>7.169999999999999</v>
      </c>
      <c r="M627" s="8">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8">
        <f>INDEX(products!$A$1:$G$49,MATCH(orders!$D628,products!$A$1:$A$49,0),MATCH(orders!L$1,products!$A$1:$G$1,0))</f>
        <v>25.874999999999996</v>
      </c>
      <c r="M628" s="8">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8">
        <f>INDEX(products!$A$1:$G$49,MATCH(orders!$D629,products!$A$1:$A$49,0),MATCH(orders!L$1,products!$A$1:$G$1,0))</f>
        <v>31.624999999999996</v>
      </c>
      <c r="M629" s="8">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8">
        <f>INDEX(products!$A$1:$G$49,MATCH(orders!$D630,products!$A$1:$A$49,0),MATCH(orders!L$1,products!$A$1:$G$1,0))</f>
        <v>4.4550000000000001</v>
      </c>
      <c r="M630" s="8">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8">
        <f>INDEX(products!$A$1:$G$49,MATCH(orders!$D631,products!$A$1:$A$49,0),MATCH(orders!L$1,products!$A$1:$G$1,0))</f>
        <v>7.77</v>
      </c>
      <c r="M631" s="8">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8">
        <f>INDEX(products!$A$1:$G$49,MATCH(orders!$D632,products!$A$1:$A$49,0),MATCH(orders!L$1,products!$A$1:$G$1,0))</f>
        <v>2.9849999999999999</v>
      </c>
      <c r="M632" s="8">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8">
        <f>INDEX(products!$A$1:$G$49,MATCH(orders!$D633,products!$A$1:$A$49,0),MATCH(orders!L$1,products!$A$1:$G$1,0))</f>
        <v>20.584999999999997</v>
      </c>
      <c r="M633" s="8">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8">
        <f>INDEX(products!$A$1:$G$49,MATCH(orders!$D634,products!$A$1:$A$49,0),MATCH(orders!L$1,products!$A$1:$G$1,0))</f>
        <v>8.91</v>
      </c>
      <c r="M634" s="8">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8">
        <f>INDEX(products!$A$1:$G$49,MATCH(orders!$D635,products!$A$1:$A$49,0),MATCH(orders!L$1,products!$A$1:$G$1,0))</f>
        <v>11.95</v>
      </c>
      <c r="M635" s="8">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8">
        <f>INDEX(products!$A$1:$G$49,MATCH(orders!$D636,products!$A$1:$A$49,0),MATCH(orders!L$1,products!$A$1:$G$1,0))</f>
        <v>14.55</v>
      </c>
      <c r="M636" s="8">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8">
        <f>INDEX(products!$A$1:$G$49,MATCH(orders!$D637,products!$A$1:$A$49,0),MATCH(orders!L$1,products!$A$1:$G$1,0))</f>
        <v>8.91</v>
      </c>
      <c r="M637" s="8">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8">
        <f>INDEX(products!$A$1:$G$49,MATCH(orders!$D638,products!$A$1:$A$49,0),MATCH(orders!L$1,products!$A$1:$G$1,0))</f>
        <v>15.85</v>
      </c>
      <c r="M638" s="8">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8">
        <f>INDEX(products!$A$1:$G$49,MATCH(orders!$D639,products!$A$1:$A$49,0),MATCH(orders!L$1,products!$A$1:$G$1,0))</f>
        <v>31.624999999999996</v>
      </c>
      <c r="M639" s="8">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f>_xlfn.XLOOKUP(C640,customers!$A$1:$A$1001,customers!$C$1:$C$1001,,0)</f>
        <v>0</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8">
        <f>INDEX(products!$A$1:$G$49,MATCH(orders!$D640,products!$A$1:$A$49,0),MATCH(orders!L$1,products!$A$1:$G$1,0))</f>
        <v>25.874999999999996</v>
      </c>
      <c r="M640" s="8">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8">
        <f>INDEX(products!$A$1:$G$49,MATCH(orders!$D641,products!$A$1:$A$49,0),MATCH(orders!L$1,products!$A$1:$G$1,0))</f>
        <v>3.8849999999999998</v>
      </c>
      <c r="M641" s="8">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8">
        <f>INDEX(products!$A$1:$G$49,MATCH(orders!$D642,products!$A$1:$A$49,0),MATCH(orders!L$1,products!$A$1:$G$1,0))</f>
        <v>27.484999999999996</v>
      </c>
      <c r="M642" s="8">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8">
        <f>INDEX(products!$A$1:$G$49,MATCH(orders!$D643,products!$A$1:$A$49,0),MATCH(orders!L$1,products!$A$1:$G$1,0))</f>
        <v>11.95</v>
      </c>
      <c r="M643" s="8">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8">
        <f>INDEX(products!$A$1:$G$49,MATCH(orders!$D644,products!$A$1:$A$49,0),MATCH(orders!L$1,products!$A$1:$G$1,0))</f>
        <v>4.125</v>
      </c>
      <c r="M644" s="8">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8">
        <f>INDEX(products!$A$1:$G$49,MATCH(orders!$D645,products!$A$1:$A$49,0),MATCH(orders!L$1,products!$A$1:$G$1,0))</f>
        <v>34.154999999999994</v>
      </c>
      <c r="M645" s="8">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f>_xlfn.XLOOKUP(C646,customers!$A$1:$A$1001,customers!$C$1:$C$1001,,0)</f>
        <v>0</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8">
        <f>INDEX(products!$A$1:$G$49,MATCH(orders!$D646,products!$A$1:$A$49,0),MATCH(orders!L$1,products!$A$1:$G$1,0))</f>
        <v>20.584999999999997</v>
      </c>
      <c r="M646" s="8">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8">
        <f>INDEX(products!$A$1:$G$49,MATCH(orders!$D647,products!$A$1:$A$49,0),MATCH(orders!L$1,products!$A$1:$G$1,0))</f>
        <v>22.884999999999998</v>
      </c>
      <c r="M647" s="8">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8">
        <f>INDEX(products!$A$1:$G$49,MATCH(orders!$D648,products!$A$1:$A$49,0),MATCH(orders!L$1,products!$A$1:$G$1,0))</f>
        <v>9.9499999999999993</v>
      </c>
      <c r="M648" s="8">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8">
        <f>INDEX(products!$A$1:$G$49,MATCH(orders!$D649,products!$A$1:$A$49,0),MATCH(orders!L$1,products!$A$1:$G$1,0))</f>
        <v>9.51</v>
      </c>
      <c r="M649" s="8">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8">
        <f>INDEX(products!$A$1:$G$49,MATCH(orders!$D650,products!$A$1:$A$49,0),MATCH(orders!L$1,products!$A$1:$G$1,0))</f>
        <v>2.6849999999999996</v>
      </c>
      <c r="M650" s="8">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8">
        <f>INDEX(products!$A$1:$G$49,MATCH(orders!$D651,products!$A$1:$A$49,0),MATCH(orders!L$1,products!$A$1:$G$1,0))</f>
        <v>15.85</v>
      </c>
      <c r="M651" s="8">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8">
        <f>INDEX(products!$A$1:$G$49,MATCH(orders!$D652,products!$A$1:$A$49,0),MATCH(orders!L$1,products!$A$1:$G$1,0))</f>
        <v>5.3699999999999992</v>
      </c>
      <c r="M652" s="8">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f>_xlfn.XLOOKUP(C653,customers!$A$1:$A$1001,customers!$C$1:$C$1001,,0)</f>
        <v>0</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8">
        <f>INDEX(products!$A$1:$G$49,MATCH(orders!$D653,products!$A$1:$A$49,0),MATCH(orders!L$1,products!$A$1:$G$1,0))</f>
        <v>11.95</v>
      </c>
      <c r="M653" s="8">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8">
        <f>INDEX(products!$A$1:$G$49,MATCH(orders!$D654,products!$A$1:$A$49,0),MATCH(orders!L$1,products!$A$1:$G$1,0))</f>
        <v>15.85</v>
      </c>
      <c r="M654" s="8">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8">
        <f>INDEX(products!$A$1:$G$49,MATCH(orders!$D655,products!$A$1:$A$49,0),MATCH(orders!L$1,products!$A$1:$G$1,0))</f>
        <v>25.874999999999996</v>
      </c>
      <c r="M655" s="8">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8">
        <f>INDEX(products!$A$1:$G$49,MATCH(orders!$D656,products!$A$1:$A$49,0),MATCH(orders!L$1,products!$A$1:$G$1,0))</f>
        <v>22.884999999999998</v>
      </c>
      <c r="M656" s="8">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8">
        <f>INDEX(products!$A$1:$G$49,MATCH(orders!$D657,products!$A$1:$A$49,0),MATCH(orders!L$1,products!$A$1:$G$1,0))</f>
        <v>22.884999999999998</v>
      </c>
      <c r="M657" s="8">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8">
        <f>INDEX(products!$A$1:$G$49,MATCH(orders!$D658,products!$A$1:$A$49,0),MATCH(orders!L$1,products!$A$1:$G$1,0))</f>
        <v>12.95</v>
      </c>
      <c r="M658" s="8">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8">
        <f>INDEX(products!$A$1:$G$49,MATCH(orders!$D659,products!$A$1:$A$49,0),MATCH(orders!L$1,products!$A$1:$G$1,0))</f>
        <v>6.75</v>
      </c>
      <c r="M659" s="8">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8">
        <f>INDEX(products!$A$1:$G$49,MATCH(orders!$D660,products!$A$1:$A$49,0),MATCH(orders!L$1,products!$A$1:$G$1,0))</f>
        <v>8.25</v>
      </c>
      <c r="M660" s="8">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8">
        <f>INDEX(products!$A$1:$G$49,MATCH(orders!$D661,products!$A$1:$A$49,0),MATCH(orders!L$1,products!$A$1:$G$1,0))</f>
        <v>22.884999999999998</v>
      </c>
      <c r="M661" s="8">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8">
        <f>INDEX(products!$A$1:$G$49,MATCH(orders!$D662,products!$A$1:$A$49,0),MATCH(orders!L$1,products!$A$1:$G$1,0))</f>
        <v>8.91</v>
      </c>
      <c r="M662" s="8">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8">
        <f>INDEX(products!$A$1:$G$49,MATCH(orders!$D663,products!$A$1:$A$49,0),MATCH(orders!L$1,products!$A$1:$G$1,0))</f>
        <v>3.375</v>
      </c>
      <c r="M663" s="8">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8">
        <f>INDEX(products!$A$1:$G$49,MATCH(orders!$D664,products!$A$1:$A$49,0),MATCH(orders!L$1,products!$A$1:$G$1,0))</f>
        <v>29.784999999999997</v>
      </c>
      <c r="M664" s="8">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8">
        <f>INDEX(products!$A$1:$G$49,MATCH(orders!$D665,products!$A$1:$A$49,0),MATCH(orders!L$1,products!$A$1:$G$1,0))</f>
        <v>11.25</v>
      </c>
      <c r="M665" s="8">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8">
        <f>INDEX(products!$A$1:$G$49,MATCH(orders!$D666,products!$A$1:$A$49,0),MATCH(orders!L$1,products!$A$1:$G$1,0))</f>
        <v>12.15</v>
      </c>
      <c r="M666" s="8">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8">
        <f>INDEX(products!$A$1:$G$49,MATCH(orders!$D667,products!$A$1:$A$49,0),MATCH(orders!L$1,products!$A$1:$G$1,0))</f>
        <v>3.8849999999999998</v>
      </c>
      <c r="M667" s="8">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8">
        <f>INDEX(products!$A$1:$G$49,MATCH(orders!$D668,products!$A$1:$A$49,0),MATCH(orders!L$1,products!$A$1:$G$1,0))</f>
        <v>22.884999999999998</v>
      </c>
      <c r="M668" s="8">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8">
        <f>INDEX(products!$A$1:$G$49,MATCH(orders!$D669,products!$A$1:$A$49,0),MATCH(orders!L$1,products!$A$1:$G$1,0))</f>
        <v>9.9499999999999993</v>
      </c>
      <c r="M669" s="8">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8">
        <f>INDEX(products!$A$1:$G$49,MATCH(orders!$D670,products!$A$1:$A$49,0),MATCH(orders!L$1,products!$A$1:$G$1,0))</f>
        <v>27.484999999999996</v>
      </c>
      <c r="M670" s="8">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8">
        <f>INDEX(products!$A$1:$G$49,MATCH(orders!$D671,products!$A$1:$A$49,0),MATCH(orders!L$1,products!$A$1:$G$1,0))</f>
        <v>33.464999999999996</v>
      </c>
      <c r="M671" s="8">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8">
        <f>INDEX(products!$A$1:$G$49,MATCH(orders!$D672,products!$A$1:$A$49,0),MATCH(orders!L$1,products!$A$1:$G$1,0))</f>
        <v>4.3650000000000002</v>
      </c>
      <c r="M672" s="8">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8">
        <f>INDEX(products!$A$1:$G$49,MATCH(orders!$D673,products!$A$1:$A$49,0),MATCH(orders!L$1,products!$A$1:$G$1,0))</f>
        <v>11.95</v>
      </c>
      <c r="M673" s="8">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8">
        <f>INDEX(products!$A$1:$G$49,MATCH(orders!$D674,products!$A$1:$A$49,0),MATCH(orders!L$1,products!$A$1:$G$1,0))</f>
        <v>8.73</v>
      </c>
      <c r="M674" s="8">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8">
        <f>INDEX(products!$A$1:$G$49,MATCH(orders!$D675,products!$A$1:$A$49,0),MATCH(orders!L$1,products!$A$1:$G$1,0))</f>
        <v>13.75</v>
      </c>
      <c r="M675" s="8">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8">
        <f>INDEX(products!$A$1:$G$49,MATCH(orders!$D676,products!$A$1:$A$49,0),MATCH(orders!L$1,products!$A$1:$G$1,0))</f>
        <v>29.784999999999997</v>
      </c>
      <c r="M676" s="8">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f>_xlfn.XLOOKUP(C677,customers!$A$1:$A$1001,customers!$C$1:$C$1001,,0)</f>
        <v>0</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8">
        <f>INDEX(products!$A$1:$G$49,MATCH(orders!$D677,products!$A$1:$A$49,0),MATCH(orders!L$1,products!$A$1:$G$1,0))</f>
        <v>29.784999999999997</v>
      </c>
      <c r="M677" s="8">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f>_xlfn.XLOOKUP(C678,customers!$A$1:$A$1001,customers!$C$1:$C$1001,,0)</f>
        <v>0</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8">
        <f>INDEX(products!$A$1:$G$49,MATCH(orders!$D678,products!$A$1:$A$49,0),MATCH(orders!L$1,products!$A$1:$G$1,0))</f>
        <v>9.51</v>
      </c>
      <c r="M678" s="8">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8">
        <f>INDEX(products!$A$1:$G$49,MATCH(orders!$D679,products!$A$1:$A$49,0),MATCH(orders!L$1,products!$A$1:$G$1,0))</f>
        <v>8.73</v>
      </c>
      <c r="M679" s="8">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8">
        <f>INDEX(products!$A$1:$G$49,MATCH(orders!$D680,products!$A$1:$A$49,0),MATCH(orders!L$1,products!$A$1:$G$1,0))</f>
        <v>29.784999999999997</v>
      </c>
      <c r="M680" s="8">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8">
        <f>INDEX(products!$A$1:$G$49,MATCH(orders!$D681,products!$A$1:$A$49,0),MATCH(orders!L$1,products!$A$1:$G$1,0))</f>
        <v>27.484999999999996</v>
      </c>
      <c r="M681" s="8">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8">
        <f>INDEX(products!$A$1:$G$49,MATCH(orders!$D682,products!$A$1:$A$49,0),MATCH(orders!L$1,products!$A$1:$G$1,0))</f>
        <v>11.25</v>
      </c>
      <c r="M682" s="8">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8">
        <f>INDEX(products!$A$1:$G$49,MATCH(orders!$D683,products!$A$1:$A$49,0),MATCH(orders!L$1,products!$A$1:$G$1,0))</f>
        <v>4.7549999999999999</v>
      </c>
      <c r="M683" s="8">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8">
        <f>INDEX(products!$A$1:$G$49,MATCH(orders!$D684,products!$A$1:$A$49,0),MATCH(orders!L$1,products!$A$1:$G$1,0))</f>
        <v>4.125</v>
      </c>
      <c r="M684" s="8">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8">
        <f>INDEX(products!$A$1:$G$49,MATCH(orders!$D685,products!$A$1:$A$49,0),MATCH(orders!L$1,products!$A$1:$G$1,0))</f>
        <v>7.77</v>
      </c>
      <c r="M685" s="8">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f>_xlfn.XLOOKUP(C686,customers!$A$1:$A$1001,customers!$C$1:$C$1001,,0)</f>
        <v>0</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8">
        <f>INDEX(products!$A$1:$G$49,MATCH(orders!$D686,products!$A$1:$A$49,0),MATCH(orders!L$1,products!$A$1:$G$1,0))</f>
        <v>11.95</v>
      </c>
      <c r="M686" s="8">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8">
        <f>INDEX(products!$A$1:$G$49,MATCH(orders!$D687,products!$A$1:$A$49,0),MATCH(orders!L$1,products!$A$1:$G$1,0))</f>
        <v>36.454999999999998</v>
      </c>
      <c r="M687" s="8">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8">
        <f>INDEX(products!$A$1:$G$49,MATCH(orders!$D688,products!$A$1:$A$49,0),MATCH(orders!L$1,products!$A$1:$G$1,0))</f>
        <v>2.6849999999999996</v>
      </c>
      <c r="M688" s="8">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8">
        <f>INDEX(products!$A$1:$G$49,MATCH(orders!$D689,products!$A$1:$A$49,0),MATCH(orders!L$1,products!$A$1:$G$1,0))</f>
        <v>8.25</v>
      </c>
      <c r="M689" s="8">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8">
        <f>INDEX(products!$A$1:$G$49,MATCH(orders!$D690,products!$A$1:$A$49,0),MATCH(orders!L$1,products!$A$1:$G$1,0))</f>
        <v>12.95</v>
      </c>
      <c r="M690" s="8">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8">
        <f>INDEX(products!$A$1:$G$49,MATCH(orders!$D691,products!$A$1:$A$49,0),MATCH(orders!L$1,products!$A$1:$G$1,0))</f>
        <v>6.75</v>
      </c>
      <c r="M691" s="8">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f>_xlfn.XLOOKUP(C692,customers!$A$1:$A$1001,customers!$C$1:$C$1001,,0)</f>
        <v>0</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8">
        <f>INDEX(products!$A$1:$G$49,MATCH(orders!$D692,products!$A$1:$A$49,0),MATCH(orders!L$1,products!$A$1:$G$1,0))</f>
        <v>29.784999999999997</v>
      </c>
      <c r="M692" s="8">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8">
        <f>INDEX(products!$A$1:$G$49,MATCH(orders!$D693,products!$A$1:$A$49,0),MATCH(orders!L$1,products!$A$1:$G$1,0))</f>
        <v>11.25</v>
      </c>
      <c r="M693" s="8">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8">
        <f>INDEX(products!$A$1:$G$49,MATCH(orders!$D694,products!$A$1:$A$49,0),MATCH(orders!L$1,products!$A$1:$G$1,0))</f>
        <v>12.95</v>
      </c>
      <c r="M694" s="8">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8">
        <f>INDEX(products!$A$1:$G$49,MATCH(orders!$D695,products!$A$1:$A$49,0),MATCH(orders!L$1,products!$A$1:$G$1,0))</f>
        <v>25.874999999999996</v>
      </c>
      <c r="M695" s="8">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8">
        <f>INDEX(products!$A$1:$G$49,MATCH(orders!$D696,products!$A$1:$A$49,0),MATCH(orders!L$1,products!$A$1:$G$1,0))</f>
        <v>7.29</v>
      </c>
      <c r="M696" s="8">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8">
        <f>INDEX(products!$A$1:$G$49,MATCH(orders!$D697,products!$A$1:$A$49,0),MATCH(orders!L$1,products!$A$1:$G$1,0))</f>
        <v>36.454999999999998</v>
      </c>
      <c r="M697" s="8">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8">
        <f>INDEX(products!$A$1:$G$49,MATCH(orders!$D698,products!$A$1:$A$49,0),MATCH(orders!L$1,products!$A$1:$G$1,0))</f>
        <v>7.77</v>
      </c>
      <c r="M698" s="8">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f>_xlfn.XLOOKUP(C699,customers!$A$1:$A$1001,customers!$C$1:$C$1001,,0)</f>
        <v>0</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8">
        <f>INDEX(products!$A$1:$G$49,MATCH(orders!$D699,products!$A$1:$A$49,0),MATCH(orders!L$1,products!$A$1:$G$1,0))</f>
        <v>6.75</v>
      </c>
      <c r="M699" s="8">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8">
        <f>INDEX(products!$A$1:$G$49,MATCH(orders!$D700,products!$A$1:$A$49,0),MATCH(orders!L$1,products!$A$1:$G$1,0))</f>
        <v>12.95</v>
      </c>
      <c r="M700" s="8">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8">
        <f>INDEX(products!$A$1:$G$49,MATCH(orders!$D701,products!$A$1:$A$49,0),MATCH(orders!L$1,products!$A$1:$G$1,0))</f>
        <v>5.97</v>
      </c>
      <c r="M701" s="8">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8">
        <f>INDEX(products!$A$1:$G$49,MATCH(orders!$D702,products!$A$1:$A$49,0),MATCH(orders!L$1,products!$A$1:$G$1,0))</f>
        <v>9.51</v>
      </c>
      <c r="M702" s="8">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8">
        <f>INDEX(products!$A$1:$G$49,MATCH(orders!$D703,products!$A$1:$A$49,0),MATCH(orders!L$1,products!$A$1:$G$1,0))</f>
        <v>5.97</v>
      </c>
      <c r="M703" s="8">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8">
        <f>INDEX(products!$A$1:$G$49,MATCH(orders!$D704,products!$A$1:$A$49,0),MATCH(orders!L$1,products!$A$1:$G$1,0))</f>
        <v>7.77</v>
      </c>
      <c r="M704" s="8">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f>_xlfn.XLOOKUP(C705,customers!$A$1:$A$1001,customers!$C$1:$C$1001,,0)</f>
        <v>0</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8">
        <f>INDEX(products!$A$1:$G$49,MATCH(orders!$D705,products!$A$1:$A$49,0),MATCH(orders!L$1,products!$A$1:$G$1,0))</f>
        <v>29.784999999999997</v>
      </c>
      <c r="M705" s="8">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f>_xlfn.XLOOKUP(C706,customers!$A$1:$A$1001,customers!$C$1:$C$1001,,0)</f>
        <v>0</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8">
        <f>INDEX(products!$A$1:$G$49,MATCH(orders!$D706,products!$A$1:$A$49,0),MATCH(orders!L$1,products!$A$1:$G$1,0))</f>
        <v>3.645</v>
      </c>
      <c r="M706" s="8">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8">
        <f>INDEX(products!$A$1:$G$49,MATCH(orders!$D707,products!$A$1:$A$49,0),MATCH(orders!L$1,products!$A$1:$G$1,0))</f>
        <v>8.91</v>
      </c>
      <c r="M707" s="8">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8">
        <f>INDEX(products!$A$1:$G$49,MATCH(orders!$D708,products!$A$1:$A$49,0),MATCH(orders!L$1,products!$A$1:$G$1,0))</f>
        <v>4.125</v>
      </c>
      <c r="M708" s="8">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f>_xlfn.XLOOKUP(C709,customers!$A$1:$A$1001,customers!$C$1:$C$1001,,0)</f>
        <v>0</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8">
        <f>INDEX(products!$A$1:$G$49,MATCH(orders!$D709,products!$A$1:$A$49,0),MATCH(orders!L$1,products!$A$1:$G$1,0))</f>
        <v>12.95</v>
      </c>
      <c r="M709" s="8">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8">
        <f>INDEX(products!$A$1:$G$49,MATCH(orders!$D710,products!$A$1:$A$49,0),MATCH(orders!L$1,products!$A$1:$G$1,0))</f>
        <v>6.75</v>
      </c>
      <c r="M710" s="8">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f>_xlfn.XLOOKUP(C711,customers!$A$1:$A$1001,customers!$C$1:$C$1001,,0)</f>
        <v>0</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8">
        <f>INDEX(products!$A$1:$G$49,MATCH(orders!$D711,products!$A$1:$A$49,0),MATCH(orders!L$1,products!$A$1:$G$1,0))</f>
        <v>8.91</v>
      </c>
      <c r="M711" s="8">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8">
        <f>INDEX(products!$A$1:$G$49,MATCH(orders!$D712,products!$A$1:$A$49,0),MATCH(orders!L$1,products!$A$1:$G$1,0))</f>
        <v>8.25</v>
      </c>
      <c r="M712" s="8">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8">
        <f>INDEX(products!$A$1:$G$49,MATCH(orders!$D713,products!$A$1:$A$49,0),MATCH(orders!L$1,products!$A$1:$G$1,0))</f>
        <v>2.9849999999999999</v>
      </c>
      <c r="M713" s="8">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f>_xlfn.XLOOKUP(C714,customers!$A$1:$A$1001,customers!$C$1:$C$1001,,0)</f>
        <v>0</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8">
        <f>INDEX(products!$A$1:$G$49,MATCH(orders!$D714,products!$A$1:$A$49,0),MATCH(orders!L$1,products!$A$1:$G$1,0))</f>
        <v>8.25</v>
      </c>
      <c r="M714" s="8">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8">
        <f>INDEX(products!$A$1:$G$49,MATCH(orders!$D715,products!$A$1:$A$49,0),MATCH(orders!L$1,products!$A$1:$G$1,0))</f>
        <v>2.9849999999999999</v>
      </c>
      <c r="M715" s="8">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8">
        <f>INDEX(products!$A$1:$G$49,MATCH(orders!$D716,products!$A$1:$A$49,0),MATCH(orders!L$1,products!$A$1:$G$1,0))</f>
        <v>3.645</v>
      </c>
      <c r="M716" s="8">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8">
        <f>INDEX(products!$A$1:$G$49,MATCH(orders!$D717,products!$A$1:$A$49,0),MATCH(orders!L$1,products!$A$1:$G$1,0))</f>
        <v>14.85</v>
      </c>
      <c r="M717" s="8">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8">
        <f>INDEX(products!$A$1:$G$49,MATCH(orders!$D718,products!$A$1:$A$49,0),MATCH(orders!L$1,products!$A$1:$G$1,0))</f>
        <v>11.95</v>
      </c>
      <c r="M718" s="8">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8">
        <f>INDEX(products!$A$1:$G$49,MATCH(orders!$D719,products!$A$1:$A$49,0),MATCH(orders!L$1,products!$A$1:$G$1,0))</f>
        <v>22.884999999999998</v>
      </c>
      <c r="M719" s="8">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8">
        <f>INDEX(products!$A$1:$G$49,MATCH(orders!$D720,products!$A$1:$A$49,0),MATCH(orders!L$1,products!$A$1:$G$1,0))</f>
        <v>12.95</v>
      </c>
      <c r="M720" s="8">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8">
        <f>INDEX(products!$A$1:$G$49,MATCH(orders!$D721,products!$A$1:$A$49,0),MATCH(orders!L$1,products!$A$1:$G$1,0))</f>
        <v>15.85</v>
      </c>
      <c r="M721" s="8">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8">
        <f>INDEX(products!$A$1:$G$49,MATCH(orders!$D722,products!$A$1:$A$49,0),MATCH(orders!L$1,products!$A$1:$G$1,0))</f>
        <v>7.29</v>
      </c>
      <c r="M722" s="8">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8">
        <f>INDEX(products!$A$1:$G$49,MATCH(orders!$D723,products!$A$1:$A$49,0),MATCH(orders!L$1,products!$A$1:$G$1,0))</f>
        <v>2.9849999999999999</v>
      </c>
      <c r="M723" s="8">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f>_xlfn.XLOOKUP(C724,customers!$A$1:$A$1001,customers!$C$1:$C$1001,,0)</f>
        <v>0</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8">
        <f>INDEX(products!$A$1:$G$49,MATCH(orders!$D724,products!$A$1:$A$49,0),MATCH(orders!L$1,products!$A$1:$G$1,0))</f>
        <v>12.15</v>
      </c>
      <c r="M724" s="8">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8">
        <f>INDEX(products!$A$1:$G$49,MATCH(orders!$D725,products!$A$1:$A$49,0),MATCH(orders!L$1,products!$A$1:$G$1,0))</f>
        <v>31.624999999999996</v>
      </c>
      <c r="M725" s="8">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f>_xlfn.XLOOKUP(C726,customers!$A$1:$A$1001,customers!$C$1:$C$1001,,0)</f>
        <v>0</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8">
        <f>INDEX(products!$A$1:$G$49,MATCH(orders!$D726,products!$A$1:$A$49,0),MATCH(orders!L$1,products!$A$1:$G$1,0))</f>
        <v>3.375</v>
      </c>
      <c r="M726" s="8">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8">
        <f>INDEX(products!$A$1:$G$49,MATCH(orders!$D727,products!$A$1:$A$49,0),MATCH(orders!L$1,products!$A$1:$G$1,0))</f>
        <v>3.8849999999999998</v>
      </c>
      <c r="M727" s="8">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f>_xlfn.XLOOKUP(C728,customers!$A$1:$A$1001,customers!$C$1:$C$1001,,0)</f>
        <v>0</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8">
        <f>INDEX(products!$A$1:$G$49,MATCH(orders!$D728,products!$A$1:$A$49,0),MATCH(orders!L$1,products!$A$1:$G$1,0))</f>
        <v>36.454999999999998</v>
      </c>
      <c r="M728" s="8">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8">
        <f>INDEX(products!$A$1:$G$49,MATCH(orders!$D729,products!$A$1:$A$49,0),MATCH(orders!L$1,products!$A$1:$G$1,0))</f>
        <v>5.97</v>
      </c>
      <c r="M729" s="8">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8">
        <f>INDEX(products!$A$1:$G$49,MATCH(orders!$D730,products!$A$1:$A$49,0),MATCH(orders!L$1,products!$A$1:$G$1,0))</f>
        <v>7.29</v>
      </c>
      <c r="M730" s="8">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8">
        <f>INDEX(products!$A$1:$G$49,MATCH(orders!$D731,products!$A$1:$A$49,0),MATCH(orders!L$1,products!$A$1:$G$1,0))</f>
        <v>4.3650000000000002</v>
      </c>
      <c r="M731" s="8">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8">
        <f>INDEX(products!$A$1:$G$49,MATCH(orders!$D732,products!$A$1:$A$49,0),MATCH(orders!L$1,products!$A$1:$G$1,0))</f>
        <v>36.454999999999998</v>
      </c>
      <c r="M732" s="8">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f>_xlfn.XLOOKUP(C733,customers!$A$1:$A$1001,customers!$C$1:$C$1001,,0)</f>
        <v>0</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8">
        <f>INDEX(products!$A$1:$G$49,MATCH(orders!$D733,products!$A$1:$A$49,0),MATCH(orders!L$1,products!$A$1:$G$1,0))</f>
        <v>3.8849999999999998</v>
      </c>
      <c r="M733" s="8">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8">
        <f>INDEX(products!$A$1:$G$49,MATCH(orders!$D734,products!$A$1:$A$49,0),MATCH(orders!L$1,products!$A$1:$G$1,0))</f>
        <v>4.4550000000000001</v>
      </c>
      <c r="M734" s="8">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8">
        <f>INDEX(products!$A$1:$G$49,MATCH(orders!$D735,products!$A$1:$A$49,0),MATCH(orders!L$1,products!$A$1:$G$1,0))</f>
        <v>33.464999999999996</v>
      </c>
      <c r="M735" s="8">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f>_xlfn.XLOOKUP(C736,customers!$A$1:$A$1001,customers!$C$1:$C$1001,,0)</f>
        <v>0</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8">
        <f>INDEX(products!$A$1:$G$49,MATCH(orders!$D736,products!$A$1:$A$49,0),MATCH(orders!L$1,products!$A$1:$G$1,0))</f>
        <v>2.6849999999999996</v>
      </c>
      <c r="M736" s="8">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8">
        <f>INDEX(products!$A$1:$G$49,MATCH(orders!$D737,products!$A$1:$A$49,0),MATCH(orders!L$1,products!$A$1:$G$1,0))</f>
        <v>3.645</v>
      </c>
      <c r="M737" s="8">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8">
        <f>INDEX(products!$A$1:$G$49,MATCH(orders!$D738,products!$A$1:$A$49,0),MATCH(orders!L$1,products!$A$1:$G$1,0))</f>
        <v>12.95</v>
      </c>
      <c r="M738" s="8">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8">
        <f>INDEX(products!$A$1:$G$49,MATCH(orders!$D739,products!$A$1:$A$49,0),MATCH(orders!L$1,products!$A$1:$G$1,0))</f>
        <v>11.25</v>
      </c>
      <c r="M739" s="8">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8">
        <f>INDEX(products!$A$1:$G$49,MATCH(orders!$D740,products!$A$1:$A$49,0),MATCH(orders!L$1,products!$A$1:$G$1,0))</f>
        <v>3.5849999999999995</v>
      </c>
      <c r="M740" s="8">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8">
        <f>INDEX(products!$A$1:$G$49,MATCH(orders!$D741,products!$A$1:$A$49,0),MATCH(orders!L$1,products!$A$1:$G$1,0))</f>
        <v>3.645</v>
      </c>
      <c r="M741" s="8">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8">
        <f>INDEX(products!$A$1:$G$49,MATCH(orders!$D742,products!$A$1:$A$49,0),MATCH(orders!L$1,products!$A$1:$G$1,0))</f>
        <v>7.169999999999999</v>
      </c>
      <c r="M742" s="8">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8">
        <f>INDEX(products!$A$1:$G$49,MATCH(orders!$D743,products!$A$1:$A$49,0),MATCH(orders!L$1,products!$A$1:$G$1,0))</f>
        <v>4.3650000000000002</v>
      </c>
      <c r="M743" s="8">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8">
        <f>INDEX(products!$A$1:$G$49,MATCH(orders!$D744,products!$A$1:$A$49,0),MATCH(orders!L$1,products!$A$1:$G$1,0))</f>
        <v>14.55</v>
      </c>
      <c r="M744" s="8">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8">
        <f>INDEX(products!$A$1:$G$49,MATCH(orders!$D745,products!$A$1:$A$49,0),MATCH(orders!L$1,products!$A$1:$G$1,0))</f>
        <v>5.97</v>
      </c>
      <c r="M745" s="8">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f>_xlfn.XLOOKUP(C746,customers!$A$1:$A$1001,customers!$C$1:$C$1001,,0)</f>
        <v>0</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8">
        <f>INDEX(products!$A$1:$G$49,MATCH(orders!$D746,products!$A$1:$A$49,0),MATCH(orders!L$1,products!$A$1:$G$1,0))</f>
        <v>2.9849999999999999</v>
      </c>
      <c r="M746" s="8">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8">
        <f>INDEX(products!$A$1:$G$49,MATCH(orders!$D747,products!$A$1:$A$49,0),MATCH(orders!L$1,products!$A$1:$G$1,0))</f>
        <v>7.29</v>
      </c>
      <c r="M747" s="8">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8">
        <f>INDEX(products!$A$1:$G$49,MATCH(orders!$D748,products!$A$1:$A$49,0),MATCH(orders!L$1,products!$A$1:$G$1,0))</f>
        <v>11.25</v>
      </c>
      <c r="M748" s="8">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8">
        <f>INDEX(products!$A$1:$G$49,MATCH(orders!$D749,products!$A$1:$A$49,0),MATCH(orders!L$1,products!$A$1:$G$1,0))</f>
        <v>8.73</v>
      </c>
      <c r="M749" s="8">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8">
        <f>INDEX(products!$A$1:$G$49,MATCH(orders!$D750,products!$A$1:$A$49,0),MATCH(orders!L$1,products!$A$1:$G$1,0))</f>
        <v>7.29</v>
      </c>
      <c r="M750" s="8">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8">
        <f>INDEX(products!$A$1:$G$49,MATCH(orders!$D751,products!$A$1:$A$49,0),MATCH(orders!L$1,products!$A$1:$G$1,0))</f>
        <v>2.6849999999999996</v>
      </c>
      <c r="M751" s="8">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f>_xlfn.XLOOKUP(C752,customers!$A$1:$A$1001,customers!$C$1:$C$1001,,0)</f>
        <v>0</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8">
        <f>INDEX(products!$A$1:$G$49,MATCH(orders!$D752,products!$A$1:$A$49,0),MATCH(orders!L$1,products!$A$1:$G$1,0))</f>
        <v>5.97</v>
      </c>
      <c r="M752" s="8">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8">
        <f>INDEX(products!$A$1:$G$49,MATCH(orders!$D753,products!$A$1:$A$49,0),MATCH(orders!L$1,products!$A$1:$G$1,0))</f>
        <v>9.51</v>
      </c>
      <c r="M753" s="8">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8">
        <f>INDEX(products!$A$1:$G$49,MATCH(orders!$D754,products!$A$1:$A$49,0),MATCH(orders!L$1,products!$A$1:$G$1,0))</f>
        <v>13.75</v>
      </c>
      <c r="M754" s="8">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8">
        <f>INDEX(products!$A$1:$G$49,MATCH(orders!$D755,products!$A$1:$A$49,0),MATCH(orders!L$1,products!$A$1:$G$1,0))</f>
        <v>5.97</v>
      </c>
      <c r="M755" s="8">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8">
        <f>INDEX(products!$A$1:$G$49,MATCH(orders!$D756,products!$A$1:$A$49,0),MATCH(orders!L$1,products!$A$1:$G$1,0))</f>
        <v>2.9849999999999999</v>
      </c>
      <c r="M756" s="8">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8">
        <f>INDEX(products!$A$1:$G$49,MATCH(orders!$D757,products!$A$1:$A$49,0),MATCH(orders!L$1,products!$A$1:$G$1,0))</f>
        <v>4.7549999999999999</v>
      </c>
      <c r="M757" s="8">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8">
        <f>INDEX(products!$A$1:$G$49,MATCH(orders!$D758,products!$A$1:$A$49,0),MATCH(orders!L$1,products!$A$1:$G$1,0))</f>
        <v>8.9499999999999993</v>
      </c>
      <c r="M758" s="8">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8">
        <f>INDEX(products!$A$1:$G$49,MATCH(orders!$D759,products!$A$1:$A$49,0),MATCH(orders!L$1,products!$A$1:$G$1,0))</f>
        <v>5.97</v>
      </c>
      <c r="M759" s="8">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8">
        <f>INDEX(products!$A$1:$G$49,MATCH(orders!$D760,products!$A$1:$A$49,0),MATCH(orders!L$1,products!$A$1:$G$1,0))</f>
        <v>8.9499999999999993</v>
      </c>
      <c r="M760" s="8">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8">
        <f>INDEX(products!$A$1:$G$49,MATCH(orders!$D761,products!$A$1:$A$49,0),MATCH(orders!L$1,products!$A$1:$G$1,0))</f>
        <v>29.784999999999997</v>
      </c>
      <c r="M761" s="8">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8">
        <f>INDEX(products!$A$1:$G$49,MATCH(orders!$D762,products!$A$1:$A$49,0),MATCH(orders!L$1,products!$A$1:$G$1,0))</f>
        <v>8.91</v>
      </c>
      <c r="M762" s="8">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8">
        <f>INDEX(products!$A$1:$G$49,MATCH(orders!$D763,products!$A$1:$A$49,0),MATCH(orders!L$1,products!$A$1:$G$1,0))</f>
        <v>14.85</v>
      </c>
      <c r="M763" s="8">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8">
        <f>INDEX(products!$A$1:$G$49,MATCH(orders!$D764,products!$A$1:$A$49,0),MATCH(orders!L$1,products!$A$1:$G$1,0))</f>
        <v>8.73</v>
      </c>
      <c r="M764" s="8">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f>_xlfn.XLOOKUP(C765,customers!$A$1:$A$1001,customers!$C$1:$C$1001,,0)</f>
        <v>0</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8">
        <f>INDEX(products!$A$1:$G$49,MATCH(orders!$D765,products!$A$1:$A$49,0),MATCH(orders!L$1,products!$A$1:$G$1,0))</f>
        <v>7.77</v>
      </c>
      <c r="M765" s="8">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8">
        <f>INDEX(products!$A$1:$G$49,MATCH(orders!$D766,products!$A$1:$A$49,0),MATCH(orders!L$1,products!$A$1:$G$1,0))</f>
        <v>29.784999999999997</v>
      </c>
      <c r="M766" s="8">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8">
        <f>INDEX(products!$A$1:$G$49,MATCH(orders!$D767,products!$A$1:$A$49,0),MATCH(orders!L$1,products!$A$1:$G$1,0))</f>
        <v>9.9499999999999993</v>
      </c>
      <c r="M767" s="8">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8">
        <f>INDEX(products!$A$1:$G$49,MATCH(orders!$D768,products!$A$1:$A$49,0),MATCH(orders!L$1,products!$A$1:$G$1,0))</f>
        <v>7.77</v>
      </c>
      <c r="M768" s="8">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8">
        <f>INDEX(products!$A$1:$G$49,MATCH(orders!$D769,products!$A$1:$A$49,0),MATCH(orders!L$1,products!$A$1:$G$1,0))</f>
        <v>29.784999999999997</v>
      </c>
      <c r="M769" s="8">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8">
        <f>INDEX(products!$A$1:$G$49,MATCH(orders!$D770,products!$A$1:$A$49,0),MATCH(orders!L$1,products!$A$1:$G$1,0))</f>
        <v>11.95</v>
      </c>
      <c r="M770" s="8">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8">
        <f>INDEX(products!$A$1:$G$49,MATCH(orders!$D771,products!$A$1:$A$49,0),MATCH(orders!L$1,products!$A$1:$G$1,0))</f>
        <v>22.884999999999998</v>
      </c>
      <c r="M771" s="8">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8">
        <f>INDEX(products!$A$1:$G$49,MATCH(orders!$D772,products!$A$1:$A$49,0),MATCH(orders!L$1,products!$A$1:$G$1,0))</f>
        <v>9.9499999999999993</v>
      </c>
      <c r="M772" s="8">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8">
        <f>INDEX(products!$A$1:$G$49,MATCH(orders!$D773,products!$A$1:$A$49,0),MATCH(orders!L$1,products!$A$1:$G$1,0))</f>
        <v>7.169999999999999</v>
      </c>
      <c r="M773" s="8">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f>_xlfn.XLOOKUP(C774,customers!$A$1:$A$1001,customers!$C$1:$C$1001,,0)</f>
        <v>0</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8">
        <f>INDEX(products!$A$1:$G$49,MATCH(orders!$D774,products!$A$1:$A$49,0),MATCH(orders!L$1,products!$A$1:$G$1,0))</f>
        <v>13.75</v>
      </c>
      <c r="M774" s="8">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8">
        <f>INDEX(products!$A$1:$G$49,MATCH(orders!$D775,products!$A$1:$A$49,0),MATCH(orders!L$1,products!$A$1:$G$1,0))</f>
        <v>4.3650000000000002</v>
      </c>
      <c r="M775" s="8">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f>_xlfn.XLOOKUP(C776,customers!$A$1:$A$1001,customers!$C$1:$C$1001,,0)</f>
        <v>0</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8">
        <f>INDEX(products!$A$1:$G$49,MATCH(orders!$D776,products!$A$1:$A$49,0),MATCH(orders!L$1,products!$A$1:$G$1,0))</f>
        <v>9.9499999999999993</v>
      </c>
      <c r="M776" s="8">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8">
        <f>INDEX(products!$A$1:$G$49,MATCH(orders!$D777,products!$A$1:$A$49,0),MATCH(orders!L$1,products!$A$1:$G$1,0))</f>
        <v>8.91</v>
      </c>
      <c r="M777" s="8">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8">
        <f>INDEX(products!$A$1:$G$49,MATCH(orders!$D778,products!$A$1:$A$49,0),MATCH(orders!L$1,products!$A$1:$G$1,0))</f>
        <v>6.75</v>
      </c>
      <c r="M778" s="8">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8">
        <f>INDEX(products!$A$1:$G$49,MATCH(orders!$D779,products!$A$1:$A$49,0),MATCH(orders!L$1,products!$A$1:$G$1,0))</f>
        <v>29.784999999999997</v>
      </c>
      <c r="M779" s="8">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8">
        <f>INDEX(products!$A$1:$G$49,MATCH(orders!$D780,products!$A$1:$A$49,0),MATCH(orders!L$1,products!$A$1:$G$1,0))</f>
        <v>9.51</v>
      </c>
      <c r="M780" s="8">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8">
        <f>INDEX(products!$A$1:$G$49,MATCH(orders!$D781,products!$A$1:$A$49,0),MATCH(orders!L$1,products!$A$1:$G$1,0))</f>
        <v>12.95</v>
      </c>
      <c r="M781" s="8">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f>_xlfn.XLOOKUP(C782,customers!$A$1:$A$1001,customers!$C$1:$C$1001,,0)</f>
        <v>0</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8">
        <f>INDEX(products!$A$1:$G$49,MATCH(orders!$D782,products!$A$1:$A$49,0),MATCH(orders!L$1,products!$A$1:$G$1,0))</f>
        <v>13.75</v>
      </c>
      <c r="M782" s="8">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8">
        <f>INDEX(products!$A$1:$G$49,MATCH(orders!$D783,products!$A$1:$A$49,0),MATCH(orders!L$1,products!$A$1:$G$1,0))</f>
        <v>36.454999999999998</v>
      </c>
      <c r="M783" s="8">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8">
        <f>INDEX(products!$A$1:$G$49,MATCH(orders!$D784,products!$A$1:$A$49,0),MATCH(orders!L$1,products!$A$1:$G$1,0))</f>
        <v>4.4550000000000001</v>
      </c>
      <c r="M784" s="8">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8">
        <f>INDEX(products!$A$1:$G$49,MATCH(orders!$D785,products!$A$1:$A$49,0),MATCH(orders!L$1,products!$A$1:$G$1,0))</f>
        <v>8.73</v>
      </c>
      <c r="M785" s="8">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8">
        <f>INDEX(products!$A$1:$G$49,MATCH(orders!$D786,products!$A$1:$A$49,0),MATCH(orders!L$1,products!$A$1:$G$1,0))</f>
        <v>15.85</v>
      </c>
      <c r="M786" s="8">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8">
        <f>INDEX(products!$A$1:$G$49,MATCH(orders!$D787,products!$A$1:$A$49,0),MATCH(orders!L$1,products!$A$1:$G$1,0))</f>
        <v>22.884999999999998</v>
      </c>
      <c r="M787" s="8">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8">
        <f>INDEX(products!$A$1:$G$49,MATCH(orders!$D788,products!$A$1:$A$49,0),MATCH(orders!L$1,products!$A$1:$G$1,0))</f>
        <v>27.945</v>
      </c>
      <c r="M788" s="8">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f>_xlfn.XLOOKUP(C789,customers!$A$1:$A$1001,customers!$C$1:$C$1001,,0)</f>
        <v>0</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8">
        <f>INDEX(products!$A$1:$G$49,MATCH(orders!$D789,products!$A$1:$A$49,0),MATCH(orders!L$1,products!$A$1:$G$1,0))</f>
        <v>13.75</v>
      </c>
      <c r="M789" s="8">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8">
        <f>INDEX(products!$A$1:$G$49,MATCH(orders!$D790,products!$A$1:$A$49,0),MATCH(orders!L$1,products!$A$1:$G$1,0))</f>
        <v>22.884999999999998</v>
      </c>
      <c r="M790" s="8">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8">
        <f>INDEX(products!$A$1:$G$49,MATCH(orders!$D791,products!$A$1:$A$49,0),MATCH(orders!L$1,products!$A$1:$G$1,0))</f>
        <v>12.95</v>
      </c>
      <c r="M791" s="8">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8">
        <f>INDEX(products!$A$1:$G$49,MATCH(orders!$D792,products!$A$1:$A$49,0),MATCH(orders!L$1,products!$A$1:$G$1,0))</f>
        <v>7.77</v>
      </c>
      <c r="M792" s="8">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8">
        <f>INDEX(products!$A$1:$G$49,MATCH(orders!$D793,products!$A$1:$A$49,0),MATCH(orders!L$1,products!$A$1:$G$1,0))</f>
        <v>4.7549999999999999</v>
      </c>
      <c r="M793" s="8">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8">
        <f>INDEX(products!$A$1:$G$49,MATCH(orders!$D794,products!$A$1:$A$49,0),MATCH(orders!L$1,products!$A$1:$G$1,0))</f>
        <v>8.73</v>
      </c>
      <c r="M794" s="8">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8">
        <f>INDEX(products!$A$1:$G$49,MATCH(orders!$D795,products!$A$1:$A$49,0),MATCH(orders!L$1,products!$A$1:$G$1,0))</f>
        <v>3.5849999999999995</v>
      </c>
      <c r="M795" s="8">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8">
        <f>INDEX(products!$A$1:$G$49,MATCH(orders!$D796,products!$A$1:$A$49,0),MATCH(orders!L$1,products!$A$1:$G$1,0))</f>
        <v>29.784999999999997</v>
      </c>
      <c r="M796" s="8">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8">
        <f>INDEX(products!$A$1:$G$49,MATCH(orders!$D797,products!$A$1:$A$49,0),MATCH(orders!L$1,products!$A$1:$G$1,0))</f>
        <v>7.169999999999999</v>
      </c>
      <c r="M797" s="8">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f>_xlfn.XLOOKUP(C798,customers!$A$1:$A$1001,customers!$C$1:$C$1001,,0)</f>
        <v>0</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8">
        <f>INDEX(products!$A$1:$G$49,MATCH(orders!$D798,products!$A$1:$A$49,0),MATCH(orders!L$1,products!$A$1:$G$1,0))</f>
        <v>9.51</v>
      </c>
      <c r="M798" s="8">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8">
        <f>INDEX(products!$A$1:$G$49,MATCH(orders!$D799,products!$A$1:$A$49,0),MATCH(orders!L$1,products!$A$1:$G$1,0))</f>
        <v>7.77</v>
      </c>
      <c r="M799" s="8">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8">
        <f>INDEX(products!$A$1:$G$49,MATCH(orders!$D800,products!$A$1:$A$49,0),MATCH(orders!L$1,products!$A$1:$G$1,0))</f>
        <v>2.6849999999999996</v>
      </c>
      <c r="M800" s="8">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f>_xlfn.XLOOKUP(C801,customers!$A$1:$A$1001,customers!$C$1:$C$1001,,0)</f>
        <v>0</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8">
        <f>INDEX(products!$A$1:$G$49,MATCH(orders!$D801,products!$A$1:$A$49,0),MATCH(orders!L$1,products!$A$1:$G$1,0))</f>
        <v>12.15</v>
      </c>
      <c r="M801" s="8">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8">
        <f>INDEX(products!$A$1:$G$49,MATCH(orders!$D802,products!$A$1:$A$49,0),MATCH(orders!L$1,products!$A$1:$G$1,0))</f>
        <v>2.6849999999999996</v>
      </c>
      <c r="M802" s="8">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8">
        <f>INDEX(products!$A$1:$G$49,MATCH(orders!$D803,products!$A$1:$A$49,0),MATCH(orders!L$1,products!$A$1:$G$1,0))</f>
        <v>20.584999999999997</v>
      </c>
      <c r="M803" s="8">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8">
        <f>INDEX(products!$A$1:$G$49,MATCH(orders!$D804,products!$A$1:$A$49,0),MATCH(orders!L$1,products!$A$1:$G$1,0))</f>
        <v>2.6849999999999996</v>
      </c>
      <c r="M804" s="8">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8">
        <f>INDEX(products!$A$1:$G$49,MATCH(orders!$D805,products!$A$1:$A$49,0),MATCH(orders!L$1,products!$A$1:$G$1,0))</f>
        <v>31.624999999999996</v>
      </c>
      <c r="M805" s="8">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f>_xlfn.XLOOKUP(C806,customers!$A$1:$A$1001,customers!$C$1:$C$1001,,0)</f>
        <v>0</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8">
        <f>INDEX(products!$A$1:$G$49,MATCH(orders!$D806,products!$A$1:$A$49,0),MATCH(orders!L$1,products!$A$1:$G$1,0))</f>
        <v>11.95</v>
      </c>
      <c r="M806" s="8">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f>_xlfn.XLOOKUP(C807,customers!$A$1:$A$1001,customers!$C$1:$C$1001,,0)</f>
        <v>0</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8">
        <f>INDEX(products!$A$1:$G$49,MATCH(orders!$D807,products!$A$1:$A$49,0),MATCH(orders!L$1,products!$A$1:$G$1,0))</f>
        <v>5.97</v>
      </c>
      <c r="M807" s="8">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f>_xlfn.XLOOKUP(C808,customers!$A$1:$A$1001,customers!$C$1:$C$1001,,0)</f>
        <v>0</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8">
        <f>INDEX(products!$A$1:$G$49,MATCH(orders!$D808,products!$A$1:$A$49,0),MATCH(orders!L$1,products!$A$1:$G$1,0))</f>
        <v>3.8849999999999998</v>
      </c>
      <c r="M808" s="8">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8">
        <f>INDEX(products!$A$1:$G$49,MATCH(orders!$D809,products!$A$1:$A$49,0),MATCH(orders!L$1,products!$A$1:$G$1,0))</f>
        <v>7.77</v>
      </c>
      <c r="M809" s="8">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f>_xlfn.XLOOKUP(C810,customers!$A$1:$A$1001,customers!$C$1:$C$1001,,0)</f>
        <v>0</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8">
        <f>INDEX(products!$A$1:$G$49,MATCH(orders!$D810,products!$A$1:$A$49,0),MATCH(orders!L$1,products!$A$1:$G$1,0))</f>
        <v>27.484999999999996</v>
      </c>
      <c r="M810" s="8">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f>_xlfn.XLOOKUP(C811,customers!$A$1:$A$1001,customers!$C$1:$C$1001,,0)</f>
        <v>0</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8">
        <f>INDEX(products!$A$1:$G$49,MATCH(orders!$D811,products!$A$1:$A$49,0),MATCH(orders!L$1,products!$A$1:$G$1,0))</f>
        <v>2.6849999999999996</v>
      </c>
      <c r="M811" s="8">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8">
        <f>INDEX(products!$A$1:$G$49,MATCH(orders!$D812,products!$A$1:$A$49,0),MATCH(orders!L$1,products!$A$1:$G$1,0))</f>
        <v>9.51</v>
      </c>
      <c r="M812" s="8">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8">
        <f>INDEX(products!$A$1:$G$49,MATCH(orders!$D813,products!$A$1:$A$49,0),MATCH(orders!L$1,products!$A$1:$G$1,0))</f>
        <v>11.25</v>
      </c>
      <c r="M813" s="8">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8">
        <f>INDEX(products!$A$1:$G$49,MATCH(orders!$D814,products!$A$1:$A$49,0),MATCH(orders!L$1,products!$A$1:$G$1,0))</f>
        <v>29.784999999999997</v>
      </c>
      <c r="M814" s="8">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8">
        <f>INDEX(products!$A$1:$G$49,MATCH(orders!$D815,products!$A$1:$A$49,0),MATCH(orders!L$1,products!$A$1:$G$1,0))</f>
        <v>31.624999999999996</v>
      </c>
      <c r="M815" s="8">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8">
        <f>INDEX(products!$A$1:$G$49,MATCH(orders!$D816,products!$A$1:$A$49,0),MATCH(orders!L$1,products!$A$1:$G$1,0))</f>
        <v>4.4550000000000001</v>
      </c>
      <c r="M816" s="8">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8">
        <f>INDEX(products!$A$1:$G$49,MATCH(orders!$D817,products!$A$1:$A$49,0),MATCH(orders!L$1,products!$A$1:$G$1,0))</f>
        <v>5.97</v>
      </c>
      <c r="M817" s="8">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8">
        <f>INDEX(products!$A$1:$G$49,MATCH(orders!$D818,products!$A$1:$A$49,0),MATCH(orders!L$1,products!$A$1:$G$1,0))</f>
        <v>9.51</v>
      </c>
      <c r="M818" s="8">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8">
        <f>INDEX(products!$A$1:$G$49,MATCH(orders!$D819,products!$A$1:$A$49,0),MATCH(orders!L$1,products!$A$1:$G$1,0))</f>
        <v>7.77</v>
      </c>
      <c r="M819" s="8">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f>_xlfn.XLOOKUP(C820,customers!$A$1:$A$1001,customers!$C$1:$C$1001,,0)</f>
        <v>0</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8">
        <f>INDEX(products!$A$1:$G$49,MATCH(orders!$D820,products!$A$1:$A$49,0),MATCH(orders!L$1,products!$A$1:$G$1,0))</f>
        <v>15.85</v>
      </c>
      <c r="M820" s="8">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8">
        <f>INDEX(products!$A$1:$G$49,MATCH(orders!$D821,products!$A$1:$A$49,0),MATCH(orders!L$1,products!$A$1:$G$1,0))</f>
        <v>4.7549999999999999</v>
      </c>
      <c r="M821" s="8">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8">
        <f>INDEX(products!$A$1:$G$49,MATCH(orders!$D822,products!$A$1:$A$49,0),MATCH(orders!L$1,products!$A$1:$G$1,0))</f>
        <v>13.75</v>
      </c>
      <c r="M822" s="8">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8">
        <f>INDEX(products!$A$1:$G$49,MATCH(orders!$D823,products!$A$1:$A$49,0),MATCH(orders!L$1,products!$A$1:$G$1,0))</f>
        <v>5.3699999999999992</v>
      </c>
      <c r="M823" s="8">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8">
        <f>INDEX(products!$A$1:$G$49,MATCH(orders!$D824,products!$A$1:$A$49,0),MATCH(orders!L$1,products!$A$1:$G$1,0))</f>
        <v>34.154999999999994</v>
      </c>
      <c r="M824" s="8">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8">
        <f>INDEX(products!$A$1:$G$49,MATCH(orders!$D825,products!$A$1:$A$49,0),MATCH(orders!L$1,products!$A$1:$G$1,0))</f>
        <v>15.85</v>
      </c>
      <c r="M825" s="8">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8">
        <f>INDEX(products!$A$1:$G$49,MATCH(orders!$D826,products!$A$1:$A$49,0),MATCH(orders!L$1,products!$A$1:$G$1,0))</f>
        <v>3.375</v>
      </c>
      <c r="M826" s="8">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8">
        <f>INDEX(products!$A$1:$G$49,MATCH(orders!$D827,products!$A$1:$A$49,0),MATCH(orders!L$1,products!$A$1:$G$1,0))</f>
        <v>9.9499999999999993</v>
      </c>
      <c r="M827" s="8">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8">
        <f>INDEX(products!$A$1:$G$49,MATCH(orders!$D828,products!$A$1:$A$49,0),MATCH(orders!L$1,products!$A$1:$G$1,0))</f>
        <v>8.25</v>
      </c>
      <c r="M828" s="8">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8">
        <f>INDEX(products!$A$1:$G$49,MATCH(orders!$D829,products!$A$1:$A$49,0),MATCH(orders!L$1,products!$A$1:$G$1,0))</f>
        <v>4.125</v>
      </c>
      <c r="M829" s="8">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8">
        <f>INDEX(products!$A$1:$G$49,MATCH(orders!$D830,products!$A$1:$A$49,0),MATCH(orders!L$1,products!$A$1:$G$1,0))</f>
        <v>22.884999999999998</v>
      </c>
      <c r="M830" s="8">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8">
        <f>INDEX(products!$A$1:$G$49,MATCH(orders!$D831,products!$A$1:$A$49,0),MATCH(orders!L$1,products!$A$1:$G$1,0))</f>
        <v>2.9849999999999999</v>
      </c>
      <c r="M831" s="8">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8">
        <f>INDEX(products!$A$1:$G$49,MATCH(orders!$D832,products!$A$1:$A$49,0),MATCH(orders!L$1,products!$A$1:$G$1,0))</f>
        <v>13.75</v>
      </c>
      <c r="M832" s="8">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8">
        <f>INDEX(products!$A$1:$G$49,MATCH(orders!$D833,products!$A$1:$A$49,0),MATCH(orders!L$1,products!$A$1:$G$1,0))</f>
        <v>2.9849999999999999</v>
      </c>
      <c r="M833" s="8">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8">
        <f>INDEX(products!$A$1:$G$49,MATCH(orders!$D834,products!$A$1:$A$49,0),MATCH(orders!L$1,products!$A$1:$G$1,0))</f>
        <v>9.9499999999999993</v>
      </c>
      <c r="M834" s="8">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8">
        <f>INDEX(products!$A$1:$G$49,MATCH(orders!$D835,products!$A$1:$A$49,0),MATCH(orders!L$1,products!$A$1:$G$1,0))</f>
        <v>20.584999999999997</v>
      </c>
      <c r="M835" s="8">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8">
        <f>INDEX(products!$A$1:$G$49,MATCH(orders!$D836,products!$A$1:$A$49,0),MATCH(orders!L$1,products!$A$1:$G$1,0))</f>
        <v>22.884999999999998</v>
      </c>
      <c r="M836" s="8">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8">
        <f>INDEX(products!$A$1:$G$49,MATCH(orders!$D837,products!$A$1:$A$49,0),MATCH(orders!L$1,products!$A$1:$G$1,0))</f>
        <v>8.91</v>
      </c>
      <c r="M837" s="8">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8">
        <f>INDEX(products!$A$1:$G$49,MATCH(orders!$D838,products!$A$1:$A$49,0),MATCH(orders!L$1,products!$A$1:$G$1,0))</f>
        <v>2.9849999999999999</v>
      </c>
      <c r="M838" s="8">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f>_xlfn.XLOOKUP(C839,customers!$A$1:$A$1001,customers!$C$1:$C$1001,,0)</f>
        <v>0</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8">
        <f>INDEX(products!$A$1:$G$49,MATCH(orders!$D839,products!$A$1:$A$49,0),MATCH(orders!L$1,products!$A$1:$G$1,0))</f>
        <v>33.464999999999996</v>
      </c>
      <c r="M839" s="8">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8">
        <f>INDEX(products!$A$1:$G$49,MATCH(orders!$D840,products!$A$1:$A$49,0),MATCH(orders!L$1,products!$A$1:$G$1,0))</f>
        <v>22.884999999999998</v>
      </c>
      <c r="M840" s="8">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8">
        <f>INDEX(products!$A$1:$G$49,MATCH(orders!$D841,products!$A$1:$A$49,0),MATCH(orders!L$1,products!$A$1:$G$1,0))</f>
        <v>8.25</v>
      </c>
      <c r="M841" s="8">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8">
        <f>INDEX(products!$A$1:$G$49,MATCH(orders!$D842,products!$A$1:$A$49,0),MATCH(orders!L$1,products!$A$1:$G$1,0))</f>
        <v>7.169999999999999</v>
      </c>
      <c r="M842" s="8">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8">
        <f>INDEX(products!$A$1:$G$49,MATCH(orders!$D843,products!$A$1:$A$49,0),MATCH(orders!L$1,products!$A$1:$G$1,0))</f>
        <v>4.3650000000000002</v>
      </c>
      <c r="M843" s="8">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8">
        <f>INDEX(products!$A$1:$G$49,MATCH(orders!$D844,products!$A$1:$A$49,0),MATCH(orders!L$1,products!$A$1:$G$1,0))</f>
        <v>4.125</v>
      </c>
      <c r="M844" s="8">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8">
        <f>INDEX(products!$A$1:$G$49,MATCH(orders!$D845,products!$A$1:$A$49,0),MATCH(orders!L$1,products!$A$1:$G$1,0))</f>
        <v>4.125</v>
      </c>
      <c r="M845" s="8">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8">
        <f>INDEX(products!$A$1:$G$49,MATCH(orders!$D846,products!$A$1:$A$49,0),MATCH(orders!L$1,products!$A$1:$G$1,0))</f>
        <v>5.97</v>
      </c>
      <c r="M846" s="8">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8">
        <f>INDEX(products!$A$1:$G$49,MATCH(orders!$D847,products!$A$1:$A$49,0),MATCH(orders!L$1,products!$A$1:$G$1,0))</f>
        <v>27.945</v>
      </c>
      <c r="M847" s="8">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f>_xlfn.XLOOKUP(C848,customers!$A$1:$A$1001,customers!$C$1:$C$1001,,0)</f>
        <v>0</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8">
        <f>INDEX(products!$A$1:$G$49,MATCH(orders!$D848,products!$A$1:$A$49,0),MATCH(orders!L$1,products!$A$1:$G$1,0))</f>
        <v>25.874999999999996</v>
      </c>
      <c r="M848" s="8">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8">
        <f>INDEX(products!$A$1:$G$49,MATCH(orders!$D849,products!$A$1:$A$49,0),MATCH(orders!L$1,products!$A$1:$G$1,0))</f>
        <v>2.9849999999999999</v>
      </c>
      <c r="M849" s="8">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f>_xlfn.XLOOKUP(C850,customers!$A$1:$A$1001,customers!$C$1:$C$1001,,0)</f>
        <v>0</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8">
        <f>INDEX(products!$A$1:$G$49,MATCH(orders!$D850,products!$A$1:$A$49,0),MATCH(orders!L$1,products!$A$1:$G$1,0))</f>
        <v>8.91</v>
      </c>
      <c r="M850" s="8">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8">
        <f>INDEX(products!$A$1:$G$49,MATCH(orders!$D851,products!$A$1:$A$49,0),MATCH(orders!L$1,products!$A$1:$G$1,0))</f>
        <v>3.8849999999999998</v>
      </c>
      <c r="M851" s="8">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8">
        <f>INDEX(products!$A$1:$G$49,MATCH(orders!$D852,products!$A$1:$A$49,0),MATCH(orders!L$1,products!$A$1:$G$1,0))</f>
        <v>3.375</v>
      </c>
      <c r="M852" s="8">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8">
        <f>INDEX(products!$A$1:$G$49,MATCH(orders!$D853,products!$A$1:$A$49,0),MATCH(orders!L$1,products!$A$1:$G$1,0))</f>
        <v>7.77</v>
      </c>
      <c r="M853" s="8">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8">
        <f>INDEX(products!$A$1:$G$49,MATCH(orders!$D854,products!$A$1:$A$49,0),MATCH(orders!L$1,products!$A$1:$G$1,0))</f>
        <v>29.784999999999997</v>
      </c>
      <c r="M854" s="8">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8">
        <f>INDEX(products!$A$1:$G$49,MATCH(orders!$D855,products!$A$1:$A$49,0),MATCH(orders!L$1,products!$A$1:$G$1,0))</f>
        <v>9.9499999999999993</v>
      </c>
      <c r="M855" s="8">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8">
        <f>INDEX(products!$A$1:$G$49,MATCH(orders!$D856,products!$A$1:$A$49,0),MATCH(orders!L$1,products!$A$1:$G$1,0))</f>
        <v>7.169999999999999</v>
      </c>
      <c r="M856" s="8">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8">
        <f>INDEX(products!$A$1:$G$49,MATCH(orders!$D857,products!$A$1:$A$49,0),MATCH(orders!L$1,products!$A$1:$G$1,0))</f>
        <v>29.784999999999997</v>
      </c>
      <c r="M857" s="8">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8">
        <f>INDEX(products!$A$1:$G$49,MATCH(orders!$D858,products!$A$1:$A$49,0),MATCH(orders!L$1,products!$A$1:$G$1,0))</f>
        <v>4.3650000000000002</v>
      </c>
      <c r="M858" s="8">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8">
        <f>INDEX(products!$A$1:$G$49,MATCH(orders!$D859,products!$A$1:$A$49,0),MATCH(orders!L$1,products!$A$1:$G$1,0))</f>
        <v>27.484999999999996</v>
      </c>
      <c r="M859" s="8">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8">
        <f>INDEX(products!$A$1:$G$49,MATCH(orders!$D860,products!$A$1:$A$49,0),MATCH(orders!L$1,products!$A$1:$G$1,0))</f>
        <v>8.73</v>
      </c>
      <c r="M860" s="8">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8">
        <f>INDEX(products!$A$1:$G$49,MATCH(orders!$D861,products!$A$1:$A$49,0),MATCH(orders!L$1,products!$A$1:$G$1,0))</f>
        <v>29.784999999999997</v>
      </c>
      <c r="M861" s="8">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f>_xlfn.XLOOKUP(C862,customers!$A$1:$A$1001,customers!$C$1:$C$1001,,0)</f>
        <v>0</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8">
        <f>INDEX(products!$A$1:$G$49,MATCH(orders!$D862,products!$A$1:$A$49,0),MATCH(orders!L$1,products!$A$1:$G$1,0))</f>
        <v>25.874999999999996</v>
      </c>
      <c r="M862" s="8">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8">
        <f>INDEX(products!$A$1:$G$49,MATCH(orders!$D863,products!$A$1:$A$49,0),MATCH(orders!L$1,products!$A$1:$G$1,0))</f>
        <v>12.95</v>
      </c>
      <c r="M863" s="8">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8">
        <f>INDEX(products!$A$1:$G$49,MATCH(orders!$D864,products!$A$1:$A$49,0),MATCH(orders!L$1,products!$A$1:$G$1,0))</f>
        <v>9.9499999999999993</v>
      </c>
      <c r="M864" s="8">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8">
        <f>INDEX(products!$A$1:$G$49,MATCH(orders!$D865,products!$A$1:$A$49,0),MATCH(orders!L$1,products!$A$1:$G$1,0))</f>
        <v>14.55</v>
      </c>
      <c r="M865" s="8">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8">
        <f>INDEX(products!$A$1:$G$49,MATCH(orders!$D866,products!$A$1:$A$49,0),MATCH(orders!L$1,products!$A$1:$G$1,0))</f>
        <v>3.5849999999999995</v>
      </c>
      <c r="M866" s="8">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8">
        <f>INDEX(products!$A$1:$G$49,MATCH(orders!$D867,products!$A$1:$A$49,0),MATCH(orders!L$1,products!$A$1:$G$1,0))</f>
        <v>6.75</v>
      </c>
      <c r="M867" s="8">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8">
        <f>INDEX(products!$A$1:$G$49,MATCH(orders!$D868,products!$A$1:$A$49,0),MATCH(orders!L$1,products!$A$1:$G$1,0))</f>
        <v>5.97</v>
      </c>
      <c r="M868" s="8">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8">
        <f>INDEX(products!$A$1:$G$49,MATCH(orders!$D869,products!$A$1:$A$49,0),MATCH(orders!L$1,products!$A$1:$G$1,0))</f>
        <v>29.784999999999997</v>
      </c>
      <c r="M869" s="8">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8">
        <f>INDEX(products!$A$1:$G$49,MATCH(orders!$D870,products!$A$1:$A$49,0),MATCH(orders!L$1,products!$A$1:$G$1,0))</f>
        <v>8.25</v>
      </c>
      <c r="M870" s="8">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f>_xlfn.XLOOKUP(C871,customers!$A$1:$A$1001,customers!$C$1:$C$1001,,0)</f>
        <v>0</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8">
        <f>INDEX(products!$A$1:$G$49,MATCH(orders!$D871,products!$A$1:$A$49,0),MATCH(orders!L$1,products!$A$1:$G$1,0))</f>
        <v>5.97</v>
      </c>
      <c r="M871" s="8">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8">
        <f>INDEX(products!$A$1:$G$49,MATCH(orders!$D872,products!$A$1:$A$49,0),MATCH(orders!L$1,products!$A$1:$G$1,0))</f>
        <v>7.29</v>
      </c>
      <c r="M872" s="8">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8">
        <f>INDEX(products!$A$1:$G$49,MATCH(orders!$D873,products!$A$1:$A$49,0),MATCH(orders!L$1,products!$A$1:$G$1,0))</f>
        <v>14.85</v>
      </c>
      <c r="M873" s="8">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8">
        <f>INDEX(products!$A$1:$G$49,MATCH(orders!$D874,products!$A$1:$A$49,0),MATCH(orders!L$1,products!$A$1:$G$1,0))</f>
        <v>11.25</v>
      </c>
      <c r="M874" s="8">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8">
        <f>INDEX(products!$A$1:$G$49,MATCH(orders!$D875,products!$A$1:$A$49,0),MATCH(orders!L$1,products!$A$1:$G$1,0))</f>
        <v>2.9849999999999999</v>
      </c>
      <c r="M875" s="8">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8">
        <f>INDEX(products!$A$1:$G$49,MATCH(orders!$D876,products!$A$1:$A$49,0),MATCH(orders!L$1,products!$A$1:$G$1,0))</f>
        <v>12.95</v>
      </c>
      <c r="M876" s="8">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8">
        <f>INDEX(products!$A$1:$G$49,MATCH(orders!$D877,products!$A$1:$A$49,0),MATCH(orders!L$1,products!$A$1:$G$1,0))</f>
        <v>8.73</v>
      </c>
      <c r="M877" s="8">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8">
        <f>INDEX(products!$A$1:$G$49,MATCH(orders!$D878,products!$A$1:$A$49,0),MATCH(orders!L$1,products!$A$1:$G$1,0))</f>
        <v>7.77</v>
      </c>
      <c r="M878" s="8">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8">
        <f>INDEX(products!$A$1:$G$49,MATCH(orders!$D879,products!$A$1:$A$49,0),MATCH(orders!L$1,products!$A$1:$G$1,0))</f>
        <v>9.51</v>
      </c>
      <c r="M879" s="8">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f>_xlfn.XLOOKUP(C880,customers!$A$1:$A$1001,customers!$C$1:$C$1001,,0)</f>
        <v>0</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8">
        <f>INDEX(products!$A$1:$G$49,MATCH(orders!$D880,products!$A$1:$A$49,0),MATCH(orders!L$1,products!$A$1:$G$1,0))</f>
        <v>27.484999999999996</v>
      </c>
      <c r="M880" s="8">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f>_xlfn.XLOOKUP(C881,customers!$A$1:$A$1001,customers!$C$1:$C$1001,,0)</f>
        <v>0</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8">
        <f>INDEX(products!$A$1:$G$49,MATCH(orders!$D881,products!$A$1:$A$49,0),MATCH(orders!L$1,products!$A$1:$G$1,0))</f>
        <v>3.645</v>
      </c>
      <c r="M881" s="8">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8">
        <f>INDEX(products!$A$1:$G$49,MATCH(orders!$D882,products!$A$1:$A$49,0),MATCH(orders!L$1,products!$A$1:$G$1,0))</f>
        <v>3.5849999999999995</v>
      </c>
      <c r="M882" s="8">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f>_xlfn.XLOOKUP(C883,customers!$A$1:$A$1001,customers!$C$1:$C$1001,,0)</f>
        <v>0</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8">
        <f>INDEX(products!$A$1:$G$49,MATCH(orders!$D883,products!$A$1:$A$49,0),MATCH(orders!L$1,products!$A$1:$G$1,0))</f>
        <v>3.8849999999999998</v>
      </c>
      <c r="M883" s="8">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8">
        <f>INDEX(products!$A$1:$G$49,MATCH(orders!$D884,products!$A$1:$A$49,0),MATCH(orders!L$1,products!$A$1:$G$1,0))</f>
        <v>22.884999999999998</v>
      </c>
      <c r="M884" s="8">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8">
        <f>INDEX(products!$A$1:$G$49,MATCH(orders!$D885,products!$A$1:$A$49,0),MATCH(orders!L$1,products!$A$1:$G$1,0))</f>
        <v>25.874999999999996</v>
      </c>
      <c r="M885" s="8">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8">
        <f>INDEX(products!$A$1:$G$49,MATCH(orders!$D886,products!$A$1:$A$49,0),MATCH(orders!L$1,products!$A$1:$G$1,0))</f>
        <v>5.3699999999999992</v>
      </c>
      <c r="M886" s="8">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8">
        <f>INDEX(products!$A$1:$G$49,MATCH(orders!$D887,products!$A$1:$A$49,0),MATCH(orders!L$1,products!$A$1:$G$1,0))</f>
        <v>20.584999999999997</v>
      </c>
      <c r="M887" s="8">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8">
        <f>INDEX(products!$A$1:$G$49,MATCH(orders!$D888,products!$A$1:$A$49,0),MATCH(orders!L$1,products!$A$1:$G$1,0))</f>
        <v>8.73</v>
      </c>
      <c r="M888" s="8">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8">
        <f>INDEX(products!$A$1:$G$49,MATCH(orders!$D889,products!$A$1:$A$49,0),MATCH(orders!L$1,products!$A$1:$G$1,0))</f>
        <v>4.4550000000000001</v>
      </c>
      <c r="M889" s="8">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8">
        <f>INDEX(products!$A$1:$G$49,MATCH(orders!$D890,products!$A$1:$A$49,0),MATCH(orders!L$1,products!$A$1:$G$1,0))</f>
        <v>3.8849999999999998</v>
      </c>
      <c r="M890" s="8">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8">
        <f>INDEX(products!$A$1:$G$49,MATCH(orders!$D891,products!$A$1:$A$49,0),MATCH(orders!L$1,products!$A$1:$G$1,0))</f>
        <v>2.6849999999999996</v>
      </c>
      <c r="M891" s="8">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8">
        <f>INDEX(products!$A$1:$G$49,MATCH(orders!$D892,products!$A$1:$A$49,0),MATCH(orders!L$1,products!$A$1:$G$1,0))</f>
        <v>20.584999999999997</v>
      </c>
      <c r="M892" s="8">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8">
        <f>INDEX(products!$A$1:$G$49,MATCH(orders!$D893,products!$A$1:$A$49,0),MATCH(orders!L$1,products!$A$1:$G$1,0))</f>
        <v>22.884999999999998</v>
      </c>
      <c r="M893" s="8">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8">
        <f>INDEX(products!$A$1:$G$49,MATCH(orders!$D894,products!$A$1:$A$49,0),MATCH(orders!L$1,products!$A$1:$G$1,0))</f>
        <v>4.125</v>
      </c>
      <c r="M894" s="8">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8">
        <f>INDEX(products!$A$1:$G$49,MATCH(orders!$D895,products!$A$1:$A$49,0),MATCH(orders!L$1,products!$A$1:$G$1,0))</f>
        <v>9.51</v>
      </c>
      <c r="M895" s="8">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f>_xlfn.XLOOKUP(C896,customers!$A$1:$A$1001,customers!$C$1:$C$1001,,0)</f>
        <v>0</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8">
        <f>INDEX(products!$A$1:$G$49,MATCH(orders!$D896,products!$A$1:$A$49,0),MATCH(orders!L$1,products!$A$1:$G$1,0))</f>
        <v>20.584999999999997</v>
      </c>
      <c r="M896" s="8">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f>_xlfn.XLOOKUP(C897,customers!$A$1:$A$1001,customers!$C$1:$C$1001,,0)</f>
        <v>0</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8">
        <f>INDEX(products!$A$1:$G$49,MATCH(orders!$D897,products!$A$1:$A$49,0),MATCH(orders!L$1,products!$A$1:$G$1,0))</f>
        <v>31.624999999999996</v>
      </c>
      <c r="M897" s="8">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8">
        <f>INDEX(products!$A$1:$G$49,MATCH(orders!$D898,products!$A$1:$A$49,0),MATCH(orders!L$1,products!$A$1:$G$1,0))</f>
        <v>5.3699999999999992</v>
      </c>
      <c r="M898" s="8">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8">
        <f>INDEX(products!$A$1:$G$49,MATCH(orders!$D899,products!$A$1:$A$49,0),MATCH(orders!L$1,products!$A$1:$G$1,0))</f>
        <v>12.15</v>
      </c>
      <c r="M899" s="8">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f>_xlfn.XLOOKUP(C900,customers!$A$1:$A$1001,customers!$C$1:$C$1001,,0)</f>
        <v>0</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8">
        <f>INDEX(products!$A$1:$G$49,MATCH(orders!$D900,products!$A$1:$A$49,0),MATCH(orders!L$1,products!$A$1:$G$1,0))</f>
        <v>7.169999999999999</v>
      </c>
      <c r="M900" s="8">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f>_xlfn.XLOOKUP(C901,customers!$A$1:$A$1001,customers!$C$1:$C$1001,,0)</f>
        <v>0</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8">
        <f>INDEX(products!$A$1:$G$49,MATCH(orders!$D901,products!$A$1:$A$49,0),MATCH(orders!L$1,products!$A$1:$G$1,0))</f>
        <v>14.55</v>
      </c>
      <c r="M901" s="8">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f>_xlfn.XLOOKUP(C902,customers!$A$1:$A$1001,customers!$C$1:$C$1001,,0)</f>
        <v>0</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8">
        <f>INDEX(products!$A$1:$G$49,MATCH(orders!$D902,products!$A$1:$A$49,0),MATCH(orders!L$1,products!$A$1:$G$1,0))</f>
        <v>15.85</v>
      </c>
      <c r="M902" s="8">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8">
        <f>INDEX(products!$A$1:$G$49,MATCH(orders!$D903,products!$A$1:$A$49,0),MATCH(orders!L$1,products!$A$1:$G$1,0))</f>
        <v>3.5849999999999995</v>
      </c>
      <c r="M903" s="8">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8">
        <f>INDEX(products!$A$1:$G$49,MATCH(orders!$D904,products!$A$1:$A$49,0),MATCH(orders!L$1,products!$A$1:$G$1,0))</f>
        <v>31.624999999999996</v>
      </c>
      <c r="M904" s="8">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8">
        <f>INDEX(products!$A$1:$G$49,MATCH(orders!$D905,products!$A$1:$A$49,0),MATCH(orders!L$1,products!$A$1:$G$1,0))</f>
        <v>8.73</v>
      </c>
      <c r="M905" s="8">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8">
        <f>INDEX(products!$A$1:$G$49,MATCH(orders!$D906,products!$A$1:$A$49,0),MATCH(orders!L$1,products!$A$1:$G$1,0))</f>
        <v>29.784999999999997</v>
      </c>
      <c r="M906" s="8">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f>_xlfn.XLOOKUP(C907,customers!$A$1:$A$1001,customers!$C$1:$C$1001,,0)</f>
        <v>0</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8">
        <f>INDEX(products!$A$1:$G$49,MATCH(orders!$D907,products!$A$1:$A$49,0),MATCH(orders!L$1,products!$A$1:$G$1,0))</f>
        <v>6.75</v>
      </c>
      <c r="M907" s="8">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8">
        <f>INDEX(products!$A$1:$G$49,MATCH(orders!$D908,products!$A$1:$A$49,0),MATCH(orders!L$1,products!$A$1:$G$1,0))</f>
        <v>6.75</v>
      </c>
      <c r="M908" s="8">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8">
        <f>INDEX(products!$A$1:$G$49,MATCH(orders!$D909,products!$A$1:$A$49,0),MATCH(orders!L$1,products!$A$1:$G$1,0))</f>
        <v>12.95</v>
      </c>
      <c r="M909" s="8">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8">
        <f>INDEX(products!$A$1:$G$49,MATCH(orders!$D910,products!$A$1:$A$49,0),MATCH(orders!L$1,products!$A$1:$G$1,0))</f>
        <v>11.95</v>
      </c>
      <c r="M910" s="8">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f>_xlfn.XLOOKUP(C911,customers!$A$1:$A$1001,customers!$C$1:$C$1001,,0)</f>
        <v>0</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8">
        <f>INDEX(products!$A$1:$G$49,MATCH(orders!$D911,products!$A$1:$A$49,0),MATCH(orders!L$1,products!$A$1:$G$1,0))</f>
        <v>3.5849999999999995</v>
      </c>
      <c r="M911" s="8">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8">
        <f>INDEX(products!$A$1:$G$49,MATCH(orders!$D912,products!$A$1:$A$49,0),MATCH(orders!L$1,products!$A$1:$G$1,0))</f>
        <v>22.884999999999998</v>
      </c>
      <c r="M912" s="8">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8">
        <f>INDEX(products!$A$1:$G$49,MATCH(orders!$D913,products!$A$1:$A$49,0),MATCH(orders!L$1,products!$A$1:$G$1,0))</f>
        <v>11.25</v>
      </c>
      <c r="M913" s="8">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f>_xlfn.XLOOKUP(C914,customers!$A$1:$A$1001,customers!$C$1:$C$1001,,0)</f>
        <v>0</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8">
        <f>INDEX(products!$A$1:$G$49,MATCH(orders!$D914,products!$A$1:$A$49,0),MATCH(orders!L$1,products!$A$1:$G$1,0))</f>
        <v>22.884999999999998</v>
      </c>
      <c r="M914" s="8">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8">
        <f>INDEX(products!$A$1:$G$49,MATCH(orders!$D915,products!$A$1:$A$49,0),MATCH(orders!L$1,products!$A$1:$G$1,0))</f>
        <v>6.75</v>
      </c>
      <c r="M915" s="8">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8">
        <f>INDEX(products!$A$1:$G$49,MATCH(orders!$D916,products!$A$1:$A$49,0),MATCH(orders!L$1,products!$A$1:$G$1,0))</f>
        <v>11.25</v>
      </c>
      <c r="M916" s="8">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8">
        <f>INDEX(products!$A$1:$G$49,MATCH(orders!$D917,products!$A$1:$A$49,0),MATCH(orders!L$1,products!$A$1:$G$1,0))</f>
        <v>27.945</v>
      </c>
      <c r="M917" s="8">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f>_xlfn.XLOOKUP(C918,customers!$A$1:$A$1001,customers!$C$1:$C$1001,,0)</f>
        <v>0</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8">
        <f>INDEX(products!$A$1:$G$49,MATCH(orders!$D918,products!$A$1:$A$49,0),MATCH(orders!L$1,products!$A$1:$G$1,0))</f>
        <v>3.645</v>
      </c>
      <c r="M918" s="8">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8">
        <f>INDEX(products!$A$1:$G$49,MATCH(orders!$D919,products!$A$1:$A$49,0),MATCH(orders!L$1,products!$A$1:$G$1,0))</f>
        <v>6.75</v>
      </c>
      <c r="M919" s="8">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8">
        <f>INDEX(products!$A$1:$G$49,MATCH(orders!$D920,products!$A$1:$A$49,0),MATCH(orders!L$1,products!$A$1:$G$1,0))</f>
        <v>7.29</v>
      </c>
      <c r="M920" s="8">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8">
        <f>INDEX(products!$A$1:$G$49,MATCH(orders!$D921,products!$A$1:$A$49,0),MATCH(orders!L$1,products!$A$1:$G$1,0))</f>
        <v>2.6849999999999996</v>
      </c>
      <c r="M921" s="8">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8">
        <f>INDEX(products!$A$1:$G$49,MATCH(orders!$D922,products!$A$1:$A$49,0),MATCH(orders!L$1,products!$A$1:$G$1,0))</f>
        <v>20.584999999999997</v>
      </c>
      <c r="M922" s="8">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8">
        <f>INDEX(products!$A$1:$G$49,MATCH(orders!$D923,products!$A$1:$A$49,0),MATCH(orders!L$1,products!$A$1:$G$1,0))</f>
        <v>3.8849999999999998</v>
      </c>
      <c r="M923" s="8">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f>_xlfn.XLOOKUP(C924,customers!$A$1:$A$1001,customers!$C$1:$C$1001,,0)</f>
        <v>0</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8">
        <f>INDEX(products!$A$1:$G$49,MATCH(orders!$D924,products!$A$1:$A$49,0),MATCH(orders!L$1,products!$A$1:$G$1,0))</f>
        <v>11.25</v>
      </c>
      <c r="M924" s="8">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8">
        <f>INDEX(products!$A$1:$G$49,MATCH(orders!$D925,products!$A$1:$A$49,0),MATCH(orders!L$1,products!$A$1:$G$1,0))</f>
        <v>27.945</v>
      </c>
      <c r="M925" s="8">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8">
        <f>INDEX(products!$A$1:$G$49,MATCH(orders!$D926,products!$A$1:$A$49,0),MATCH(orders!L$1,products!$A$1:$G$1,0))</f>
        <v>29.784999999999997</v>
      </c>
      <c r="M926" s="8">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f>_xlfn.XLOOKUP(C927,customers!$A$1:$A$1001,customers!$C$1:$C$1001,,0)</f>
        <v>0</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8">
        <f>INDEX(products!$A$1:$G$49,MATCH(orders!$D927,products!$A$1:$A$49,0),MATCH(orders!L$1,products!$A$1:$G$1,0))</f>
        <v>6.75</v>
      </c>
      <c r="M927" s="8">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8">
        <f>INDEX(products!$A$1:$G$49,MATCH(orders!$D928,products!$A$1:$A$49,0),MATCH(orders!L$1,products!$A$1:$G$1,0))</f>
        <v>6.75</v>
      </c>
      <c r="M928" s="8">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8">
        <f>INDEX(products!$A$1:$G$49,MATCH(orders!$D929,products!$A$1:$A$49,0),MATCH(orders!L$1,products!$A$1:$G$1,0))</f>
        <v>27.945</v>
      </c>
      <c r="M929" s="8">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8">
        <f>INDEX(products!$A$1:$G$49,MATCH(orders!$D930,products!$A$1:$A$49,0),MATCH(orders!L$1,products!$A$1:$G$1,0))</f>
        <v>31.624999999999996</v>
      </c>
      <c r="M930" s="8">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8">
        <f>INDEX(products!$A$1:$G$49,MATCH(orders!$D931,products!$A$1:$A$49,0),MATCH(orders!L$1,products!$A$1:$G$1,0))</f>
        <v>4.4550000000000001</v>
      </c>
      <c r="M931" s="8">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8">
        <f>INDEX(products!$A$1:$G$49,MATCH(orders!$D932,products!$A$1:$A$49,0),MATCH(orders!L$1,products!$A$1:$G$1,0))</f>
        <v>12.15</v>
      </c>
      <c r="M932" s="8">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f>_xlfn.XLOOKUP(C933,customers!$A$1:$A$1001,customers!$C$1:$C$1001,,0)</f>
        <v>0</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8">
        <f>INDEX(products!$A$1:$G$49,MATCH(orders!$D933,products!$A$1:$A$49,0),MATCH(orders!L$1,products!$A$1:$G$1,0))</f>
        <v>5.97</v>
      </c>
      <c r="M933" s="8">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8">
        <f>INDEX(products!$A$1:$G$49,MATCH(orders!$D934,products!$A$1:$A$49,0),MATCH(orders!L$1,products!$A$1:$G$1,0))</f>
        <v>13.75</v>
      </c>
      <c r="M934" s="8">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f>_xlfn.XLOOKUP(C935,customers!$A$1:$A$1001,customers!$C$1:$C$1001,,0)</f>
        <v>0</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8">
        <f>INDEX(products!$A$1:$G$49,MATCH(orders!$D935,products!$A$1:$A$49,0),MATCH(orders!L$1,products!$A$1:$G$1,0))</f>
        <v>8.9499999999999993</v>
      </c>
      <c r="M935" s="8">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8">
        <f>INDEX(products!$A$1:$G$49,MATCH(orders!$D936,products!$A$1:$A$49,0),MATCH(orders!L$1,products!$A$1:$G$1,0))</f>
        <v>22.884999999999998</v>
      </c>
      <c r="M936" s="8">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8">
        <f>INDEX(products!$A$1:$G$49,MATCH(orders!$D937,products!$A$1:$A$49,0),MATCH(orders!L$1,products!$A$1:$G$1,0))</f>
        <v>25.874999999999996</v>
      </c>
      <c r="M937" s="8">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8">
        <f>INDEX(products!$A$1:$G$49,MATCH(orders!$D938,products!$A$1:$A$49,0),MATCH(orders!L$1,products!$A$1:$G$1,0))</f>
        <v>7.77</v>
      </c>
      <c r="M938" s="8">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8">
        <f>INDEX(products!$A$1:$G$49,MATCH(orders!$D939,products!$A$1:$A$49,0),MATCH(orders!L$1,products!$A$1:$G$1,0))</f>
        <v>22.884999999999998</v>
      </c>
      <c r="M939" s="8">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8">
        <f>INDEX(products!$A$1:$G$49,MATCH(orders!$D940,products!$A$1:$A$49,0),MATCH(orders!L$1,products!$A$1:$G$1,0))</f>
        <v>14.85</v>
      </c>
      <c r="M940" s="8">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8">
        <f>INDEX(products!$A$1:$G$49,MATCH(orders!$D941,products!$A$1:$A$49,0),MATCH(orders!L$1,products!$A$1:$G$1,0))</f>
        <v>4.7549999999999999</v>
      </c>
      <c r="M941" s="8">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8">
        <f>INDEX(products!$A$1:$G$49,MATCH(orders!$D942,products!$A$1:$A$49,0),MATCH(orders!L$1,products!$A$1:$G$1,0))</f>
        <v>7.169999999999999</v>
      </c>
      <c r="M942" s="8">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8">
        <f>INDEX(products!$A$1:$G$49,MATCH(orders!$D943,products!$A$1:$A$49,0),MATCH(orders!L$1,products!$A$1:$G$1,0))</f>
        <v>7.77</v>
      </c>
      <c r="M943" s="8">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8">
        <f>INDEX(products!$A$1:$G$49,MATCH(orders!$D944,products!$A$1:$A$49,0),MATCH(orders!L$1,products!$A$1:$G$1,0))</f>
        <v>11.95</v>
      </c>
      <c r="M944" s="8">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8">
        <f>INDEX(products!$A$1:$G$49,MATCH(orders!$D945,products!$A$1:$A$49,0),MATCH(orders!L$1,products!$A$1:$G$1,0))</f>
        <v>7.77</v>
      </c>
      <c r="M945" s="8">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8">
        <f>INDEX(products!$A$1:$G$49,MATCH(orders!$D946,products!$A$1:$A$49,0),MATCH(orders!L$1,products!$A$1:$G$1,0))</f>
        <v>7.169999999999999</v>
      </c>
      <c r="M946" s="8">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f>_xlfn.XLOOKUP(C947,customers!$A$1:$A$1001,customers!$C$1:$C$1001,,0)</f>
        <v>0</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8">
        <f>INDEX(products!$A$1:$G$49,MATCH(orders!$D947,products!$A$1:$A$49,0),MATCH(orders!L$1,products!$A$1:$G$1,0))</f>
        <v>29.784999999999997</v>
      </c>
      <c r="M947" s="8">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f>_xlfn.XLOOKUP(C948,customers!$A$1:$A$1001,customers!$C$1:$C$1001,,0)</f>
        <v>0</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8">
        <f>INDEX(products!$A$1:$G$49,MATCH(orders!$D948,products!$A$1:$A$49,0),MATCH(orders!L$1,products!$A$1:$G$1,0))</f>
        <v>7.77</v>
      </c>
      <c r="M948" s="8">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8">
        <f>INDEX(products!$A$1:$G$49,MATCH(orders!$D949,products!$A$1:$A$49,0),MATCH(orders!L$1,products!$A$1:$G$1,0))</f>
        <v>11.25</v>
      </c>
      <c r="M949" s="8">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8">
        <f>INDEX(products!$A$1:$G$49,MATCH(orders!$D950,products!$A$1:$A$49,0),MATCH(orders!L$1,products!$A$1:$G$1,0))</f>
        <v>27.945</v>
      </c>
      <c r="M950" s="8">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8">
        <f>INDEX(products!$A$1:$G$49,MATCH(orders!$D951,products!$A$1:$A$49,0),MATCH(orders!L$1,products!$A$1:$G$1,0))</f>
        <v>27.484999999999996</v>
      </c>
      <c r="M951" s="8">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f>_xlfn.XLOOKUP(C952,customers!$A$1:$A$1001,customers!$C$1:$C$1001,,0)</f>
        <v>0</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8">
        <f>INDEX(products!$A$1:$G$49,MATCH(orders!$D952,products!$A$1:$A$49,0),MATCH(orders!L$1,products!$A$1:$G$1,0))</f>
        <v>3.5849999999999995</v>
      </c>
      <c r="M952" s="8">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8">
        <f>INDEX(products!$A$1:$G$49,MATCH(orders!$D953,products!$A$1:$A$49,0),MATCH(orders!L$1,products!$A$1:$G$1,0))</f>
        <v>3.5849999999999995</v>
      </c>
      <c r="M953" s="8">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8">
        <f>INDEX(products!$A$1:$G$49,MATCH(orders!$D954,products!$A$1:$A$49,0),MATCH(orders!L$1,products!$A$1:$G$1,0))</f>
        <v>11.25</v>
      </c>
      <c r="M954" s="8">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f>_xlfn.XLOOKUP(C955,customers!$A$1:$A$1001,customers!$C$1:$C$1001,,0)</f>
        <v>0</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8">
        <f>INDEX(products!$A$1:$G$49,MATCH(orders!$D955,products!$A$1:$A$49,0),MATCH(orders!L$1,products!$A$1:$G$1,0))</f>
        <v>3.8849999999999998</v>
      </c>
      <c r="M955" s="8">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f>_xlfn.XLOOKUP(C956,customers!$A$1:$A$1001,customers!$C$1:$C$1001,,0)</f>
        <v>0</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8">
        <f>INDEX(products!$A$1:$G$49,MATCH(orders!$D956,products!$A$1:$A$49,0),MATCH(orders!L$1,products!$A$1:$G$1,0))</f>
        <v>27.945</v>
      </c>
      <c r="M956" s="8">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f>_xlfn.XLOOKUP(C957,customers!$A$1:$A$1001,customers!$C$1:$C$1001,,0)</f>
        <v>0</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8">
        <f>INDEX(products!$A$1:$G$49,MATCH(orders!$D957,products!$A$1:$A$49,0),MATCH(orders!L$1,products!$A$1:$G$1,0))</f>
        <v>34.154999999999994</v>
      </c>
      <c r="M957" s="8">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f>_xlfn.XLOOKUP(C958,customers!$A$1:$A$1001,customers!$C$1:$C$1001,,0)</f>
        <v>0</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8">
        <f>INDEX(products!$A$1:$G$49,MATCH(orders!$D958,products!$A$1:$A$49,0),MATCH(orders!L$1,products!$A$1:$G$1,0))</f>
        <v>27.484999999999996</v>
      </c>
      <c r="M958" s="8">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f>_xlfn.XLOOKUP(C959,customers!$A$1:$A$1001,customers!$C$1:$C$1001,,0)</f>
        <v>0</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8">
        <f>INDEX(products!$A$1:$G$49,MATCH(orders!$D959,products!$A$1:$A$49,0),MATCH(orders!L$1,products!$A$1:$G$1,0))</f>
        <v>14.85</v>
      </c>
      <c r="M959" s="8">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f>_xlfn.XLOOKUP(C960,customers!$A$1:$A$1001,customers!$C$1:$C$1001,,0)</f>
        <v>0</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8">
        <f>INDEX(products!$A$1:$G$49,MATCH(orders!$D960,products!$A$1:$A$49,0),MATCH(orders!L$1,products!$A$1:$G$1,0))</f>
        <v>3.8849999999999998</v>
      </c>
      <c r="M960" s="8">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8">
        <f>INDEX(products!$A$1:$G$49,MATCH(orders!$D961,products!$A$1:$A$49,0),MATCH(orders!L$1,products!$A$1:$G$1,0))</f>
        <v>4.7549999999999999</v>
      </c>
      <c r="M961" s="8">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8">
        <f>INDEX(products!$A$1:$G$49,MATCH(orders!$D962,products!$A$1:$A$49,0),MATCH(orders!L$1,products!$A$1:$G$1,0))</f>
        <v>15.85</v>
      </c>
      <c r="M962" s="8">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f>_xlfn.XLOOKUP(C963,customers!$A$1:$A$1001,customers!$C$1:$C$1001,,0)</f>
        <v>0</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8">
        <f>INDEX(products!$A$1:$G$49,MATCH(orders!$D963,products!$A$1:$A$49,0),MATCH(orders!L$1,products!$A$1:$G$1,0))</f>
        <v>22.884999999999998</v>
      </c>
      <c r="M963" s="8">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8">
        <f>INDEX(products!$A$1:$G$49,MATCH(orders!$D964,products!$A$1:$A$49,0),MATCH(orders!L$1,products!$A$1:$G$1,0))</f>
        <v>8.9499999999999993</v>
      </c>
      <c r="M964" s="8">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8">
        <f>INDEX(products!$A$1:$G$49,MATCH(orders!$D965,products!$A$1:$A$49,0),MATCH(orders!L$1,products!$A$1:$G$1,0))</f>
        <v>5.97</v>
      </c>
      <c r="M965" s="8">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8">
        <f>INDEX(products!$A$1:$G$49,MATCH(orders!$D966,products!$A$1:$A$49,0),MATCH(orders!L$1,products!$A$1:$G$1,0))</f>
        <v>4.4550000000000001</v>
      </c>
      <c r="M966" s="8">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8">
        <f>INDEX(products!$A$1:$G$49,MATCH(orders!$D967,products!$A$1:$A$49,0),MATCH(orders!L$1,products!$A$1:$G$1,0))</f>
        <v>9.9499999999999993</v>
      </c>
      <c r="M967" s="8">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8">
        <f>INDEX(products!$A$1:$G$49,MATCH(orders!$D968,products!$A$1:$A$49,0),MATCH(orders!L$1,products!$A$1:$G$1,0))</f>
        <v>8.91</v>
      </c>
      <c r="M968" s="8">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8">
        <f>INDEX(products!$A$1:$G$49,MATCH(orders!$D969,products!$A$1:$A$49,0),MATCH(orders!L$1,products!$A$1:$G$1,0))</f>
        <v>2.6849999999999996</v>
      </c>
      <c r="M969" s="8">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8">
        <f>INDEX(products!$A$1:$G$49,MATCH(orders!$D970,products!$A$1:$A$49,0),MATCH(orders!L$1,products!$A$1:$G$1,0))</f>
        <v>2.9849999999999999</v>
      </c>
      <c r="M970" s="8">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8">
        <f>INDEX(products!$A$1:$G$49,MATCH(orders!$D971,products!$A$1:$A$49,0),MATCH(orders!L$1,products!$A$1:$G$1,0))</f>
        <v>12.95</v>
      </c>
      <c r="M971" s="8">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f>_xlfn.XLOOKUP(C972,customers!$A$1:$A$1001,customers!$C$1:$C$1001,,0)</f>
        <v>0</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8">
        <f>INDEX(products!$A$1:$G$49,MATCH(orders!$D972,products!$A$1:$A$49,0),MATCH(orders!L$1,products!$A$1:$G$1,0))</f>
        <v>8.25</v>
      </c>
      <c r="M972" s="8">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8">
        <f>INDEX(products!$A$1:$G$49,MATCH(orders!$D973,products!$A$1:$A$49,0),MATCH(orders!L$1,products!$A$1:$G$1,0))</f>
        <v>29.784999999999997</v>
      </c>
      <c r="M973" s="8">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f>_xlfn.XLOOKUP(C974,customers!$A$1:$A$1001,customers!$C$1:$C$1001,,0)</f>
        <v>0</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8">
        <f>INDEX(products!$A$1:$G$49,MATCH(orders!$D974,products!$A$1:$A$49,0),MATCH(orders!L$1,products!$A$1:$G$1,0))</f>
        <v>29.784999999999997</v>
      </c>
      <c r="M974" s="8">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8">
        <f>INDEX(products!$A$1:$G$49,MATCH(orders!$D975,products!$A$1:$A$49,0),MATCH(orders!L$1,products!$A$1:$G$1,0))</f>
        <v>14.55</v>
      </c>
      <c r="M975" s="8">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8">
        <f>INDEX(products!$A$1:$G$49,MATCH(orders!$D976,products!$A$1:$A$49,0),MATCH(orders!L$1,products!$A$1:$G$1,0))</f>
        <v>5.3699999999999992</v>
      </c>
      <c r="M976" s="8">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8">
        <f>INDEX(products!$A$1:$G$49,MATCH(orders!$D977,products!$A$1:$A$49,0),MATCH(orders!L$1,products!$A$1:$G$1,0))</f>
        <v>2.9849999999999999</v>
      </c>
      <c r="M977" s="8">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8">
        <f>INDEX(products!$A$1:$G$49,MATCH(orders!$D978,products!$A$1:$A$49,0),MATCH(orders!L$1,products!$A$1:$G$1,0))</f>
        <v>27.484999999999996</v>
      </c>
      <c r="M978" s="8">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8">
        <f>INDEX(products!$A$1:$G$49,MATCH(orders!$D979,products!$A$1:$A$49,0),MATCH(orders!L$1,products!$A$1:$G$1,0))</f>
        <v>11.95</v>
      </c>
      <c r="M979" s="8">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8">
        <f>INDEX(products!$A$1:$G$49,MATCH(orders!$D980,products!$A$1:$A$49,0),MATCH(orders!L$1,products!$A$1:$G$1,0))</f>
        <v>7.77</v>
      </c>
      <c r="M980" s="8">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f>_xlfn.XLOOKUP(C981,customers!$A$1:$A$1001,customers!$C$1:$C$1001,,0)</f>
        <v>0</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8">
        <f>INDEX(products!$A$1:$G$49,MATCH(orders!$D981,products!$A$1:$A$49,0),MATCH(orders!L$1,products!$A$1:$G$1,0))</f>
        <v>5.3699999999999992</v>
      </c>
      <c r="M981" s="8">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f>_xlfn.XLOOKUP(C982,customers!$A$1:$A$1001,customers!$C$1:$C$1001,,0)</f>
        <v>0</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8">
        <f>INDEX(products!$A$1:$G$49,MATCH(orders!$D982,products!$A$1:$A$49,0),MATCH(orders!L$1,products!$A$1:$G$1,0))</f>
        <v>27.945</v>
      </c>
      <c r="M982" s="8">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8">
        <f>INDEX(products!$A$1:$G$49,MATCH(orders!$D983,products!$A$1:$A$49,0),MATCH(orders!L$1,products!$A$1:$G$1,0))</f>
        <v>3.645</v>
      </c>
      <c r="M983" s="8">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8">
        <f>INDEX(products!$A$1:$G$49,MATCH(orders!$D984,products!$A$1:$A$49,0),MATCH(orders!L$1,products!$A$1:$G$1,0))</f>
        <v>11.95</v>
      </c>
      <c r="M984" s="8">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8">
        <f>INDEX(products!$A$1:$G$49,MATCH(orders!$D985,products!$A$1:$A$49,0),MATCH(orders!L$1,products!$A$1:$G$1,0))</f>
        <v>3.375</v>
      </c>
      <c r="M985" s="8">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8">
        <f>INDEX(products!$A$1:$G$49,MATCH(orders!$D986,products!$A$1:$A$49,0),MATCH(orders!L$1,products!$A$1:$G$1,0))</f>
        <v>31.624999999999996</v>
      </c>
      <c r="M986" s="8">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8">
        <f>INDEX(products!$A$1:$G$49,MATCH(orders!$D987,products!$A$1:$A$49,0),MATCH(orders!L$1,products!$A$1:$G$1,0))</f>
        <v>11.95</v>
      </c>
      <c r="M987" s="8">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8">
        <f>INDEX(products!$A$1:$G$49,MATCH(orders!$D988,products!$A$1:$A$49,0),MATCH(orders!L$1,products!$A$1:$G$1,0))</f>
        <v>33.464999999999996</v>
      </c>
      <c r="M988" s="8">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8">
        <f>INDEX(products!$A$1:$G$49,MATCH(orders!$D989,products!$A$1:$A$49,0),MATCH(orders!L$1,products!$A$1:$G$1,0))</f>
        <v>5.97</v>
      </c>
      <c r="M989" s="8">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f>_xlfn.XLOOKUP(C990,customers!$A$1:$A$1001,customers!$C$1:$C$1001,,0)</f>
        <v>0</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8">
        <f>INDEX(products!$A$1:$G$49,MATCH(orders!$D990,products!$A$1:$A$49,0),MATCH(orders!L$1,products!$A$1:$G$1,0))</f>
        <v>9.9499999999999993</v>
      </c>
      <c r="M990" s="8">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f>_xlfn.XLOOKUP(C991,customers!$A$1:$A$1001,customers!$C$1:$C$1001,,0)</f>
        <v>0</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8">
        <f>INDEX(products!$A$1:$G$49,MATCH(orders!$D991,products!$A$1:$A$49,0),MATCH(orders!L$1,products!$A$1:$G$1,0))</f>
        <v>25.874999999999996</v>
      </c>
      <c r="M991" s="8">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f>_xlfn.XLOOKUP(C992,customers!$A$1:$A$1001,customers!$C$1:$C$1001,,0)</f>
        <v>0</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8">
        <f>INDEX(products!$A$1:$G$49,MATCH(orders!$D992,products!$A$1:$A$49,0),MATCH(orders!L$1,products!$A$1:$G$1,0))</f>
        <v>3.645</v>
      </c>
      <c r="M992" s="8">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f>_xlfn.XLOOKUP(C993,customers!$A$1:$A$1001,customers!$C$1:$C$1001,,0)</f>
        <v>0</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8">
        <f>INDEX(products!$A$1:$G$49,MATCH(orders!$D993,products!$A$1:$A$49,0),MATCH(orders!L$1,products!$A$1:$G$1,0))</f>
        <v>7.77</v>
      </c>
      <c r="M993" s="8">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f>_xlfn.XLOOKUP(C994,customers!$A$1:$A$1001,customers!$C$1:$C$1001,,0)</f>
        <v>0</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8">
        <f>INDEX(products!$A$1:$G$49,MATCH(orders!$D994,products!$A$1:$A$49,0),MATCH(orders!L$1,products!$A$1:$G$1,0))</f>
        <v>36.454999999999998</v>
      </c>
      <c r="M994" s="8">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f>_xlfn.XLOOKUP(C995,customers!$A$1:$A$1001,customers!$C$1:$C$1001,,0)</f>
        <v>0</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8">
        <f>INDEX(products!$A$1:$G$49,MATCH(orders!$D995,products!$A$1:$A$49,0),MATCH(orders!L$1,products!$A$1:$G$1,0))</f>
        <v>12.95</v>
      </c>
      <c r="M995" s="8">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f>_xlfn.XLOOKUP(C996,customers!$A$1:$A$1001,customers!$C$1:$C$1001,,0)</f>
        <v>0</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8">
        <f>INDEX(products!$A$1:$G$49,MATCH(orders!$D996,products!$A$1:$A$49,0),MATCH(orders!L$1,products!$A$1:$G$1,0))</f>
        <v>2.9849999999999999</v>
      </c>
      <c r="M996" s="8">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8">
        <f>INDEX(products!$A$1:$G$49,MATCH(orders!$D997,products!$A$1:$A$49,0),MATCH(orders!L$1,products!$A$1:$G$1,0))</f>
        <v>27.484999999999996</v>
      </c>
      <c r="M997" s="8">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f>_xlfn.XLOOKUP(C998,customers!$A$1:$A$1001,customers!$C$1:$C$1001,,0)</f>
        <v>0</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8">
        <f>INDEX(products!$A$1:$G$49,MATCH(orders!$D998,products!$A$1:$A$49,0),MATCH(orders!L$1,products!$A$1:$G$1,0))</f>
        <v>5.97</v>
      </c>
      <c r="M998" s="8">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f>_xlfn.XLOOKUP(C999,customers!$A$1:$A$1001,customers!$C$1:$C$1001,,0)</f>
        <v>0</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8">
        <f>INDEX(products!$A$1:$G$49,MATCH(orders!$D999,products!$A$1:$A$49,0),MATCH(orders!L$1,products!$A$1:$G$1,0))</f>
        <v>6.75</v>
      </c>
      <c r="M999" s="8">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8">
        <f>INDEX(products!$A$1:$G$49,MATCH(orders!$D1000,products!$A$1:$A$49,0),MATCH(orders!L$1,products!$A$1:$G$1,0))</f>
        <v>9.9499999999999993</v>
      </c>
      <c r="M1000" s="8">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f>_xlfn.XLOOKUP(C1001,customers!$A$1:$A$1001,customers!$C$1:$C$1001,,0)</f>
        <v>0</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8">
        <f>INDEX(products!$A$1:$G$49,MATCH(orders!$D1001,products!$A$1:$A$49,0),MATCH(orders!L$1,products!$A$1:$G$1,0))</f>
        <v>4.125</v>
      </c>
      <c r="M1001" s="8">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horizontalDpi="0"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election activeCell="B2" sqref="B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Sales by country</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Sanjana Gate</dc:creator>
  <cp:keywords/>
  <dc:description/>
  <cp:lastModifiedBy>Sanjana Gate</cp:lastModifiedBy>
  <cp:revision/>
  <dcterms:created xsi:type="dcterms:W3CDTF">2022-11-26T09:51:45Z</dcterms:created>
  <dcterms:modified xsi:type="dcterms:W3CDTF">2023-09-04T18:30:28Z</dcterms:modified>
  <cp:category/>
  <cp:contentStatus/>
</cp:coreProperties>
</file>