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yHC\Desktop\"/>
    </mc:Choice>
  </mc:AlternateContent>
  <xr:revisionPtr revIDLastSave="0" documentId="13_ncr:1_{563C23D1-CA61-4A8B-A9A9-9340A0971EA7}" xr6:coauthVersionLast="47" xr6:coauthVersionMax="47" xr10:uidLastSave="{00000000-0000-0000-0000-000000000000}"/>
  <bookViews>
    <workbookView xWindow="-110" yWindow="-110" windowWidth="19420" windowHeight="10300" firstSheet="4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1" l="1" a="1"/>
  <c r="J2" i="1" s="1"/>
  <c r="L2" i="5"/>
  <c r="K2" i="5"/>
  <c r="J2" i="5"/>
  <c r="L2" i="12"/>
  <c r="K2" i="12"/>
  <c r="J2" i="12"/>
  <c r="L2" i="7"/>
  <c r="K2" i="7"/>
  <c r="J2" i="7"/>
  <c r="J2" i="6" a="1"/>
  <c r="J2" i="6" s="1"/>
  <c r="L2" i="3" a="1"/>
  <c r="L2" i="3" s="1"/>
  <c r="K2" i="3" a="1"/>
  <c r="K2" i="3" s="1"/>
  <c r="J2" i="3" a="1"/>
  <c r="J2" i="3" s="1"/>
  <c r="M2" i="4" a="1"/>
  <c r="M2" i="4" s="1"/>
  <c r="L2" i="4" a="1"/>
  <c r="L2" i="4" s="1"/>
  <c r="K2" i="4" a="1"/>
  <c r="K2" i="4" s="1"/>
  <c r="L2" i="9"/>
  <c r="K2" i="2" a="1"/>
  <c r="K2" i="2" s="1"/>
  <c r="J2" i="2" a="1"/>
  <c r="J2" i="2" s="1"/>
  <c r="K2" i="8" a="1"/>
  <c r="K2" i="8" s="1"/>
  <c r="J2" i="8" a="1"/>
  <c r="J2" i="8" s="1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<sst xmlns="http://schemas.openxmlformats.org/spreadsheetml/2006/main" count="523" uniqueCount="91">
  <si>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</si>
  <si>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</si>
  <si>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</si>
  <si>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</si>
  <si>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</si>
  <si>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</si>
  <si>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</si>
  <si>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</si>
  <si>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</si>
  <si>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</si>
  <si>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</si>
  <si>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</si>
  <si>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</si>
  <si>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</si>
  <si>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</si>
  <si>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</si>
  <si>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</si>
  <si>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</si>
  <si>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</si>
  <si>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</si>
  <si>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</si>
  <si>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</si>
  <si>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</si>
  <si>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</si>
  <si>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</si>
  <si>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</si>
  <si>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</si>
  <si>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</si>
  <si>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</si>
  <si>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</si>
  <si>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</si>
  <si>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</si>
  <si>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</si>
  <si>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</si>
  <si>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</si>
  <si>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</si>
  <si>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</si>
  <si>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</si>
  <si>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</si>
  <si>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</si>
  <si>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</si>
  <si>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</si>
  <si>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</si>
  <si>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</si>
  <si>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</si>
  <si>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</si>
  <si>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</si>
  <si>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</si>
  <si>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</si>
  <si>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</si>
  <si>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</si>
  <si>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</si>
  <si>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</si>
  <si>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</si>
  <si>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</si>
  <si>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</si>
  <si>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</si>
  <si>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</si>
  <si>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</si>
  <si>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</si>
  <si>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</si>
  <si>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</si>
  <si>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</si>
  <si>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</si>
  <si>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</si>
  <si>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</si>
  <si>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</si>
  <si>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</si>
  <si>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</si>
  <si>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</si>
  <si>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</si>
  <si>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</si>
  <si>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</si>
  <si>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</si>
  <si>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</si>
  <si>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</si>
  <si>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</si>
  <si>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</si>
  <si>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</si>
  <si>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</si>
  <si>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</si>
  <si>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</si>
  <si>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</si>
  <si>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</si>
  <si>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Left</t>
  </si>
  <si>
    <t>Right</t>
  </si>
  <si>
    <t>LEN(C2)</t>
  </si>
  <si>
    <t>Avg</t>
  </si>
  <si>
    <t>Days</t>
  </si>
  <si>
    <t>Year</t>
  </si>
  <si>
    <t xml:space="preserve">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</si>
</sst>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49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2" fillId="2" borderId="0" xfId="0" applyFont="1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49" fontId="0" fillId="2" borderId="0" xfId="0" applyNumberFormat="1" applyFill="1" applyAlignment="1">
      <alignment horizontal="left"/>
    </xf>
    <xf numFmtId="1" fontId="0" fillId="2" borderId="0" xfId="0" applyNumberFormat="1" applyFill="1"/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25">
    <dxf>
      <numFmt numFmtId="30" formatCode="@"/>
    </dxf>
    <dxf>
      <numFmt numFmtId="30" formatCode="@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19" formatCode="dd/mm/yyyy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19" formatCode="dd/mm/yyyy"/>
    </dxf>
    <dxf>
      <numFmt numFmtId="19" formatCode="dd/mm/yyyy"/>
    </dxf>
    <dxf>
      <numFmt numFmtId="19" formatCode="dd/mm/yyyy"/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DFE4C05-1CEF-49DB-9A74-09BA4D3B7EEC}" name="Table4" displayName="Table4" ref="A1:I10" totalsRowShown="0">
  <autoFilter ref="A1:I10" xr:uid="{4DFE4C05-1CEF-49DB-9A74-09BA4D3B7EEC}"/>
  <tableColumns count="9">
    <tableColumn id="1" xr3:uid="{A08BBE36-9D84-4980-9E70-CB90BA24FFE1}" name="EmployeeID"/>
    <tableColumn id="2" xr3:uid="{20A66F17-192C-4F02-AD0F-D969658BE47A}" name="FirstName"/>
    <tableColumn id="3" xr3:uid="{24857F9E-C96B-43B3-BEC9-8808176D2AD9}" name="LastName"/>
    <tableColumn id="4" xr3:uid="{16C4F19A-3B57-46B5-BAC6-98CE784CB88C}" name="Age"/>
    <tableColumn id="5" xr3:uid="{21025FCF-CAEA-405B-9B80-113CC3D81479}" name="Gender"/>
    <tableColumn id="6" xr3:uid="{242706A8-15DF-429C-AFF1-3ADCF49DA8BB}" name="JobTitle"/>
    <tableColumn id="7" xr3:uid="{CCBF3BC3-7083-4EB8-ADEA-288CE7004750}" name="Salary"/>
    <tableColumn id="8" xr3:uid="{3C9614A2-5C59-4953-B00A-ECAD22B00148}" name="StartDate" dataDxfId="18"/>
    <tableColumn id="9" xr3:uid="{0A9FEF6C-940E-4FB6-BC07-BEBBDFF5C505}" name="EndDate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E9FA97A-4048-4637-A04C-108FD5503D2B}" name="Table5" displayName="Table5" ref="A1:I10" totalsRowShown="0">
  <autoFilter ref="A1:I10" xr:uid="{4E9FA97A-4048-4637-A04C-108FD5503D2B}"/>
  <tableColumns count="9">
    <tableColumn id="1" xr3:uid="{3086D9E5-DDC9-4E3F-9066-15D2EE6AD922}" name="EmployeeID"/>
    <tableColumn id="2" xr3:uid="{28D539FD-93FE-4BC2-8C84-A809CEECF17A}" name="FirstName"/>
    <tableColumn id="3" xr3:uid="{68E1CFC2-1241-461F-8F6B-59B9C6B9EF42}" name="LastName"/>
    <tableColumn id="4" xr3:uid="{DDAAA790-B5D6-4D88-A912-4241D141AC79}" name="Age" dataDxfId="16"/>
    <tableColumn id="5" xr3:uid="{6A702C0B-DEFC-4BA0-BB63-89F541AFF0D3}" name="Gender"/>
    <tableColumn id="6" xr3:uid="{5D728428-91CC-4650-B42D-6F2E7A087000}" name="JobTitle"/>
    <tableColumn id="7" xr3:uid="{58CC809F-6F63-458D-9BC5-37761B159E10}" name="Salary" dataDxfId="15"/>
    <tableColumn id="8" xr3:uid="{E7D5C4E5-E97F-4E22-BAE5-E44232CFF168}" name="StartDate" dataDxfId="14"/>
    <tableColumn id="9" xr3:uid="{00A1C320-2186-489F-9084-FD0EA71624C4}" name="EndDate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006A6D0-C8B2-498A-9CB3-08ABBAF124DC}" name="Table6" displayName="Table6" ref="A1:I10" totalsRowShown="0">
  <autoFilter ref="A1:I10" xr:uid="{B006A6D0-C8B2-498A-9CB3-08ABBAF124DC}"/>
  <tableColumns count="9">
    <tableColumn id="1" xr3:uid="{CCE8DA5E-7819-4DF7-937E-55E4570D9D46}" name="EmployeeID"/>
    <tableColumn id="2" xr3:uid="{7325E3DB-7A96-43A4-BB5A-2A0532560B7E}" name="FirstName"/>
    <tableColumn id="3" xr3:uid="{50E83172-5E04-4EE4-8199-78D7BEC31CD7}" name="LastName"/>
    <tableColumn id="4" xr3:uid="{4DB326B8-3C09-49EA-953B-484A2DBD8E19}" name="Age"/>
    <tableColumn id="5" xr3:uid="{18A04C4B-1203-4365-B03F-114F1CA408F2}" name="Gender"/>
    <tableColumn id="6" xr3:uid="{C247B0C9-C79A-4687-A01C-669C31572EE5}" name="JobTitle"/>
    <tableColumn id="7" xr3:uid="{07122D31-3EE7-41D5-A8CD-7357B99CD478}" name="Salary"/>
    <tableColumn id="8" xr3:uid="{F2C3D073-016D-4B34-951F-8F3CD19AAE94}" name="StartDate" dataDxfId="12"/>
    <tableColumn id="9" xr3:uid="{50A2E8C3-3E11-47AD-85BB-9D5B68033B36}" name="EndDate" dataDxfId="1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669F9F4-567A-464E-B07A-7239B2F9AC8A}" name="Table7" displayName="Table7" ref="B1:J10" totalsRowShown="0">
  <autoFilter ref="B1:J10" xr:uid="{8669F9F4-567A-464E-B07A-7239B2F9AC8A}"/>
  <tableColumns count="9">
    <tableColumn id="1" xr3:uid="{532FFE11-0400-4028-BB2B-F633D05C632A}" name="FirstName"/>
    <tableColumn id="2" xr3:uid="{C4B014F3-6209-4AD3-838B-1A45B0BA2EEE}" name="LastName"/>
    <tableColumn id="3" xr3:uid="{DEF694F4-9C0B-42A8-8A41-B37150776710}" name="Age"/>
    <tableColumn id="4" xr3:uid="{56C3238E-D491-40B8-8C12-887415E5AD1C}" name="Gender"/>
    <tableColumn id="5" xr3:uid="{CC001B8D-2979-429E-A261-D9DD92A0632F}" name="JobTitle"/>
    <tableColumn id="6" xr3:uid="{07034271-AFBF-419D-8372-14F5CE24CE68}" name="Salary"/>
    <tableColumn id="7" xr3:uid="{3498AE35-D868-4594-98D4-B3380506DC47}" name="StartDate" dataDxfId="10"/>
    <tableColumn id="8" xr3:uid="{CA88BC91-C50F-4EB0-A7D8-7F90DF2AAFF8}" name="EndDate" dataDxfId="9"/>
    <tableColumn id="9" xr3:uid="{62E1DF0A-FE93-4CE1-85B0-CF22EEE068ED}" name="Email" dataDxfId="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6E9D86E-69D9-4201-877A-D135F0D88345}" name="Table9" displayName="Table9" ref="A1:I10" totalsRowShown="0">
  <autoFilter ref="A1:I10" xr:uid="{76E9D86E-69D9-4201-877A-D135F0D88345}"/>
  <tableColumns count="9">
    <tableColumn id="1" xr3:uid="{B7A2AEFE-8DC5-4448-B37A-DC995EACB5DF}" name="EmployeeID"/>
    <tableColumn id="2" xr3:uid="{780828E4-F893-4D63-B4FC-8126F08641C0}" name="FirstName"/>
    <tableColumn id="3" xr3:uid="{C33F3035-C26C-4698-B266-3190231AF284}" name="LastName"/>
    <tableColumn id="4" xr3:uid="{61D081CC-45D6-4F40-B17D-774624A38E70}" name="Age"/>
    <tableColumn id="5" xr3:uid="{84A23861-AE1E-4FDC-ACB4-F0435E6D6913}" name="Gender"/>
    <tableColumn id="6" xr3:uid="{766B33BB-9748-488C-9D0D-BD3D27248F68}" name="JobTitle"/>
    <tableColumn id="7" xr3:uid="{35C3B7CE-BE09-4FD7-BFD5-116552BA6A1C}" name="Salary"/>
    <tableColumn id="8" xr3:uid="{81B136B5-5812-476E-A228-55A611A84CDB}" name="StartDate" dataDxfId="7"/>
    <tableColumn id="9" xr3:uid="{293A07B6-B3D2-4E69-B144-CCEA3E2555AF}" name="EndDate" dataDxfId="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55E0273-5580-417E-B224-3C82E52CFFEC}" name="Table10" displayName="Table10" ref="A1:I10" totalsRowShown="0">
  <autoFilter ref="A1:I10" xr:uid="{F55E0273-5580-417E-B224-3C82E52CFFEC}"/>
  <tableColumns count="9">
    <tableColumn id="1" xr3:uid="{68044E27-52F5-40F2-886E-882A1CD661FF}" name="EmployeeID"/>
    <tableColumn id="2" xr3:uid="{6D0316B1-CB6A-4C8A-851B-47505B001AFF}" name="FirstName" dataDxfId="5"/>
    <tableColumn id="3" xr3:uid="{44C3A032-54CF-4EFC-9217-D8A6D5B9AB9E}" name="LastName" dataDxfId="4"/>
    <tableColumn id="4" xr3:uid="{740D67F3-49DE-4614-A138-48DBF6768328}" name="Age"/>
    <tableColumn id="5" xr3:uid="{E8D9907C-6D3B-4FB1-A950-4AE36052F01F}" name="Gender"/>
    <tableColumn id="6" xr3:uid="{A28BE0D8-79C9-4DAC-A692-3FA6BA19819D}" name="JobTitle"/>
    <tableColumn id="7" xr3:uid="{C5CDE4AE-DB3C-4711-AF57-2F246D7A8D5F}" name="Salary"/>
    <tableColumn id="8" xr3:uid="{10CDA785-A496-4D79-A684-1307736B64EB}" name="StartDate" dataDxfId="3"/>
    <tableColumn id="9" xr3:uid="{26101D79-61DE-4E54-83AA-5953FF2247F5}" name="EndDate" dataDxfId="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36E18E4-8E79-458E-8B70-1A360A0B9368}" name="Table11" displayName="Table11" ref="A1:I10" totalsRowShown="0">
  <autoFilter ref="A1:I10" xr:uid="{936E18E4-8E79-458E-8B70-1A360A0B9368}"/>
  <tableColumns count="9">
    <tableColumn id="1" xr3:uid="{51066740-DEE1-41A9-874A-50AC206C4274}" name="EmployeeID"/>
    <tableColumn id="2" xr3:uid="{6D2D53F6-EF34-4FF0-96F2-16D66E0BFCC5}" name="FirstName"/>
    <tableColumn id="3" xr3:uid="{7B2B8E1F-05EC-4FFA-BCAB-D4871AB64F9A}" name="LastName"/>
    <tableColumn id="4" xr3:uid="{6B9D4C6F-4EA7-4DB6-9DB4-21EABFC644EE}" name="Age"/>
    <tableColumn id="5" xr3:uid="{9686F6B5-C43F-4215-9702-1E0BF96DA54C}" name="Gender"/>
    <tableColumn id="6" xr3:uid="{11A10569-08DF-4570-84EF-B313564BEFF4}" name="JobTitle"/>
    <tableColumn id="7" xr3:uid="{020F414E-0314-4F60-A3A1-2D97F4AEF5D4}" name="Salary"/>
    <tableColumn id="8" xr3:uid="{EFFA322C-436B-41F6-9731-F132D3E4E8D0}" name="StartDate" dataDxfId="1"/>
    <tableColumn id="9" xr3:uid="{59C6DFE2-FDFA-4AAD-9983-A66E54E44C46}" name="EndDate" dataDxfId="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B66A7F-557A-4B71-AA04-46B43F7E514C}" name="Table3" displayName="Table3" ref="A1:I10" totalsRowShown="0">
  <autoFilter ref="A1:I10" xr:uid="{84B66A7F-557A-4B71-AA04-46B43F7E514C}"/>
  <tableColumns count="9">
    <tableColumn id="1" xr3:uid="{C143D5FD-E075-40D7-9B98-F4A26C12DBBC}" name="EmployeeID"/>
    <tableColumn id="2" xr3:uid="{E1006E1E-51A2-47CE-B785-AA244B285CD9}" name="FirstName"/>
    <tableColumn id="3" xr3:uid="{B8E8525E-2B80-487F-B0C5-37EB68404B19}" name="LastName"/>
    <tableColumn id="4" xr3:uid="{3A9A925E-E47E-4EF6-84A5-20AA3A7D4F77}" name="Age"/>
    <tableColumn id="5" xr3:uid="{510F2872-615A-4490-9060-AD4A01334840}" name="Gender"/>
    <tableColumn id="6" xr3:uid="{653BA65D-E5BA-448E-93F3-00760F602FF8}" name="JobTitle"/>
    <tableColumn id="7" xr3:uid="{18A4B966-18CD-4A94-AAE3-922599804945}" name="Salary"/>
    <tableColumn id="8" xr3:uid="{1F0CBD2A-E48B-461D-B81C-BF7EBEE145D6}" name="StartDate" dataDxfId="20"/>
    <tableColumn id="9" xr3:uid="{0E56705D-485F-4134-B42F-BF4A9155BAB6}" name="EndDate" dataDxfId="1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8CFB89-9217-4A84-B08B-9045CCDD37DF}" name="Table2" displayName="Table2" ref="A1:I10" totalsRowShown="0">
  <autoFilter ref="A1:I10" xr:uid="{718CFB89-9217-4A84-B08B-9045CCDD37DF}"/>
  <tableColumns count="9">
    <tableColumn id="1" xr3:uid="{5933EF13-FA83-43F3-9D2F-C141D0B3AAE1}" name="EmployeeID"/>
    <tableColumn id="2" xr3:uid="{749FE89F-0C79-4C0B-B567-44BCEEB1C163}" name="FirstName"/>
    <tableColumn id="3" xr3:uid="{079DED4C-BFAC-4841-BCD4-37DC69D967AA}" name="LastName"/>
    <tableColumn id="4" xr3:uid="{E291AF49-52F6-411E-B46D-4CA4695C79DB}" name="Age"/>
    <tableColumn id="5" xr3:uid="{ED9A07AE-79E9-4830-98EE-E1E38A9DE566}" name="Gender"/>
    <tableColumn id="6" xr3:uid="{AE2E2D01-138F-4825-AA8C-FD9F1D967147}" name="JobTitle"/>
    <tableColumn id="7" xr3:uid="{873FC9C4-213B-4733-BCB9-9AD65E9D53D6}" name="Salary"/>
    <tableColumn id="8" xr3:uid="{9D6B020E-CCDD-4AAE-A7D8-9210A12A6AD5}" name="StartDate" dataDxfId="22"/>
    <tableColumn id="9" xr3:uid="{80CDA7B8-8964-4F75-BA27-AE16194A6AE5}" name="EndDate" dataDxfId="2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1BF6EB-9A6C-4E06-96F2-9E264B78C5D3}" name="Table1" displayName="Table1" ref="A1:I10" totalsRowShown="0">
  <autoFilter ref="A1:I10" xr:uid="{CC1BF6EB-9A6C-4E06-96F2-9E264B78C5D3}"/>
  <tableColumns count="9">
    <tableColumn id="1" xr3:uid="{091E8D2E-239D-4311-BB75-F406E6766198}" name="EmployeeID"/>
    <tableColumn id="2" xr3:uid="{8C041B0D-CE12-4F77-AC76-F0F97DE02C54}" name="FirstName"/>
    <tableColumn id="3" xr3:uid="{6D9DA1F6-ED90-4301-8681-ADC5FF01AFB4}" name="LastName"/>
    <tableColumn id="4" xr3:uid="{02FD7CC8-67DB-4BA8-90F4-C61D24CEF18D}" name="Age"/>
    <tableColumn id="5" xr3:uid="{1589D7EA-7941-41D1-966B-BDCA8DE571DB}" name="Gender"/>
    <tableColumn id="6" xr3:uid="{3A33FD28-33AB-436A-9C6C-ED2F47B1E286}" name="JobTitle"/>
    <tableColumn id="7" xr3:uid="{4831E66D-2D50-4FE4-B889-A4C6CFEE56BE}" name="Salary"/>
    <tableColumn id="8" xr3:uid="{E159E644-B3BD-4E99-83A9-A438F90C975B}" name="StartDate" dataDxfId="24"/>
    <tableColumn id="9" xr3:uid="{AFAA85CA-7076-4596-A5A3-D59B23CA5121}" name="EndDate" dataDxfId="2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L10"/>
  <sheetViews>
    <sheetView tabSelected="1" topLeftCell="B1" workbookViewId="0">
      <selection activeCell="L8" sqref="L8"/>
    </sheetView>
  </sheetViews>
  <sheetFormatPr defaultColWidth="13.6328125" defaultRowHeight="14.5" x14ac:dyDescent="0.35"/>
  <cols>
    <col min="1" max="1" width="12.81640625" customWidth="1"/>
    <col min="4" max="4" width="7.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s="6" t="s">
        <v>80</v>
      </c>
      <c r="K1" s="6" t="s">
        <v>81</v>
      </c>
      <c r="L1" s="6" t="s">
        <v>87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6">
        <f>MAX(G2:G10)</f>
        <v>65000</v>
      </c>
      <c r="K2" s="6">
        <f>MIN(G2:G10)</f>
        <v>36000</v>
      </c>
      <c r="L2" s="12">
        <f>AVERAGE(G2:G10)</f>
        <v>48555.555555555555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C17" sqref="C17"/>
    </sheetView>
  </sheetViews>
  <sheetFormatPr defaultColWidth="13.6328125" defaultRowHeight="14.5" x14ac:dyDescent="0.35"/>
  <cols>
    <col min="1" max="1" width="12.81640625" customWidth="1"/>
    <col min="4" max="4" width="7.6328125" customWidth="1"/>
    <col min="9" max="9" width="11.7265625" customWidth="1"/>
    <col min="11" max="11" width="18.906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s="6" t="s">
        <v>82</v>
      </c>
      <c r="K1" s="6" t="s">
        <v>83</v>
      </c>
    </row>
    <row r="2" spans="1:11" x14ac:dyDescent="0.35">
      <c r="A2">
        <v>1001</v>
      </c>
      <c r="B2" t="s">
        <v>2</v>
      </c>
      <c r="C2" t="s">
        <v>3</v>
      </c>
      <c r="D2" s="4">
        <v>30</v>
      </c>
      <c r="E2" t="s">
        <v>26</v>
      </c>
      <c r="F2" t="s">
        <v>25</v>
      </c>
      <c r="G2" s="4">
        <v>45000</v>
      </c>
      <c r="H2" s="3">
        <v>37197</v>
      </c>
      <c r="I2" s="3">
        <v>42253</v>
      </c>
      <c r="J2" s="6" t="str" cm="1">
        <f t="array" ref="J2:J10">IF(G2:G10&gt;=45000,"Good salary","Avg salary")</f>
        <v>Good salary</v>
      </c>
      <c r="K2" s="6" t="str" cm="1">
        <f t="array" ref="K2:K10">_xlfn.IFS(G2:G10&gt;=50000,"Good salary",G2:G10&lt;40000,"Bad salary", G2:G10&gt;=41000,"Avg salary")</f>
        <v>Avg salary</v>
      </c>
    </row>
    <row r="3" spans="1:11" x14ac:dyDescent="0.35">
      <c r="A3">
        <v>1002</v>
      </c>
      <c r="B3" t="s">
        <v>4</v>
      </c>
      <c r="C3" t="s">
        <v>5</v>
      </c>
      <c r="D3" s="4">
        <v>30</v>
      </c>
      <c r="E3" t="s">
        <v>28</v>
      </c>
      <c r="F3" t="s">
        <v>27</v>
      </c>
      <c r="G3" s="4">
        <v>36000</v>
      </c>
      <c r="H3" s="3">
        <v>36436</v>
      </c>
      <c r="I3" s="3">
        <v>42287</v>
      </c>
      <c r="J3" s="6" t="str">
        <v>Avg salary</v>
      </c>
      <c r="K3" s="6" t="str">
        <v>Bad salary</v>
      </c>
    </row>
    <row r="4" spans="1:11" x14ac:dyDescent="0.35">
      <c r="A4">
        <v>1003</v>
      </c>
      <c r="B4" t="s">
        <v>6</v>
      </c>
      <c r="C4" t="s">
        <v>7</v>
      </c>
      <c r="D4" s="4">
        <v>29</v>
      </c>
      <c r="E4" t="s">
        <v>26</v>
      </c>
      <c r="F4" t="s">
        <v>25</v>
      </c>
      <c r="G4" s="4">
        <v>63000</v>
      </c>
      <c r="H4" s="3">
        <v>36711</v>
      </c>
      <c r="I4" s="3">
        <v>42986</v>
      </c>
      <c r="J4" s="6" t="str">
        <v>Good salary</v>
      </c>
      <c r="K4" s="6" t="str">
        <v>Good salary</v>
      </c>
    </row>
    <row r="5" spans="1:11" x14ac:dyDescent="0.35">
      <c r="A5">
        <v>1004</v>
      </c>
      <c r="B5" t="s">
        <v>13</v>
      </c>
      <c r="C5" t="s">
        <v>12</v>
      </c>
      <c r="D5" s="4">
        <v>31</v>
      </c>
      <c r="E5" t="s">
        <v>28</v>
      </c>
      <c r="F5" t="s">
        <v>29</v>
      </c>
      <c r="G5" s="4">
        <v>47000</v>
      </c>
      <c r="H5" s="3">
        <v>36530</v>
      </c>
      <c r="I5" s="3">
        <v>42341</v>
      </c>
      <c r="J5" s="6" t="str">
        <v>Good salary</v>
      </c>
      <c r="K5" s="6" t="str">
        <v>Avg salary</v>
      </c>
    </row>
    <row r="6" spans="1:11" x14ac:dyDescent="0.35">
      <c r="A6">
        <v>1005</v>
      </c>
      <c r="B6" t="s">
        <v>14</v>
      </c>
      <c r="C6" t="s">
        <v>15</v>
      </c>
      <c r="D6" s="4">
        <v>32</v>
      </c>
      <c r="E6" t="s">
        <v>26</v>
      </c>
      <c r="F6" t="s">
        <v>30</v>
      </c>
      <c r="G6" s="4">
        <v>50000</v>
      </c>
      <c r="H6" s="3">
        <v>37017</v>
      </c>
      <c r="I6" s="3">
        <v>42977</v>
      </c>
      <c r="J6" s="6" t="str">
        <v>Good salary</v>
      </c>
      <c r="K6" s="6" t="str">
        <v>Good salary</v>
      </c>
    </row>
    <row r="7" spans="1:11" x14ac:dyDescent="0.35">
      <c r="A7">
        <v>1006</v>
      </c>
      <c r="B7" t="s">
        <v>8</v>
      </c>
      <c r="C7" t="s">
        <v>9</v>
      </c>
      <c r="D7" s="4">
        <v>35</v>
      </c>
      <c r="E7" t="s">
        <v>26</v>
      </c>
      <c r="F7" t="s">
        <v>31</v>
      </c>
      <c r="G7" s="4">
        <v>65000</v>
      </c>
      <c r="H7" s="3">
        <v>35040</v>
      </c>
      <c r="I7" s="3">
        <v>41528</v>
      </c>
      <c r="J7" s="6" t="str">
        <v>Good salary</v>
      </c>
      <c r="K7" s="6" t="str">
        <v>Good salary</v>
      </c>
    </row>
    <row r="8" spans="1:11" x14ac:dyDescent="0.35">
      <c r="A8">
        <v>1007</v>
      </c>
      <c r="B8" t="s">
        <v>33</v>
      </c>
      <c r="C8" t="s">
        <v>34</v>
      </c>
      <c r="D8" s="4">
        <v>32</v>
      </c>
      <c r="E8" t="s">
        <v>28</v>
      </c>
      <c r="F8" t="s">
        <v>32</v>
      </c>
      <c r="G8" s="4">
        <v>41000</v>
      </c>
      <c r="H8" s="3">
        <v>37933</v>
      </c>
      <c r="I8" s="3">
        <v>41551</v>
      </c>
      <c r="J8" s="6" t="str">
        <v>Avg salary</v>
      </c>
      <c r="K8" s="6" t="str">
        <v>Avg salary</v>
      </c>
    </row>
    <row r="9" spans="1:11" x14ac:dyDescent="0.35">
      <c r="A9">
        <v>1008</v>
      </c>
      <c r="B9" t="s">
        <v>16</v>
      </c>
      <c r="C9" t="s">
        <v>17</v>
      </c>
      <c r="D9" s="4">
        <v>38</v>
      </c>
      <c r="E9" t="s">
        <v>26</v>
      </c>
      <c r="F9" t="s">
        <v>25</v>
      </c>
      <c r="G9" s="4">
        <v>48000</v>
      </c>
      <c r="H9" s="3">
        <v>37416</v>
      </c>
      <c r="I9" s="3">
        <v>42116</v>
      </c>
      <c r="J9" s="6" t="str">
        <v>Good salary</v>
      </c>
      <c r="K9" s="6" t="str">
        <v>Avg salary</v>
      </c>
    </row>
    <row r="10" spans="1:11" x14ac:dyDescent="0.35">
      <c r="A10">
        <v>1009</v>
      </c>
      <c r="B10" t="s">
        <v>10</v>
      </c>
      <c r="C10" t="s">
        <v>11</v>
      </c>
      <c r="D10" s="4">
        <v>31</v>
      </c>
      <c r="E10" t="s">
        <v>26</v>
      </c>
      <c r="F10" t="s">
        <v>29</v>
      </c>
      <c r="G10" s="4">
        <v>42000</v>
      </c>
      <c r="H10" s="3">
        <v>37843</v>
      </c>
      <c r="I10" s="3">
        <v>40800</v>
      </c>
      <c r="J10" s="6" t="str">
        <v>Avg salary</v>
      </c>
      <c r="K10" s="6" t="str">
        <v>Avg salary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R10"/>
  <sheetViews>
    <sheetView workbookViewId="0">
      <selection activeCell="C16" sqref="C16"/>
    </sheetView>
  </sheetViews>
  <sheetFormatPr defaultColWidth="10.90625" defaultRowHeight="14.5" x14ac:dyDescent="0.35"/>
  <cols>
    <col min="1" max="1" width="12.81640625" customWidth="1"/>
    <col min="2" max="2" width="11.36328125" customWidth="1"/>
    <col min="3" max="3" width="11.08984375" customWidth="1"/>
  </cols>
  <sheetData>
    <row r="1" spans="1:18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s="6" t="s">
        <v>19</v>
      </c>
      <c r="K1" s="6" t="s">
        <v>86</v>
      </c>
      <c r="L1" s="13" t="s">
        <v>35</v>
      </c>
      <c r="M1" s="13"/>
      <c r="N1" s="13"/>
      <c r="O1" s="13"/>
      <c r="P1" s="13"/>
      <c r="Q1" s="13"/>
      <c r="R1" s="13"/>
    </row>
    <row r="2" spans="1:18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6" cm="1">
        <f t="array" ref="J2:J10">LEN(B2:B10)</f>
        <v>3</v>
      </c>
      <c r="K2" s="6" cm="1">
        <f t="array" ref="K2:K10">LEN(C2:C10)</f>
        <v>7</v>
      </c>
    </row>
    <row r="3" spans="1:18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6">
        <v>3</v>
      </c>
      <c r="K3" s="6">
        <v>7</v>
      </c>
    </row>
    <row r="4" spans="1:18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s="6">
        <v>6</v>
      </c>
      <c r="K4" s="6">
        <v>7</v>
      </c>
    </row>
    <row r="5" spans="1:18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s="6">
        <v>6</v>
      </c>
      <c r="K5" s="6">
        <v>6</v>
      </c>
    </row>
    <row r="6" spans="1:18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s="6">
        <v>4</v>
      </c>
      <c r="K6" s="6">
        <v>10</v>
      </c>
    </row>
    <row r="7" spans="1:18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s="6">
        <v>7</v>
      </c>
      <c r="K7" s="6">
        <v>5</v>
      </c>
    </row>
    <row r="8" spans="1:18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s="6">
        <v>8</v>
      </c>
      <c r="K8" s="6">
        <v>6</v>
      </c>
    </row>
    <row r="9" spans="1:18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s="6">
        <v>7</v>
      </c>
      <c r="K9" s="6">
        <v>6</v>
      </c>
    </row>
    <row r="10" spans="1:18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s="6">
        <v>5</v>
      </c>
      <c r="K10" s="6">
        <v>6</v>
      </c>
    </row>
  </sheetData>
  <mergeCells count="1">
    <mergeCell ref="L1:R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B1" workbookViewId="0">
      <selection activeCell="E14" sqref="E14"/>
    </sheetView>
  </sheetViews>
  <sheetFormatPr defaultColWidth="14.54296875" defaultRowHeight="14.5" x14ac:dyDescent="0.35"/>
  <cols>
    <col min="3" max="3" width="11.08984375" customWidth="1"/>
    <col min="4" max="4" width="8" customWidth="1"/>
    <col min="8" max="8" width="10.90625" customWidth="1"/>
    <col min="9" max="9" width="10.453125" bestFit="1" customWidth="1"/>
    <col min="10" max="10" width="32.36328125" bestFit="1" customWidth="1"/>
    <col min="11" max="11" width="5.7265625" customWidth="1"/>
    <col min="12" max="12" width="5" bestFit="1" customWidth="1"/>
  </cols>
  <sheetData>
    <row r="1" spans="1:13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s="6" t="s">
        <v>84</v>
      </c>
      <c r="L1" s="6" t="s">
        <v>85</v>
      </c>
      <c r="M1" s="6" t="s">
        <v>85</v>
      </c>
    </row>
    <row r="2" spans="1:13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s="6" t="str" cm="1">
        <f t="array" ref="K2:K10">LEFT(E2:E10,2)</f>
        <v>Ma</v>
      </c>
      <c r="L2" s="6" t="str" cm="1">
        <f t="array" ref="L2:L10">RIGHT(A2:A10,2)</f>
        <v>01</v>
      </c>
      <c r="M2" s="6" t="str" cm="1">
        <f t="array" ref="M2:M10">RIGHT(B2:B10,3)</f>
        <v>Jim</v>
      </c>
    </row>
    <row r="3" spans="1:13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s="6" t="str">
        <v>Fe</v>
      </c>
      <c r="L3" s="6" t="str">
        <v>02</v>
      </c>
      <c r="M3" s="6" t="str">
        <v>Pam</v>
      </c>
    </row>
    <row r="4" spans="1:13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s="6" t="str">
        <v>Ma</v>
      </c>
      <c r="L4" s="6" t="str">
        <v>03</v>
      </c>
      <c r="M4" s="6" t="str">
        <v>ght</v>
      </c>
    </row>
    <row r="5" spans="1:13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s="6" t="str">
        <v>Fe</v>
      </c>
      <c r="L5" s="6" t="str">
        <v>04</v>
      </c>
      <c r="M5" s="6" t="str">
        <v>ela</v>
      </c>
    </row>
    <row r="6" spans="1:13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s="6" t="str">
        <v>Ma</v>
      </c>
      <c r="L6" s="6" t="str">
        <v>05</v>
      </c>
      <c r="M6" s="6" t="str">
        <v>oby</v>
      </c>
    </row>
    <row r="7" spans="1:13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s="6" t="str">
        <v>Ma</v>
      </c>
      <c r="L7" s="6" t="str">
        <v>06</v>
      </c>
      <c r="M7" s="6" t="str">
        <v>ael</v>
      </c>
    </row>
    <row r="8" spans="1:13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s="6" t="str">
        <v>Fe</v>
      </c>
      <c r="L8" s="6" t="str">
        <v>07</v>
      </c>
      <c r="M8" s="6" t="str">
        <v>ith</v>
      </c>
    </row>
    <row r="9" spans="1:13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s="6" t="str">
        <v>Ma</v>
      </c>
      <c r="L9" s="6" t="str">
        <v>08</v>
      </c>
      <c r="M9" s="6" t="str">
        <v>ley</v>
      </c>
    </row>
    <row r="10" spans="1:13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s="6" t="str">
        <v>Ma</v>
      </c>
      <c r="L10" s="6" t="str">
        <v>09</v>
      </c>
      <c r="M10" s="6" t="str">
        <v>vin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zoomScale="85" zoomScaleNormal="85" workbookViewId="0">
      <selection activeCell="E18" sqref="E18"/>
    </sheetView>
  </sheetViews>
  <sheetFormatPr defaultColWidth="13.6328125" defaultRowHeight="14.5" x14ac:dyDescent="0.35"/>
  <cols>
    <col min="1" max="1" width="13.08984375" customWidth="1"/>
    <col min="4" max="4" width="7.6328125" customWidth="1"/>
    <col min="9" max="9" width="16.1796875" customWidth="1"/>
    <col min="10" max="10" width="7.81640625" bestFit="1" customWidth="1"/>
    <col min="11" max="11" width="5" bestFit="1" customWidth="1"/>
    <col min="12" max="12" width="5.1796875" bestFit="1" customWidth="1"/>
  </cols>
  <sheetData>
    <row r="1" spans="1:13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s="6" t="s">
        <v>90</v>
      </c>
      <c r="K1" s="6" t="s">
        <v>88</v>
      </c>
      <c r="L1" s="6" t="s">
        <v>89</v>
      </c>
      <c r="M1" t="s">
        <v>70</v>
      </c>
    </row>
    <row r="2" spans="1:13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0" t="str" cm="1">
        <f t="array" ref="J2:J10">TEXT(H2:H10,"MM")</f>
        <v>11</v>
      </c>
      <c r="K2" s="10" t="str" cm="1">
        <f t="array" ref="K2:K10">TEXT(H2:H10, "dd")</f>
        <v>02</v>
      </c>
      <c r="L2" s="10" t="str" cm="1">
        <f t="array" ref="L2:L10">TEXT(H2:H10,"yyyy")</f>
        <v>2001</v>
      </c>
    </row>
    <row r="3" spans="1:13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10" t="str">
        <v>10</v>
      </c>
      <c r="K3" s="11" t="str">
        <v>03</v>
      </c>
      <c r="L3" s="10" t="str">
        <v>1999</v>
      </c>
    </row>
    <row r="4" spans="1:13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s="10" t="str">
        <v>07</v>
      </c>
      <c r="K4" s="11" t="str">
        <v>04</v>
      </c>
      <c r="L4" s="10" t="str">
        <v>2000</v>
      </c>
    </row>
    <row r="5" spans="1:13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s="10" t="str">
        <v>01</v>
      </c>
      <c r="K5" s="11" t="str">
        <v>05</v>
      </c>
      <c r="L5" s="10" t="str">
        <v>2000</v>
      </c>
    </row>
    <row r="6" spans="1:13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s="10" t="str">
        <v>05</v>
      </c>
      <c r="K6" s="11" t="str">
        <v>06</v>
      </c>
      <c r="L6" s="10" t="str">
        <v>2001</v>
      </c>
    </row>
    <row r="7" spans="1:13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s="10" t="str">
        <v>12</v>
      </c>
      <c r="K7" s="11" t="str">
        <v>07</v>
      </c>
      <c r="L7" s="10" t="str">
        <v>1995</v>
      </c>
    </row>
    <row r="8" spans="1:13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s="10" t="str">
        <v>11</v>
      </c>
      <c r="K8" s="11" t="str">
        <v>08</v>
      </c>
      <c r="L8" s="10" t="str">
        <v>2003</v>
      </c>
    </row>
    <row r="9" spans="1:13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s="10" t="str">
        <v>06</v>
      </c>
      <c r="K9" s="11" t="str">
        <v>09</v>
      </c>
      <c r="L9" s="10" t="str">
        <v>2002</v>
      </c>
    </row>
    <row r="10" spans="1:13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s="10" t="str">
        <v>08</v>
      </c>
      <c r="K10" s="11" t="str">
        <v>10</v>
      </c>
      <c r="L10" s="10" t="str">
        <v>2003</v>
      </c>
    </row>
    <row r="12" spans="1:13" x14ac:dyDescent="0.35">
      <c r="H12" s="1"/>
    </row>
    <row r="13" spans="1:13" x14ac:dyDescent="0.35">
      <c r="H13" s="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M10"/>
  <sheetViews>
    <sheetView workbookViewId="0">
      <selection activeCell="C16" sqref="C16"/>
    </sheetView>
  </sheetViews>
  <sheetFormatPr defaultColWidth="13.6328125" defaultRowHeight="14.5" x14ac:dyDescent="0.35"/>
  <cols>
    <col min="1" max="1" width="12.81640625" customWidth="1"/>
    <col min="4" max="4" width="7.6328125" customWidth="1"/>
  </cols>
  <sheetData>
    <row r="1" spans="1:13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s="6" t="s">
        <v>68</v>
      </c>
      <c r="K1" s="9" t="s">
        <v>69</v>
      </c>
      <c r="L1" s="9"/>
      <c r="M1" s="9"/>
    </row>
    <row r="2" spans="1:13" x14ac:dyDescent="0.3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6" t="str" cm="1">
        <f t="array" ref="J2:J10">TRIM(C2:C10)</f>
        <v>Halpert</v>
      </c>
    </row>
    <row r="3" spans="1:13" x14ac:dyDescent="0.3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6" t="str">
        <v>Beasley</v>
      </c>
    </row>
    <row r="4" spans="1:13" x14ac:dyDescent="0.3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s="6" t="str">
        <v>Schrute</v>
      </c>
    </row>
    <row r="5" spans="1:13" x14ac:dyDescent="0.3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s="6" t="str">
        <v>Martin</v>
      </c>
    </row>
    <row r="6" spans="1:13" x14ac:dyDescent="0.3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s="6" t="str">
        <v>Flenderson</v>
      </c>
    </row>
    <row r="7" spans="1:13" x14ac:dyDescent="0.3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s="6" t="str">
        <v>Scott</v>
      </c>
    </row>
    <row r="8" spans="1:13" x14ac:dyDescent="0.3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s="6" t="str">
        <v>Palmer</v>
      </c>
    </row>
    <row r="9" spans="1:13" x14ac:dyDescent="0.3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s="6" t="str">
        <v>Hudson</v>
      </c>
    </row>
    <row r="10" spans="1:13" x14ac:dyDescent="0.3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s="6" t="str">
        <v>Malone</v>
      </c>
    </row>
  </sheetData>
  <mergeCells count="1">
    <mergeCell ref="K1:M1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D16" sqref="D16"/>
    </sheetView>
  </sheetViews>
  <sheetFormatPr defaultColWidth="13.6328125" defaultRowHeight="14.5" x14ac:dyDescent="0.35"/>
  <cols>
    <col min="1" max="1" width="12.81640625" customWidth="1"/>
    <col min="4" max="4" width="7.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s="8" t="s">
        <v>71</v>
      </c>
      <c r="K1" s="8" t="s">
        <v>72</v>
      </c>
      <c r="L1" s="8" t="s">
        <v>73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6" t="str">
        <f>SUBSTITUTE(I2,"/", "-",1)</f>
        <v>9-6/2015</v>
      </c>
      <c r="K2" s="6" t="str">
        <f>SUBSTITUTE(I2,"/","-",2)</f>
        <v>9/6-2015</v>
      </c>
      <c r="L2" s="6" t="str">
        <f>SUBSTITUTE(I2,"/","-")</f>
        <v>9-6-2015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</row>
    <row r="12" spans="1:12" x14ac:dyDescent="0.35">
      <c r="H12" s="2"/>
      <c r="I12" s="2"/>
    </row>
    <row r="13" spans="1:12" x14ac:dyDescent="0.35">
      <c r="H13" s="2"/>
      <c r="I13" s="2"/>
    </row>
    <row r="14" spans="1:12" x14ac:dyDescent="0.35">
      <c r="H14" s="2"/>
      <c r="I14" s="2"/>
    </row>
    <row r="15" spans="1:12" x14ac:dyDescent="0.35">
      <c r="H15" s="2"/>
      <c r="I15" s="2"/>
    </row>
    <row r="16" spans="1:12" x14ac:dyDescent="0.35">
      <c r="H16" s="2"/>
      <c r="I16" s="2"/>
    </row>
    <row r="17" spans="8:9" x14ac:dyDescent="0.35">
      <c r="H17" s="2"/>
      <c r="I17" s="2"/>
    </row>
    <row r="18" spans="8:9" x14ac:dyDescent="0.35">
      <c r="H18" s="2"/>
      <c r="I18" s="2"/>
    </row>
    <row r="19" spans="8:9" x14ac:dyDescent="0.35">
      <c r="H19" s="2"/>
      <c r="I19" s="2"/>
    </row>
    <row r="20" spans="8:9" x14ac:dyDescent="0.35">
      <c r="H20" s="2"/>
      <c r="I20" s="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E16" sqref="E16"/>
    </sheetView>
  </sheetViews>
  <sheetFormatPr defaultColWidth="13" defaultRowHeight="14.5" x14ac:dyDescent="0.35"/>
  <cols>
    <col min="4" max="4" width="5.90625" customWidth="1"/>
    <col min="10" max="11" width="6.81640625" bestFit="1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s="6" t="s">
        <v>74</v>
      </c>
      <c r="K1" s="6" t="s">
        <v>75</v>
      </c>
      <c r="L1" s="6" t="s">
        <v>76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6">
        <f>SUM(G2:G10)</f>
        <v>437000</v>
      </c>
      <c r="K2" s="7">
        <f>SUMIF(G2:G10, "&gt;50000")</f>
        <v>128000</v>
      </c>
      <c r="L2" s="6">
        <f>SUMIFS(G2:G10,D2:D10,"&gt;30")</f>
        <v>293000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K3" s="5"/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K4" s="5"/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K5" s="5"/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K6" s="5"/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F17" sqref="F17"/>
    </sheetView>
  </sheetViews>
  <sheetFormatPr defaultColWidth="13.6328125" defaultRowHeight="14.5" x14ac:dyDescent="0.35"/>
  <cols>
    <col min="1" max="1" width="12.81640625" customWidth="1"/>
    <col min="4" max="4" width="7.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s="6" t="s">
        <v>77</v>
      </c>
      <c r="K1" s="6" t="s">
        <v>78</v>
      </c>
      <c r="L1" s="6" t="s">
        <v>79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6">
        <f>COUNT(A2:A10)</f>
        <v>9</v>
      </c>
      <c r="K2" s="6">
        <f>COUNTIF(G2:G10,"&gt;49000")</f>
        <v>3</v>
      </c>
      <c r="L2" s="6">
        <f>COUNTIFS(G2:G10,"&gt;40000",D2:D10,"&gt;30")</f>
        <v>6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G16" sqref="G16"/>
    </sheetView>
  </sheetViews>
  <sheetFormatPr defaultRowHeight="14.5" x14ac:dyDescent="0.35"/>
  <cols>
    <col min="1" max="1" width="12.81640625" customWidth="1"/>
    <col min="2" max="2" width="11.36328125" customWidth="1"/>
    <col min="3" max="3" width="11.08984375" customWidth="1"/>
    <col min="4" max="5" width="10.6328125" customWidth="1"/>
    <col min="6" max="6" width="16.54296875" customWidth="1"/>
    <col min="8" max="8" width="14.1796875" customWidth="1"/>
    <col min="9" max="9" width="14.81640625" customWidth="1"/>
    <col min="10" max="10" width="22" bestFit="1" customWidth="1"/>
  </cols>
  <sheetData>
    <row r="1" spans="1:10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s="6" t="s">
        <v>18</v>
      </c>
    </row>
    <row r="2" spans="1:10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6" t="str" cm="1">
        <f t="array" ref="J2:J10">CONCATENATE(B2:B10, " ",C2:C10)</f>
        <v>Jim Halpert</v>
      </c>
    </row>
    <row r="3" spans="1:10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6" t="str">
        <v>Pam Beasley</v>
      </c>
    </row>
    <row r="4" spans="1:10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s="6" t="str">
        <v>Dwight Schrute</v>
      </c>
    </row>
    <row r="5" spans="1:10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s="6" t="str">
        <v>Angela Martin</v>
      </c>
    </row>
    <row r="6" spans="1:10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s="6" t="str">
        <v>Toby Flenderson</v>
      </c>
    </row>
    <row r="7" spans="1:10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s="6" t="str">
        <v>Michael Scott</v>
      </c>
    </row>
    <row r="8" spans="1:10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s="6" t="str">
        <v>Meredith Palmer</v>
      </c>
    </row>
    <row r="9" spans="1:10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s="6" t="str">
        <v>Stanley Hudson</v>
      </c>
    </row>
    <row r="10" spans="1:10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s="6" t="str">
        <v>Kevin Malone</v>
      </c>
    </row>
    <row r="11" spans="1:10" x14ac:dyDescent="0.35">
      <c r="H11" t="str">
        <f t="shared" ref="H11:H12" si="0">CONCATENATE(B11," ",C11)</f>
        <v xml:space="preserve"> </v>
      </c>
    </row>
    <row r="12" spans="1:10" x14ac:dyDescent="0.35">
      <c r="H12" t="str">
        <f t="shared" si="0"/>
        <v xml:space="preserve"> 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Sanjay H C</cp:lastModifiedBy>
  <dcterms:created xsi:type="dcterms:W3CDTF">2021-12-16T14:18:34Z</dcterms:created>
  <dcterms:modified xsi:type="dcterms:W3CDTF">2023-09-25T08:27:33Z</dcterms:modified>
</cp:coreProperties>
</file>