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EEV BASHYAL\Desktop\utsav\"/>
    </mc:Choice>
  </mc:AlternateContent>
  <xr:revisionPtr revIDLastSave="0" documentId="13_ncr:1_{CE4F3D61-54F3-4D43-8FBF-E0AC29CAF115}" xr6:coauthVersionLast="46" xr6:coauthVersionMax="46" xr10:uidLastSave="{00000000-0000-0000-0000-000000000000}"/>
  <bookViews>
    <workbookView xWindow="-120" yWindow="-120" windowWidth="20730" windowHeight="11280" tabRatio="746" firstSheet="5" activeTab="8" xr2:uid="{00000000-000D-0000-FFFF-FFFF00000000}"/>
  </bookViews>
  <sheets>
    <sheet name="base triangle obs" sheetId="4" r:id="rId1"/>
    <sheet name="other triangle obs" sheetId="5" r:id="rId2"/>
    <sheet name="Triangle Length and Angle" sheetId="9" r:id="rId3"/>
    <sheet name="Bearing Calc" sheetId="6" r:id="rId4"/>
    <sheet name="rl transfer TBM to A" sheetId="3" r:id="rId5"/>
    <sheet name="reciprocal leveling" sheetId="10" r:id="rId6"/>
    <sheet name="RL transfer to stations" sheetId="11" r:id="rId7"/>
    <sheet name="coordinates and rl of bridge st" sheetId="2" r:id="rId8"/>
    <sheet name="Bridge De" sheetId="7" r:id="rId9"/>
    <sheet name="RL transfer to bridge" sheetId="1" r:id="rId10"/>
  </sheets>
  <externalReferences>
    <externalReference r:id="rId11"/>
  </externalReferences>
  <definedNames>
    <definedName name="_xlnm.Print_Area" localSheetId="0">'base triangle obs'!$A$1:$M$32</definedName>
    <definedName name="_xlnm.Print_Area" localSheetId="3">'Bearing Calc'!$A$1:$U$25</definedName>
    <definedName name="_xlnm.Print_Area" localSheetId="8">'Bridge De'!$B$425:$P$497</definedName>
    <definedName name="_xlnm.Print_Area" localSheetId="7">'coordinates and rl of bridge st'!$C$7:$F$16</definedName>
    <definedName name="_xlnm.Print_Area" localSheetId="5">'reciprocal leveling'!$C$3:$H$23</definedName>
    <definedName name="_xlnm.Print_Area" localSheetId="4">'rl transfer TBM to A'!$B$5:$P$50</definedName>
    <definedName name="_xlnm.Print_Area" localSheetId="6">'RL transfer to stations'!$B$3:$K$79</definedName>
    <definedName name="_xlnm.Print_Area" localSheetId="2">'Triangle Length and Angle'!$A$1:$K$46</definedName>
    <definedName name="_xlnm.Print_Titles" localSheetId="8">'Bridge De'!$428:$429</definedName>
    <definedName name="_xlnm.Print_Titles" localSheetId="4">'rl transfer TBM to A'!$5:$5</definedName>
    <definedName name="_xlnm.Print_Titles" localSheetId="6">'RL transfer to stations'!$3:$3</definedName>
    <definedName name="_xlnm.Print_Titles" localSheetId="2">'Triangle Length and Angle'!$1:$1</definedName>
  </definedNames>
  <calcPr calcId="181029"/>
</workbook>
</file>

<file path=xl/calcChain.xml><?xml version="1.0" encoding="utf-8"?>
<calcChain xmlns="http://schemas.openxmlformats.org/spreadsheetml/2006/main">
  <c r="H7" i="2" l="1"/>
  <c r="U7" i="6" l="1"/>
  <c r="U9" i="6"/>
  <c r="U11" i="6"/>
  <c r="U13" i="6"/>
  <c r="U15" i="6"/>
  <c r="U17" i="6"/>
  <c r="U19" i="6"/>
  <c r="U21" i="6"/>
  <c r="U23" i="6"/>
  <c r="U25" i="6"/>
  <c r="T7" i="6"/>
  <c r="T9" i="6"/>
  <c r="T11" i="6"/>
  <c r="T13" i="6"/>
  <c r="T15" i="6"/>
  <c r="T17" i="6"/>
  <c r="T19" i="6"/>
  <c r="T21" i="6"/>
  <c r="T23" i="6"/>
  <c r="T25" i="6"/>
  <c r="U5" i="6"/>
  <c r="T5" i="6"/>
  <c r="J497" i="7" l="1"/>
  <c r="J496" i="7"/>
  <c r="J495" i="7"/>
  <c r="J430" i="7"/>
  <c r="J422" i="7"/>
  <c r="J421" i="7"/>
  <c r="J345" i="7"/>
  <c r="J337" i="7"/>
  <c r="J297" i="7"/>
  <c r="J306" i="7" s="1"/>
  <c r="J205" i="7"/>
  <c r="J213" i="7" s="1"/>
  <c r="J118" i="7"/>
  <c r="J126" i="7" s="1"/>
  <c r="J117" i="7"/>
  <c r="J54" i="7"/>
  <c r="J62" i="7" s="1"/>
  <c r="J7" i="7"/>
</calcChain>
</file>

<file path=xl/sharedStrings.xml><?xml version="1.0" encoding="utf-8"?>
<sst xmlns="http://schemas.openxmlformats.org/spreadsheetml/2006/main" count="1815" uniqueCount="1173">
  <si>
    <t>St.</t>
  </si>
  <si>
    <t>To.</t>
  </si>
  <si>
    <t>Face</t>
  </si>
  <si>
    <t>Set-I</t>
  </si>
  <si>
    <t>Set-II</t>
  </si>
  <si>
    <t>HCR Observation</t>
  </si>
  <si>
    <t>d</t>
  </si>
  <si>
    <t>m</t>
  </si>
  <si>
    <t>s</t>
  </si>
  <si>
    <t>A</t>
  </si>
  <si>
    <t>C</t>
  </si>
  <si>
    <t>L</t>
  </si>
  <si>
    <t>R</t>
  </si>
  <si>
    <t>B</t>
  </si>
  <si>
    <t>87°31'41''</t>
  </si>
  <si>
    <t>87°31'43''</t>
  </si>
  <si>
    <t>87°31'42''</t>
  </si>
  <si>
    <t>87°31'45''</t>
  </si>
  <si>
    <t>D</t>
  </si>
  <si>
    <t>87°27'25''</t>
  </si>
  <si>
    <t>87°27'29''</t>
  </si>
  <si>
    <t>87°27'27''</t>
  </si>
  <si>
    <t>35°13'39''</t>
  </si>
  <si>
    <t>35°13'41''</t>
  </si>
  <si>
    <t>35°13'40''</t>
  </si>
  <si>
    <t>35°13'42''</t>
  </si>
  <si>
    <t>39°5'50''</t>
  </si>
  <si>
    <t>39°5'54''</t>
  </si>
  <si>
    <t>39°5'52''</t>
  </si>
  <si>
    <t>39°5'55''</t>
  </si>
  <si>
    <t>53°22'19''</t>
  </si>
  <si>
    <t>53°22'15''</t>
  </si>
  <si>
    <t>53°22'17''</t>
  </si>
  <si>
    <t>53°22'20''</t>
  </si>
  <si>
    <t>57°18'49''</t>
  </si>
  <si>
    <t>57°18'45''</t>
  </si>
  <si>
    <t>57°18'47''</t>
  </si>
  <si>
    <t xml:space="preserve"> Triangle ABC</t>
  </si>
  <si>
    <t>Sum of internal angles</t>
  </si>
  <si>
    <t>179°59'51''</t>
  </si>
  <si>
    <t>179°59'54''</t>
  </si>
  <si>
    <t>Theoretical sum of internal angles</t>
  </si>
  <si>
    <t>180°</t>
  </si>
  <si>
    <t>Error</t>
  </si>
  <si>
    <t>0°0'9''</t>
  </si>
  <si>
    <t>0°0'06''</t>
  </si>
  <si>
    <t>0°0'3''</t>
  </si>
  <si>
    <t>0°0'2''</t>
  </si>
  <si>
    <t>179°59'48''</t>
  </si>
  <si>
    <t>179°59'52''</t>
  </si>
  <si>
    <t>0°0'12''</t>
  </si>
  <si>
    <t>0°0'8''</t>
  </si>
  <si>
    <t>0°0'4''</t>
  </si>
  <si>
    <t>Traingle EFG</t>
  </si>
  <si>
    <t>179°59'45''</t>
  </si>
  <si>
    <t>0°0'15''</t>
  </si>
  <si>
    <t>0°0'5''</t>
  </si>
  <si>
    <t>F</t>
  </si>
  <si>
    <t>E</t>
  </si>
  <si>
    <t>66°11'11''</t>
  </si>
  <si>
    <t>66°11'14''</t>
  </si>
  <si>
    <t>53°22'5''</t>
  </si>
  <si>
    <t>53°22'9''</t>
  </si>
  <si>
    <t>G</t>
  </si>
  <si>
    <t>80°9'45''</t>
  </si>
  <si>
    <t>80°9'50''</t>
  </si>
  <si>
    <t>68°31'56''</t>
  </si>
  <si>
    <t>68°31'59''</t>
  </si>
  <si>
    <t>73°2'23''</t>
  </si>
  <si>
    <t>73°2'28''</t>
  </si>
  <si>
    <t>50°20'46''</t>
  </si>
  <si>
    <t>50°20'50''</t>
  </si>
  <si>
    <t>76°16'57''</t>
  </si>
  <si>
    <t>76°17'1''</t>
  </si>
  <si>
    <t>0°0'0''</t>
  </si>
  <si>
    <t>45°16'45''</t>
  </si>
  <si>
    <t>45°16'48''</t>
  </si>
  <si>
    <t>26°47'37''</t>
  </si>
  <si>
    <t>26°47'42''</t>
  </si>
  <si>
    <t>Station</t>
  </si>
  <si>
    <t xml:space="preserve">Line </t>
  </si>
  <si>
    <t>Length</t>
  </si>
  <si>
    <t>Observed Angle</t>
  </si>
  <si>
    <t>Bearing</t>
  </si>
  <si>
    <t>Correction</t>
  </si>
  <si>
    <t>Corrected Bearing</t>
  </si>
  <si>
    <t>Easting</t>
  </si>
  <si>
    <t>Northing</t>
  </si>
  <si>
    <t>HCR observation</t>
  </si>
  <si>
    <t>Hz dist</t>
  </si>
  <si>
    <t>Vt dist</t>
  </si>
  <si>
    <t>departure</t>
  </si>
  <si>
    <t>latitude</t>
  </si>
  <si>
    <t>313°33'22''</t>
  </si>
  <si>
    <t>186°55'6''</t>
  </si>
  <si>
    <t>140°28'28''</t>
  </si>
  <si>
    <t>148°9'19''</t>
  </si>
  <si>
    <t>101°42'41''</t>
  </si>
  <si>
    <t>112°49'16''</t>
  </si>
  <si>
    <t>66°22'38''</t>
  </si>
  <si>
    <t>95°24'13''</t>
  </si>
  <si>
    <t>48°57'35''</t>
  </si>
  <si>
    <t>86°28'11''</t>
  </si>
  <si>
    <t>40°1'33''</t>
  </si>
  <si>
    <t>81°45'56''</t>
  </si>
  <si>
    <t>35°19'18''</t>
  </si>
  <si>
    <t>73°41'8''</t>
  </si>
  <si>
    <t>27°14'30''</t>
  </si>
  <si>
    <t>69°5'3''</t>
  </si>
  <si>
    <t>22°38'25''</t>
  </si>
  <si>
    <t>63°45'2''</t>
  </si>
  <si>
    <t>17°18'24''</t>
  </si>
  <si>
    <t>59°45'43''</t>
  </si>
  <si>
    <t>13°19'5''</t>
  </si>
  <si>
    <t>59°51'14''</t>
  </si>
  <si>
    <t>13°24'36''</t>
  </si>
  <si>
    <t>61°36'16''</t>
  </si>
  <si>
    <t>15°9'38''</t>
  </si>
  <si>
    <t>62°2'28''</t>
  </si>
  <si>
    <t>15°35'50''</t>
  </si>
  <si>
    <t>61°50'17''</t>
  </si>
  <si>
    <t>15°23'39''</t>
  </si>
  <si>
    <t>62°37'33''</t>
  </si>
  <si>
    <t>16°10'55''</t>
  </si>
  <si>
    <t>63°3'19''</t>
  </si>
  <si>
    <t>16°36'41''</t>
  </si>
  <si>
    <t>237°20'31''</t>
  </si>
  <si>
    <t>190°53'53''</t>
  </si>
  <si>
    <t>60°37'49''</t>
  </si>
  <si>
    <t>14°11'11''</t>
  </si>
  <si>
    <t>242°51'5''</t>
  </si>
  <si>
    <t>196°24'27''</t>
  </si>
  <si>
    <t>50°36'50''</t>
  </si>
  <si>
    <t>4°10'12''</t>
  </si>
  <si>
    <t>27°59'29''</t>
  </si>
  <si>
    <t>341°32'51''</t>
  </si>
  <si>
    <t>51°32'41''</t>
  </si>
  <si>
    <t>5°6'3''</t>
  </si>
  <si>
    <t>50°45'1''</t>
  </si>
  <si>
    <t>4°18'23''</t>
  </si>
  <si>
    <t>50°29'9''</t>
  </si>
  <si>
    <t>4°2'31''</t>
  </si>
  <si>
    <t>40°54'6''</t>
  </si>
  <si>
    <t>354°27'28''</t>
  </si>
  <si>
    <t>50°0'5''</t>
  </si>
  <si>
    <t>3°33'27''</t>
  </si>
  <si>
    <t>38°19'46''</t>
  </si>
  <si>
    <t>351°53'8''</t>
  </si>
  <si>
    <t>50°16'15''</t>
  </si>
  <si>
    <t>3°49'37''</t>
  </si>
  <si>
    <t>39°49'54''</t>
  </si>
  <si>
    <t>353°23'16''</t>
  </si>
  <si>
    <t>47°42'50''</t>
  </si>
  <si>
    <t>1°16'12''</t>
  </si>
  <si>
    <t>42°47'50''</t>
  </si>
  <si>
    <t>356°21'12''</t>
  </si>
  <si>
    <t>39°5'29''</t>
  </si>
  <si>
    <t>352°38'51''</t>
  </si>
  <si>
    <t>44°16'33''</t>
  </si>
  <si>
    <t>357°49'55''</t>
  </si>
  <si>
    <t>32°24'6''</t>
  </si>
  <si>
    <t>345°57'28''</t>
  </si>
  <si>
    <t>44°52'4''</t>
  </si>
  <si>
    <t>358°25'26''</t>
  </si>
  <si>
    <t>46°2'28''</t>
  </si>
  <si>
    <t>359°35'50''</t>
  </si>
  <si>
    <t>49°41'7''</t>
  </si>
  <si>
    <t>3°14'29''</t>
  </si>
  <si>
    <t>36°9'34''</t>
  </si>
  <si>
    <t>349°42'56''</t>
  </si>
  <si>
    <t>37°21'10''</t>
  </si>
  <si>
    <t>350°54'32''</t>
  </si>
  <si>
    <t>33°18'52''</t>
  </si>
  <si>
    <t>346°52'14''</t>
  </si>
  <si>
    <t>34°35'8''</t>
  </si>
  <si>
    <t>348°8'30''</t>
  </si>
  <si>
    <t>34°0'46''</t>
  </si>
  <si>
    <t>347°34'8''</t>
  </si>
  <si>
    <t>24°31'13''</t>
  </si>
  <si>
    <t>338°4'35''</t>
  </si>
  <si>
    <t>270°51'12''</t>
  </si>
  <si>
    <t>224°24'34''</t>
  </si>
  <si>
    <t>256°52'52''</t>
  </si>
  <si>
    <t>210°26'14''</t>
  </si>
  <si>
    <t>256°41'41''</t>
  </si>
  <si>
    <t>210°15'3''</t>
  </si>
  <si>
    <t>302°53'53''</t>
  </si>
  <si>
    <t>256°14'33''</t>
  </si>
  <si>
    <t>76°14'33''</t>
  </si>
  <si>
    <t>83°37'45''</t>
  </si>
  <si>
    <t>159°52'18''</t>
  </si>
  <si>
    <t>81°47'31''</t>
  </si>
  <si>
    <t>158°2'4''</t>
  </si>
  <si>
    <t>80°9'35''</t>
  </si>
  <si>
    <t>156°24'8''</t>
  </si>
  <si>
    <t>351°59'58''</t>
  </si>
  <si>
    <t>68°14'31''</t>
  </si>
  <si>
    <t>0°9'48''</t>
  </si>
  <si>
    <t>76°24'21''</t>
  </si>
  <si>
    <t>309°19'20''</t>
  </si>
  <si>
    <t>25°33'53''</t>
  </si>
  <si>
    <t>17°45'52''</t>
  </si>
  <si>
    <t>94°0'25''</t>
  </si>
  <si>
    <t>297°43'7''</t>
  </si>
  <si>
    <t>13°57'40''</t>
  </si>
  <si>
    <t>288°19'47''</t>
  </si>
  <si>
    <t>4°34'20''</t>
  </si>
  <si>
    <t>26°3'15''</t>
  </si>
  <si>
    <t>102°17'48''</t>
  </si>
  <si>
    <t>287°50'32''</t>
  </si>
  <si>
    <t>4°5'5''</t>
  </si>
  <si>
    <t>287°34'16''</t>
  </si>
  <si>
    <t>3°48'49''</t>
  </si>
  <si>
    <t>290°52'21''</t>
  </si>
  <si>
    <t>7°6'54''</t>
  </si>
  <si>
    <t>289°21'54''</t>
  </si>
  <si>
    <t>5°36'27''</t>
  </si>
  <si>
    <t>284°57'56''</t>
  </si>
  <si>
    <t>1°12'29''</t>
  </si>
  <si>
    <t>283°26'33''</t>
  </si>
  <si>
    <t>359°41'6''</t>
  </si>
  <si>
    <t>283°4'54''</t>
  </si>
  <si>
    <t>359°19'27''</t>
  </si>
  <si>
    <t>271°25'35''</t>
  </si>
  <si>
    <t>347°40'8''</t>
  </si>
  <si>
    <t>264°17'41''</t>
  </si>
  <si>
    <t>340°32'14''</t>
  </si>
  <si>
    <t>269°58'57''</t>
  </si>
  <si>
    <t>346°13'30''</t>
  </si>
  <si>
    <t>357°59'20''</t>
  </si>
  <si>
    <t>74°13'53''</t>
  </si>
  <si>
    <t>267°53'44''</t>
  </si>
  <si>
    <t>344°8'17''</t>
  </si>
  <si>
    <t>262°27'50''</t>
  </si>
  <si>
    <t>338°42'23''</t>
  </si>
  <si>
    <t>349°11'48''</t>
  </si>
  <si>
    <t>65°26'21''</t>
  </si>
  <si>
    <t>330°48'0''</t>
  </si>
  <si>
    <t>47°2'33''</t>
  </si>
  <si>
    <t>258°55'43''</t>
  </si>
  <si>
    <t>335°10'16''</t>
  </si>
  <si>
    <t>318°12'2''</t>
  </si>
  <si>
    <t>34°26'35''</t>
  </si>
  <si>
    <t>279°29'1''</t>
  </si>
  <si>
    <t>355°43'34''</t>
  </si>
  <si>
    <t>260°29'35''</t>
  </si>
  <si>
    <t>336°44'8''</t>
  </si>
  <si>
    <t>310°20'4''</t>
  </si>
  <si>
    <t>26°34'37''</t>
  </si>
  <si>
    <t>277°43'20''</t>
  </si>
  <si>
    <t>353°57'53''</t>
  </si>
  <si>
    <t>261°3'11''</t>
  </si>
  <si>
    <t>337°17'44''</t>
  </si>
  <si>
    <t>283°0'21''</t>
  </si>
  <si>
    <t>359°14'54''</t>
  </si>
  <si>
    <t>605°56'10''</t>
  </si>
  <si>
    <t>322°10'43''</t>
  </si>
  <si>
    <t>293°16'51''</t>
  </si>
  <si>
    <t>9°31'24''</t>
  </si>
  <si>
    <t>261°23'26''</t>
  </si>
  <si>
    <t>337°37'59''</t>
  </si>
  <si>
    <t>159°18'42''</t>
  </si>
  <si>
    <t>235°33'15''</t>
  </si>
  <si>
    <t>254°23'18''</t>
  </si>
  <si>
    <t>330°37'51''</t>
  </si>
  <si>
    <t>151°3'52''</t>
  </si>
  <si>
    <t>227°18'25''</t>
  </si>
  <si>
    <t>294°32'36''</t>
  </si>
  <si>
    <t>10°47'9''</t>
  </si>
  <si>
    <t>291°11'23''</t>
  </si>
  <si>
    <t>7°25'56''</t>
  </si>
  <si>
    <t>179°56'24''</t>
  </si>
  <si>
    <t>256°10'57''</t>
  </si>
  <si>
    <t>290°19'37''</t>
  </si>
  <si>
    <t>6°34'10''</t>
  </si>
  <si>
    <t>212°8'40''</t>
  </si>
  <si>
    <t>288°23'13''</t>
  </si>
  <si>
    <t>286°9'43''</t>
  </si>
  <si>
    <t>2°24'16''</t>
  </si>
  <si>
    <t>223°18'13''</t>
  </si>
  <si>
    <t>299°32'46''</t>
  </si>
  <si>
    <t>229°6'29''</t>
  </si>
  <si>
    <t>305°21'2''</t>
  </si>
  <si>
    <t>230°3'32''</t>
  </si>
  <si>
    <t>306°18'5''</t>
  </si>
  <si>
    <t>272°30'31''</t>
  </si>
  <si>
    <t>348°47'4''</t>
  </si>
  <si>
    <t>209°6'38''</t>
  </si>
  <si>
    <t>285°21'11''</t>
  </si>
  <si>
    <t>206°35'1''</t>
  </si>
  <si>
    <t>282°49'34''</t>
  </si>
  <si>
    <t>203°40'7''</t>
  </si>
  <si>
    <t>279°54'40''</t>
  </si>
  <si>
    <t>192°38'16''</t>
  </si>
  <si>
    <t>268°52'49''</t>
  </si>
  <si>
    <t>192°16'11''</t>
  </si>
  <si>
    <t>268°30'44''</t>
  </si>
  <si>
    <t>192°6'12''</t>
  </si>
  <si>
    <t>268°20'45''</t>
  </si>
  <si>
    <t>C(101)</t>
  </si>
  <si>
    <t>184°58'53''</t>
  </si>
  <si>
    <t>261°15'19''</t>
  </si>
  <si>
    <t>81°15'19''</t>
  </si>
  <si>
    <t>296°21'45''</t>
  </si>
  <si>
    <t>17°37'4''</t>
  </si>
  <si>
    <t>84°43'7''</t>
  </si>
  <si>
    <t>165°58'26''</t>
  </si>
  <si>
    <t>269°25'42''</t>
  </si>
  <si>
    <t>350°41'1''</t>
  </si>
  <si>
    <t>334°46'37''</t>
  </si>
  <si>
    <t>56°1'56''</t>
  </si>
  <si>
    <t>258°24'13''</t>
  </si>
  <si>
    <t>339°39'32''</t>
  </si>
  <si>
    <t>317°54'20''</t>
  </si>
  <si>
    <t>39°9'39''</t>
  </si>
  <si>
    <t>250°19'22''</t>
  </si>
  <si>
    <t>331°34'41''</t>
  </si>
  <si>
    <t>308°0'5''</t>
  </si>
  <si>
    <t>29°15'24''</t>
  </si>
  <si>
    <t>238°31'42''</t>
  </si>
  <si>
    <t>319°47'1''</t>
  </si>
  <si>
    <t>291°2'46''</t>
  </si>
  <si>
    <t>12°18'5''</t>
  </si>
  <si>
    <t>239°55'3''</t>
  </si>
  <si>
    <t>321°10'22''</t>
  </si>
  <si>
    <t>286°41'47''</t>
  </si>
  <si>
    <t>7°57'6''</t>
  </si>
  <si>
    <t>238°45'28''</t>
  </si>
  <si>
    <t>320°0'47''</t>
  </si>
  <si>
    <t>284°2'58''</t>
  </si>
  <si>
    <t>5°18'17''</t>
  </si>
  <si>
    <t>239°52'38''</t>
  </si>
  <si>
    <t>321°7'57''</t>
  </si>
  <si>
    <t>239°4'55''</t>
  </si>
  <si>
    <t>320°20'14''</t>
  </si>
  <si>
    <t>291°28'7''</t>
  </si>
  <si>
    <t>12°43'26''</t>
  </si>
  <si>
    <t>289°13'27''</t>
  </si>
  <si>
    <t>10°28'46''</t>
  </si>
  <si>
    <t>239°12'14''</t>
  </si>
  <si>
    <t>320°27'33''</t>
  </si>
  <si>
    <t>289°22'46''</t>
  </si>
  <si>
    <t>10°38'5''</t>
  </si>
  <si>
    <t>242°15'29''</t>
  </si>
  <si>
    <t>323°30'48''</t>
  </si>
  <si>
    <t>285°10'38''</t>
  </si>
  <si>
    <t>6°25'57''</t>
  </si>
  <si>
    <t>241°41'5''</t>
  </si>
  <si>
    <t>322°56'24''</t>
  </si>
  <si>
    <t>242°43'54''</t>
  </si>
  <si>
    <t>323°59'13''</t>
  </si>
  <si>
    <t>283°1'13''</t>
  </si>
  <si>
    <t>4°16'32''</t>
  </si>
  <si>
    <t>252°20'47''</t>
  </si>
  <si>
    <t>333°36'6''</t>
  </si>
  <si>
    <t>280°37'2''</t>
  </si>
  <si>
    <t>1°52'21''</t>
  </si>
  <si>
    <t>281°53'37''</t>
  </si>
  <si>
    <t>3°8'56''</t>
  </si>
  <si>
    <t>280°54'47''</t>
  </si>
  <si>
    <t>2°10'6''</t>
  </si>
  <si>
    <t>199°17'19''</t>
  </si>
  <si>
    <t>280°32'38''</t>
  </si>
  <si>
    <t>199°19'31''</t>
  </si>
  <si>
    <t>280°34'50''</t>
  </si>
  <si>
    <t>206°22'42''</t>
  </si>
  <si>
    <t>287°38'1''</t>
  </si>
  <si>
    <t>203°28'7''</t>
  </si>
  <si>
    <t>284°43'26''</t>
  </si>
  <si>
    <t>206°42'24''</t>
  </si>
  <si>
    <t>287°57'43''</t>
  </si>
  <si>
    <t>313°36'20''</t>
  </si>
  <si>
    <t>34°51'39''</t>
  </si>
  <si>
    <t>212°10'27''</t>
  </si>
  <si>
    <t>293°25'46''</t>
  </si>
  <si>
    <t>213°13'2''</t>
  </si>
  <si>
    <t>294°28'21''</t>
  </si>
  <si>
    <t>215°18'1''</t>
  </si>
  <si>
    <t>296°33'20''</t>
  </si>
  <si>
    <t>30°29'9''</t>
  </si>
  <si>
    <t>111°44'28''</t>
  </si>
  <si>
    <t>37°41'35''</t>
  </si>
  <si>
    <t>118°56'54''</t>
  </si>
  <si>
    <t>218°33'45''</t>
  </si>
  <si>
    <t>299°49'4''</t>
  </si>
  <si>
    <t>4°18'30''</t>
  </si>
  <si>
    <t>85°33'49''</t>
  </si>
  <si>
    <t>3°7'44''</t>
  </si>
  <si>
    <t>84°23'3''</t>
  </si>
  <si>
    <t>5°31'57''</t>
  </si>
  <si>
    <t>86°47'16''</t>
  </si>
  <si>
    <t>359°27'43''</t>
  </si>
  <si>
    <t>80°43'2''</t>
  </si>
  <si>
    <t>19°14'6''</t>
  </si>
  <si>
    <t>100°29'25''</t>
  </si>
  <si>
    <t>24°55'17''</t>
  </si>
  <si>
    <t>106°10'36''</t>
  </si>
  <si>
    <t>31°39'4''</t>
  </si>
  <si>
    <t>112°54'23''</t>
  </si>
  <si>
    <t>36°49'3''</t>
  </si>
  <si>
    <t>118°4'22''</t>
  </si>
  <si>
    <t>45°26'22''</t>
  </si>
  <si>
    <t>126°41'41''</t>
  </si>
  <si>
    <t>41°30'0''</t>
  </si>
  <si>
    <t>122°45'19''</t>
  </si>
  <si>
    <t>39°23'53''</t>
  </si>
  <si>
    <t>120°39'12''</t>
  </si>
  <si>
    <t>223°37'8''</t>
  </si>
  <si>
    <t>304°52'27''</t>
  </si>
  <si>
    <t>223°34'12''</t>
  </si>
  <si>
    <t>304°49'31''</t>
  </si>
  <si>
    <t>221°24'18''</t>
  </si>
  <si>
    <t>302°39'37''</t>
  </si>
  <si>
    <t>222°57'4''</t>
  </si>
  <si>
    <t>304°12'23''</t>
  </si>
  <si>
    <t>217°8'46''</t>
  </si>
  <si>
    <t>298°24'5''</t>
  </si>
  <si>
    <t>208°37'5''</t>
  </si>
  <si>
    <t>289°52'24''</t>
  </si>
  <si>
    <t>206°9'59''</t>
  </si>
  <si>
    <t>287°25'18''</t>
  </si>
  <si>
    <t>121°22'26''</t>
  </si>
  <si>
    <t>202°37'45''</t>
  </si>
  <si>
    <t>171°4'28''</t>
  </si>
  <si>
    <t>252°19'47''</t>
  </si>
  <si>
    <t>164°4'32''</t>
  </si>
  <si>
    <t>245°19'51''</t>
  </si>
  <si>
    <t>167°53'33''</t>
  </si>
  <si>
    <t>249°8'52''</t>
  </si>
  <si>
    <t>173°46'26''</t>
  </si>
  <si>
    <t>255°1'45''</t>
  </si>
  <si>
    <t>168°0'22''</t>
  </si>
  <si>
    <t>249°15'41''</t>
  </si>
  <si>
    <t>162°24'46''</t>
  </si>
  <si>
    <t>243°40'5''</t>
  </si>
  <si>
    <t>237°57'11''</t>
  </si>
  <si>
    <t>319°12'30''</t>
  </si>
  <si>
    <t>155°13'29''</t>
  </si>
  <si>
    <t>236°28'48''</t>
  </si>
  <si>
    <t>161°20'33''</t>
  </si>
  <si>
    <t>242°35'52''</t>
  </si>
  <si>
    <t>140°38'43''</t>
  </si>
  <si>
    <t>221°54'2''</t>
  </si>
  <si>
    <t>128°55'11''</t>
  </si>
  <si>
    <t>210°10'30''</t>
  </si>
  <si>
    <t>90°20'53''</t>
  </si>
  <si>
    <t>171°36'12''</t>
  </si>
  <si>
    <t>103°58'0''</t>
  </si>
  <si>
    <t>185°13'19''</t>
  </si>
  <si>
    <t>287°49'28''</t>
  </si>
  <si>
    <t>9°4'47''</t>
  </si>
  <si>
    <t>312°46'2''</t>
  </si>
  <si>
    <t>34°1'21''</t>
  </si>
  <si>
    <t>287°29'7''</t>
  </si>
  <si>
    <t>8°44'26''</t>
  </si>
  <si>
    <t>287°15'13''</t>
  </si>
  <si>
    <t>8°30'32''</t>
  </si>
  <si>
    <t>284°57'19''</t>
  </si>
  <si>
    <t>6°12'38''</t>
  </si>
  <si>
    <t>186°59'58''</t>
  </si>
  <si>
    <t>268°19'36''</t>
  </si>
  <si>
    <t>88°19'36''</t>
  </si>
  <si>
    <t>116°23'45''</t>
  </si>
  <si>
    <t>204°43'21''</t>
  </si>
  <si>
    <t>357°41'11''</t>
  </si>
  <si>
    <t>86°0'47''</t>
  </si>
  <si>
    <t>358°54'46''</t>
  </si>
  <si>
    <t>87°14'22''</t>
  </si>
  <si>
    <t>1°15'51''</t>
  </si>
  <si>
    <t>89°35'27''</t>
  </si>
  <si>
    <t>2°40'52''</t>
  </si>
  <si>
    <t>91°0'28''</t>
  </si>
  <si>
    <t>6°46'8''</t>
  </si>
  <si>
    <t>95°5'44''</t>
  </si>
  <si>
    <t>11°48'38''</t>
  </si>
  <si>
    <t>100°8'14''</t>
  </si>
  <si>
    <t>22°46'57''</t>
  </si>
  <si>
    <t>111°6'33''</t>
  </si>
  <si>
    <t>6°25'48''</t>
  </si>
  <si>
    <t>94°45'24''</t>
  </si>
  <si>
    <t>357°24'56''</t>
  </si>
  <si>
    <t>85°44'32''</t>
  </si>
  <si>
    <t>1°44'5''</t>
  </si>
  <si>
    <t>90°3'41''</t>
  </si>
  <si>
    <t>10°21'59''</t>
  </si>
  <si>
    <t>98°41'35''</t>
  </si>
  <si>
    <t>8°0'4''</t>
  </si>
  <si>
    <t>96°19'40''</t>
  </si>
  <si>
    <t>26°4'18''</t>
  </si>
  <si>
    <t>114°23'54''</t>
  </si>
  <si>
    <t>47°18'49''</t>
  </si>
  <si>
    <t>135°38'25''</t>
  </si>
  <si>
    <t>48°27'25''</t>
  </si>
  <si>
    <t>136°47'1''</t>
  </si>
  <si>
    <t>119°45'28''</t>
  </si>
  <si>
    <t>208°5'4''</t>
  </si>
  <si>
    <t>292°36'0''</t>
  </si>
  <si>
    <t>20°55'36''</t>
  </si>
  <si>
    <t>295°55'12''</t>
  </si>
  <si>
    <t>24°14'48''</t>
  </si>
  <si>
    <t>208°52'26''</t>
  </si>
  <si>
    <t>297°12'2''</t>
  </si>
  <si>
    <t>298°10'11''</t>
  </si>
  <si>
    <t>26°29'47''</t>
  </si>
  <si>
    <t>218°46'32''</t>
  </si>
  <si>
    <t>307°6'8''</t>
  </si>
  <si>
    <t>314°1'9''</t>
  </si>
  <si>
    <t>42°20'45''</t>
  </si>
  <si>
    <t>226°22'13''</t>
  </si>
  <si>
    <t>314°41'49''</t>
  </si>
  <si>
    <t>296°9'16''</t>
  </si>
  <si>
    <t>24°28'52''</t>
  </si>
  <si>
    <t>233°9'12''</t>
  </si>
  <si>
    <t>321°28'48''</t>
  </si>
  <si>
    <t>318°43'14''</t>
  </si>
  <si>
    <t>47°2'50''</t>
  </si>
  <si>
    <t>235°10'17''</t>
  </si>
  <si>
    <t>323°29'53''</t>
  </si>
  <si>
    <t>294°12'32''</t>
  </si>
  <si>
    <t>22°32'8''</t>
  </si>
  <si>
    <t>245°49'17''</t>
  </si>
  <si>
    <t>334°8'53''</t>
  </si>
  <si>
    <t>310°59'53''</t>
  </si>
  <si>
    <t>39°19'29''</t>
  </si>
  <si>
    <t>246°59'17''</t>
  </si>
  <si>
    <t>335°18'53''</t>
  </si>
  <si>
    <t>311°27'42''</t>
  </si>
  <si>
    <t>39°47'18''</t>
  </si>
  <si>
    <t>314°53'57''</t>
  </si>
  <si>
    <t>43°13'33''</t>
  </si>
  <si>
    <t>305°28'53''</t>
  </si>
  <si>
    <t>33°48'29''</t>
  </si>
  <si>
    <t>302°46'44''</t>
  </si>
  <si>
    <t>31°6'20''</t>
  </si>
  <si>
    <t>291°34'17''</t>
  </si>
  <si>
    <t>19°53'53''</t>
  </si>
  <si>
    <t>245°54'37''</t>
  </si>
  <si>
    <t>334°14'13''</t>
  </si>
  <si>
    <t>307°28'32''</t>
  </si>
  <si>
    <t>35°48'8''</t>
  </si>
  <si>
    <t>243°46'6''</t>
  </si>
  <si>
    <t>332°5'42''</t>
  </si>
  <si>
    <t>297°45'56''</t>
  </si>
  <si>
    <t>26°5'32''</t>
  </si>
  <si>
    <t>251°31'48''</t>
  </si>
  <si>
    <t>339°51'24''</t>
  </si>
  <si>
    <t>311°10'0''</t>
  </si>
  <si>
    <t>39°29'36''</t>
  </si>
  <si>
    <t>315°40'35''</t>
  </si>
  <si>
    <t>44°0'11''</t>
  </si>
  <si>
    <t>254°27'43''</t>
  </si>
  <si>
    <t>342°47'19''</t>
  </si>
  <si>
    <t>298°57'6''</t>
  </si>
  <si>
    <t>27°16'42''</t>
  </si>
  <si>
    <t>291°20'16''</t>
  </si>
  <si>
    <t>19°39'52''</t>
  </si>
  <si>
    <t>287°14'49''</t>
  </si>
  <si>
    <t>15°34'25''</t>
  </si>
  <si>
    <t>263°37'13''</t>
  </si>
  <si>
    <t>351°56'49''</t>
  </si>
  <si>
    <t>276°37'23''</t>
  </si>
  <si>
    <t>4°56'59''</t>
  </si>
  <si>
    <t>263°42'2''</t>
  </si>
  <si>
    <t>352°1'38''</t>
  </si>
  <si>
    <t>311°7'2''</t>
  </si>
  <si>
    <t>39°26'38''</t>
  </si>
  <si>
    <t>298°13'24''</t>
  </si>
  <si>
    <t>26°33'0''</t>
  </si>
  <si>
    <t>306°27'30''</t>
  </si>
  <si>
    <t>34°47'6''</t>
  </si>
  <si>
    <t>298°12'20''</t>
  </si>
  <si>
    <t>26°31'56''</t>
  </si>
  <si>
    <t>262°36'47''</t>
  </si>
  <si>
    <t>350°56'23''</t>
  </si>
  <si>
    <t>261°31'52''</t>
  </si>
  <si>
    <t>349°51'28''</t>
  </si>
  <si>
    <t>294°28'55''</t>
  </si>
  <si>
    <t>22°48'31''</t>
  </si>
  <si>
    <t>259°50'49''</t>
  </si>
  <si>
    <t>348°10'25''</t>
  </si>
  <si>
    <t>298°55'32''</t>
  </si>
  <si>
    <t>27°15'8''</t>
  </si>
  <si>
    <t>255°33'54''</t>
  </si>
  <si>
    <t>343°53'30''</t>
  </si>
  <si>
    <t>296°33'7''</t>
  </si>
  <si>
    <t>24°52'43''</t>
  </si>
  <si>
    <t>255°16'25''</t>
  </si>
  <si>
    <t>343°36'1''</t>
  </si>
  <si>
    <t>294°17'53''</t>
  </si>
  <si>
    <t>22°37'29''</t>
  </si>
  <si>
    <t>297°33'40''</t>
  </si>
  <si>
    <t>25°53'16''</t>
  </si>
  <si>
    <t>296°6'7''</t>
  </si>
  <si>
    <t>24°25'43''</t>
  </si>
  <si>
    <t>256°7'50''</t>
  </si>
  <si>
    <t>344°27'26''</t>
  </si>
  <si>
    <t>294°17'3''</t>
  </si>
  <si>
    <t>22°36'39''</t>
  </si>
  <si>
    <t>255°46'11''</t>
  </si>
  <si>
    <t>344°5'47''</t>
  </si>
  <si>
    <t>296°15'23''</t>
  </si>
  <si>
    <t>24°34'59''</t>
  </si>
  <si>
    <t>293°41'59''</t>
  </si>
  <si>
    <t>22°1'35''</t>
  </si>
  <si>
    <t>294°51'18''</t>
  </si>
  <si>
    <t>23°10'54''</t>
  </si>
  <si>
    <t>292°7'32''</t>
  </si>
  <si>
    <t>20°27'8''</t>
  </si>
  <si>
    <t>308°5'22''</t>
  </si>
  <si>
    <t>36°24'58''</t>
  </si>
  <si>
    <t>309°27'25''</t>
  </si>
  <si>
    <t>37°47'1''</t>
  </si>
  <si>
    <t>299°12'9''</t>
  </si>
  <si>
    <t>27°31'45''</t>
  </si>
  <si>
    <t>309°26'40''</t>
  </si>
  <si>
    <t>37°46'16''</t>
  </si>
  <si>
    <t>312°59'7''</t>
  </si>
  <si>
    <t>41°18'43''</t>
  </si>
  <si>
    <t>299°23'21''</t>
  </si>
  <si>
    <t>27°42'57''</t>
  </si>
  <si>
    <t>306°47'11''</t>
  </si>
  <si>
    <t>35°6'47''</t>
  </si>
  <si>
    <t>299°21'41''</t>
  </si>
  <si>
    <t>27°41'17''</t>
  </si>
  <si>
    <t>306°5'25''</t>
  </si>
  <si>
    <t>34°25'1''</t>
  </si>
  <si>
    <t>308°0'14''</t>
  </si>
  <si>
    <t>36°19'50''</t>
  </si>
  <si>
    <t>211°20'46''</t>
  </si>
  <si>
    <t>299°37'48''</t>
  </si>
  <si>
    <t>119°37'48''</t>
  </si>
  <si>
    <t>147°34'37''</t>
  </si>
  <si>
    <t>267°12'25''</t>
  </si>
  <si>
    <t>213°20'22''</t>
  </si>
  <si>
    <t>332°58'10''</t>
  </si>
  <si>
    <t>208°44'37''</t>
  </si>
  <si>
    <t>328°22'25''</t>
  </si>
  <si>
    <t>140°45'36''</t>
  </si>
  <si>
    <t>260°23'24''</t>
  </si>
  <si>
    <t>221°37'28''</t>
  </si>
  <si>
    <t>341°15'16''</t>
  </si>
  <si>
    <t>135°49'13''</t>
  </si>
  <si>
    <t>255°27'1''</t>
  </si>
  <si>
    <t>223°8'13''</t>
  </si>
  <si>
    <t>342°46'1''</t>
  </si>
  <si>
    <t>213°0'8''</t>
  </si>
  <si>
    <t>332°37'56''</t>
  </si>
  <si>
    <t>132°33'14''</t>
  </si>
  <si>
    <t>252°11'2''</t>
  </si>
  <si>
    <t>131°17'55''</t>
  </si>
  <si>
    <t>250°55'43''</t>
  </si>
  <si>
    <t>280°32'3''</t>
  </si>
  <si>
    <t>40°9'51''</t>
  </si>
  <si>
    <t>280°8'33''</t>
  </si>
  <si>
    <t>39°46'21''</t>
  </si>
  <si>
    <t>123°18'40''</t>
  </si>
  <si>
    <t>242°56'28''</t>
  </si>
  <si>
    <t>113°19'55''</t>
  </si>
  <si>
    <t>232°57'43''</t>
  </si>
  <si>
    <t>112°6'31''</t>
  </si>
  <si>
    <t>231°44'19''</t>
  </si>
  <si>
    <t>104°33'5''</t>
  </si>
  <si>
    <t>224°10'53''</t>
  </si>
  <si>
    <t>255°13'23''</t>
  </si>
  <si>
    <t>14°51'11''</t>
  </si>
  <si>
    <t>92°2'35''</t>
  </si>
  <si>
    <t>211°40'23''</t>
  </si>
  <si>
    <t>234°15'17''</t>
  </si>
  <si>
    <t>353°53'5''</t>
  </si>
  <si>
    <t>87°2'28''</t>
  </si>
  <si>
    <t>206°40'16''</t>
  </si>
  <si>
    <t>76°42'41''</t>
  </si>
  <si>
    <t>196°20'29''</t>
  </si>
  <si>
    <t>88°51'42''</t>
  </si>
  <si>
    <t>208°29'30''</t>
  </si>
  <si>
    <t>257°35'32''</t>
  </si>
  <si>
    <t>17°13'20''</t>
  </si>
  <si>
    <t>80°5'36''</t>
  </si>
  <si>
    <t>199°43'24''</t>
  </si>
  <si>
    <t>285°18'21''</t>
  </si>
  <si>
    <t>44°56'9''</t>
  </si>
  <si>
    <t>168°31'44''</t>
  </si>
  <si>
    <t>288°9'32''</t>
  </si>
  <si>
    <t>281°1'24''</t>
  </si>
  <si>
    <t>40°39'12''</t>
  </si>
  <si>
    <t>15°28'25''</t>
  </si>
  <si>
    <t>135°6'13''</t>
  </si>
  <si>
    <t>356°7'0''</t>
  </si>
  <si>
    <t>115°44'48''</t>
  </si>
  <si>
    <t>172°4'54''</t>
  </si>
  <si>
    <t>291°42'42''</t>
  </si>
  <si>
    <t>286°46'54''</t>
  </si>
  <si>
    <t>46°35'20''</t>
  </si>
  <si>
    <t>168°47'4''</t>
  </si>
  <si>
    <t>193°17'9''</t>
  </si>
  <si>
    <t>2°4'13''</t>
  </si>
  <si>
    <t>189°35'37''</t>
  </si>
  <si>
    <t>358°22'41''</t>
  </si>
  <si>
    <t>224°26'2''</t>
  </si>
  <si>
    <t>33°13'6''</t>
  </si>
  <si>
    <t>186°27'36''</t>
  </si>
  <si>
    <t>355°14'40''</t>
  </si>
  <si>
    <t>242°34'30''</t>
  </si>
  <si>
    <t>51°21'34''</t>
  </si>
  <si>
    <t>186°10'9''</t>
  </si>
  <si>
    <t>354°57'13''</t>
  </si>
  <si>
    <t>257°59'43''</t>
  </si>
  <si>
    <t>66°46'47''</t>
  </si>
  <si>
    <t>191°37'5''</t>
  </si>
  <si>
    <t>0°24'9''</t>
  </si>
  <si>
    <t>269°1'22''</t>
  </si>
  <si>
    <t>77°48'26''</t>
  </si>
  <si>
    <t>188°4'13''</t>
  </si>
  <si>
    <t>356°51'17''</t>
  </si>
  <si>
    <t>285°50'40''</t>
  </si>
  <si>
    <t>94°37'44''</t>
  </si>
  <si>
    <t>297°7'4''</t>
  </si>
  <si>
    <t>105°54'8''</t>
  </si>
  <si>
    <t>303°48'4''</t>
  </si>
  <si>
    <t>112°35'8''</t>
  </si>
  <si>
    <t>312°37'59''</t>
  </si>
  <si>
    <t>121°25'3''</t>
  </si>
  <si>
    <t>194°26'18''</t>
  </si>
  <si>
    <t>3°13'22''</t>
  </si>
  <si>
    <t>186°28'37''</t>
  </si>
  <si>
    <t>355°15'41''</t>
  </si>
  <si>
    <t>182°43'22''</t>
  </si>
  <si>
    <t>351°30'26''</t>
  </si>
  <si>
    <t>176°25'23''</t>
  </si>
  <si>
    <t>345°12'27''</t>
  </si>
  <si>
    <t>175°42'34''</t>
  </si>
  <si>
    <t>344°29'38''</t>
  </si>
  <si>
    <t>184°1'43''</t>
  </si>
  <si>
    <t>352°48'47''</t>
  </si>
  <si>
    <t>194°55'25''</t>
  </si>
  <si>
    <t>3°42'29''</t>
  </si>
  <si>
    <t>204°0'11''</t>
  </si>
  <si>
    <t>12°47'15''</t>
  </si>
  <si>
    <t>219°35'19''</t>
  </si>
  <si>
    <t>28°22'23''</t>
  </si>
  <si>
    <t>206°47'45''</t>
  </si>
  <si>
    <t>15°34'49''</t>
  </si>
  <si>
    <t>195°5'10''</t>
  </si>
  <si>
    <t>3°52'14''</t>
  </si>
  <si>
    <t>229°14'15''</t>
  </si>
  <si>
    <t>38°1'19''</t>
  </si>
  <si>
    <t>177°57'47''</t>
  </si>
  <si>
    <t>346°44'51''</t>
  </si>
  <si>
    <t>251°27'40''</t>
  </si>
  <si>
    <t>60°14'44''</t>
  </si>
  <si>
    <t>164°22'60''</t>
  </si>
  <si>
    <t>333°10'4''</t>
  </si>
  <si>
    <t>147°57'39''</t>
  </si>
  <si>
    <t>316°44'43''</t>
  </si>
  <si>
    <t>291°19'53''</t>
  </si>
  <si>
    <t>100°6'57''</t>
  </si>
  <si>
    <t>307°25'41''</t>
  </si>
  <si>
    <t>116°12'45''</t>
  </si>
  <si>
    <t>156°40'36''</t>
  </si>
  <si>
    <t>325°27'40''</t>
  </si>
  <si>
    <t>165°13'55''</t>
  </si>
  <si>
    <t>334°0'59''</t>
  </si>
  <si>
    <t>321°50'40''</t>
  </si>
  <si>
    <t>130°37'44''</t>
  </si>
  <si>
    <t>180°37'60''</t>
  </si>
  <si>
    <t>349°25'4''</t>
  </si>
  <si>
    <t>199°22'57''</t>
  </si>
  <si>
    <t>8°10'1''</t>
  </si>
  <si>
    <t>156°21'17''</t>
  </si>
  <si>
    <t>325°8'21''</t>
  </si>
  <si>
    <t>186°20'39''</t>
  </si>
  <si>
    <t>355°7'43''</t>
  </si>
  <si>
    <t>206°53'36''</t>
  </si>
  <si>
    <t>15°40'40''</t>
  </si>
  <si>
    <t>162°16'1''</t>
  </si>
  <si>
    <t>331°3'5''</t>
  </si>
  <si>
    <t>233°27'8''</t>
  </si>
  <si>
    <t>42°14'12''</t>
  </si>
  <si>
    <t>128°54'34''</t>
  </si>
  <si>
    <t>297°41'38''</t>
  </si>
  <si>
    <t>261°28'56''</t>
  </si>
  <si>
    <t>70°15'60''</t>
  </si>
  <si>
    <t>181°27'12''</t>
  </si>
  <si>
    <t>350°14'16''</t>
  </si>
  <si>
    <t>204°27'37''</t>
  </si>
  <si>
    <t>13°14'41''</t>
  </si>
  <si>
    <t>248°11'57''</t>
  </si>
  <si>
    <t>56°59'1''</t>
  </si>
  <si>
    <t>97°31'18''</t>
  </si>
  <si>
    <t>266°18'22''</t>
  </si>
  <si>
    <t>78°59'33''</t>
  </si>
  <si>
    <t>247°46'37''</t>
  </si>
  <si>
    <t>67°22'1''</t>
  </si>
  <si>
    <t>236°9'5''</t>
  </si>
  <si>
    <t>59°28'35''</t>
  </si>
  <si>
    <t>228°15'39''</t>
  </si>
  <si>
    <t>53°21'0''</t>
  </si>
  <si>
    <t>222°8'4''</t>
  </si>
  <si>
    <t>37°45'23''</t>
  </si>
  <si>
    <t>206°32'27''</t>
  </si>
  <si>
    <t>28°12'47''</t>
  </si>
  <si>
    <t>196°59'51''</t>
  </si>
  <si>
    <t>174°14'21''</t>
  </si>
  <si>
    <t>343°1'25''</t>
  </si>
  <si>
    <t>181°35'55''</t>
  </si>
  <si>
    <t>350°22'59''</t>
  </si>
  <si>
    <t>216°14'22''</t>
  </si>
  <si>
    <t>25°1'26''</t>
  </si>
  <si>
    <t>27°49'13''</t>
  </si>
  <si>
    <t>196°36'17''</t>
  </si>
  <si>
    <t>25°34'12''</t>
  </si>
  <si>
    <t>194°21'16''</t>
  </si>
  <si>
    <t>282°37'50''</t>
  </si>
  <si>
    <t>91°24'54''</t>
  </si>
  <si>
    <t>294°3'26''</t>
  </si>
  <si>
    <t>102°50'30''</t>
  </si>
  <si>
    <t>283°8'50''</t>
  </si>
  <si>
    <t>91°55'54''</t>
  </si>
  <si>
    <t>310°29'55''</t>
  </si>
  <si>
    <t>119°16'59''</t>
  </si>
  <si>
    <t>346°46'21''</t>
  </si>
  <si>
    <t>155°33'25''</t>
  </si>
  <si>
    <t>31°41'30''</t>
  </si>
  <si>
    <t>200°28'34''</t>
  </si>
  <si>
    <t>13°55'20''</t>
  </si>
  <si>
    <t>182°42'24''</t>
  </si>
  <si>
    <t>150°12'4''</t>
  </si>
  <si>
    <t>318°59'8''</t>
  </si>
  <si>
    <t>48°1'4''</t>
  </si>
  <si>
    <t>216°48'8''</t>
  </si>
  <si>
    <t>134°52'20''</t>
  </si>
  <si>
    <t>303°39'24''</t>
  </si>
  <si>
    <t>57°52'36''</t>
  </si>
  <si>
    <t>226°39'40''</t>
  </si>
  <si>
    <t>108°44'46''</t>
  </si>
  <si>
    <t>277°31'50''</t>
  </si>
  <si>
    <t>88°26'54''</t>
  </si>
  <si>
    <t>257°13'58''</t>
  </si>
  <si>
    <t>80°22'40''</t>
  </si>
  <si>
    <t>249°9'44''</t>
  </si>
  <si>
    <t>73°12'56''</t>
  </si>
  <si>
    <t>242°0'0''</t>
  </si>
  <si>
    <t>69°14'20''</t>
  </si>
  <si>
    <t>238°1'24''</t>
  </si>
  <si>
    <t>324°46'27''</t>
  </si>
  <si>
    <t>133°33'22''</t>
  </si>
  <si>
    <t>39°5'5''</t>
  </si>
  <si>
    <t>207°52'59''</t>
  </si>
  <si>
    <t>78°13'49''</t>
  </si>
  <si>
    <t>319°50'15''</t>
  </si>
  <si>
    <t>38°4'4''</t>
  </si>
  <si>
    <t>324°5'52''</t>
  </si>
  <si>
    <t>42°19'41''</t>
  </si>
  <si>
    <t>322°49'8''</t>
  </si>
  <si>
    <t>41°2'57''</t>
  </si>
  <si>
    <t>319°30'41''</t>
  </si>
  <si>
    <t>37°44'30''</t>
  </si>
  <si>
    <t>312°29'14''</t>
  </si>
  <si>
    <t>30°43'3''</t>
  </si>
  <si>
    <t>345°5'19''</t>
  </si>
  <si>
    <t>63°19'8''</t>
  </si>
  <si>
    <t>317°18'56''</t>
  </si>
  <si>
    <t>35°32'45''</t>
  </si>
  <si>
    <t>351°17'56''</t>
  </si>
  <si>
    <t>69°31'45''</t>
  </si>
  <si>
    <t>325°46'1''</t>
  </si>
  <si>
    <t>43°59'50''</t>
  </si>
  <si>
    <t>351°11'25''</t>
  </si>
  <si>
    <t>69°25'14''</t>
  </si>
  <si>
    <t>317°52'50''</t>
  </si>
  <si>
    <t>36°6'39''</t>
  </si>
  <si>
    <t>357°47'12''</t>
  </si>
  <si>
    <t>76°1'1''</t>
  </si>
  <si>
    <t>325°6'34''</t>
  </si>
  <si>
    <t>43°20'23''</t>
  </si>
  <si>
    <t>357°42'47''</t>
  </si>
  <si>
    <t>75°56'36''</t>
  </si>
  <si>
    <t>322°16'13''</t>
  </si>
  <si>
    <t>40°30'2''</t>
  </si>
  <si>
    <t>357°59'1''</t>
  </si>
  <si>
    <t>76°12'50''</t>
  </si>
  <si>
    <t>316°47'48''</t>
  </si>
  <si>
    <t>35°1'37''</t>
  </si>
  <si>
    <t>0°3'27''</t>
  </si>
  <si>
    <t>78°17'16''</t>
  </si>
  <si>
    <t>310°33'17''</t>
  </si>
  <si>
    <t>28°47'6''</t>
  </si>
  <si>
    <t>1°15'57''</t>
  </si>
  <si>
    <t>79°29'46''</t>
  </si>
  <si>
    <t>311°40'40''</t>
  </si>
  <si>
    <t>29°54'29''</t>
  </si>
  <si>
    <t>352°14'50''</t>
  </si>
  <si>
    <t>70°28'39''</t>
  </si>
  <si>
    <t>311°28'50''</t>
  </si>
  <si>
    <t>29°42'39''</t>
  </si>
  <si>
    <t>353°54'31''</t>
  </si>
  <si>
    <t>72°8'20''</t>
  </si>
  <si>
    <t>319°54'52''</t>
  </si>
  <si>
    <t>38°8'41''</t>
  </si>
  <si>
    <t>328°39'59''</t>
  </si>
  <si>
    <t>46°53'48''</t>
  </si>
  <si>
    <t>322°55'48''</t>
  </si>
  <si>
    <t>41°9'37''</t>
  </si>
  <si>
    <t>341°5'23''</t>
  </si>
  <si>
    <t>59°19'12''</t>
  </si>
  <si>
    <t>9°1'7''</t>
  </si>
  <si>
    <t>87°14'56''</t>
  </si>
  <si>
    <t>344°39'45''</t>
  </si>
  <si>
    <t>62°53'34''</t>
  </si>
  <si>
    <t>56°16'16''</t>
  </si>
  <si>
    <t>134°30'5''</t>
  </si>
  <si>
    <t>343°47'26''</t>
  </si>
  <si>
    <t>62°1'15''</t>
  </si>
  <si>
    <t>57°31'13''</t>
  </si>
  <si>
    <t>135°45'2''</t>
  </si>
  <si>
    <t>355°33'45''</t>
  </si>
  <si>
    <t>73°47'34''</t>
  </si>
  <si>
    <t>51°36'30''</t>
  </si>
  <si>
    <t>129°50'19''</t>
  </si>
  <si>
    <t>28°43'2''</t>
  </si>
  <si>
    <t>106°56'51''</t>
  </si>
  <si>
    <t>72°23'12''</t>
  </si>
  <si>
    <t>150°37'1''</t>
  </si>
  <si>
    <t>94°58'37''</t>
  </si>
  <si>
    <t>173°12'26''</t>
  </si>
  <si>
    <t>123°7'15''</t>
  </si>
  <si>
    <t>201°21'4''</t>
  </si>
  <si>
    <t>101°55'37''</t>
  </si>
  <si>
    <t>180°9'26''</t>
  </si>
  <si>
    <t>105°20'17''</t>
  </si>
  <si>
    <t>183°34'6''</t>
  </si>
  <si>
    <t>106°38'48''</t>
  </si>
  <si>
    <t>184°52'37''</t>
  </si>
  <si>
    <t>103°54'26''</t>
  </si>
  <si>
    <t>182°8'15''</t>
  </si>
  <si>
    <t>109°28'5''</t>
  </si>
  <si>
    <t>187°41'54''</t>
  </si>
  <si>
    <t>110°22'31''</t>
  </si>
  <si>
    <t>188°36'20''</t>
  </si>
  <si>
    <t>114°17'59''</t>
  </si>
  <si>
    <t>192°31'48''</t>
  </si>
  <si>
    <t>111°24'11''</t>
  </si>
  <si>
    <t>189°37'60''</t>
  </si>
  <si>
    <t>148°31'37''</t>
  </si>
  <si>
    <t>226°35'20''</t>
  </si>
  <si>
    <t>121°44'44''</t>
  </si>
  <si>
    <t>199°47'38''</t>
  </si>
  <si>
    <t>76°23'31''</t>
  </si>
  <si>
    <t>154°30'50''</t>
  </si>
  <si>
    <t>201°46'20''</t>
  </si>
  <si>
    <t>280°0'9''</t>
  </si>
  <si>
    <t>219°51'51''</t>
  </si>
  <si>
    <t>298°5'40''</t>
  </si>
  <si>
    <t>164°48'34''</t>
  </si>
  <si>
    <t>243°2'23''</t>
  </si>
  <si>
    <t>174°3'10''</t>
  </si>
  <si>
    <t>252°16'59''</t>
  </si>
  <si>
    <t>215°47'56''</t>
  </si>
  <si>
    <t>294°1'45''</t>
  </si>
  <si>
    <t>164°39'45''</t>
  </si>
  <si>
    <t>242°53'34''</t>
  </si>
  <si>
    <t>213°8'32''</t>
  </si>
  <si>
    <t>291°22'21''</t>
  </si>
  <si>
    <t>145°53'33''</t>
  </si>
  <si>
    <t>224°7'22''</t>
  </si>
  <si>
    <t>132°37'53''</t>
  </si>
  <si>
    <t>210°51'42''</t>
  </si>
  <si>
    <t>153°57'9''</t>
  </si>
  <si>
    <t>232°10'58''</t>
  </si>
  <si>
    <t>142°28'31''</t>
  </si>
  <si>
    <t>220°42'20''</t>
  </si>
  <si>
    <t>154°20'38''</t>
  </si>
  <si>
    <t>232°34'27''</t>
  </si>
  <si>
    <t>155°55'2''</t>
  </si>
  <si>
    <t>234°8'51''</t>
  </si>
  <si>
    <t>166°42'48''</t>
  </si>
  <si>
    <t>244°56'37''</t>
  </si>
  <si>
    <t>155°36'26''</t>
  </si>
  <si>
    <t>233°50'15''</t>
  </si>
  <si>
    <t>154°52'25''</t>
  </si>
  <si>
    <t>233°6'14''</t>
  </si>
  <si>
    <t>166°37'34''</t>
  </si>
  <si>
    <t>244°51'23''</t>
  </si>
  <si>
    <t>Line</t>
  </si>
  <si>
    <t>ip to ip dist</t>
  </si>
  <si>
    <t>From ip</t>
  </si>
  <si>
    <t>To ip</t>
  </si>
  <si>
    <t>IP0</t>
  </si>
  <si>
    <t>IP1</t>
  </si>
  <si>
    <t>IP2</t>
  </si>
  <si>
    <t>IP3</t>
  </si>
  <si>
    <t>IP4</t>
  </si>
  <si>
    <t>IP5</t>
  </si>
  <si>
    <t>IP6</t>
  </si>
  <si>
    <t>IP7</t>
  </si>
  <si>
    <t>IP8</t>
  </si>
  <si>
    <t>IP9</t>
  </si>
  <si>
    <t>IP10</t>
  </si>
  <si>
    <t>IP11</t>
  </si>
  <si>
    <t>setback 1</t>
  </si>
  <si>
    <t>culv start</t>
  </si>
  <si>
    <t>culv end</t>
  </si>
  <si>
    <t>setback 2</t>
  </si>
  <si>
    <t>IP12</t>
  </si>
  <si>
    <t>IP13</t>
  </si>
  <si>
    <t>Triangle ABC</t>
  </si>
  <si>
    <t>Angle</t>
  </si>
  <si>
    <t>Value</t>
  </si>
  <si>
    <t>Corrected Angle</t>
  </si>
  <si>
    <t>Side</t>
  </si>
  <si>
    <t>M</t>
  </si>
  <si>
    <t>S</t>
  </si>
  <si>
    <t>3''</t>
  </si>
  <si>
    <t>BC</t>
  </si>
  <si>
    <t>AC</t>
  </si>
  <si>
    <t>AB</t>
  </si>
  <si>
    <t>Sum</t>
  </si>
  <si>
    <t>Triangle ABD</t>
  </si>
  <si>
    <t>2''</t>
  </si>
  <si>
    <t>BD</t>
  </si>
  <si>
    <t>AD</t>
  </si>
  <si>
    <t>Triangle BCE</t>
  </si>
  <si>
    <t>4''</t>
  </si>
  <si>
    <t>CE</t>
  </si>
  <si>
    <t>BE</t>
  </si>
  <si>
    <t xml:space="preserve">Sum </t>
  </si>
  <si>
    <t>Triangle FEC</t>
  </si>
  <si>
    <t>EC</t>
  </si>
  <si>
    <t>FC</t>
  </si>
  <si>
    <t>FE</t>
  </si>
  <si>
    <t>Triangle FEG</t>
  </si>
  <si>
    <t>5''</t>
  </si>
  <si>
    <t>EG</t>
  </si>
  <si>
    <t>GF</t>
  </si>
  <si>
    <t>Forward Bearing</t>
  </si>
  <si>
    <t>Backward Bearing</t>
  </si>
  <si>
    <t>0°0'52''</t>
  </si>
  <si>
    <t>Permissible error (30" √N)</t>
  </si>
  <si>
    <t>Permissible error (1'√N)</t>
  </si>
  <si>
    <t>Triangle CEF</t>
  </si>
  <si>
    <t>Triangle CBE</t>
  </si>
  <si>
    <t>Permissible error (1' √N)</t>
  </si>
  <si>
    <t>0°1'44''</t>
  </si>
  <si>
    <t>Horizontal 
Angle</t>
  </si>
  <si>
    <t>Mean Hz. Angle
 of two sets</t>
  </si>
  <si>
    <t>Corrected Mean Hz.
 Angle of two sets</t>
  </si>
  <si>
    <t>Corrected Mean Hz. 
Angle of two sets</t>
  </si>
  <si>
    <t>Departure</t>
  </si>
  <si>
    <t>Latitude</t>
  </si>
  <si>
    <t>Internal 
Angle</t>
  </si>
  <si>
    <t>X</t>
  </si>
  <si>
    <t>Y</t>
  </si>
  <si>
    <t>Z</t>
  </si>
  <si>
    <t>station</t>
  </si>
  <si>
    <t>RL
 (point)</t>
  </si>
  <si>
    <t>Length
(After Avg  AB used)</t>
  </si>
  <si>
    <t>Error (-ve)</t>
  </si>
  <si>
    <t>Correction (+ve)</t>
  </si>
  <si>
    <t>Error(-ve)</t>
  </si>
  <si>
    <t>Sighted 
To</t>
  </si>
  <si>
    <t>Signal 
Height</t>
  </si>
  <si>
    <t>Stations</t>
  </si>
  <si>
    <t>Easting (X)</t>
  </si>
  <si>
    <t>Northing (Y)</t>
  </si>
  <si>
    <t>RL (Z)</t>
  </si>
  <si>
    <t>Bridge Station to TBM2 [Forward]</t>
  </si>
  <si>
    <t>Stations
Chainage</t>
  </si>
  <si>
    <t>BS</t>
  </si>
  <si>
    <t>Mean 
BS</t>
  </si>
  <si>
    <t>FS</t>
  </si>
  <si>
    <t>Mean
FS</t>
  </si>
  <si>
    <t>Rise</t>
  </si>
  <si>
    <t>Fall</t>
  </si>
  <si>
    <t>Stadia
Interval</t>
  </si>
  <si>
    <t>Horizontal
Distance</t>
  </si>
  <si>
    <t>Top</t>
  </si>
  <si>
    <t>Mid</t>
  </si>
  <si>
    <t>Bottom</t>
  </si>
  <si>
    <t>BS A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</si>
  <si>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</si>
  <si>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</si>
  <si>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</si>
  <si>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</si>
  <si>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</si>
  <si>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</si>
  <si>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</si>
  <si>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</si>
  <si>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</si>
  <si>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</si>
  <si>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TBM2</t>
  </si>
  <si>
    <t>∑</t>
  </si>
  <si>
    <t>Arithmetic Check:</t>
  </si>
  <si>
    <t>Bridge Station to TBM2 [Backward]</t>
  </si>
  <si>
    <t>TBM 2</t>
  </si>
  <si>
    <t>TP11</t>
  </si>
  <si>
    <t>TP12</t>
  </si>
  <si>
    <t>Turning
Point</t>
  </si>
  <si>
    <t>Station/
Chainage</t>
  </si>
  <si>
    <t>Elevation</t>
  </si>
  <si>
    <t>TP13</t>
  </si>
  <si>
    <t>TP14</t>
  </si>
  <si>
    <t>TP15</t>
  </si>
  <si>
    <t>TP16</t>
  </si>
  <si>
    <t>TP17</t>
  </si>
  <si>
    <t>TP18</t>
  </si>
  <si>
    <t>TP19</t>
  </si>
  <si>
    <t>TP20</t>
  </si>
  <si>
    <t>TP21</t>
  </si>
  <si>
    <t>TP22</t>
  </si>
  <si>
    <t>TP23</t>
  </si>
  <si>
    <t>TP24</t>
  </si>
  <si>
    <t>Instrument Very Near to A</t>
  </si>
  <si>
    <t>Staff Reading</t>
  </si>
  <si>
    <t xml:space="preserve">Mean </t>
  </si>
  <si>
    <t>Apparent
Difference</t>
  </si>
  <si>
    <t>Instrument Very Near to B</t>
  </si>
  <si>
    <t>S1</t>
  </si>
  <si>
    <t>S2</t>
  </si>
  <si>
    <t/>
  </si>
  <si>
    <t xml:space="preserve">∑BS - ∑FS </t>
  </si>
  <si>
    <t xml:space="preserve">∑Rise - ∑Fall </t>
  </si>
  <si>
    <t xml:space="preserve">Mean Height Difference </t>
  </si>
  <si>
    <t>Required Precision</t>
  </si>
  <si>
    <t>Discrepancy</t>
  </si>
  <si>
    <t xml:space="preserve">RL of TBM2 </t>
  </si>
  <si>
    <t xml:space="preserve">∴ RL of station A </t>
  </si>
  <si>
    <t>Sighted 
to</t>
  </si>
  <si>
    <t xml:space="preserve"> Average Height Difference between A and B</t>
  </si>
  <si>
    <t xml:space="preserve">∴ RL of station B </t>
  </si>
  <si>
    <t>RL of station A</t>
  </si>
  <si>
    <t>A-B</t>
  </si>
  <si>
    <t>A-C</t>
  </si>
  <si>
    <t>A-D</t>
  </si>
  <si>
    <t>B-C</t>
  </si>
  <si>
    <t>B-D</t>
  </si>
  <si>
    <t>B-E</t>
  </si>
  <si>
    <t>C-E</t>
  </si>
  <si>
    <t>C-F</t>
  </si>
  <si>
    <t>E-F</t>
  </si>
  <si>
    <t>E-G</t>
  </si>
  <si>
    <t>F-G</t>
  </si>
  <si>
    <t>CAB</t>
  </si>
  <si>
    <t>DAB</t>
  </si>
  <si>
    <t>ABC</t>
  </si>
  <si>
    <t>ABD</t>
  </si>
  <si>
    <t>CBE</t>
  </si>
  <si>
    <t>ECB</t>
  </si>
  <si>
    <t>FCE</t>
  </si>
  <si>
    <t>CEF</t>
  </si>
  <si>
    <t>FEG</t>
  </si>
  <si>
    <t>GFE</t>
  </si>
  <si>
    <t>Corrected 
Elevation</t>
  </si>
  <si>
    <t>Remarks</t>
  </si>
  <si>
    <t>∑BS - ∑FS</t>
  </si>
  <si>
    <t>∑Rise - ∑Fall</t>
  </si>
  <si>
    <t>Loop Perimeter (m)</t>
  </si>
  <si>
    <t>loop length (2* AB)  (km)</t>
  </si>
  <si>
    <t>Error (mm)</t>
  </si>
  <si>
    <r>
      <t>Permissible error (25</t>
    </r>
    <r>
      <rPr>
        <sz val="12"/>
        <color theme="1"/>
        <rFont val="Arial"/>
        <family val="2"/>
      </rPr>
      <t>√k )  (mm)</t>
    </r>
  </si>
  <si>
    <t>Observation of Angle at Bridge Site by Total Station</t>
  </si>
  <si>
    <t>Observation of Angle at Bridge Site by Total Station
(Minor Triangles)</t>
  </si>
  <si>
    <t>Triangulation</t>
  </si>
  <si>
    <t>BEARINGS AND INDEPENDENT CO-ORDINATES CALCULATION OF STATION</t>
  </si>
  <si>
    <t>Independent 
Co-ordinates
(Forward station)</t>
  </si>
  <si>
    <t>Independent
 Co-ordinates
(Backward station)</t>
  </si>
  <si>
    <r>
      <t xml:space="preserve">TRIBHUWAN UNIVERSITY 
INSTITUTE OF ENGINEERING 
PULCHOWK CAMPUS 
</t>
    </r>
    <r>
      <rPr>
        <b/>
        <sz val="12"/>
        <color theme="1"/>
        <rFont val="Calibri"/>
        <family val="2"/>
        <scheme val="minor"/>
      </rPr>
      <t xml:space="preserve">DEPARTMENT OF CIVIL ENGINEERING
</t>
    </r>
    <r>
      <rPr>
        <sz val="12"/>
        <color theme="1"/>
        <rFont val="Calibri"/>
        <family val="2"/>
        <scheme val="minor"/>
      </rPr>
      <t>SURVEY INSTRUCTION COMMITTEE 
LENGTH AND BEARING OF IP STATIONS</t>
    </r>
  </si>
  <si>
    <t>RL TRANSFER TO BRIGDE STATION A</t>
  </si>
  <si>
    <t>RECIPROCAL LEVELING</t>
  </si>
  <si>
    <t>Rl Transfer To Triangulation Stations</t>
  </si>
  <si>
    <t>Independent Co-Ordinates And Rl Of Stations</t>
  </si>
  <si>
    <t>Consecutive
Co-ordinate</t>
  </si>
  <si>
    <t>Independent 
Coordinate</t>
  </si>
  <si>
    <t>Included
Clockwise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</si>
</sst>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2"/>
      <color theme="1"/>
      <name val="Arial"/>
      <family val="2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/>
    <xf numFmtId="164" fontId="1" fillId="0" borderId="2" xfId="0" applyNumberFormat="1" applyFont="1" applyBorder="1" applyAlignment="1">
      <alignment horizontal="center"/>
    </xf>
    <xf numFmtId="0" fontId="3" fillId="0" borderId="2" xfId="0" applyFont="1" applyBorder="1"/>
    <xf numFmtId="164" fontId="0" fillId="0" borderId="2" xfId="0" applyNumberFormat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/>
    <xf numFmtId="0" fontId="6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0" xfId="0" applyFont="1" applyBorder="1"/>
    <xf numFmtId="164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27" xfId="0" applyFont="1" applyBorder="1"/>
    <xf numFmtId="0" fontId="4" fillId="0" borderId="17" xfId="0" applyFont="1" applyBorder="1"/>
    <xf numFmtId="0" fontId="4" fillId="0" borderId="5" xfId="0" applyFont="1" applyBorder="1"/>
    <xf numFmtId="0" fontId="4" fillId="0" borderId="18" xfId="0" applyFont="1" applyBorder="1"/>
    <xf numFmtId="0" fontId="4" fillId="0" borderId="1" xfId="0" applyFont="1" applyBorder="1"/>
    <xf numFmtId="0" fontId="4" fillId="0" borderId="23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36" xfId="0" applyFont="1" applyBorder="1"/>
    <xf numFmtId="0" fontId="4" fillId="0" borderId="24" xfId="0" applyFont="1" applyBorder="1"/>
    <xf numFmtId="0" fontId="4" fillId="0" borderId="37" xfId="0" applyFont="1" applyBorder="1"/>
    <xf numFmtId="0" fontId="4" fillId="0" borderId="2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4" fillId="0" borderId="34" xfId="0" applyFont="1" applyBorder="1"/>
    <xf numFmtId="0" fontId="4" fillId="0" borderId="22" xfId="0" applyFont="1" applyBorder="1"/>
    <xf numFmtId="0" fontId="4" fillId="0" borderId="20" xfId="0" applyFont="1" applyBorder="1"/>
    <xf numFmtId="0" fontId="4" fillId="0" borderId="0" xfId="0" applyFont="1" applyBorder="1" applyAlignment="1">
      <alignment horizontal="center"/>
    </xf>
    <xf numFmtId="0" fontId="7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64" fontId="7" fillId="0" borderId="2" xfId="0" applyNumberFormat="1" applyFont="1" applyBorder="1" applyAlignment="1"/>
    <xf numFmtId="0" fontId="7" fillId="0" borderId="2" xfId="0" applyFont="1" applyBorder="1"/>
    <xf numFmtId="0" fontId="7" fillId="0" borderId="21" xfId="0" applyFont="1" applyFill="1" applyBorder="1"/>
    <xf numFmtId="164" fontId="10" fillId="0" borderId="21" xfId="0" applyNumberFormat="1" applyFont="1" applyFill="1" applyBorder="1"/>
    <xf numFmtId="0" fontId="7" fillId="0" borderId="23" xfId="0" applyFont="1" applyFill="1" applyBorder="1"/>
    <xf numFmtId="0" fontId="7" fillId="0" borderId="22" xfId="0" applyFont="1" applyFill="1" applyBorder="1"/>
    <xf numFmtId="0" fontId="7" fillId="0" borderId="12" xfId="0" applyFont="1" applyFill="1" applyBorder="1"/>
    <xf numFmtId="0" fontId="7" fillId="0" borderId="2" xfId="0" applyFont="1" applyFill="1" applyBorder="1"/>
    <xf numFmtId="0" fontId="7" fillId="0" borderId="13" xfId="0" applyFont="1" applyFill="1" applyBorder="1"/>
    <xf numFmtId="164" fontId="10" fillId="0" borderId="22" xfId="0" applyNumberFormat="1" applyFont="1" applyFill="1" applyBorder="1"/>
    <xf numFmtId="164" fontId="10" fillId="0" borderId="12" xfId="0" applyNumberFormat="1" applyFont="1" applyFill="1" applyBorder="1" applyAlignment="1"/>
    <xf numFmtId="164" fontId="10" fillId="0" borderId="13" xfId="0" applyNumberFormat="1" applyFont="1" applyFill="1" applyBorder="1" applyAlignment="1"/>
    <xf numFmtId="164" fontId="10" fillId="0" borderId="12" xfId="0" applyNumberFormat="1" applyFont="1" applyFill="1" applyBorder="1"/>
    <xf numFmtId="164" fontId="10" fillId="0" borderId="13" xfId="0" applyNumberFormat="1" applyFont="1" applyFill="1" applyBorder="1"/>
    <xf numFmtId="0" fontId="7" fillId="0" borderId="22" xfId="0" applyFont="1" applyBorder="1"/>
    <xf numFmtId="0" fontId="7" fillId="0" borderId="20" xfId="0" applyFont="1" applyFill="1" applyBorder="1"/>
    <xf numFmtId="0" fontId="7" fillId="0" borderId="14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164" fontId="10" fillId="0" borderId="20" xfId="0" applyNumberFormat="1" applyFont="1" applyFill="1" applyBorder="1"/>
    <xf numFmtId="164" fontId="10" fillId="0" borderId="14" xfId="0" applyNumberFormat="1" applyFont="1" applyFill="1" applyBorder="1" applyAlignment="1"/>
    <xf numFmtId="164" fontId="10" fillId="0" borderId="16" xfId="0" applyNumberFormat="1" applyFont="1" applyFill="1" applyBorder="1" applyAlignment="1"/>
    <xf numFmtId="164" fontId="10" fillId="0" borderId="14" xfId="0" applyNumberFormat="1" applyFont="1" applyFill="1" applyBorder="1"/>
    <xf numFmtId="164" fontId="10" fillId="0" borderId="16" xfId="0" applyNumberFormat="1" applyFont="1" applyFill="1" applyBorder="1"/>
    <xf numFmtId="0" fontId="7" fillId="0" borderId="20" xfId="0" applyFont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164" fontId="10" fillId="0" borderId="0" xfId="0" applyNumberFormat="1" applyFont="1" applyFill="1" applyBorder="1"/>
    <xf numFmtId="164" fontId="10" fillId="0" borderId="0" xfId="0" applyNumberFormat="1" applyFont="1" applyFill="1" applyBorder="1" applyAlignment="1"/>
    <xf numFmtId="0" fontId="7" fillId="0" borderId="0" xfId="0" applyFont="1" applyFill="1" applyAlignment="1"/>
    <xf numFmtId="0" fontId="10" fillId="0" borderId="0" xfId="0" applyFont="1" applyFill="1" applyAlignment="1"/>
    <xf numFmtId="0" fontId="7" fillId="0" borderId="2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7" fillId="0" borderId="11" xfId="0" applyFont="1" applyFill="1" applyBorder="1"/>
    <xf numFmtId="164" fontId="10" fillId="0" borderId="29" xfId="0" applyNumberFormat="1" applyFont="1" applyFill="1" applyBorder="1"/>
    <xf numFmtId="164" fontId="10" fillId="0" borderId="9" xfId="0" applyNumberFormat="1" applyFont="1" applyFill="1" applyBorder="1" applyAlignment="1"/>
    <xf numFmtId="164" fontId="10" fillId="0" borderId="11" xfId="0" applyNumberFormat="1" applyFont="1" applyFill="1" applyBorder="1" applyAlignment="1"/>
    <xf numFmtId="164" fontId="10" fillId="0" borderId="9" xfId="0" applyNumberFormat="1" applyFont="1" applyFill="1" applyBorder="1"/>
    <xf numFmtId="164" fontId="10" fillId="0" borderId="11" xfId="0" applyNumberFormat="1" applyFont="1" applyFill="1" applyBorder="1"/>
    <xf numFmtId="164" fontId="10" fillId="0" borderId="25" xfId="0" applyNumberFormat="1" applyFont="1" applyFill="1" applyBorder="1"/>
    <xf numFmtId="164" fontId="10" fillId="0" borderId="26" xfId="0" applyNumberFormat="1" applyFont="1" applyFill="1" applyBorder="1"/>
    <xf numFmtId="0" fontId="7" fillId="0" borderId="0" xfId="0" applyFont="1" applyBorder="1"/>
    <xf numFmtId="164" fontId="10" fillId="0" borderId="19" xfId="0" applyNumberFormat="1" applyFont="1" applyFill="1" applyBorder="1"/>
    <xf numFmtId="164" fontId="10" fillId="0" borderId="32" xfId="0" applyNumberFormat="1" applyFont="1" applyFill="1" applyBorder="1" applyAlignment="1"/>
    <xf numFmtId="164" fontId="10" fillId="0" borderId="31" xfId="0" applyNumberFormat="1" applyFont="1" applyFill="1" applyBorder="1" applyAlignment="1"/>
    <xf numFmtId="164" fontId="10" fillId="0" borderId="34" xfId="0" applyNumberFormat="1" applyFont="1" applyFill="1" applyBorder="1"/>
    <xf numFmtId="164" fontId="10" fillId="0" borderId="33" xfId="0" applyNumberFormat="1" applyFont="1" applyFill="1" applyBorder="1" applyAlignment="1"/>
    <xf numFmtId="164" fontId="10" fillId="0" borderId="28" xfId="0" applyNumberFormat="1" applyFont="1" applyFill="1" applyBorder="1"/>
    <xf numFmtId="164" fontId="10" fillId="0" borderId="23" xfId="0" applyNumberFormat="1" applyFont="1" applyFill="1" applyBorder="1"/>
    <xf numFmtId="0" fontId="7" fillId="0" borderId="25" xfId="0" applyFont="1" applyBorder="1"/>
    <xf numFmtId="164" fontId="10" fillId="0" borderId="24" xfId="0" applyNumberFormat="1" applyFont="1" applyFill="1" applyBorder="1"/>
    <xf numFmtId="0" fontId="7" fillId="0" borderId="26" xfId="0" applyFont="1" applyBorder="1"/>
    <xf numFmtId="0" fontId="7" fillId="0" borderId="35" xfId="0" applyFont="1" applyFill="1" applyBorder="1"/>
    <xf numFmtId="164" fontId="10" fillId="0" borderId="35" xfId="0" applyNumberFormat="1" applyFont="1" applyFill="1" applyBorder="1"/>
    <xf numFmtId="0" fontId="7" fillId="0" borderId="36" xfId="0" applyFont="1" applyFill="1" applyBorder="1"/>
    <xf numFmtId="164" fontId="10" fillId="0" borderId="36" xfId="0" applyNumberFormat="1" applyFont="1" applyFill="1" applyBorder="1"/>
    <xf numFmtId="0" fontId="10" fillId="0" borderId="12" xfId="0" applyFont="1" applyFill="1" applyBorder="1"/>
    <xf numFmtId="0" fontId="7" fillId="0" borderId="37" xfId="0" applyFont="1" applyFill="1" applyBorder="1"/>
    <xf numFmtId="164" fontId="10" fillId="0" borderId="37" xfId="0" applyNumberFormat="1" applyFont="1" applyFill="1" applyBorder="1"/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0" fontId="7" fillId="0" borderId="27" xfId="0" applyFont="1" applyBorder="1" applyAlignment="1">
      <alignment horizontal="center"/>
    </xf>
    <xf numFmtId="164" fontId="7" fillId="0" borderId="34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0" borderId="36" xfId="0" applyNumberFormat="1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7" fillId="0" borderId="28" xfId="0" applyFont="1" applyBorder="1"/>
    <xf numFmtId="0" fontId="7" fillId="0" borderId="23" xfId="0" applyFont="1" applyBorder="1"/>
    <xf numFmtId="0" fontId="7" fillId="0" borderId="30" xfId="0" applyFont="1" applyBorder="1"/>
    <xf numFmtId="0" fontId="7" fillId="0" borderId="38" xfId="0" applyFont="1" applyBorder="1"/>
    <xf numFmtId="0" fontId="7" fillId="0" borderId="39" xfId="0" applyFont="1" applyBorder="1"/>
    <xf numFmtId="0" fontId="6" fillId="0" borderId="33" xfId="0" applyFont="1" applyBorder="1"/>
    <xf numFmtId="0" fontId="7" fillId="0" borderId="54" xfId="0" applyFont="1" applyBorder="1"/>
    <xf numFmtId="0" fontId="7" fillId="0" borderId="42" xfId="0" applyFont="1" applyBorder="1"/>
    <xf numFmtId="0" fontId="6" fillId="0" borderId="56" xfId="0" applyFont="1" applyBorder="1"/>
    <xf numFmtId="0" fontId="7" fillId="0" borderId="58" xfId="0" applyFont="1" applyBorder="1"/>
    <xf numFmtId="0" fontId="7" fillId="0" borderId="40" xfId="0" applyFont="1" applyBorder="1"/>
    <xf numFmtId="0" fontId="7" fillId="0" borderId="2" xfId="0" applyFont="1" applyBorder="1" applyAlignment="1">
      <alignment horizontal="center"/>
    </xf>
    <xf numFmtId="0" fontId="6" fillId="0" borderId="0" xfId="0" applyFont="1" applyAlignment="1"/>
    <xf numFmtId="164" fontId="7" fillId="0" borderId="2" xfId="0" applyNumberFormat="1" applyFont="1" applyBorder="1"/>
    <xf numFmtId="164" fontId="7" fillId="0" borderId="0" xfId="0" applyNumberFormat="1" applyFont="1" applyBorder="1"/>
    <xf numFmtId="164" fontId="7" fillId="0" borderId="0" xfId="0" applyNumberFormat="1" applyFont="1" applyBorder="1" applyAlignment="1">
      <alignment horizontal="center"/>
    </xf>
    <xf numFmtId="0" fontId="7" fillId="0" borderId="27" xfId="0" applyFont="1" applyBorder="1"/>
    <xf numFmtId="0" fontId="7" fillId="0" borderId="24" xfId="0" applyFont="1" applyBorder="1"/>
    <xf numFmtId="164" fontId="7" fillId="0" borderId="1" xfId="0" applyNumberFormat="1" applyFont="1" applyBorder="1"/>
    <xf numFmtId="164" fontId="7" fillId="0" borderId="37" xfId="0" applyNumberFormat="1" applyFont="1" applyBorder="1"/>
    <xf numFmtId="0" fontId="7" fillId="0" borderId="34" xfId="0" applyFont="1" applyBorder="1"/>
    <xf numFmtId="164" fontId="7" fillId="0" borderId="34" xfId="0" applyNumberFormat="1" applyFont="1" applyBorder="1"/>
    <xf numFmtId="164" fontId="7" fillId="0" borderId="20" xfId="0" applyNumberFormat="1" applyFont="1" applyBorder="1"/>
    <xf numFmtId="0" fontId="4" fillId="0" borderId="0" xfId="0" applyFont="1" applyAlignment="1">
      <alignment horizontal="center"/>
    </xf>
    <xf numFmtId="0" fontId="7" fillId="0" borderId="27" xfId="0" applyFont="1" applyBorder="1" applyAlignment="1"/>
    <xf numFmtId="164" fontId="7" fillId="0" borderId="36" xfId="0" applyNumberFormat="1" applyFont="1" applyBorder="1"/>
    <xf numFmtId="164" fontId="7" fillId="0" borderId="45" xfId="0" applyNumberFormat="1" applyFont="1" applyBorder="1"/>
    <xf numFmtId="164" fontId="7" fillId="0" borderId="22" xfId="0" applyNumberFormat="1" applyFont="1" applyBorder="1"/>
    <xf numFmtId="164" fontId="7" fillId="0" borderId="54" xfId="0" applyNumberFormat="1" applyFont="1" applyBorder="1"/>
    <xf numFmtId="0" fontId="7" fillId="0" borderId="41" xfId="0" applyFont="1" applyBorder="1"/>
    <xf numFmtId="164" fontId="7" fillId="0" borderId="39" xfId="0" applyNumberFormat="1" applyFont="1" applyBorder="1"/>
    <xf numFmtId="164" fontId="7" fillId="0" borderId="42" xfId="0" applyNumberFormat="1" applyFont="1" applyBorder="1"/>
    <xf numFmtId="164" fontId="7" fillId="0" borderId="41" xfId="0" applyNumberFormat="1" applyFont="1" applyBorder="1"/>
    <xf numFmtId="164" fontId="7" fillId="0" borderId="25" xfId="0" applyNumberFormat="1" applyFont="1" applyBorder="1"/>
    <xf numFmtId="164" fontId="7" fillId="0" borderId="58" xfId="0" applyNumberFormat="1" applyFont="1" applyBorder="1"/>
    <xf numFmtId="164" fontId="7" fillId="0" borderId="40" xfId="0" applyNumberFormat="1" applyFont="1" applyBorder="1"/>
    <xf numFmtId="0" fontId="7" fillId="0" borderId="6" xfId="0" applyFont="1" applyBorder="1"/>
    <xf numFmtId="0" fontId="7" fillId="0" borderId="53" xfId="0" applyFont="1" applyBorder="1"/>
    <xf numFmtId="164" fontId="7" fillId="0" borderId="7" xfId="0" applyNumberFormat="1" applyFont="1" applyBorder="1"/>
    <xf numFmtId="164" fontId="7" fillId="0" borderId="53" xfId="0" applyNumberFormat="1" applyFont="1" applyBorder="1"/>
    <xf numFmtId="164" fontId="7" fillId="0" borderId="26" xfId="0" applyNumberFormat="1" applyFont="1" applyBorder="1"/>
    <xf numFmtId="164" fontId="7" fillId="0" borderId="8" xfId="0" applyNumberFormat="1" applyFont="1" applyBorder="1"/>
    <xf numFmtId="0" fontId="7" fillId="0" borderId="8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9" xfId="0" applyFont="1" applyBorder="1" applyAlignment="1">
      <alignment horizontal="center" wrapText="1"/>
    </xf>
    <xf numFmtId="0" fontId="6" fillId="0" borderId="26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28" xfId="0" applyFont="1" applyBorder="1" applyAlignment="1">
      <alignment horizontal="center" wrapText="1"/>
    </xf>
    <xf numFmtId="0" fontId="6" fillId="0" borderId="35" xfId="0" applyFont="1" applyBorder="1" applyAlignment="1">
      <alignment horizontal="center" wrapText="1"/>
    </xf>
    <xf numFmtId="0" fontId="6" fillId="0" borderId="37" xfId="0" applyFont="1" applyBorder="1" applyAlignment="1">
      <alignment horizontal="center" wrapText="1"/>
    </xf>
    <xf numFmtId="0" fontId="6" fillId="0" borderId="32" xfId="0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0" fontId="6" fillId="0" borderId="20" xfId="0" applyFont="1" applyBorder="1" applyAlignment="1">
      <alignment horizontal="center" wrapText="1"/>
    </xf>
    <xf numFmtId="0" fontId="6" fillId="0" borderId="29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164" fontId="4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9" xfId="0" applyFont="1" applyBorder="1" applyAlignment="1">
      <alignment horizontal="center" wrapText="1"/>
    </xf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3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4" fillId="0" borderId="41" xfId="0" applyFont="1" applyBorder="1"/>
    <xf numFmtId="0" fontId="4" fillId="0" borderId="25" xfId="0" applyFont="1" applyBorder="1"/>
    <xf numFmtId="0" fontId="7" fillId="0" borderId="21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4" fontId="7" fillId="0" borderId="0" xfId="0" applyNumberFormat="1" applyFont="1"/>
    <xf numFmtId="164" fontId="7" fillId="0" borderId="0" xfId="0" applyNumberFormat="1" applyFont="1" applyAlignment="1"/>
    <xf numFmtId="164" fontId="7" fillId="0" borderId="2" xfId="0" applyNumberFormat="1" applyFont="1" applyBorder="1" applyAlignment="1">
      <alignment vertical="center"/>
    </xf>
    <xf numFmtId="164" fontId="7" fillId="0" borderId="2" xfId="0" applyNumberFormat="1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0" fillId="0" borderId="2" xfId="0" applyFont="1" applyBorder="1"/>
    <xf numFmtId="164" fontId="10" fillId="0" borderId="2" xfId="0" applyNumberFormat="1" applyFont="1" applyBorder="1"/>
    <xf numFmtId="164" fontId="10" fillId="0" borderId="2" xfId="0" applyNumberFormat="1" applyFont="1" applyFill="1" applyBorder="1"/>
    <xf numFmtId="0" fontId="10" fillId="0" borderId="2" xfId="0" applyFont="1" applyFill="1" applyBorder="1"/>
    <xf numFmtId="164" fontId="7" fillId="0" borderId="9" xfId="0" applyNumberFormat="1" applyFont="1" applyBorder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7" fillId="0" borderId="35" xfId="0" applyNumberFormat="1" applyFont="1" applyBorder="1"/>
    <xf numFmtId="164" fontId="7" fillId="0" borderId="21" xfId="0" applyNumberFormat="1" applyFont="1" applyBorder="1"/>
    <xf numFmtId="164" fontId="7" fillId="0" borderId="32" xfId="0" applyNumberFormat="1" applyFont="1" applyBorder="1"/>
    <xf numFmtId="164" fontId="7" fillId="0" borderId="55" xfId="0" applyNumberFormat="1" applyFont="1" applyBorder="1"/>
    <xf numFmtId="164" fontId="7" fillId="0" borderId="29" xfId="0" applyNumberFormat="1" applyFont="1" applyBorder="1"/>
    <xf numFmtId="164" fontId="7" fillId="0" borderId="12" xfId="0" applyNumberFormat="1" applyFont="1" applyBorder="1"/>
    <xf numFmtId="164" fontId="7" fillId="0" borderId="13" xfId="0" applyNumberFormat="1" applyFont="1" applyBorder="1"/>
    <xf numFmtId="164" fontId="7" fillId="0" borderId="31" xfId="0" applyNumberFormat="1" applyFont="1" applyBorder="1"/>
    <xf numFmtId="164" fontId="7" fillId="0" borderId="43" xfId="0" applyNumberFormat="1" applyFont="1" applyBorder="1"/>
    <xf numFmtId="164" fontId="7" fillId="0" borderId="47" xfId="0" applyNumberFormat="1" applyFont="1" applyBorder="1"/>
    <xf numFmtId="164" fontId="7" fillId="0" borderId="3" xfId="0" applyNumberFormat="1" applyFont="1" applyBorder="1"/>
    <xf numFmtId="164" fontId="7" fillId="0" borderId="48" xfId="0" applyNumberFormat="1" applyFont="1" applyBorder="1"/>
    <xf numFmtId="164" fontId="7" fillId="0" borderId="46" xfId="0" applyNumberFormat="1" applyFont="1" applyBorder="1"/>
    <xf numFmtId="164" fontId="7" fillId="0" borderId="44" xfId="0" applyNumberFormat="1" applyFont="1" applyBorder="1"/>
    <xf numFmtId="164" fontId="7" fillId="0" borderId="49" xfId="0" applyNumberFormat="1" applyFont="1" applyBorder="1"/>
    <xf numFmtId="164" fontId="7" fillId="0" borderId="50" xfId="0" applyNumberFormat="1" applyFont="1" applyBorder="1"/>
    <xf numFmtId="164" fontId="7" fillId="0" borderId="51" xfId="0" applyNumberFormat="1" applyFont="1" applyBorder="1"/>
    <xf numFmtId="164" fontId="7" fillId="0" borderId="52" xfId="0" applyNumberFormat="1" applyFont="1" applyBorder="1"/>
    <xf numFmtId="164" fontId="7" fillId="0" borderId="57" xfId="0" applyNumberFormat="1" applyFont="1" applyBorder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29" xfId="0" applyFont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164" fontId="10" fillId="0" borderId="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/>
    <xf numFmtId="0" fontId="7" fillId="0" borderId="31" xfId="0" applyFont="1" applyFill="1" applyBorder="1"/>
    <xf numFmtId="0" fontId="7" fillId="0" borderId="3" xfId="0" applyFont="1" applyFill="1" applyBorder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5" xfId="0" applyFont="1" applyFill="1" applyBorder="1" applyAlignment="1"/>
    <xf numFmtId="0" fontId="7" fillId="0" borderId="25" xfId="0" applyFont="1" applyFill="1" applyBorder="1"/>
    <xf numFmtId="0" fontId="7" fillId="0" borderId="26" xfId="0" applyFont="1" applyFill="1" applyBorder="1"/>
    <xf numFmtId="0" fontId="7" fillId="0" borderId="30" xfId="0" applyFont="1" applyFill="1" applyBorder="1"/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bridge-r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dge site triangulation"/>
      <sheetName val="triangle length and angles"/>
      <sheetName val="bearing calculation"/>
      <sheetName val="bridge detail"/>
      <sheetName val="RA"/>
      <sheetName val="Sheet1"/>
      <sheetName val="Sheet2"/>
      <sheetName val="Bearing Calc"/>
      <sheetName val="Bridge De"/>
      <sheetName val="Road"/>
      <sheetName val="Triangle Length and Angle"/>
    </sheetNames>
    <sheetDataSet>
      <sheetData sheetId="0"/>
      <sheetData sheetId="1">
        <row r="13">
          <cell r="L13">
            <v>60.609861378719195</v>
          </cell>
        </row>
        <row r="14">
          <cell r="L14">
            <v>62.433904745318458</v>
          </cell>
        </row>
        <row r="15">
          <cell r="L15">
            <v>28.565076599103435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zoomScale="70" zoomScaleNormal="70" zoomScalePageLayoutView="40" workbookViewId="0">
      <selection sqref="A1:M1"/>
    </sheetView>
  </sheetViews>
  <sheetFormatPr defaultRowHeight="15.75" x14ac:dyDescent="0.25"/>
  <cols>
    <col min="1" max="3" width="9.140625" style="43"/>
    <col min="4" max="4" width="12.5703125" style="43" customWidth="1"/>
    <col min="5" max="5" width="10.140625" style="43" customWidth="1"/>
    <col min="6" max="6" width="11.5703125" style="43" customWidth="1"/>
    <col min="7" max="7" width="13.140625" style="43" bestFit="1" customWidth="1"/>
    <col min="8" max="8" width="10.7109375" style="43" customWidth="1"/>
    <col min="9" max="9" width="10.42578125" style="43" customWidth="1"/>
    <col min="10" max="10" width="10.85546875" style="43" customWidth="1"/>
    <col min="11" max="11" width="13.140625" style="43" bestFit="1" customWidth="1"/>
    <col min="12" max="12" width="19.5703125" style="43" bestFit="1" customWidth="1"/>
    <col min="13" max="13" width="24.42578125" style="43" bestFit="1" customWidth="1"/>
    <col min="14" max="14" width="10.140625" style="43" bestFit="1" customWidth="1"/>
    <col min="15" max="16384" width="9.140625" style="43"/>
  </cols>
  <sheetData>
    <row r="1" spans="1:14" x14ac:dyDescent="0.25">
      <c r="A1" s="252" t="s">
        <v>1159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3" spans="1:14" x14ac:dyDescent="0.25">
      <c r="A3" s="222" t="s">
        <v>0</v>
      </c>
      <c r="B3" s="222" t="s">
        <v>1</v>
      </c>
      <c r="C3" s="222" t="s">
        <v>2</v>
      </c>
      <c r="D3" s="222" t="s">
        <v>3</v>
      </c>
      <c r="E3" s="222"/>
      <c r="F3" s="222"/>
      <c r="G3" s="222"/>
      <c r="H3" s="222" t="s">
        <v>4</v>
      </c>
      <c r="I3" s="222"/>
      <c r="J3" s="222"/>
      <c r="K3" s="222"/>
      <c r="L3" s="223" t="s">
        <v>1044</v>
      </c>
      <c r="M3" s="223" t="s">
        <v>1045</v>
      </c>
    </row>
    <row r="4" spans="1:14" x14ac:dyDescent="0.25">
      <c r="A4" s="222"/>
      <c r="B4" s="222"/>
      <c r="C4" s="222"/>
      <c r="D4" s="222" t="s">
        <v>5</v>
      </c>
      <c r="E4" s="222"/>
      <c r="F4" s="222"/>
      <c r="G4" s="224" t="s">
        <v>1043</v>
      </c>
      <c r="H4" s="222" t="s">
        <v>5</v>
      </c>
      <c r="I4" s="222"/>
      <c r="J4" s="222"/>
      <c r="K4" s="223" t="s">
        <v>1043</v>
      </c>
      <c r="L4" s="225"/>
      <c r="M4" s="225"/>
    </row>
    <row r="5" spans="1:14" x14ac:dyDescent="0.25">
      <c r="A5" s="222"/>
      <c r="B5" s="222"/>
      <c r="C5" s="222"/>
      <c r="D5" s="226" t="s">
        <v>6</v>
      </c>
      <c r="E5" s="226" t="s">
        <v>7</v>
      </c>
      <c r="F5" s="226" t="s">
        <v>8</v>
      </c>
      <c r="G5" s="222"/>
      <c r="H5" s="226" t="s">
        <v>6</v>
      </c>
      <c r="I5" s="226" t="s">
        <v>7</v>
      </c>
      <c r="J5" s="226" t="s">
        <v>8</v>
      </c>
      <c r="K5" s="227"/>
      <c r="L5" s="227"/>
      <c r="M5" s="227"/>
    </row>
    <row r="6" spans="1:14" x14ac:dyDescent="0.25">
      <c r="A6" s="198" t="s">
        <v>9</v>
      </c>
      <c r="B6" s="198" t="s">
        <v>10</v>
      </c>
      <c r="C6" s="47" t="s">
        <v>11</v>
      </c>
      <c r="D6" s="47">
        <v>0</v>
      </c>
      <c r="E6" s="47">
        <v>0</v>
      </c>
      <c r="F6" s="47">
        <v>0</v>
      </c>
      <c r="G6" s="198"/>
      <c r="H6" s="47">
        <v>90</v>
      </c>
      <c r="I6" s="47">
        <v>0</v>
      </c>
      <c r="J6" s="47">
        <v>0</v>
      </c>
      <c r="K6" s="198"/>
      <c r="L6" s="198"/>
      <c r="M6" s="253"/>
    </row>
    <row r="7" spans="1:14" x14ac:dyDescent="0.25">
      <c r="A7" s="198"/>
      <c r="B7" s="198"/>
      <c r="C7" s="47" t="s">
        <v>12</v>
      </c>
      <c r="D7" s="47">
        <v>180</v>
      </c>
      <c r="E7" s="47">
        <v>0</v>
      </c>
      <c r="F7" s="47">
        <v>4</v>
      </c>
      <c r="G7" s="198"/>
      <c r="H7" s="47">
        <v>269</v>
      </c>
      <c r="I7" s="47">
        <v>59</v>
      </c>
      <c r="J7" s="47">
        <v>54</v>
      </c>
      <c r="K7" s="198"/>
      <c r="L7" s="198"/>
      <c r="M7" s="254"/>
    </row>
    <row r="8" spans="1:14" x14ac:dyDescent="0.25">
      <c r="A8" s="198"/>
      <c r="B8" s="198" t="s">
        <v>13</v>
      </c>
      <c r="C8" s="47" t="s">
        <v>11</v>
      </c>
      <c r="D8" s="47">
        <v>87</v>
      </c>
      <c r="E8" s="47">
        <v>31</v>
      </c>
      <c r="F8" s="47">
        <v>40</v>
      </c>
      <c r="G8" s="255" t="s">
        <v>14</v>
      </c>
      <c r="H8" s="47">
        <v>177</v>
      </c>
      <c r="I8" s="47">
        <v>31</v>
      </c>
      <c r="J8" s="47">
        <v>42</v>
      </c>
      <c r="K8" s="255" t="s">
        <v>15</v>
      </c>
      <c r="L8" s="256" t="s">
        <v>16</v>
      </c>
      <c r="M8" s="256" t="s">
        <v>17</v>
      </c>
    </row>
    <row r="9" spans="1:14" x14ac:dyDescent="0.25">
      <c r="A9" s="198"/>
      <c r="B9" s="198"/>
      <c r="C9" s="47" t="s">
        <v>12</v>
      </c>
      <c r="D9" s="47">
        <v>267</v>
      </c>
      <c r="E9" s="47">
        <v>31</v>
      </c>
      <c r="F9" s="47">
        <v>46</v>
      </c>
      <c r="G9" s="255"/>
      <c r="H9" s="47">
        <v>357</v>
      </c>
      <c r="I9" s="47">
        <v>31</v>
      </c>
      <c r="J9" s="47">
        <v>38</v>
      </c>
      <c r="K9" s="255"/>
      <c r="L9" s="256"/>
      <c r="M9" s="257"/>
      <c r="N9" s="258"/>
    </row>
    <row r="10" spans="1:14" x14ac:dyDescent="0.25">
      <c r="A10" s="198"/>
      <c r="B10" s="198" t="s">
        <v>18</v>
      </c>
      <c r="C10" s="47" t="s">
        <v>11</v>
      </c>
      <c r="D10" s="47">
        <v>174</v>
      </c>
      <c r="E10" s="47">
        <v>59</v>
      </c>
      <c r="F10" s="47">
        <v>2</v>
      </c>
      <c r="G10" s="255" t="s">
        <v>19</v>
      </c>
      <c r="H10" s="47">
        <v>264</v>
      </c>
      <c r="I10" s="47">
        <v>59</v>
      </c>
      <c r="J10" s="47">
        <v>8</v>
      </c>
      <c r="K10" s="255" t="s">
        <v>20</v>
      </c>
      <c r="L10" s="256" t="s">
        <v>21</v>
      </c>
      <c r="M10" s="256" t="s">
        <v>20</v>
      </c>
    </row>
    <row r="11" spans="1:14" x14ac:dyDescent="0.25">
      <c r="A11" s="198"/>
      <c r="B11" s="198"/>
      <c r="C11" s="47" t="s">
        <v>12</v>
      </c>
      <c r="D11" s="47">
        <v>354</v>
      </c>
      <c r="E11" s="47">
        <v>59</v>
      </c>
      <c r="F11" s="47">
        <v>14</v>
      </c>
      <c r="G11" s="255"/>
      <c r="H11" s="47">
        <v>84</v>
      </c>
      <c r="I11" s="47">
        <v>59</v>
      </c>
      <c r="J11" s="47">
        <v>10</v>
      </c>
      <c r="K11" s="255"/>
      <c r="L11" s="256"/>
      <c r="M11" s="257"/>
    </row>
    <row r="12" spans="1:14" x14ac:dyDescent="0.25">
      <c r="A12" s="198" t="s">
        <v>13</v>
      </c>
      <c r="B12" s="198" t="s">
        <v>18</v>
      </c>
      <c r="C12" s="47" t="s">
        <v>11</v>
      </c>
      <c r="D12" s="47">
        <v>0</v>
      </c>
      <c r="E12" s="47">
        <v>0</v>
      </c>
      <c r="F12" s="47">
        <v>0</v>
      </c>
      <c r="G12" s="255"/>
      <c r="H12" s="47">
        <v>90</v>
      </c>
      <c r="I12" s="47">
        <v>0</v>
      </c>
      <c r="J12" s="47">
        <v>0</v>
      </c>
      <c r="K12" s="255"/>
      <c r="L12" s="256"/>
      <c r="M12" s="256"/>
    </row>
    <row r="13" spans="1:14" x14ac:dyDescent="0.25">
      <c r="A13" s="198"/>
      <c r="B13" s="198"/>
      <c r="C13" s="47" t="s">
        <v>12</v>
      </c>
      <c r="D13" s="47">
        <v>180</v>
      </c>
      <c r="E13" s="47">
        <v>0</v>
      </c>
      <c r="F13" s="47">
        <v>12</v>
      </c>
      <c r="G13" s="255"/>
      <c r="H13" s="47">
        <v>269</v>
      </c>
      <c r="I13" s="47">
        <v>59</v>
      </c>
      <c r="J13" s="47">
        <v>52</v>
      </c>
      <c r="K13" s="255"/>
      <c r="L13" s="256"/>
      <c r="M13" s="257"/>
    </row>
    <row r="14" spans="1:14" x14ac:dyDescent="0.25">
      <c r="A14" s="198"/>
      <c r="B14" s="198" t="s">
        <v>9</v>
      </c>
      <c r="C14" s="47" t="s">
        <v>11</v>
      </c>
      <c r="D14" s="47">
        <v>35</v>
      </c>
      <c r="E14" s="47">
        <v>13</v>
      </c>
      <c r="F14" s="47">
        <v>37</v>
      </c>
      <c r="G14" s="255" t="s">
        <v>22</v>
      </c>
      <c r="H14" s="47">
        <v>125</v>
      </c>
      <c r="I14" s="47">
        <v>13</v>
      </c>
      <c r="J14" s="47">
        <v>43</v>
      </c>
      <c r="K14" s="255" t="s">
        <v>23</v>
      </c>
      <c r="L14" s="256" t="s">
        <v>24</v>
      </c>
      <c r="M14" s="256" t="s">
        <v>25</v>
      </c>
    </row>
    <row r="15" spans="1:14" x14ac:dyDescent="0.25">
      <c r="A15" s="198"/>
      <c r="B15" s="198"/>
      <c r="C15" s="47" t="s">
        <v>12</v>
      </c>
      <c r="D15" s="47">
        <v>215</v>
      </c>
      <c r="E15" s="47">
        <v>13</v>
      </c>
      <c r="F15" s="47">
        <v>53</v>
      </c>
      <c r="G15" s="255"/>
      <c r="H15" s="47">
        <v>305</v>
      </c>
      <c r="I15" s="47">
        <v>13</v>
      </c>
      <c r="J15" s="47">
        <v>31</v>
      </c>
      <c r="K15" s="255"/>
      <c r="L15" s="256"/>
      <c r="M15" s="257"/>
    </row>
    <row r="16" spans="1:14" x14ac:dyDescent="0.25">
      <c r="A16" s="198"/>
      <c r="B16" s="198" t="s">
        <v>10</v>
      </c>
      <c r="C16" s="47" t="s">
        <v>11</v>
      </c>
      <c r="D16" s="47">
        <v>74</v>
      </c>
      <c r="E16" s="47">
        <v>19</v>
      </c>
      <c r="F16" s="47">
        <v>26</v>
      </c>
      <c r="G16" s="255" t="s">
        <v>26</v>
      </c>
      <c r="H16" s="47">
        <v>164</v>
      </c>
      <c r="I16" s="47">
        <v>19</v>
      </c>
      <c r="J16" s="47">
        <v>34</v>
      </c>
      <c r="K16" s="255" t="s">
        <v>27</v>
      </c>
      <c r="L16" s="256" t="s">
        <v>28</v>
      </c>
      <c r="M16" s="256" t="s">
        <v>29</v>
      </c>
    </row>
    <row r="17" spans="1:13" x14ac:dyDescent="0.25">
      <c r="A17" s="198"/>
      <c r="B17" s="198"/>
      <c r="C17" s="47" t="s">
        <v>12</v>
      </c>
      <c r="D17" s="47">
        <v>254</v>
      </c>
      <c r="E17" s="47">
        <v>19</v>
      </c>
      <c r="F17" s="47">
        <v>44</v>
      </c>
      <c r="G17" s="255"/>
      <c r="H17" s="47">
        <v>344</v>
      </c>
      <c r="I17" s="47">
        <v>19</v>
      </c>
      <c r="J17" s="47">
        <v>28</v>
      </c>
      <c r="K17" s="255"/>
      <c r="L17" s="256"/>
      <c r="M17" s="257"/>
    </row>
    <row r="18" spans="1:13" x14ac:dyDescent="0.25">
      <c r="A18" s="198" t="s">
        <v>10</v>
      </c>
      <c r="B18" s="198" t="s">
        <v>13</v>
      </c>
      <c r="C18" s="47" t="s">
        <v>11</v>
      </c>
      <c r="D18" s="47">
        <v>0</v>
      </c>
      <c r="E18" s="47">
        <v>0</v>
      </c>
      <c r="F18" s="47">
        <v>0</v>
      </c>
      <c r="G18" s="255"/>
      <c r="H18" s="47">
        <v>90</v>
      </c>
      <c r="I18" s="47">
        <v>0</v>
      </c>
      <c r="J18" s="47">
        <v>0</v>
      </c>
      <c r="K18" s="255"/>
      <c r="L18" s="256"/>
      <c r="M18" s="256"/>
    </row>
    <row r="19" spans="1:13" x14ac:dyDescent="0.25">
      <c r="A19" s="198"/>
      <c r="B19" s="198"/>
      <c r="C19" s="47" t="s">
        <v>12</v>
      </c>
      <c r="D19" s="47">
        <v>180</v>
      </c>
      <c r="E19" s="47">
        <v>0</v>
      </c>
      <c r="F19" s="47">
        <v>8</v>
      </c>
      <c r="G19" s="255"/>
      <c r="H19" s="47">
        <v>270</v>
      </c>
      <c r="I19" s="47">
        <v>0</v>
      </c>
      <c r="J19" s="47">
        <v>6</v>
      </c>
      <c r="K19" s="255"/>
      <c r="L19" s="256"/>
      <c r="M19" s="257"/>
    </row>
    <row r="20" spans="1:13" x14ac:dyDescent="0.25">
      <c r="A20" s="198"/>
      <c r="B20" s="198" t="s">
        <v>9</v>
      </c>
      <c r="C20" s="47" t="s">
        <v>11</v>
      </c>
      <c r="D20" s="47">
        <v>53</v>
      </c>
      <c r="E20" s="47">
        <v>22</v>
      </c>
      <c r="F20" s="47">
        <v>20</v>
      </c>
      <c r="G20" s="255" t="s">
        <v>30</v>
      </c>
      <c r="H20" s="47">
        <v>143</v>
      </c>
      <c r="I20" s="47">
        <v>22</v>
      </c>
      <c r="J20" s="47">
        <v>13</v>
      </c>
      <c r="K20" s="255" t="s">
        <v>31</v>
      </c>
      <c r="L20" s="256" t="s">
        <v>32</v>
      </c>
      <c r="M20" s="256" t="s">
        <v>33</v>
      </c>
    </row>
    <row r="21" spans="1:13" x14ac:dyDescent="0.25">
      <c r="A21" s="198"/>
      <c r="B21" s="198"/>
      <c r="C21" s="47" t="s">
        <v>12</v>
      </c>
      <c r="D21" s="47">
        <v>233</v>
      </c>
      <c r="E21" s="47">
        <v>22</v>
      </c>
      <c r="F21" s="47">
        <v>26</v>
      </c>
      <c r="G21" s="255"/>
      <c r="H21" s="47">
        <v>323</v>
      </c>
      <c r="I21" s="47">
        <v>22</v>
      </c>
      <c r="J21" s="47">
        <v>23</v>
      </c>
      <c r="K21" s="255"/>
      <c r="L21" s="256"/>
      <c r="M21" s="257"/>
    </row>
    <row r="22" spans="1:13" x14ac:dyDescent="0.25">
      <c r="A22" s="198" t="s">
        <v>18</v>
      </c>
      <c r="B22" s="198" t="s">
        <v>9</v>
      </c>
      <c r="C22" s="47" t="s">
        <v>11</v>
      </c>
      <c r="D22" s="47">
        <v>0</v>
      </c>
      <c r="E22" s="47">
        <v>0</v>
      </c>
      <c r="F22" s="47">
        <v>0</v>
      </c>
      <c r="G22" s="255"/>
      <c r="H22" s="47">
        <v>90</v>
      </c>
      <c r="I22" s="47">
        <v>0</v>
      </c>
      <c r="J22" s="47">
        <v>0</v>
      </c>
      <c r="K22" s="255"/>
      <c r="L22" s="256"/>
      <c r="M22" s="256"/>
    </row>
    <row r="23" spans="1:13" x14ac:dyDescent="0.25">
      <c r="A23" s="198"/>
      <c r="B23" s="198"/>
      <c r="C23" s="47" t="s">
        <v>12</v>
      </c>
      <c r="D23" s="47">
        <v>180</v>
      </c>
      <c r="E23" s="47">
        <v>0</v>
      </c>
      <c r="F23" s="47">
        <v>4</v>
      </c>
      <c r="G23" s="255"/>
      <c r="H23" s="47">
        <v>270</v>
      </c>
      <c r="I23" s="47">
        <v>0</v>
      </c>
      <c r="J23" s="47">
        <v>18</v>
      </c>
      <c r="K23" s="255"/>
      <c r="L23" s="256"/>
      <c r="M23" s="257"/>
    </row>
    <row r="24" spans="1:13" x14ac:dyDescent="0.25">
      <c r="A24" s="198"/>
      <c r="B24" s="198" t="s">
        <v>13</v>
      </c>
      <c r="C24" s="47" t="s">
        <v>11</v>
      </c>
      <c r="D24" s="47">
        <v>57</v>
      </c>
      <c r="E24" s="47">
        <v>18</v>
      </c>
      <c r="F24" s="47">
        <v>52</v>
      </c>
      <c r="G24" s="255" t="s">
        <v>34</v>
      </c>
      <c r="H24" s="47">
        <v>147</v>
      </c>
      <c r="I24" s="47">
        <v>18</v>
      </c>
      <c r="J24" s="47">
        <v>48</v>
      </c>
      <c r="K24" s="255" t="s">
        <v>35</v>
      </c>
      <c r="L24" s="256" t="s">
        <v>36</v>
      </c>
      <c r="M24" s="256" t="s">
        <v>34</v>
      </c>
    </row>
    <row r="25" spans="1:13" x14ac:dyDescent="0.25">
      <c r="A25" s="198"/>
      <c r="B25" s="198"/>
      <c r="C25" s="47" t="s">
        <v>12</v>
      </c>
      <c r="D25" s="47">
        <v>237</v>
      </c>
      <c r="E25" s="47">
        <v>18</v>
      </c>
      <c r="F25" s="47">
        <v>51</v>
      </c>
      <c r="G25" s="255"/>
      <c r="H25" s="47">
        <v>327</v>
      </c>
      <c r="I25" s="47">
        <v>19</v>
      </c>
      <c r="J25" s="47">
        <v>0</v>
      </c>
      <c r="K25" s="255"/>
      <c r="L25" s="256"/>
      <c r="M25" s="257"/>
    </row>
    <row r="26" spans="1:13" x14ac:dyDescent="0.25">
      <c r="K26" s="259"/>
    </row>
    <row r="27" spans="1:13" x14ac:dyDescent="0.25">
      <c r="C27" s="167" t="s">
        <v>37</v>
      </c>
      <c r="D27" s="167"/>
      <c r="E27" s="167"/>
      <c r="F27" s="167"/>
      <c r="H27" s="167" t="s">
        <v>1017</v>
      </c>
      <c r="I27" s="167"/>
      <c r="J27" s="167"/>
      <c r="K27" s="167"/>
    </row>
    <row r="28" spans="1:13" x14ac:dyDescent="0.25">
      <c r="C28" s="198" t="s">
        <v>38</v>
      </c>
      <c r="D28" s="198"/>
      <c r="E28" s="198"/>
      <c r="F28" s="260" t="s">
        <v>39</v>
      </c>
      <c r="H28" s="198" t="s">
        <v>38</v>
      </c>
      <c r="I28" s="198"/>
      <c r="J28" s="198"/>
      <c r="K28" s="260" t="s">
        <v>40</v>
      </c>
    </row>
    <row r="29" spans="1:13" x14ac:dyDescent="0.25">
      <c r="C29" s="198" t="s">
        <v>41</v>
      </c>
      <c r="D29" s="198"/>
      <c r="E29" s="198"/>
      <c r="F29" s="260" t="s">
        <v>42</v>
      </c>
      <c r="H29" s="198" t="s">
        <v>41</v>
      </c>
      <c r="I29" s="198"/>
      <c r="J29" s="198"/>
      <c r="K29" s="260" t="s">
        <v>42</v>
      </c>
    </row>
    <row r="30" spans="1:13" x14ac:dyDescent="0.25">
      <c r="C30" s="198" t="s">
        <v>1056</v>
      </c>
      <c r="D30" s="198"/>
      <c r="E30" s="198"/>
      <c r="F30" s="261" t="s">
        <v>44</v>
      </c>
      <c r="H30" s="198" t="s">
        <v>1056</v>
      </c>
      <c r="I30" s="198"/>
      <c r="J30" s="198"/>
      <c r="K30" s="135" t="s">
        <v>45</v>
      </c>
    </row>
    <row r="31" spans="1:13" x14ac:dyDescent="0.25">
      <c r="C31" s="198" t="s">
        <v>1037</v>
      </c>
      <c r="D31" s="198"/>
      <c r="E31" s="198"/>
      <c r="F31" s="262" t="s">
        <v>1036</v>
      </c>
      <c r="H31" s="198" t="s">
        <v>1037</v>
      </c>
      <c r="I31" s="198"/>
      <c r="J31" s="198"/>
      <c r="K31" s="135" t="s">
        <v>1036</v>
      </c>
    </row>
    <row r="32" spans="1:13" x14ac:dyDescent="0.25">
      <c r="C32" s="198" t="s">
        <v>1057</v>
      </c>
      <c r="D32" s="198"/>
      <c r="E32" s="198"/>
      <c r="F32" s="263" t="s">
        <v>46</v>
      </c>
      <c r="H32" s="198" t="s">
        <v>1057</v>
      </c>
      <c r="I32" s="198"/>
      <c r="J32" s="198"/>
      <c r="K32" s="135" t="s">
        <v>47</v>
      </c>
    </row>
  </sheetData>
  <mergeCells count="78">
    <mergeCell ref="C32:E32"/>
    <mergeCell ref="H32:J32"/>
    <mergeCell ref="C29:E29"/>
    <mergeCell ref="H29:J29"/>
    <mergeCell ref="C30:E30"/>
    <mergeCell ref="H30:J30"/>
    <mergeCell ref="C31:E31"/>
    <mergeCell ref="H31:J31"/>
    <mergeCell ref="L24:L25"/>
    <mergeCell ref="M24:M25"/>
    <mergeCell ref="C27:F27"/>
    <mergeCell ref="H27:K27"/>
    <mergeCell ref="C28:E28"/>
    <mergeCell ref="H28:J28"/>
    <mergeCell ref="M20:M21"/>
    <mergeCell ref="A22:A25"/>
    <mergeCell ref="B22:B23"/>
    <mergeCell ref="G22:G23"/>
    <mergeCell ref="K22:K23"/>
    <mergeCell ref="L22:L23"/>
    <mergeCell ref="M22:M23"/>
    <mergeCell ref="B24:B25"/>
    <mergeCell ref="G24:G25"/>
    <mergeCell ref="K24:K25"/>
    <mergeCell ref="A18:A21"/>
    <mergeCell ref="B18:B19"/>
    <mergeCell ref="G18:G19"/>
    <mergeCell ref="K18:K19"/>
    <mergeCell ref="L18:L19"/>
    <mergeCell ref="M18:M19"/>
    <mergeCell ref="B20:B21"/>
    <mergeCell ref="G20:G21"/>
    <mergeCell ref="K20:K21"/>
    <mergeCell ref="L20:L21"/>
    <mergeCell ref="K14:K15"/>
    <mergeCell ref="L14:L15"/>
    <mergeCell ref="L10:L11"/>
    <mergeCell ref="M10:M11"/>
    <mergeCell ref="A12:A17"/>
    <mergeCell ref="B12:B13"/>
    <mergeCell ref="G12:G13"/>
    <mergeCell ref="K12:K13"/>
    <mergeCell ref="L12:L13"/>
    <mergeCell ref="M12:M13"/>
    <mergeCell ref="B14:B15"/>
    <mergeCell ref="G14:G15"/>
    <mergeCell ref="M14:M15"/>
    <mergeCell ref="B16:B17"/>
    <mergeCell ref="G16:G17"/>
    <mergeCell ref="K16:K17"/>
    <mergeCell ref="L16:L17"/>
    <mergeCell ref="M16:M17"/>
    <mergeCell ref="L6:L7"/>
    <mergeCell ref="M6:M7"/>
    <mergeCell ref="B8:B9"/>
    <mergeCell ref="G8:G9"/>
    <mergeCell ref="K8:K9"/>
    <mergeCell ref="L8:L9"/>
    <mergeCell ref="M8:M9"/>
    <mergeCell ref="A6:A11"/>
    <mergeCell ref="B6:B7"/>
    <mergeCell ref="G6:G7"/>
    <mergeCell ref="K6:K7"/>
    <mergeCell ref="B10:B11"/>
    <mergeCell ref="G10:G11"/>
    <mergeCell ref="K10:K11"/>
    <mergeCell ref="A3:A5"/>
    <mergeCell ref="B3:B5"/>
    <mergeCell ref="C3:C5"/>
    <mergeCell ref="D3:G3"/>
    <mergeCell ref="H3:K3"/>
    <mergeCell ref="L3:L5"/>
    <mergeCell ref="M3:M5"/>
    <mergeCell ref="D4:F4"/>
    <mergeCell ref="G4:G5"/>
    <mergeCell ref="H4:J4"/>
    <mergeCell ref="K4:K5"/>
    <mergeCell ref="A1:M1"/>
  </mergeCells>
  <pageMargins left="0.25" right="0.25" top="1.3049999999999999" bottom="0.75" header="0.3" footer="0.3"/>
  <pageSetup paperSize="9" scale="87" fitToHeight="0" orientation="landscape" r:id="rId1"/>
  <headerFooter>
    <oddHeader>&amp;CTribhuwan University
Institute of Engineering
Central Campus, Pulchowk
Department of Civil Engineering
Survey Instruction Committee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3"/>
  <sheetViews>
    <sheetView zoomScaleNormal="100" workbookViewId="0">
      <selection sqref="A1:M9"/>
    </sheetView>
  </sheetViews>
  <sheetFormatPr defaultRowHeight="15" x14ac:dyDescent="0.25"/>
  <cols>
    <col min="3" max="3" width="14.140625" bestFit="1" customWidth="1"/>
  </cols>
  <sheetData>
    <row r="1" spans="1:18" ht="15" customHeight="1" x14ac:dyDescent="0.25">
      <c r="A1" s="264" t="s">
        <v>1165</v>
      </c>
      <c r="B1" s="264"/>
      <c r="C1" s="264"/>
      <c r="D1" s="264"/>
      <c r="E1" s="264"/>
      <c r="F1" s="264"/>
      <c r="G1" s="265"/>
      <c r="H1" s="265"/>
      <c r="I1" s="265"/>
      <c r="J1" s="265"/>
      <c r="K1" s="265"/>
      <c r="L1" s="265"/>
      <c r="M1" s="265"/>
      <c r="N1" s="7"/>
      <c r="O1" s="7"/>
      <c r="P1" s="7"/>
      <c r="Q1" s="7"/>
      <c r="R1" s="7"/>
    </row>
    <row r="2" spans="1:18" x14ac:dyDescent="0.25">
      <c r="A2" s="219"/>
      <c r="B2" s="219"/>
      <c r="C2" s="219"/>
      <c r="D2" s="219"/>
      <c r="E2" s="219"/>
      <c r="F2" s="21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219"/>
      <c r="B3" s="219"/>
      <c r="C3" s="219"/>
      <c r="D3" s="219"/>
      <c r="E3" s="219"/>
      <c r="F3" s="21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219"/>
      <c r="B4" s="219"/>
      <c r="C4" s="219"/>
      <c r="D4" s="219"/>
      <c r="E4" s="219"/>
      <c r="F4" s="21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5">
      <c r="A5" s="219"/>
      <c r="B5" s="219"/>
      <c r="C5" s="219"/>
      <c r="D5" s="219"/>
      <c r="E5" s="219"/>
      <c r="F5" s="21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25">
      <c r="A6" s="219"/>
      <c r="B6" s="219"/>
      <c r="C6" s="219"/>
      <c r="D6" s="219"/>
      <c r="E6" s="219"/>
      <c r="F6" s="21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219"/>
      <c r="B7" s="219"/>
      <c r="C7" s="219"/>
      <c r="D7" s="219"/>
      <c r="E7" s="219"/>
      <c r="F7" s="21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25">
      <c r="A8" s="219"/>
      <c r="B8" s="219"/>
      <c r="C8" s="219"/>
      <c r="D8" s="219"/>
      <c r="E8" s="219"/>
      <c r="F8" s="219"/>
    </row>
    <row r="9" spans="1:18" x14ac:dyDescent="0.25">
      <c r="A9" s="219"/>
      <c r="B9" s="219"/>
      <c r="C9" s="219"/>
      <c r="D9" s="219"/>
      <c r="E9" s="219"/>
      <c r="F9" s="219"/>
    </row>
    <row r="10" spans="1:18" x14ac:dyDescent="0.25">
      <c r="A10" s="8"/>
      <c r="B10" s="8"/>
      <c r="C10" s="8"/>
      <c r="D10" s="8"/>
      <c r="E10" s="8"/>
      <c r="F10" s="8"/>
    </row>
    <row r="11" spans="1:18" ht="18.75" x14ac:dyDescent="0.3">
      <c r="A11" s="216" t="s">
        <v>983</v>
      </c>
      <c r="B11" s="216"/>
      <c r="C11" s="217" t="s">
        <v>984</v>
      </c>
      <c r="D11" s="218" t="s">
        <v>83</v>
      </c>
      <c r="E11" s="218"/>
      <c r="F11" s="218"/>
    </row>
    <row r="12" spans="1:18" ht="21" x14ac:dyDescent="0.35">
      <c r="A12" s="2" t="s">
        <v>985</v>
      </c>
      <c r="B12" s="2" t="s">
        <v>986</v>
      </c>
      <c r="C12" s="217"/>
      <c r="D12" s="3" t="s">
        <v>6</v>
      </c>
      <c r="E12" s="4" t="s">
        <v>7</v>
      </c>
      <c r="F12" s="5" t="s">
        <v>8</v>
      </c>
    </row>
    <row r="13" spans="1:18" x14ac:dyDescent="0.25">
      <c r="A13" s="1" t="s">
        <v>987</v>
      </c>
      <c r="B13" s="1"/>
      <c r="C13" s="6">
        <v>0</v>
      </c>
      <c r="D13" s="1"/>
      <c r="E13" s="1"/>
      <c r="F13" s="1"/>
    </row>
    <row r="14" spans="1:18" x14ac:dyDescent="0.25">
      <c r="A14" s="1" t="s">
        <v>987</v>
      </c>
      <c r="B14" s="1" t="s">
        <v>988</v>
      </c>
      <c r="C14" s="6">
        <v>62.161999999999999</v>
      </c>
      <c r="D14" s="1">
        <v>313</v>
      </c>
      <c r="E14" s="1">
        <v>23</v>
      </c>
      <c r="F14" s="1">
        <v>53</v>
      </c>
    </row>
    <row r="15" spans="1:18" x14ac:dyDescent="0.25">
      <c r="A15" s="1" t="s">
        <v>988</v>
      </c>
      <c r="B15" s="1" t="s">
        <v>989</v>
      </c>
      <c r="C15" s="6">
        <v>62.585000000000001</v>
      </c>
      <c r="D15" s="1">
        <v>300</v>
      </c>
      <c r="E15" s="1">
        <v>46</v>
      </c>
      <c r="F15" s="1">
        <v>43</v>
      </c>
    </row>
    <row r="16" spans="1:18" x14ac:dyDescent="0.25">
      <c r="A16" s="1" t="s">
        <v>989</v>
      </c>
      <c r="B16" s="1" t="s">
        <v>9</v>
      </c>
      <c r="C16" s="6">
        <v>37.128</v>
      </c>
      <c r="D16" s="1">
        <v>348</v>
      </c>
      <c r="E16" s="1">
        <v>47</v>
      </c>
      <c r="F16" s="1">
        <v>4</v>
      </c>
    </row>
    <row r="17" spans="1:6" x14ac:dyDescent="0.25">
      <c r="A17" s="1" t="s">
        <v>9</v>
      </c>
      <c r="B17" s="1" t="s">
        <v>13</v>
      </c>
      <c r="C17" s="6">
        <v>62.500999999999998</v>
      </c>
      <c r="D17" s="1">
        <v>348</v>
      </c>
      <c r="E17" s="1">
        <v>47</v>
      </c>
      <c r="F17" s="1">
        <v>4</v>
      </c>
    </row>
    <row r="18" spans="1:6" x14ac:dyDescent="0.25">
      <c r="A18" s="1" t="s">
        <v>13</v>
      </c>
      <c r="B18" s="1" t="s">
        <v>990</v>
      </c>
      <c r="C18" s="6">
        <v>25.824999999999999</v>
      </c>
      <c r="D18" s="1">
        <v>348</v>
      </c>
      <c r="E18" s="1">
        <v>47</v>
      </c>
      <c r="F18" s="1">
        <v>4</v>
      </c>
    </row>
    <row r="19" spans="1:6" x14ac:dyDescent="0.25">
      <c r="A19" s="1" t="s">
        <v>989</v>
      </c>
      <c r="B19" s="1" t="s">
        <v>990</v>
      </c>
      <c r="C19" s="6">
        <v>125.45399999999999</v>
      </c>
      <c r="D19" s="1">
        <v>348</v>
      </c>
      <c r="E19" s="1">
        <v>47</v>
      </c>
      <c r="F19" s="1">
        <v>4</v>
      </c>
    </row>
    <row r="20" spans="1:6" x14ac:dyDescent="0.25">
      <c r="A20" s="1" t="s">
        <v>990</v>
      </c>
      <c r="B20" s="1" t="s">
        <v>991</v>
      </c>
      <c r="C20" s="6">
        <v>91.346999999999994</v>
      </c>
      <c r="D20" s="1">
        <v>61</v>
      </c>
      <c r="E20" s="1">
        <v>10</v>
      </c>
      <c r="F20" s="1">
        <v>27</v>
      </c>
    </row>
    <row r="21" spans="1:6" x14ac:dyDescent="0.25">
      <c r="A21" s="1" t="s">
        <v>991</v>
      </c>
      <c r="B21" s="1" t="s">
        <v>992</v>
      </c>
      <c r="C21" s="6">
        <v>61.966000000000001</v>
      </c>
      <c r="D21" s="1">
        <v>25</v>
      </c>
      <c r="E21" s="1">
        <v>58</v>
      </c>
      <c r="F21" s="1">
        <v>17</v>
      </c>
    </row>
    <row r="22" spans="1:6" x14ac:dyDescent="0.25">
      <c r="A22" s="1" t="s">
        <v>992</v>
      </c>
      <c r="B22" s="1" t="s">
        <v>993</v>
      </c>
      <c r="C22" s="6">
        <v>65.433999999999997</v>
      </c>
      <c r="D22" s="1">
        <v>344</v>
      </c>
      <c r="E22" s="1">
        <v>35</v>
      </c>
      <c r="F22" s="1">
        <v>8</v>
      </c>
    </row>
    <row r="23" spans="1:6" x14ac:dyDescent="0.25">
      <c r="A23" s="1" t="s">
        <v>993</v>
      </c>
      <c r="B23" s="1" t="s">
        <v>994</v>
      </c>
      <c r="C23" s="6">
        <v>41.22</v>
      </c>
      <c r="D23" s="1">
        <v>8</v>
      </c>
      <c r="E23" s="1">
        <v>44</v>
      </c>
      <c r="F23" s="1">
        <v>39</v>
      </c>
    </row>
    <row r="24" spans="1:6" x14ac:dyDescent="0.25">
      <c r="A24" s="1" t="s">
        <v>994</v>
      </c>
      <c r="B24" s="1" t="s">
        <v>995</v>
      </c>
      <c r="C24" s="6">
        <v>39.67</v>
      </c>
      <c r="D24" s="1">
        <v>18</v>
      </c>
      <c r="E24" s="1">
        <v>49</v>
      </c>
      <c r="F24" s="1">
        <v>1</v>
      </c>
    </row>
    <row r="25" spans="1:6" x14ac:dyDescent="0.25">
      <c r="A25" s="1" t="s">
        <v>995</v>
      </c>
      <c r="B25" s="1" t="s">
        <v>996</v>
      </c>
      <c r="C25" s="6">
        <v>52.747</v>
      </c>
      <c r="D25" s="1">
        <v>74</v>
      </c>
      <c r="E25" s="1">
        <v>59</v>
      </c>
      <c r="F25" s="1">
        <v>41</v>
      </c>
    </row>
    <row r="26" spans="1:6" x14ac:dyDescent="0.25">
      <c r="A26" s="1" t="s">
        <v>996</v>
      </c>
      <c r="B26" s="1" t="s">
        <v>997</v>
      </c>
      <c r="C26" s="6">
        <v>28.292000000000002</v>
      </c>
      <c r="D26" s="1">
        <v>148</v>
      </c>
      <c r="E26" s="1">
        <v>4</v>
      </c>
      <c r="F26" s="1">
        <v>32</v>
      </c>
    </row>
    <row r="27" spans="1:6" x14ac:dyDescent="0.25">
      <c r="A27" s="1" t="s">
        <v>997</v>
      </c>
      <c r="B27" s="1" t="s">
        <v>998</v>
      </c>
      <c r="C27" s="6">
        <v>66.935000000000002</v>
      </c>
      <c r="D27" s="1">
        <v>135</v>
      </c>
      <c r="E27" s="1">
        <v>47</v>
      </c>
      <c r="F27" s="1">
        <v>22</v>
      </c>
    </row>
    <row r="28" spans="1:6" x14ac:dyDescent="0.25">
      <c r="A28" s="1" t="s">
        <v>998</v>
      </c>
      <c r="B28" s="1" t="s">
        <v>999</v>
      </c>
      <c r="C28" s="6">
        <v>12.675000000000001</v>
      </c>
      <c r="D28" s="1">
        <v>78</v>
      </c>
      <c r="E28" s="1">
        <v>22</v>
      </c>
      <c r="F28" s="1">
        <v>56</v>
      </c>
    </row>
    <row r="29" spans="1:6" x14ac:dyDescent="0.25">
      <c r="A29" s="1" t="s">
        <v>999</v>
      </c>
      <c r="B29" s="1" t="s">
        <v>1000</v>
      </c>
      <c r="C29" s="6">
        <v>6.35</v>
      </c>
      <c r="D29" s="1">
        <v>78</v>
      </c>
      <c r="E29" s="1">
        <v>22</v>
      </c>
      <c r="F29" s="1">
        <v>56</v>
      </c>
    </row>
    <row r="30" spans="1:6" x14ac:dyDescent="0.25">
      <c r="A30" s="1" t="s">
        <v>1000</v>
      </c>
      <c r="B30" s="1" t="s">
        <v>1001</v>
      </c>
      <c r="C30" s="6">
        <v>6</v>
      </c>
      <c r="D30" s="1">
        <v>78</v>
      </c>
      <c r="E30" s="1">
        <v>22</v>
      </c>
      <c r="F30" s="1">
        <v>56</v>
      </c>
    </row>
    <row r="31" spans="1:6" x14ac:dyDescent="0.25">
      <c r="A31" s="1" t="s">
        <v>1001</v>
      </c>
      <c r="B31" s="1" t="s">
        <v>1002</v>
      </c>
      <c r="C31" s="6">
        <v>6</v>
      </c>
      <c r="D31" s="1">
        <v>78</v>
      </c>
      <c r="E31" s="1">
        <v>22</v>
      </c>
      <c r="F31" s="1">
        <v>56</v>
      </c>
    </row>
    <row r="32" spans="1:6" x14ac:dyDescent="0.25">
      <c r="A32" s="1" t="s">
        <v>1003</v>
      </c>
      <c r="B32" s="1" t="s">
        <v>1002</v>
      </c>
      <c r="C32" s="6">
        <v>22.091000000000001</v>
      </c>
      <c r="D32" s="1">
        <v>78</v>
      </c>
      <c r="E32" s="1">
        <v>22</v>
      </c>
      <c r="F32" s="1">
        <v>56</v>
      </c>
    </row>
    <row r="33" spans="1:6" x14ac:dyDescent="0.25">
      <c r="A33" s="1" t="s">
        <v>1003</v>
      </c>
      <c r="B33" s="1" t="s">
        <v>1004</v>
      </c>
      <c r="C33" s="6">
        <v>16.302</v>
      </c>
      <c r="D33" s="1">
        <v>78</v>
      </c>
      <c r="E33" s="1">
        <v>22</v>
      </c>
      <c r="F33" s="1">
        <v>56</v>
      </c>
    </row>
  </sheetData>
  <mergeCells count="4">
    <mergeCell ref="A11:B11"/>
    <mergeCell ref="C11:C12"/>
    <mergeCell ref="D11:F11"/>
    <mergeCell ref="A1:F9"/>
  </mergeCells>
  <pageMargins left="0.25" right="0.25" top="1.3049999999999999" bottom="0.75" header="0.3" footer="0.3"/>
  <pageSetup scale="87" orientation="portrait" r:id="rId1"/>
  <headerFooter>
    <oddHeader>&amp;CTribhuwan University
Institute of Engineering
Central Campus, Pulchowk
Department of Civil Engineering
Survey Instruction Committee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zoomScale="40" zoomScaleNormal="40" workbookViewId="0">
      <selection activeCell="H10" sqref="H10:H11"/>
    </sheetView>
  </sheetViews>
  <sheetFormatPr defaultRowHeight="15" x14ac:dyDescent="0.25"/>
  <cols>
    <col min="1" max="1" width="5.85546875" style="9" bestFit="1" customWidth="1"/>
    <col min="2" max="2" width="6.5703125" style="9" bestFit="1" customWidth="1"/>
    <col min="3" max="3" width="8" style="9" bestFit="1" customWidth="1"/>
    <col min="4" max="4" width="4" style="9" bestFit="1" customWidth="1"/>
    <col min="5" max="5" width="5.140625" style="9" customWidth="1"/>
    <col min="6" max="6" width="10.140625" style="9" bestFit="1" customWidth="1"/>
    <col min="7" max="7" width="10.85546875" style="9" bestFit="1" customWidth="1"/>
    <col min="8" max="8" width="17.5703125" style="9" bestFit="1" customWidth="1"/>
    <col min="9" max="9" width="3.28515625" style="9" customWidth="1"/>
    <col min="10" max="12" width="9.140625" style="9"/>
    <col min="13" max="13" width="11.42578125" style="9" bestFit="1" customWidth="1"/>
    <col min="14" max="16384" width="9.140625" style="9"/>
  </cols>
  <sheetData>
    <row r="1" spans="1:13" ht="45" customHeight="1" x14ac:dyDescent="0.3">
      <c r="A1" s="229" t="s">
        <v>1160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3" spans="1:13" ht="15" customHeight="1" x14ac:dyDescent="0.25">
      <c r="A3" s="167" t="s">
        <v>0</v>
      </c>
      <c r="B3" s="167" t="s">
        <v>1</v>
      </c>
      <c r="C3" s="167" t="s">
        <v>2</v>
      </c>
      <c r="D3" s="167" t="s">
        <v>5</v>
      </c>
      <c r="E3" s="167"/>
      <c r="F3" s="167"/>
      <c r="G3" s="168" t="s">
        <v>1043</v>
      </c>
      <c r="H3" s="171" t="s">
        <v>1046</v>
      </c>
      <c r="I3" s="106"/>
    </row>
    <row r="4" spans="1:13" ht="15" customHeight="1" x14ac:dyDescent="0.25">
      <c r="A4" s="167"/>
      <c r="B4" s="167"/>
      <c r="C4" s="167"/>
      <c r="D4" s="167"/>
      <c r="E4" s="167"/>
      <c r="F4" s="167"/>
      <c r="G4" s="169"/>
      <c r="H4" s="167"/>
      <c r="I4" s="107"/>
    </row>
    <row r="5" spans="1:13" ht="15.75" x14ac:dyDescent="0.25">
      <c r="A5" s="167"/>
      <c r="B5" s="167"/>
      <c r="C5" s="167"/>
      <c r="D5" s="10" t="s">
        <v>6</v>
      </c>
      <c r="E5" s="10" t="s">
        <v>7</v>
      </c>
      <c r="F5" s="10" t="s">
        <v>8</v>
      </c>
      <c r="G5" s="170"/>
      <c r="H5" s="167"/>
      <c r="I5" s="107"/>
    </row>
    <row r="6" spans="1:13" x14ac:dyDescent="0.25">
      <c r="A6" s="174" t="s">
        <v>10</v>
      </c>
      <c r="B6" s="174" t="s">
        <v>57</v>
      </c>
      <c r="C6" s="12" t="s">
        <v>11</v>
      </c>
      <c r="D6" s="12">
        <v>0</v>
      </c>
      <c r="E6" s="12">
        <v>0</v>
      </c>
      <c r="F6" s="12">
        <v>0</v>
      </c>
      <c r="G6" s="173"/>
      <c r="H6" s="172"/>
      <c r="I6" s="121"/>
    </row>
    <row r="7" spans="1:13" x14ac:dyDescent="0.25">
      <c r="A7" s="174"/>
      <c r="B7" s="174"/>
      <c r="C7" s="12" t="s">
        <v>12</v>
      </c>
      <c r="D7" s="12">
        <v>180</v>
      </c>
      <c r="E7" s="12">
        <v>0</v>
      </c>
      <c r="F7" s="12">
        <v>24</v>
      </c>
      <c r="G7" s="173"/>
      <c r="H7" s="172"/>
      <c r="I7" s="121"/>
    </row>
    <row r="8" spans="1:13" x14ac:dyDescent="0.25">
      <c r="A8" s="174"/>
      <c r="B8" s="174" t="s">
        <v>58</v>
      </c>
      <c r="C8" s="12" t="s">
        <v>11</v>
      </c>
      <c r="D8" s="12">
        <v>66</v>
      </c>
      <c r="E8" s="12">
        <v>11</v>
      </c>
      <c r="F8" s="12">
        <v>15</v>
      </c>
      <c r="G8" s="173" t="s">
        <v>59</v>
      </c>
      <c r="H8" s="173" t="s">
        <v>60</v>
      </c>
      <c r="I8" s="232"/>
    </row>
    <row r="9" spans="1:13" x14ac:dyDescent="0.25">
      <c r="A9" s="174"/>
      <c r="B9" s="174"/>
      <c r="C9" s="12" t="s">
        <v>12</v>
      </c>
      <c r="D9" s="12">
        <v>246</v>
      </c>
      <c r="E9" s="12">
        <v>11</v>
      </c>
      <c r="F9" s="12">
        <v>31</v>
      </c>
      <c r="G9" s="173"/>
      <c r="H9" s="173"/>
      <c r="I9" s="232"/>
    </row>
    <row r="10" spans="1:13" x14ac:dyDescent="0.25">
      <c r="A10" s="174" t="s">
        <v>10</v>
      </c>
      <c r="B10" s="174" t="s">
        <v>58</v>
      </c>
      <c r="C10" s="12" t="s">
        <v>11</v>
      </c>
      <c r="D10" s="12">
        <v>66</v>
      </c>
      <c r="E10" s="12">
        <v>11</v>
      </c>
      <c r="F10" s="12">
        <v>15</v>
      </c>
      <c r="G10" s="173"/>
      <c r="H10" s="173"/>
      <c r="I10" s="232"/>
      <c r="J10" s="175" t="s">
        <v>1040</v>
      </c>
      <c r="K10" s="175"/>
      <c r="L10" s="175"/>
      <c r="M10" s="175"/>
    </row>
    <row r="11" spans="1:13" x14ac:dyDescent="0.25">
      <c r="A11" s="174"/>
      <c r="B11" s="174"/>
      <c r="C11" s="12" t="s">
        <v>12</v>
      </c>
      <c r="D11" s="12">
        <v>246</v>
      </c>
      <c r="E11" s="12">
        <v>11</v>
      </c>
      <c r="F11" s="12">
        <v>31</v>
      </c>
      <c r="G11" s="173"/>
      <c r="H11" s="173"/>
      <c r="I11" s="232"/>
      <c r="J11" s="172" t="s">
        <v>38</v>
      </c>
      <c r="K11" s="172"/>
      <c r="L11" s="172"/>
      <c r="M11" s="230" t="s">
        <v>48</v>
      </c>
    </row>
    <row r="12" spans="1:13" x14ac:dyDescent="0.25">
      <c r="A12" s="174"/>
      <c r="B12" s="174" t="s">
        <v>13</v>
      </c>
      <c r="C12" s="12" t="s">
        <v>11</v>
      </c>
      <c r="D12" s="12">
        <v>119</v>
      </c>
      <c r="E12" s="12">
        <v>33</v>
      </c>
      <c r="F12" s="12">
        <v>19</v>
      </c>
      <c r="G12" s="173" t="s">
        <v>61</v>
      </c>
      <c r="H12" s="173" t="s">
        <v>62</v>
      </c>
      <c r="I12" s="232"/>
      <c r="J12" s="172" t="s">
        <v>41</v>
      </c>
      <c r="K12" s="172"/>
      <c r="L12" s="172"/>
      <c r="M12" s="230" t="s">
        <v>42</v>
      </c>
    </row>
    <row r="13" spans="1:13" x14ac:dyDescent="0.25">
      <c r="A13" s="174"/>
      <c r="B13" s="174"/>
      <c r="C13" s="12" t="s">
        <v>12</v>
      </c>
      <c r="D13" s="12">
        <v>299</v>
      </c>
      <c r="E13" s="12">
        <v>33</v>
      </c>
      <c r="F13" s="12">
        <v>37</v>
      </c>
      <c r="G13" s="173"/>
      <c r="H13" s="173"/>
      <c r="I13" s="232"/>
      <c r="J13" s="172" t="s">
        <v>1058</v>
      </c>
      <c r="K13" s="172"/>
      <c r="L13" s="172"/>
      <c r="M13" s="231" t="s">
        <v>50</v>
      </c>
    </row>
    <row r="14" spans="1:13" x14ac:dyDescent="0.25">
      <c r="A14" s="174" t="s">
        <v>57</v>
      </c>
      <c r="B14" s="174" t="s">
        <v>63</v>
      </c>
      <c r="C14" s="12" t="s">
        <v>11</v>
      </c>
      <c r="D14" s="12">
        <v>0</v>
      </c>
      <c r="E14" s="12">
        <v>0</v>
      </c>
      <c r="F14" s="12">
        <v>0</v>
      </c>
      <c r="G14" s="173"/>
      <c r="H14" s="173"/>
      <c r="I14" s="232"/>
      <c r="J14" s="172" t="s">
        <v>1038</v>
      </c>
      <c r="K14" s="172"/>
      <c r="L14" s="172"/>
      <c r="M14" s="231" t="s">
        <v>1042</v>
      </c>
    </row>
    <row r="15" spans="1:13" x14ac:dyDescent="0.25">
      <c r="A15" s="174"/>
      <c r="B15" s="174"/>
      <c r="C15" s="12" t="s">
        <v>12</v>
      </c>
      <c r="D15" s="12">
        <v>179</v>
      </c>
      <c r="E15" s="12">
        <v>59</v>
      </c>
      <c r="F15" s="12">
        <v>57</v>
      </c>
      <c r="G15" s="173"/>
      <c r="H15" s="173"/>
      <c r="I15" s="232"/>
      <c r="J15" s="172" t="s">
        <v>1057</v>
      </c>
      <c r="K15" s="172"/>
      <c r="L15" s="172"/>
      <c r="M15" s="231" t="s">
        <v>52</v>
      </c>
    </row>
    <row r="16" spans="1:13" x14ac:dyDescent="0.25">
      <c r="A16" s="174"/>
      <c r="B16" s="174" t="s">
        <v>58</v>
      </c>
      <c r="C16" s="12" t="s">
        <v>11</v>
      </c>
      <c r="D16" s="12">
        <v>80</v>
      </c>
      <c r="E16" s="12">
        <v>9</v>
      </c>
      <c r="F16" s="12">
        <v>46</v>
      </c>
      <c r="G16" s="173" t="s">
        <v>64</v>
      </c>
      <c r="H16" s="173" t="s">
        <v>65</v>
      </c>
      <c r="I16" s="232"/>
      <c r="J16" s="42"/>
      <c r="K16" s="42"/>
      <c r="L16" s="42"/>
      <c r="M16" s="42"/>
    </row>
    <row r="17" spans="1:13" x14ac:dyDescent="0.25">
      <c r="A17" s="174"/>
      <c r="B17" s="174"/>
      <c r="C17" s="12" t="s">
        <v>12</v>
      </c>
      <c r="D17" s="12">
        <v>260</v>
      </c>
      <c r="E17" s="12">
        <v>9</v>
      </c>
      <c r="F17" s="12">
        <v>41</v>
      </c>
      <c r="G17" s="173"/>
      <c r="H17" s="173"/>
      <c r="I17" s="232"/>
      <c r="J17" s="175" t="s">
        <v>1039</v>
      </c>
      <c r="K17" s="175"/>
      <c r="L17" s="175"/>
      <c r="M17" s="175"/>
    </row>
    <row r="18" spans="1:13" x14ac:dyDescent="0.25">
      <c r="A18" s="174" t="s">
        <v>57</v>
      </c>
      <c r="B18" s="174" t="s">
        <v>58</v>
      </c>
      <c r="C18" s="12" t="s">
        <v>11</v>
      </c>
      <c r="D18" s="12">
        <v>80</v>
      </c>
      <c r="E18" s="12">
        <v>9</v>
      </c>
      <c r="F18" s="12">
        <v>46</v>
      </c>
      <c r="G18" s="173"/>
      <c r="H18" s="173"/>
      <c r="I18" s="232"/>
      <c r="J18" s="172" t="s">
        <v>38</v>
      </c>
      <c r="K18" s="172"/>
      <c r="L18" s="172"/>
      <c r="M18" s="230" t="s">
        <v>49</v>
      </c>
    </row>
    <row r="19" spans="1:13" x14ac:dyDescent="0.25">
      <c r="A19" s="174"/>
      <c r="B19" s="174"/>
      <c r="C19" s="12" t="s">
        <v>12</v>
      </c>
      <c r="D19" s="12">
        <v>260</v>
      </c>
      <c r="E19" s="12">
        <v>9</v>
      </c>
      <c r="F19" s="12">
        <v>41</v>
      </c>
      <c r="G19" s="173"/>
      <c r="H19" s="173"/>
      <c r="I19" s="232"/>
      <c r="J19" s="172" t="s">
        <v>41</v>
      </c>
      <c r="K19" s="172"/>
      <c r="L19" s="172"/>
      <c r="M19" s="230" t="s">
        <v>42</v>
      </c>
    </row>
    <row r="20" spans="1:13" x14ac:dyDescent="0.25">
      <c r="A20" s="174"/>
      <c r="B20" s="174" t="s">
        <v>10</v>
      </c>
      <c r="C20" s="12" t="s">
        <v>11</v>
      </c>
      <c r="D20" s="12">
        <v>148</v>
      </c>
      <c r="E20" s="12">
        <v>41</v>
      </c>
      <c r="F20" s="12">
        <v>45</v>
      </c>
      <c r="G20" s="173" t="s">
        <v>66</v>
      </c>
      <c r="H20" s="173" t="s">
        <v>67</v>
      </c>
      <c r="I20" s="232"/>
      <c r="J20" s="172" t="s">
        <v>1058</v>
      </c>
      <c r="K20" s="172"/>
      <c r="L20" s="172"/>
      <c r="M20" s="231" t="s">
        <v>51</v>
      </c>
    </row>
    <row r="21" spans="1:13" x14ac:dyDescent="0.25">
      <c r="A21" s="174"/>
      <c r="B21" s="174"/>
      <c r="C21" s="12" t="s">
        <v>12</v>
      </c>
      <c r="D21" s="12">
        <v>328</v>
      </c>
      <c r="E21" s="12">
        <v>41</v>
      </c>
      <c r="F21" s="12">
        <v>34</v>
      </c>
      <c r="G21" s="173"/>
      <c r="H21" s="173"/>
      <c r="I21" s="232"/>
      <c r="J21" s="172" t="s">
        <v>1041</v>
      </c>
      <c r="K21" s="172"/>
      <c r="L21" s="172"/>
      <c r="M21" s="231" t="s">
        <v>1042</v>
      </c>
    </row>
    <row r="22" spans="1:13" x14ac:dyDescent="0.25">
      <c r="A22" s="174" t="s">
        <v>63</v>
      </c>
      <c r="B22" s="174" t="s">
        <v>58</v>
      </c>
      <c r="C22" s="12" t="s">
        <v>11</v>
      </c>
      <c r="D22" s="12">
        <v>0</v>
      </c>
      <c r="E22" s="12">
        <v>0</v>
      </c>
      <c r="F22" s="12">
        <v>0</v>
      </c>
      <c r="G22" s="173"/>
      <c r="H22" s="173"/>
      <c r="I22" s="232"/>
      <c r="J22" s="172" t="s">
        <v>1057</v>
      </c>
      <c r="K22" s="172"/>
      <c r="L22" s="172"/>
      <c r="M22" s="231" t="s">
        <v>46</v>
      </c>
    </row>
    <row r="23" spans="1:13" x14ac:dyDescent="0.25">
      <c r="A23" s="174"/>
      <c r="B23" s="174"/>
      <c r="C23" s="12" t="s">
        <v>12</v>
      </c>
      <c r="D23" s="12">
        <v>180</v>
      </c>
      <c r="E23" s="12">
        <v>0</v>
      </c>
      <c r="F23" s="12">
        <v>6</v>
      </c>
      <c r="G23" s="173"/>
      <c r="H23" s="173"/>
      <c r="I23" s="232"/>
    </row>
    <row r="24" spans="1:13" x14ac:dyDescent="0.25">
      <c r="A24" s="174"/>
      <c r="B24" s="174" t="s">
        <v>57</v>
      </c>
      <c r="C24" s="12" t="s">
        <v>11</v>
      </c>
      <c r="D24" s="12">
        <v>73</v>
      </c>
      <c r="E24" s="12">
        <v>2</v>
      </c>
      <c r="F24" s="12">
        <v>20</v>
      </c>
      <c r="G24" s="173" t="s">
        <v>68</v>
      </c>
      <c r="H24" s="173" t="s">
        <v>69</v>
      </c>
      <c r="I24" s="232"/>
      <c r="J24" s="175" t="s">
        <v>53</v>
      </c>
      <c r="K24" s="175"/>
      <c r="L24" s="175"/>
      <c r="M24" s="175"/>
    </row>
    <row r="25" spans="1:13" x14ac:dyDescent="0.25">
      <c r="A25" s="174"/>
      <c r="B25" s="174"/>
      <c r="C25" s="12" t="s">
        <v>12</v>
      </c>
      <c r="D25" s="12">
        <v>253</v>
      </c>
      <c r="E25" s="12">
        <v>2</v>
      </c>
      <c r="F25" s="12">
        <v>32</v>
      </c>
      <c r="G25" s="173"/>
      <c r="H25" s="173"/>
      <c r="I25" s="232"/>
      <c r="J25" s="172" t="s">
        <v>38</v>
      </c>
      <c r="K25" s="172"/>
      <c r="L25" s="172"/>
      <c r="M25" s="230" t="s">
        <v>54</v>
      </c>
    </row>
    <row r="26" spans="1:13" x14ac:dyDescent="0.25">
      <c r="A26" s="174" t="s">
        <v>13</v>
      </c>
      <c r="B26" s="174" t="s">
        <v>10</v>
      </c>
      <c r="C26" s="12" t="s">
        <v>11</v>
      </c>
      <c r="D26" s="12">
        <v>73</v>
      </c>
      <c r="E26" s="12">
        <v>44</v>
      </c>
      <c r="F26" s="12">
        <v>12</v>
      </c>
      <c r="G26" s="173"/>
      <c r="H26" s="173"/>
      <c r="I26" s="232"/>
      <c r="J26" s="172" t="s">
        <v>41</v>
      </c>
      <c r="K26" s="172"/>
      <c r="L26" s="172"/>
      <c r="M26" s="230" t="s">
        <v>42</v>
      </c>
    </row>
    <row r="27" spans="1:13" x14ac:dyDescent="0.25">
      <c r="A27" s="174"/>
      <c r="B27" s="174"/>
      <c r="C27" s="12" t="s">
        <v>12</v>
      </c>
      <c r="D27" s="12">
        <v>253</v>
      </c>
      <c r="E27" s="12">
        <v>45</v>
      </c>
      <c r="F27" s="12">
        <v>0</v>
      </c>
      <c r="G27" s="173"/>
      <c r="H27" s="173"/>
      <c r="I27" s="232"/>
      <c r="J27" s="172" t="s">
        <v>1058</v>
      </c>
      <c r="K27" s="172"/>
      <c r="L27" s="172"/>
      <c r="M27" s="231" t="s">
        <v>55</v>
      </c>
    </row>
    <row r="28" spans="1:13" x14ac:dyDescent="0.25">
      <c r="A28" s="174"/>
      <c r="B28" s="174" t="s">
        <v>58</v>
      </c>
      <c r="C28" s="12" t="s">
        <v>11</v>
      </c>
      <c r="D28" s="12">
        <v>124</v>
      </c>
      <c r="E28" s="12">
        <v>5</v>
      </c>
      <c r="F28" s="12">
        <v>1</v>
      </c>
      <c r="G28" s="173" t="s">
        <v>70</v>
      </c>
      <c r="H28" s="173" t="s">
        <v>71</v>
      </c>
      <c r="I28" s="232"/>
      <c r="J28" s="172" t="s">
        <v>1041</v>
      </c>
      <c r="K28" s="172"/>
      <c r="L28" s="172"/>
      <c r="M28" s="231" t="s">
        <v>1042</v>
      </c>
    </row>
    <row r="29" spans="1:13" x14ac:dyDescent="0.25">
      <c r="A29" s="174"/>
      <c r="B29" s="174"/>
      <c r="C29" s="12" t="s">
        <v>12</v>
      </c>
      <c r="D29" s="12">
        <v>304</v>
      </c>
      <c r="E29" s="12">
        <v>5</v>
      </c>
      <c r="F29" s="12">
        <v>43</v>
      </c>
      <c r="G29" s="173"/>
      <c r="H29" s="173"/>
      <c r="I29" s="232"/>
      <c r="J29" s="172" t="s">
        <v>1057</v>
      </c>
      <c r="K29" s="172"/>
      <c r="L29" s="172"/>
      <c r="M29" s="231" t="s">
        <v>56</v>
      </c>
    </row>
    <row r="30" spans="1:13" x14ac:dyDescent="0.25">
      <c r="A30" s="174" t="s">
        <v>58</v>
      </c>
      <c r="B30" s="174" t="s">
        <v>13</v>
      </c>
      <c r="C30" s="12" t="s">
        <v>11</v>
      </c>
      <c r="D30" s="12">
        <v>0</v>
      </c>
      <c r="E30" s="12">
        <v>0</v>
      </c>
      <c r="F30" s="12">
        <v>0</v>
      </c>
      <c r="G30" s="173"/>
      <c r="H30" s="173"/>
      <c r="I30" s="232"/>
    </row>
    <row r="31" spans="1:13" x14ac:dyDescent="0.25">
      <c r="A31" s="174"/>
      <c r="B31" s="174"/>
      <c r="C31" s="12" t="s">
        <v>12</v>
      </c>
      <c r="D31" s="12">
        <v>180</v>
      </c>
      <c r="E31" s="12">
        <v>0</v>
      </c>
      <c r="F31" s="12">
        <v>0</v>
      </c>
      <c r="G31" s="173"/>
      <c r="H31" s="173"/>
      <c r="I31" s="232"/>
    </row>
    <row r="32" spans="1:13" x14ac:dyDescent="0.25">
      <c r="A32" s="174"/>
      <c r="B32" s="174" t="s">
        <v>10</v>
      </c>
      <c r="C32" s="12" t="s">
        <v>11</v>
      </c>
      <c r="D32" s="12">
        <v>76</v>
      </c>
      <c r="E32" s="12">
        <v>16</v>
      </c>
      <c r="F32" s="12">
        <v>56</v>
      </c>
      <c r="G32" s="173" t="s">
        <v>72</v>
      </c>
      <c r="H32" s="173" t="s">
        <v>73</v>
      </c>
      <c r="I32" s="232"/>
    </row>
    <row r="33" spans="1:9" x14ac:dyDescent="0.25">
      <c r="A33" s="174"/>
      <c r="B33" s="174"/>
      <c r="C33" s="12" t="s">
        <v>12</v>
      </c>
      <c r="D33" s="12">
        <v>256</v>
      </c>
      <c r="E33" s="12">
        <v>16</v>
      </c>
      <c r="F33" s="12">
        <v>58</v>
      </c>
      <c r="G33" s="173"/>
      <c r="H33" s="173"/>
      <c r="I33" s="232"/>
    </row>
    <row r="34" spans="1:9" x14ac:dyDescent="0.25">
      <c r="A34" s="174" t="s">
        <v>58</v>
      </c>
      <c r="B34" s="174" t="s">
        <v>10</v>
      </c>
      <c r="C34" s="12" t="s">
        <v>11</v>
      </c>
      <c r="D34" s="12">
        <v>76</v>
      </c>
      <c r="E34" s="12">
        <v>16</v>
      </c>
      <c r="F34" s="12">
        <v>56</v>
      </c>
      <c r="G34" s="173"/>
      <c r="H34" s="173"/>
      <c r="I34" s="232"/>
    </row>
    <row r="35" spans="1:9" x14ac:dyDescent="0.25">
      <c r="A35" s="174"/>
      <c r="B35" s="174"/>
      <c r="C35" s="12" t="s">
        <v>12</v>
      </c>
      <c r="D35" s="12">
        <v>256</v>
      </c>
      <c r="E35" s="12">
        <v>16</v>
      </c>
      <c r="F35" s="12">
        <v>58</v>
      </c>
      <c r="G35" s="173"/>
      <c r="H35" s="173"/>
      <c r="I35" s="232"/>
    </row>
    <row r="36" spans="1:9" x14ac:dyDescent="0.25">
      <c r="A36" s="174"/>
      <c r="B36" s="174" t="s">
        <v>57</v>
      </c>
      <c r="C36" s="12" t="s">
        <v>11</v>
      </c>
      <c r="D36" s="12">
        <v>121</v>
      </c>
      <c r="E36" s="12">
        <v>33</v>
      </c>
      <c r="F36" s="12">
        <v>39</v>
      </c>
      <c r="G36" s="173" t="s">
        <v>75</v>
      </c>
      <c r="H36" s="173" t="s">
        <v>76</v>
      </c>
      <c r="I36" s="232"/>
    </row>
    <row r="37" spans="1:9" x14ac:dyDescent="0.25">
      <c r="A37" s="174"/>
      <c r="B37" s="174"/>
      <c r="C37" s="12" t="s">
        <v>12</v>
      </c>
      <c r="D37" s="12">
        <v>301</v>
      </c>
      <c r="E37" s="12">
        <v>33</v>
      </c>
      <c r="F37" s="12">
        <v>45</v>
      </c>
      <c r="G37" s="173"/>
      <c r="H37" s="173"/>
      <c r="I37" s="232"/>
    </row>
    <row r="38" spans="1:9" x14ac:dyDescent="0.25">
      <c r="A38" s="174" t="s">
        <v>58</v>
      </c>
      <c r="B38" s="174" t="s">
        <v>57</v>
      </c>
      <c r="C38" s="12" t="s">
        <v>11</v>
      </c>
      <c r="D38" s="12">
        <v>121</v>
      </c>
      <c r="E38" s="12">
        <v>33</v>
      </c>
      <c r="F38" s="12">
        <v>39</v>
      </c>
      <c r="G38" s="173"/>
      <c r="H38" s="173"/>
      <c r="I38" s="232"/>
    </row>
    <row r="39" spans="1:9" x14ac:dyDescent="0.25">
      <c r="A39" s="174"/>
      <c r="B39" s="174"/>
      <c r="C39" s="12" t="s">
        <v>12</v>
      </c>
      <c r="D39" s="12">
        <v>301</v>
      </c>
      <c r="E39" s="12">
        <v>33</v>
      </c>
      <c r="F39" s="12">
        <v>45</v>
      </c>
      <c r="G39" s="173"/>
      <c r="H39" s="173"/>
      <c r="I39" s="232"/>
    </row>
    <row r="40" spans="1:9" x14ac:dyDescent="0.25">
      <c r="A40" s="174"/>
      <c r="B40" s="174" t="s">
        <v>63</v>
      </c>
      <c r="C40" s="12" t="s">
        <v>11</v>
      </c>
      <c r="D40" s="12">
        <v>148</v>
      </c>
      <c r="E40" s="12">
        <v>21</v>
      </c>
      <c r="F40" s="12">
        <v>14</v>
      </c>
      <c r="G40" s="173" t="s">
        <v>77</v>
      </c>
      <c r="H40" s="173" t="s">
        <v>78</v>
      </c>
      <c r="I40" s="232"/>
    </row>
    <row r="41" spans="1:9" x14ac:dyDescent="0.25">
      <c r="A41" s="174"/>
      <c r="B41" s="174"/>
      <c r="C41" s="12" t="s">
        <v>12</v>
      </c>
      <c r="D41" s="12">
        <v>328</v>
      </c>
      <c r="E41" s="12">
        <v>21</v>
      </c>
      <c r="F41" s="12">
        <v>24</v>
      </c>
      <c r="G41" s="173"/>
      <c r="H41" s="173"/>
      <c r="I41" s="232"/>
    </row>
    <row r="49" spans="10:13" s="15" customFormat="1" x14ac:dyDescent="0.25">
      <c r="J49" s="9"/>
      <c r="K49" s="9"/>
      <c r="L49" s="9"/>
      <c r="M49" s="9"/>
    </row>
    <row r="57" spans="10:13" x14ac:dyDescent="0.25">
      <c r="J57" s="15"/>
      <c r="K57" s="15"/>
      <c r="L57" s="15"/>
      <c r="M57" s="15"/>
    </row>
  </sheetData>
  <mergeCells count="88">
    <mergeCell ref="J13:L13"/>
    <mergeCell ref="J20:L20"/>
    <mergeCell ref="J14:L14"/>
    <mergeCell ref="J21:L21"/>
    <mergeCell ref="J10:M10"/>
    <mergeCell ref="J17:M17"/>
    <mergeCell ref="J11:L11"/>
    <mergeCell ref="J18:L18"/>
    <mergeCell ref="J12:L12"/>
    <mergeCell ref="J28:L28"/>
    <mergeCell ref="J29:L29"/>
    <mergeCell ref="J15:L15"/>
    <mergeCell ref="J22:L22"/>
    <mergeCell ref="J24:M24"/>
    <mergeCell ref="J25:L25"/>
    <mergeCell ref="J26:L26"/>
    <mergeCell ref="J27:L27"/>
    <mergeCell ref="J19:L19"/>
    <mergeCell ref="A38:A41"/>
    <mergeCell ref="B38:B39"/>
    <mergeCell ref="G38:G39"/>
    <mergeCell ref="H38:H39"/>
    <mergeCell ref="B40:B41"/>
    <mergeCell ref="G40:G41"/>
    <mergeCell ref="H40:H41"/>
    <mergeCell ref="A34:A37"/>
    <mergeCell ref="B34:B35"/>
    <mergeCell ref="G34:G35"/>
    <mergeCell ref="H34:H35"/>
    <mergeCell ref="B36:B37"/>
    <mergeCell ref="G36:G37"/>
    <mergeCell ref="H36:H37"/>
    <mergeCell ref="A30:A33"/>
    <mergeCell ref="B30:B31"/>
    <mergeCell ref="G30:G31"/>
    <mergeCell ref="H30:H31"/>
    <mergeCell ref="B32:B33"/>
    <mergeCell ref="G32:G33"/>
    <mergeCell ref="H32:H33"/>
    <mergeCell ref="A26:A29"/>
    <mergeCell ref="B26:B27"/>
    <mergeCell ref="G26:G27"/>
    <mergeCell ref="H26:H27"/>
    <mergeCell ref="B28:B29"/>
    <mergeCell ref="G28:G29"/>
    <mergeCell ref="H28:H29"/>
    <mergeCell ref="A22:A25"/>
    <mergeCell ref="B22:B23"/>
    <mergeCell ref="G22:G23"/>
    <mergeCell ref="H22:H23"/>
    <mergeCell ref="B24:B25"/>
    <mergeCell ref="G24:G25"/>
    <mergeCell ref="H24:H25"/>
    <mergeCell ref="A18:A21"/>
    <mergeCell ref="B18:B19"/>
    <mergeCell ref="G18:G19"/>
    <mergeCell ref="H18:H19"/>
    <mergeCell ref="B20:B21"/>
    <mergeCell ref="G20:G21"/>
    <mergeCell ref="H20:H21"/>
    <mergeCell ref="A14:A17"/>
    <mergeCell ref="B14:B15"/>
    <mergeCell ref="G14:G15"/>
    <mergeCell ref="H14:H15"/>
    <mergeCell ref="B16:B17"/>
    <mergeCell ref="G16:G17"/>
    <mergeCell ref="H16:H17"/>
    <mergeCell ref="A10:A13"/>
    <mergeCell ref="B10:B11"/>
    <mergeCell ref="G10:G11"/>
    <mergeCell ref="H10:H11"/>
    <mergeCell ref="B12:B13"/>
    <mergeCell ref="G12:G13"/>
    <mergeCell ref="H12:H13"/>
    <mergeCell ref="A6:A9"/>
    <mergeCell ref="B6:B7"/>
    <mergeCell ref="G6:G7"/>
    <mergeCell ref="H6:H7"/>
    <mergeCell ref="B8:B9"/>
    <mergeCell ref="G8:G9"/>
    <mergeCell ref="H8:H9"/>
    <mergeCell ref="A3:A5"/>
    <mergeCell ref="B3:B5"/>
    <mergeCell ref="C3:C5"/>
    <mergeCell ref="H3:H5"/>
    <mergeCell ref="D3:F4"/>
    <mergeCell ref="G3:G5"/>
    <mergeCell ref="A1:M1"/>
  </mergeCells>
  <printOptions horizontalCentered="1" verticalCentered="1"/>
  <pageMargins left="0.23622047244094491" right="0.23622047244094491" top="1.299212598425197" bottom="0.74803149606299213" header="0.31496062992125984" footer="0.31496062992125984"/>
  <pageSetup paperSize="9" scale="90" fitToHeight="0" orientation="portrait" r:id="rId1"/>
  <headerFooter>
    <oddHeader>&amp;CTribhuwan University
Institute of Engineering
Central Campus, Pulchowk
Department of Civil Engineering
Survey Instruction Committee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7"/>
  <sheetViews>
    <sheetView view="pageBreakPreview" zoomScale="40" zoomScaleNormal="55" zoomScaleSheetLayoutView="40" workbookViewId="0">
      <selection activeCell="E31" sqref="E31:E32"/>
    </sheetView>
  </sheetViews>
  <sheetFormatPr defaultRowHeight="15" x14ac:dyDescent="0.25"/>
  <cols>
    <col min="1" max="1" width="12.140625" style="9" bestFit="1" customWidth="1"/>
    <col min="2" max="4" width="9.140625" style="9"/>
    <col min="5" max="5" width="10.28515625" style="9" bestFit="1" customWidth="1"/>
    <col min="6" max="9" width="9.140625" style="9"/>
    <col min="10" max="10" width="13.28515625" style="9" customWidth="1"/>
    <col min="11" max="11" width="15.7109375" style="9" customWidth="1"/>
    <col min="12" max="16384" width="9.140625" style="9"/>
  </cols>
  <sheetData>
    <row r="1" spans="1:16" ht="20.25" x14ac:dyDescent="0.3">
      <c r="A1" s="221" t="s">
        <v>1161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43"/>
      <c r="M1" s="43"/>
    </row>
    <row r="2" spans="1:16" ht="14.25" customHeight="1" thickBot="1" x14ac:dyDescent="0.3">
      <c r="L2" s="17"/>
      <c r="M2" s="17"/>
      <c r="N2" s="17"/>
      <c r="O2" s="17"/>
      <c r="P2" s="17"/>
    </row>
    <row r="3" spans="1:16" ht="16.5" thickBot="1" x14ac:dyDescent="0.3">
      <c r="A3" s="233" t="s">
        <v>1005</v>
      </c>
      <c r="B3" s="234"/>
      <c r="C3" s="234"/>
      <c r="D3" s="234"/>
      <c r="E3" s="234"/>
      <c r="F3" s="234"/>
      <c r="G3" s="234"/>
      <c r="H3" s="234"/>
      <c r="I3" s="234"/>
      <c r="J3" s="234"/>
      <c r="K3" s="235"/>
      <c r="L3" s="17"/>
      <c r="M3" s="17"/>
      <c r="N3" s="17"/>
      <c r="O3" s="17"/>
      <c r="P3" s="17"/>
    </row>
    <row r="4" spans="1:16" ht="15.75" x14ac:dyDescent="0.25">
      <c r="A4" s="236" t="s">
        <v>1006</v>
      </c>
      <c r="B4" s="237" t="s">
        <v>1007</v>
      </c>
      <c r="C4" s="238"/>
      <c r="D4" s="239"/>
      <c r="E4" s="240" t="s">
        <v>84</v>
      </c>
      <c r="F4" s="237" t="s">
        <v>1008</v>
      </c>
      <c r="G4" s="238"/>
      <c r="H4" s="239"/>
      <c r="I4" s="240" t="s">
        <v>1009</v>
      </c>
      <c r="J4" s="241" t="s">
        <v>81</v>
      </c>
      <c r="K4" s="242" t="s">
        <v>1055</v>
      </c>
      <c r="L4" s="17"/>
      <c r="M4" s="17"/>
      <c r="N4" s="17"/>
      <c r="O4" s="17"/>
      <c r="P4" s="17"/>
    </row>
    <row r="5" spans="1:16" ht="16.5" thickBot="1" x14ac:dyDescent="0.3">
      <c r="A5" s="213"/>
      <c r="B5" s="243" t="s">
        <v>18</v>
      </c>
      <c r="C5" s="244" t="s">
        <v>1010</v>
      </c>
      <c r="D5" s="245" t="s">
        <v>1011</v>
      </c>
      <c r="E5" s="246"/>
      <c r="F5" s="243" t="s">
        <v>18</v>
      </c>
      <c r="G5" s="244" t="s">
        <v>1010</v>
      </c>
      <c r="H5" s="245" t="s">
        <v>1011</v>
      </c>
      <c r="I5" s="246"/>
      <c r="J5" s="247"/>
      <c r="K5" s="248"/>
      <c r="L5" s="17"/>
      <c r="M5" s="17"/>
      <c r="N5" s="17"/>
      <c r="O5" s="17"/>
      <c r="P5" s="17"/>
    </row>
    <row r="6" spans="1:16" x14ac:dyDescent="0.25">
      <c r="A6" s="21" t="s">
        <v>9</v>
      </c>
      <c r="B6" s="22">
        <v>87</v>
      </c>
      <c r="C6" s="23">
        <v>31</v>
      </c>
      <c r="D6" s="24">
        <v>42</v>
      </c>
      <c r="E6" s="25" t="s">
        <v>1012</v>
      </c>
      <c r="F6" s="22">
        <v>87</v>
      </c>
      <c r="G6" s="23">
        <v>31</v>
      </c>
      <c r="H6" s="24">
        <v>45</v>
      </c>
      <c r="I6" s="25" t="s">
        <v>1013</v>
      </c>
      <c r="J6" s="39">
        <v>77.793999999999997</v>
      </c>
      <c r="K6" s="249">
        <v>77.808000000000007</v>
      </c>
      <c r="L6" s="17"/>
      <c r="M6" s="17"/>
      <c r="N6" s="17"/>
      <c r="O6" s="17"/>
      <c r="P6" s="17"/>
    </row>
    <row r="7" spans="1:16" x14ac:dyDescent="0.25">
      <c r="A7" s="26" t="s">
        <v>13</v>
      </c>
      <c r="B7" s="27">
        <v>39</v>
      </c>
      <c r="C7" s="11">
        <v>5</v>
      </c>
      <c r="D7" s="28">
        <v>52</v>
      </c>
      <c r="E7" s="29" t="s">
        <v>1012</v>
      </c>
      <c r="F7" s="27">
        <v>39</v>
      </c>
      <c r="G7" s="11">
        <v>5</v>
      </c>
      <c r="H7" s="28">
        <v>55</v>
      </c>
      <c r="I7" s="29" t="s">
        <v>1014</v>
      </c>
      <c r="J7" s="40">
        <v>49.106999999999999</v>
      </c>
      <c r="K7" s="250">
        <v>49.116</v>
      </c>
      <c r="L7" s="17"/>
      <c r="M7" s="17"/>
      <c r="N7" s="17"/>
      <c r="O7" s="17"/>
      <c r="P7" s="17"/>
    </row>
    <row r="8" spans="1:16" ht="16.5" thickBot="1" x14ac:dyDescent="0.3">
      <c r="A8" s="30" t="s">
        <v>10</v>
      </c>
      <c r="B8" s="18">
        <v>53</v>
      </c>
      <c r="C8" s="19">
        <v>22</v>
      </c>
      <c r="D8" s="20">
        <v>17</v>
      </c>
      <c r="E8" s="31" t="s">
        <v>1012</v>
      </c>
      <c r="F8" s="18">
        <v>53</v>
      </c>
      <c r="G8" s="19">
        <v>22</v>
      </c>
      <c r="H8" s="20">
        <v>20</v>
      </c>
      <c r="I8" s="31" t="s">
        <v>1015</v>
      </c>
      <c r="J8" s="41">
        <v>62.49</v>
      </c>
      <c r="K8" s="98">
        <v>62.500999999999998</v>
      </c>
      <c r="L8" s="17"/>
      <c r="M8" s="17"/>
      <c r="N8" s="17"/>
      <c r="O8" s="17"/>
      <c r="P8" s="17"/>
    </row>
    <row r="9" spans="1:16" x14ac:dyDescent="0.25">
      <c r="A9" s="32" t="s">
        <v>1016</v>
      </c>
      <c r="B9" s="33">
        <v>179</v>
      </c>
      <c r="C9" s="34">
        <v>59</v>
      </c>
      <c r="D9" s="35">
        <v>51</v>
      </c>
    </row>
    <row r="10" spans="1:16" ht="15.75" thickBot="1" x14ac:dyDescent="0.3">
      <c r="A10" s="30" t="s">
        <v>43</v>
      </c>
      <c r="B10" s="18">
        <v>0</v>
      </c>
      <c r="C10" s="19">
        <v>0</v>
      </c>
      <c r="D10" s="20">
        <v>9</v>
      </c>
    </row>
    <row r="11" spans="1:16" ht="28.5" customHeight="1" thickBot="1" x14ac:dyDescent="0.3">
      <c r="N11" s="181"/>
      <c r="O11" s="181"/>
    </row>
    <row r="12" spans="1:16" ht="16.5" customHeight="1" thickBot="1" x14ac:dyDescent="0.3">
      <c r="A12" s="233" t="s">
        <v>1017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5"/>
    </row>
    <row r="13" spans="1:16" ht="15.75" x14ac:dyDescent="0.25">
      <c r="A13" s="236" t="s">
        <v>1006</v>
      </c>
      <c r="B13" s="237" t="s">
        <v>1007</v>
      </c>
      <c r="C13" s="238"/>
      <c r="D13" s="239"/>
      <c r="E13" s="240" t="s">
        <v>84</v>
      </c>
      <c r="F13" s="237" t="s">
        <v>1008</v>
      </c>
      <c r="G13" s="238"/>
      <c r="H13" s="239"/>
      <c r="I13" s="240" t="s">
        <v>1009</v>
      </c>
      <c r="J13" s="241" t="s">
        <v>81</v>
      </c>
      <c r="K13" s="242" t="s">
        <v>1055</v>
      </c>
    </row>
    <row r="14" spans="1:16" ht="16.5" thickBot="1" x14ac:dyDescent="0.3">
      <c r="A14" s="213"/>
      <c r="B14" s="243" t="s">
        <v>18</v>
      </c>
      <c r="C14" s="244" t="s">
        <v>1010</v>
      </c>
      <c r="D14" s="245" t="s">
        <v>1011</v>
      </c>
      <c r="E14" s="246"/>
      <c r="F14" s="243" t="s">
        <v>18</v>
      </c>
      <c r="G14" s="244" t="s">
        <v>1010</v>
      </c>
      <c r="H14" s="245" t="s">
        <v>1011</v>
      </c>
      <c r="I14" s="246"/>
      <c r="J14" s="247"/>
      <c r="K14" s="248"/>
    </row>
    <row r="15" spans="1:16" x14ac:dyDescent="0.25">
      <c r="A15" s="21" t="s">
        <v>9</v>
      </c>
      <c r="B15" s="22">
        <v>87</v>
      </c>
      <c r="C15" s="23">
        <v>27</v>
      </c>
      <c r="D15" s="24">
        <v>27</v>
      </c>
      <c r="E15" s="25" t="s">
        <v>1018</v>
      </c>
      <c r="F15" s="22">
        <v>87</v>
      </c>
      <c r="G15" s="23">
        <v>27</v>
      </c>
      <c r="H15" s="24">
        <v>29</v>
      </c>
      <c r="I15" s="25" t="s">
        <v>1019</v>
      </c>
      <c r="J15" s="39">
        <v>74.200999999999993</v>
      </c>
      <c r="K15" s="249">
        <v>74.188000000000002</v>
      </c>
    </row>
    <row r="16" spans="1:16" x14ac:dyDescent="0.25">
      <c r="A16" s="26" t="s">
        <v>13</v>
      </c>
      <c r="B16" s="27">
        <v>35</v>
      </c>
      <c r="C16" s="11">
        <v>13</v>
      </c>
      <c r="D16" s="28">
        <v>40</v>
      </c>
      <c r="E16" s="29" t="s">
        <v>1018</v>
      </c>
      <c r="F16" s="27">
        <v>35</v>
      </c>
      <c r="G16" s="11">
        <v>13</v>
      </c>
      <c r="H16" s="28">
        <v>42</v>
      </c>
      <c r="I16" s="29" t="s">
        <v>1020</v>
      </c>
      <c r="J16" s="40">
        <v>42.844000000000001</v>
      </c>
      <c r="K16" s="250">
        <v>42.844000000000001</v>
      </c>
    </row>
    <row r="17" spans="1:11" ht="16.5" thickBot="1" x14ac:dyDescent="0.3">
      <c r="A17" s="30" t="s">
        <v>18</v>
      </c>
      <c r="B17" s="18">
        <v>57</v>
      </c>
      <c r="C17" s="19">
        <v>18</v>
      </c>
      <c r="D17" s="20">
        <v>47</v>
      </c>
      <c r="E17" s="31" t="s">
        <v>1018</v>
      </c>
      <c r="F17" s="18">
        <v>57</v>
      </c>
      <c r="G17" s="19">
        <v>18</v>
      </c>
      <c r="H17" s="20">
        <v>49</v>
      </c>
      <c r="I17" s="31" t="s">
        <v>1015</v>
      </c>
      <c r="J17" s="41">
        <v>62.512</v>
      </c>
      <c r="K17" s="98">
        <v>62.500999999999998</v>
      </c>
    </row>
    <row r="18" spans="1:11" x14ac:dyDescent="0.25">
      <c r="A18" s="32" t="s">
        <v>1016</v>
      </c>
      <c r="B18" s="33">
        <v>179</v>
      </c>
      <c r="C18" s="34">
        <v>59</v>
      </c>
      <c r="D18" s="35">
        <v>54</v>
      </c>
    </row>
    <row r="19" spans="1:11" ht="15.75" thickBot="1" x14ac:dyDescent="0.3">
      <c r="A19" s="30" t="s">
        <v>43</v>
      </c>
      <c r="B19" s="18">
        <v>0</v>
      </c>
      <c r="C19" s="19">
        <v>0</v>
      </c>
      <c r="D19" s="20">
        <v>6</v>
      </c>
    </row>
    <row r="20" spans="1:11" ht="30.75" customHeight="1" thickBot="1" x14ac:dyDescent="0.3"/>
    <row r="21" spans="1:11" ht="16.5" thickBot="1" x14ac:dyDescent="0.3">
      <c r="A21" s="233" t="s">
        <v>1021</v>
      </c>
      <c r="B21" s="234"/>
      <c r="C21" s="234"/>
      <c r="D21" s="234"/>
      <c r="E21" s="234"/>
      <c r="F21" s="234"/>
      <c r="G21" s="234"/>
      <c r="H21" s="234"/>
      <c r="I21" s="234"/>
      <c r="J21" s="235"/>
      <c r="K21" s="14"/>
    </row>
    <row r="22" spans="1:11" ht="15.75" x14ac:dyDescent="0.25">
      <c r="A22" s="236" t="s">
        <v>1006</v>
      </c>
      <c r="B22" s="237" t="s">
        <v>1007</v>
      </c>
      <c r="C22" s="238"/>
      <c r="D22" s="239"/>
      <c r="E22" s="240" t="s">
        <v>84</v>
      </c>
      <c r="F22" s="237" t="s">
        <v>1008</v>
      </c>
      <c r="G22" s="238"/>
      <c r="H22" s="239"/>
      <c r="I22" s="240" t="s">
        <v>1009</v>
      </c>
      <c r="J22" s="251" t="s">
        <v>1055</v>
      </c>
    </row>
    <row r="23" spans="1:11" ht="16.5" thickBot="1" x14ac:dyDescent="0.3">
      <c r="A23" s="213"/>
      <c r="B23" s="243" t="s">
        <v>18</v>
      </c>
      <c r="C23" s="244" t="s">
        <v>1010</v>
      </c>
      <c r="D23" s="245" t="s">
        <v>1011</v>
      </c>
      <c r="E23" s="246"/>
      <c r="F23" s="243" t="s">
        <v>18</v>
      </c>
      <c r="G23" s="244" t="s">
        <v>1010</v>
      </c>
      <c r="H23" s="245" t="s">
        <v>1011</v>
      </c>
      <c r="I23" s="246"/>
      <c r="J23" s="247"/>
    </row>
    <row r="24" spans="1:11" x14ac:dyDescent="0.25">
      <c r="A24" s="21" t="s">
        <v>13</v>
      </c>
      <c r="B24" s="22">
        <v>50</v>
      </c>
      <c r="C24" s="23">
        <v>20</v>
      </c>
      <c r="D24" s="24">
        <v>46</v>
      </c>
      <c r="E24" s="25" t="s">
        <v>1022</v>
      </c>
      <c r="F24" s="22">
        <v>50</v>
      </c>
      <c r="G24" s="23">
        <v>20</v>
      </c>
      <c r="H24" s="24">
        <v>50</v>
      </c>
      <c r="I24" s="25" t="s">
        <v>1023</v>
      </c>
      <c r="J24" s="39">
        <v>61.664999999999999</v>
      </c>
    </row>
    <row r="25" spans="1:11" x14ac:dyDescent="0.25">
      <c r="A25" s="26" t="s">
        <v>10</v>
      </c>
      <c r="B25" s="27">
        <v>53</v>
      </c>
      <c r="C25" s="11">
        <v>22</v>
      </c>
      <c r="D25" s="28">
        <v>5</v>
      </c>
      <c r="E25" s="29" t="s">
        <v>1022</v>
      </c>
      <c r="F25" s="27">
        <v>53</v>
      </c>
      <c r="G25" s="11">
        <v>22</v>
      </c>
      <c r="H25" s="28">
        <v>9</v>
      </c>
      <c r="I25" s="29" t="s">
        <v>1024</v>
      </c>
      <c r="J25" s="40">
        <v>64.272999999999996</v>
      </c>
    </row>
    <row r="26" spans="1:11" ht="15.75" thickBot="1" x14ac:dyDescent="0.3">
      <c r="A26" s="30" t="s">
        <v>58</v>
      </c>
      <c r="B26" s="18">
        <v>76</v>
      </c>
      <c r="C26" s="19">
        <v>16</v>
      </c>
      <c r="D26" s="20">
        <v>57</v>
      </c>
      <c r="E26" s="31" t="s">
        <v>1022</v>
      </c>
      <c r="F26" s="18">
        <v>76</v>
      </c>
      <c r="G26" s="19">
        <v>17</v>
      </c>
      <c r="H26" s="20">
        <v>1</v>
      </c>
      <c r="I26" s="31" t="s">
        <v>1013</v>
      </c>
      <c r="J26" s="41">
        <v>77.808000000000007</v>
      </c>
    </row>
    <row r="27" spans="1:11" x14ac:dyDescent="0.25">
      <c r="A27" s="32" t="s">
        <v>1025</v>
      </c>
      <c r="B27" s="33">
        <v>179</v>
      </c>
      <c r="C27" s="34">
        <v>59</v>
      </c>
      <c r="D27" s="35">
        <v>48</v>
      </c>
    </row>
    <row r="28" spans="1:11" ht="15.75" thickBot="1" x14ac:dyDescent="0.3">
      <c r="A28" s="30" t="s">
        <v>43</v>
      </c>
      <c r="B28" s="18">
        <v>0</v>
      </c>
      <c r="C28" s="19">
        <v>0</v>
      </c>
      <c r="D28" s="20">
        <v>12</v>
      </c>
    </row>
    <row r="29" spans="1:11" ht="30" customHeight="1" thickBot="1" x14ac:dyDescent="0.3"/>
    <row r="30" spans="1:11" ht="16.5" thickBot="1" x14ac:dyDescent="0.3">
      <c r="A30" s="233" t="s">
        <v>1026</v>
      </c>
      <c r="B30" s="234"/>
      <c r="C30" s="234"/>
      <c r="D30" s="234"/>
      <c r="E30" s="234"/>
      <c r="F30" s="234"/>
      <c r="G30" s="234"/>
      <c r="H30" s="234"/>
      <c r="I30" s="234"/>
      <c r="J30" s="235"/>
      <c r="K30" s="14"/>
    </row>
    <row r="31" spans="1:11" ht="15.75" x14ac:dyDescent="0.25">
      <c r="A31" s="236" t="s">
        <v>1006</v>
      </c>
      <c r="B31" s="237" t="s">
        <v>1007</v>
      </c>
      <c r="C31" s="238"/>
      <c r="D31" s="239"/>
      <c r="E31" s="240" t="s">
        <v>84</v>
      </c>
      <c r="F31" s="237" t="s">
        <v>1008</v>
      </c>
      <c r="G31" s="238"/>
      <c r="H31" s="239"/>
      <c r="I31" s="240" t="s">
        <v>1009</v>
      </c>
      <c r="J31" s="251" t="s">
        <v>1055</v>
      </c>
    </row>
    <row r="32" spans="1:11" ht="16.5" thickBot="1" x14ac:dyDescent="0.3">
      <c r="A32" s="213"/>
      <c r="B32" s="243" t="s">
        <v>18</v>
      </c>
      <c r="C32" s="244" t="s">
        <v>1010</v>
      </c>
      <c r="D32" s="245" t="s">
        <v>1011</v>
      </c>
      <c r="E32" s="246"/>
      <c r="F32" s="243" t="s">
        <v>18</v>
      </c>
      <c r="G32" s="244" t="s">
        <v>1010</v>
      </c>
      <c r="H32" s="245" t="s">
        <v>1011</v>
      </c>
      <c r="I32" s="246"/>
      <c r="J32" s="247"/>
    </row>
    <row r="33" spans="1:11" x14ac:dyDescent="0.25">
      <c r="A33" s="21" t="s">
        <v>57</v>
      </c>
      <c r="B33" s="22">
        <v>68</v>
      </c>
      <c r="C33" s="23">
        <v>31</v>
      </c>
      <c r="D33" s="24">
        <v>56</v>
      </c>
      <c r="E33" s="25" t="s">
        <v>1012</v>
      </c>
      <c r="F33" s="22">
        <v>68</v>
      </c>
      <c r="G33" s="23">
        <v>31</v>
      </c>
      <c r="H33" s="24">
        <v>59</v>
      </c>
      <c r="I33" s="25" t="s">
        <v>1027</v>
      </c>
      <c r="J33" s="39">
        <v>61.664999999999999</v>
      </c>
    </row>
    <row r="34" spans="1:11" x14ac:dyDescent="0.25">
      <c r="A34" s="26" t="s">
        <v>58</v>
      </c>
      <c r="B34" s="27">
        <v>45</v>
      </c>
      <c r="C34" s="11">
        <v>16</v>
      </c>
      <c r="D34" s="28">
        <v>45</v>
      </c>
      <c r="E34" s="29" t="s">
        <v>1012</v>
      </c>
      <c r="F34" s="27">
        <v>45</v>
      </c>
      <c r="G34" s="11">
        <v>16</v>
      </c>
      <c r="H34" s="28">
        <v>48</v>
      </c>
      <c r="I34" s="29" t="s">
        <v>1028</v>
      </c>
      <c r="J34" s="40">
        <v>47.082000000000001</v>
      </c>
    </row>
    <row r="35" spans="1:11" ht="15.75" thickBot="1" x14ac:dyDescent="0.3">
      <c r="A35" s="30" t="s">
        <v>10</v>
      </c>
      <c r="B35" s="18">
        <v>66</v>
      </c>
      <c r="C35" s="19">
        <v>11</v>
      </c>
      <c r="D35" s="20">
        <v>11</v>
      </c>
      <c r="E35" s="31" t="s">
        <v>1012</v>
      </c>
      <c r="F35" s="18">
        <v>66</v>
      </c>
      <c r="G35" s="19">
        <v>11</v>
      </c>
      <c r="H35" s="20">
        <v>14</v>
      </c>
      <c r="I35" s="31" t="s">
        <v>1029</v>
      </c>
      <c r="J35" s="41">
        <v>60.621000000000002</v>
      </c>
    </row>
    <row r="36" spans="1:11" x14ac:dyDescent="0.25">
      <c r="A36" s="32" t="s">
        <v>1025</v>
      </c>
      <c r="B36" s="33">
        <v>179</v>
      </c>
      <c r="C36" s="34">
        <v>59</v>
      </c>
      <c r="D36" s="35">
        <v>51</v>
      </c>
    </row>
    <row r="37" spans="1:11" ht="15.75" thickBot="1" x14ac:dyDescent="0.3">
      <c r="A37" s="30" t="s">
        <v>43</v>
      </c>
      <c r="B37" s="18">
        <v>0</v>
      </c>
      <c r="C37" s="19">
        <v>0</v>
      </c>
      <c r="D37" s="20">
        <v>9</v>
      </c>
    </row>
    <row r="38" spans="1:11" ht="32.25" customHeight="1" thickBot="1" x14ac:dyDescent="0.3"/>
    <row r="39" spans="1:11" ht="16.5" thickBot="1" x14ac:dyDescent="0.3">
      <c r="A39" s="233" t="s">
        <v>1030</v>
      </c>
      <c r="B39" s="234"/>
      <c r="C39" s="234"/>
      <c r="D39" s="234"/>
      <c r="E39" s="234"/>
      <c r="F39" s="234"/>
      <c r="G39" s="234"/>
      <c r="H39" s="234"/>
      <c r="I39" s="234"/>
      <c r="J39" s="235"/>
      <c r="K39" s="15"/>
    </row>
    <row r="40" spans="1:11" ht="15.75" x14ac:dyDescent="0.25">
      <c r="A40" s="236" t="s">
        <v>1006</v>
      </c>
      <c r="B40" s="237" t="s">
        <v>1007</v>
      </c>
      <c r="C40" s="238"/>
      <c r="D40" s="239"/>
      <c r="E40" s="240" t="s">
        <v>84</v>
      </c>
      <c r="F40" s="237" t="s">
        <v>1008</v>
      </c>
      <c r="G40" s="238"/>
      <c r="H40" s="239"/>
      <c r="I40" s="240" t="s">
        <v>1009</v>
      </c>
      <c r="J40" s="251" t="s">
        <v>1055</v>
      </c>
    </row>
    <row r="41" spans="1:11" ht="16.5" thickBot="1" x14ac:dyDescent="0.3">
      <c r="A41" s="213"/>
      <c r="B41" s="243" t="s">
        <v>18</v>
      </c>
      <c r="C41" s="244" t="s">
        <v>1010</v>
      </c>
      <c r="D41" s="245" t="s">
        <v>1011</v>
      </c>
      <c r="E41" s="246"/>
      <c r="F41" s="243" t="s">
        <v>18</v>
      </c>
      <c r="G41" s="244" t="s">
        <v>1010</v>
      </c>
      <c r="H41" s="245" t="s">
        <v>1011</v>
      </c>
      <c r="I41" s="246"/>
      <c r="J41" s="247"/>
    </row>
    <row r="42" spans="1:11" x14ac:dyDescent="0.25">
      <c r="A42" s="21" t="s">
        <v>57</v>
      </c>
      <c r="B42" s="22">
        <v>80</v>
      </c>
      <c r="C42" s="23">
        <v>9</v>
      </c>
      <c r="D42" s="24">
        <v>45</v>
      </c>
      <c r="E42" s="25" t="s">
        <v>1031</v>
      </c>
      <c r="F42" s="22">
        <v>80</v>
      </c>
      <c r="G42" s="23">
        <v>9</v>
      </c>
      <c r="H42" s="24">
        <v>50</v>
      </c>
      <c r="I42" s="25" t="s">
        <v>1032</v>
      </c>
      <c r="J42" s="39">
        <v>62.445</v>
      </c>
    </row>
    <row r="43" spans="1:11" x14ac:dyDescent="0.25">
      <c r="A43" s="26" t="s">
        <v>58</v>
      </c>
      <c r="B43" s="27">
        <v>26</v>
      </c>
      <c r="C43" s="11">
        <v>47</v>
      </c>
      <c r="D43" s="28">
        <v>37</v>
      </c>
      <c r="E43" s="29" t="s">
        <v>1031</v>
      </c>
      <c r="F43" s="27">
        <v>26</v>
      </c>
      <c r="G43" s="11">
        <v>47</v>
      </c>
      <c r="H43" s="28">
        <v>42</v>
      </c>
      <c r="I43" s="29" t="s">
        <v>1033</v>
      </c>
      <c r="J43" s="40">
        <v>28.57</v>
      </c>
    </row>
    <row r="44" spans="1:11" ht="15.75" thickBot="1" x14ac:dyDescent="0.3">
      <c r="A44" s="30" t="s">
        <v>63</v>
      </c>
      <c r="B44" s="18">
        <v>73</v>
      </c>
      <c r="C44" s="19">
        <v>2</v>
      </c>
      <c r="D44" s="20">
        <v>23</v>
      </c>
      <c r="E44" s="31" t="s">
        <v>1031</v>
      </c>
      <c r="F44" s="18">
        <v>73</v>
      </c>
      <c r="G44" s="19">
        <v>2</v>
      </c>
      <c r="H44" s="20">
        <v>28</v>
      </c>
      <c r="I44" s="31" t="s">
        <v>1029</v>
      </c>
      <c r="J44" s="41">
        <v>60.621000000000002</v>
      </c>
    </row>
    <row r="45" spans="1:11" x14ac:dyDescent="0.25">
      <c r="A45" s="32" t="s">
        <v>1025</v>
      </c>
      <c r="B45" s="33">
        <v>179</v>
      </c>
      <c r="C45" s="34">
        <v>59</v>
      </c>
      <c r="D45" s="35">
        <v>45</v>
      </c>
    </row>
    <row r="46" spans="1:11" ht="15.75" thickBot="1" x14ac:dyDescent="0.3">
      <c r="A46" s="30" t="s">
        <v>43</v>
      </c>
      <c r="B46" s="18">
        <v>0</v>
      </c>
      <c r="C46" s="19">
        <v>0</v>
      </c>
      <c r="D46" s="20">
        <v>15</v>
      </c>
    </row>
    <row r="47" spans="1:11" ht="31.5" customHeight="1" x14ac:dyDescent="0.25"/>
  </sheetData>
  <mergeCells count="39">
    <mergeCell ref="A1:K1"/>
    <mergeCell ref="J40:J41"/>
    <mergeCell ref="A31:A32"/>
    <mergeCell ref="B31:D31"/>
    <mergeCell ref="E31:E32"/>
    <mergeCell ref="F31:H31"/>
    <mergeCell ref="I31:I32"/>
    <mergeCell ref="J31:J32"/>
    <mergeCell ref="A40:A41"/>
    <mergeCell ref="B40:D40"/>
    <mergeCell ref="E40:E41"/>
    <mergeCell ref="F40:H40"/>
    <mergeCell ref="I40:I41"/>
    <mergeCell ref="A30:J30"/>
    <mergeCell ref="A39:J39"/>
    <mergeCell ref="A22:A23"/>
    <mergeCell ref="B22:D22"/>
    <mergeCell ref="E22:E23"/>
    <mergeCell ref="F22:H22"/>
    <mergeCell ref="I22:I23"/>
    <mergeCell ref="J22:J23"/>
    <mergeCell ref="A21:J21"/>
    <mergeCell ref="A13:A14"/>
    <mergeCell ref="B13:D13"/>
    <mergeCell ref="E13:E14"/>
    <mergeCell ref="F13:H13"/>
    <mergeCell ref="I13:I14"/>
    <mergeCell ref="J13:J14"/>
    <mergeCell ref="K13:K14"/>
    <mergeCell ref="A12:K12"/>
    <mergeCell ref="N11:O11"/>
    <mergeCell ref="A4:A5"/>
    <mergeCell ref="B4:D4"/>
    <mergeCell ref="E4:E5"/>
    <mergeCell ref="F4:H4"/>
    <mergeCell ref="I4:I5"/>
    <mergeCell ref="J4:J5"/>
    <mergeCell ref="K4:K5"/>
    <mergeCell ref="A3:K3"/>
  </mergeCells>
  <printOptions horizontalCentered="1" verticalCentered="1"/>
  <pageMargins left="0.23622047244094491" right="0.23622047244094491" top="1.299212598425197" bottom="0.74803149606299213" header="0.31496062992125984" footer="0.31496062992125984"/>
  <pageSetup paperSize="9" scale="85" fitToHeight="0" orientation="portrait" r:id="rId1"/>
  <headerFooter>
    <oddHeader>&amp;CTribhuwan University
Institute of Engineering
Central Campus, Pulchowk
Department of Civil Engineering
Survey Instruction Committee</oddHeader>
  </headerFooter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25"/>
  <sheetViews>
    <sheetView zoomScale="70" zoomScaleNormal="70" workbookViewId="0">
      <selection activeCell="U25" sqref="A1:U25"/>
    </sheetView>
  </sheetViews>
  <sheetFormatPr defaultRowHeight="15" x14ac:dyDescent="0.25"/>
  <cols>
    <col min="1" max="1" width="9.140625" style="9"/>
    <col min="2" max="2" width="10.28515625" style="9" bestFit="1" customWidth="1"/>
    <col min="3" max="3" width="14.85546875" style="9" bestFit="1" customWidth="1"/>
    <col min="4" max="6" width="9.140625" style="9"/>
    <col min="7" max="7" width="9.140625" style="9" customWidth="1"/>
    <col min="8" max="15" width="9.140625" style="9"/>
    <col min="16" max="16" width="12.85546875" style="16" bestFit="1" customWidth="1"/>
    <col min="17" max="17" width="10.28515625" style="16" bestFit="1" customWidth="1"/>
    <col min="18" max="18" width="17" style="9" customWidth="1"/>
    <col min="19" max="19" width="16" style="9" customWidth="1"/>
    <col min="20" max="20" width="14.28515625" style="9" customWidth="1"/>
    <col min="21" max="21" width="16.28515625" style="9" customWidth="1"/>
    <col min="22" max="16384" width="9.140625" style="9"/>
  </cols>
  <sheetData>
    <row r="1" spans="1:30" ht="20.25" x14ac:dyDescent="0.3">
      <c r="A1" s="221" t="s">
        <v>1162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</row>
    <row r="2" spans="1:30" ht="1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258"/>
      <c r="Q2" s="258"/>
      <c r="R2" s="43"/>
      <c r="S2" s="43"/>
      <c r="T2" s="43"/>
      <c r="U2" s="43"/>
    </row>
    <row r="3" spans="1:30" ht="56.25" customHeight="1" x14ac:dyDescent="0.25">
      <c r="A3" s="193" t="s">
        <v>80</v>
      </c>
      <c r="B3" s="194" t="s">
        <v>1049</v>
      </c>
      <c r="C3" s="195" t="s">
        <v>81</v>
      </c>
      <c r="D3" s="193" t="s">
        <v>82</v>
      </c>
      <c r="E3" s="193"/>
      <c r="F3" s="193"/>
      <c r="G3" s="192" t="s">
        <v>1034</v>
      </c>
      <c r="H3" s="192"/>
      <c r="I3" s="192"/>
      <c r="J3" s="193" t="s">
        <v>1035</v>
      </c>
      <c r="K3" s="193"/>
      <c r="L3" s="193"/>
      <c r="M3" s="193" t="s">
        <v>85</v>
      </c>
      <c r="N3" s="193"/>
      <c r="O3" s="193"/>
      <c r="P3" s="196" t="s">
        <v>1047</v>
      </c>
      <c r="Q3" s="196" t="s">
        <v>1048</v>
      </c>
      <c r="R3" s="191" t="s">
        <v>1163</v>
      </c>
      <c r="S3" s="192"/>
      <c r="T3" s="191" t="s">
        <v>1164</v>
      </c>
      <c r="U3" s="192"/>
    </row>
    <row r="4" spans="1:30" ht="15" customHeight="1" x14ac:dyDescent="0.25">
      <c r="A4" s="193"/>
      <c r="B4" s="193"/>
      <c r="C4" s="195"/>
      <c r="D4" s="118" t="s">
        <v>6</v>
      </c>
      <c r="E4" s="118" t="s">
        <v>7</v>
      </c>
      <c r="F4" s="118" t="s">
        <v>8</v>
      </c>
      <c r="G4" s="118" t="s">
        <v>6</v>
      </c>
      <c r="H4" s="118" t="s">
        <v>7</v>
      </c>
      <c r="I4" s="118" t="s">
        <v>8</v>
      </c>
      <c r="J4" s="118" t="s">
        <v>6</v>
      </c>
      <c r="K4" s="118" t="s">
        <v>7</v>
      </c>
      <c r="L4" s="118" t="s">
        <v>8</v>
      </c>
      <c r="M4" s="118" t="s">
        <v>6</v>
      </c>
      <c r="N4" s="118" t="s">
        <v>7</v>
      </c>
      <c r="O4" s="118" t="s">
        <v>8</v>
      </c>
      <c r="P4" s="197"/>
      <c r="Q4" s="197"/>
      <c r="R4" s="118" t="s">
        <v>86</v>
      </c>
      <c r="S4" s="118" t="s">
        <v>87</v>
      </c>
      <c r="T4" s="118" t="s">
        <v>86</v>
      </c>
      <c r="U4" s="118" t="s">
        <v>87</v>
      </c>
    </row>
    <row r="5" spans="1:30" ht="15" customHeight="1" x14ac:dyDescent="0.25">
      <c r="A5" s="266" t="s">
        <v>1130</v>
      </c>
      <c r="B5" s="266"/>
      <c r="C5" s="267">
        <v>62.500999999999998</v>
      </c>
      <c r="D5" s="266"/>
      <c r="E5" s="266"/>
      <c r="F5" s="266"/>
      <c r="G5" s="266">
        <v>348</v>
      </c>
      <c r="H5" s="266">
        <v>47</v>
      </c>
      <c r="I5" s="266">
        <v>4</v>
      </c>
      <c r="J5" s="266">
        <v>166</v>
      </c>
      <c r="K5" s="266">
        <v>47</v>
      </c>
      <c r="L5" s="266">
        <v>4</v>
      </c>
      <c r="M5" s="266">
        <v>11</v>
      </c>
      <c r="N5" s="266">
        <v>12</v>
      </c>
      <c r="O5" s="266">
        <v>56</v>
      </c>
      <c r="P5" s="267">
        <v>-12.156486321102237</v>
      </c>
      <c r="Q5" s="267">
        <v>61.307379990706288</v>
      </c>
      <c r="R5" s="268">
        <v>1000</v>
      </c>
      <c r="S5" s="268">
        <v>1000</v>
      </c>
      <c r="T5" s="267">
        <f>R5+P5</f>
        <v>987.84351367889781</v>
      </c>
      <c r="U5" s="267">
        <f>S5+Q5</f>
        <v>1061.3073799907063</v>
      </c>
    </row>
    <row r="6" spans="1:30" ht="15" customHeight="1" x14ac:dyDescent="0.25">
      <c r="A6" s="266"/>
      <c r="B6" s="266" t="s">
        <v>1141</v>
      </c>
      <c r="C6" s="267"/>
      <c r="D6" s="266">
        <v>87</v>
      </c>
      <c r="E6" s="266">
        <v>31</v>
      </c>
      <c r="F6" s="266">
        <v>45</v>
      </c>
      <c r="G6" s="266"/>
      <c r="H6" s="266"/>
      <c r="I6" s="266"/>
      <c r="J6" s="266"/>
      <c r="K6" s="266"/>
      <c r="L6" s="266"/>
      <c r="M6" s="266"/>
      <c r="N6" s="266"/>
      <c r="O6" s="266"/>
      <c r="P6" s="267"/>
      <c r="Q6" s="267"/>
      <c r="R6" s="268"/>
      <c r="S6" s="268"/>
      <c r="T6" s="267"/>
      <c r="U6" s="267"/>
    </row>
    <row r="7" spans="1:30" ht="15" customHeight="1" x14ac:dyDescent="0.25">
      <c r="A7" s="266" t="s">
        <v>1131</v>
      </c>
      <c r="B7" s="266"/>
      <c r="C7" s="267">
        <v>49.115640835041077</v>
      </c>
      <c r="D7" s="266"/>
      <c r="E7" s="266"/>
      <c r="F7" s="266"/>
      <c r="G7" s="266">
        <v>261</v>
      </c>
      <c r="H7" s="266">
        <v>15</v>
      </c>
      <c r="I7" s="266">
        <v>19</v>
      </c>
      <c r="J7" s="266">
        <v>81</v>
      </c>
      <c r="K7" s="266">
        <v>15</v>
      </c>
      <c r="L7" s="266">
        <v>19</v>
      </c>
      <c r="M7" s="266">
        <v>81</v>
      </c>
      <c r="N7" s="266">
        <v>15</v>
      </c>
      <c r="O7" s="266">
        <v>19</v>
      </c>
      <c r="P7" s="267">
        <v>-48.544697004266233</v>
      </c>
      <c r="Q7" s="267">
        <v>-7.467165955082276</v>
      </c>
      <c r="R7" s="268">
        <v>1000</v>
      </c>
      <c r="S7" s="268">
        <v>1000</v>
      </c>
      <c r="T7" s="267">
        <f t="shared" ref="T7:T25" si="0">R7+P7</f>
        <v>951.45530299573375</v>
      </c>
      <c r="U7" s="267">
        <f t="shared" ref="U7:U25" si="1">S7+Q7</f>
        <v>992.53283404491776</v>
      </c>
    </row>
    <row r="8" spans="1:30" ht="15" customHeight="1" x14ac:dyDescent="0.25">
      <c r="A8" s="266"/>
      <c r="B8" s="269" t="s">
        <v>1142</v>
      </c>
      <c r="C8" s="267"/>
      <c r="D8" s="266">
        <v>87</v>
      </c>
      <c r="E8" s="266">
        <v>27</v>
      </c>
      <c r="F8" s="266">
        <v>29</v>
      </c>
      <c r="G8" s="266"/>
      <c r="H8" s="266"/>
      <c r="I8" s="266"/>
      <c r="J8" s="266"/>
      <c r="K8" s="266"/>
      <c r="L8" s="266"/>
      <c r="M8" s="266"/>
      <c r="N8" s="266"/>
      <c r="O8" s="266"/>
      <c r="P8" s="267"/>
      <c r="Q8" s="267"/>
      <c r="R8" s="268"/>
      <c r="S8" s="268"/>
      <c r="T8" s="267"/>
      <c r="U8" s="267"/>
    </row>
    <row r="9" spans="1:30" ht="15.75" x14ac:dyDescent="0.25">
      <c r="A9" s="266" t="s">
        <v>1132</v>
      </c>
      <c r="B9" s="269"/>
      <c r="C9" s="267">
        <v>42.836422872756316</v>
      </c>
      <c r="D9" s="266"/>
      <c r="E9" s="266"/>
      <c r="F9" s="266"/>
      <c r="G9" s="266">
        <v>76</v>
      </c>
      <c r="H9" s="266">
        <v>14</v>
      </c>
      <c r="I9" s="266">
        <v>33</v>
      </c>
      <c r="J9" s="266">
        <v>256</v>
      </c>
      <c r="K9" s="266">
        <v>14</v>
      </c>
      <c r="L9" s="266">
        <v>33</v>
      </c>
      <c r="M9" s="266">
        <v>76</v>
      </c>
      <c r="N9" s="266">
        <v>14</v>
      </c>
      <c r="O9" s="266">
        <v>33</v>
      </c>
      <c r="P9" s="267">
        <v>41.607482414376634</v>
      </c>
      <c r="Q9" s="267">
        <v>10.187076698981892</v>
      </c>
      <c r="R9" s="268">
        <v>1000</v>
      </c>
      <c r="S9" s="268">
        <v>1000</v>
      </c>
      <c r="T9" s="267">
        <f t="shared" si="0"/>
        <v>1041.6074824143766</v>
      </c>
      <c r="U9" s="267">
        <f t="shared" si="1"/>
        <v>1010.1870766989819</v>
      </c>
    </row>
    <row r="10" spans="1:30" ht="15.75" x14ac:dyDescent="0.25">
      <c r="A10" s="266"/>
      <c r="B10" s="269" t="s">
        <v>1143</v>
      </c>
      <c r="C10" s="267"/>
      <c r="D10" s="266">
        <v>39</v>
      </c>
      <c r="E10" s="266">
        <v>5</v>
      </c>
      <c r="F10" s="266">
        <v>55</v>
      </c>
      <c r="G10" s="266"/>
      <c r="H10" s="266"/>
      <c r="I10" s="266"/>
      <c r="J10" s="266"/>
      <c r="K10" s="266"/>
      <c r="L10" s="266"/>
      <c r="M10" s="266"/>
      <c r="N10" s="266"/>
      <c r="O10" s="266"/>
      <c r="P10" s="267"/>
      <c r="Q10" s="267"/>
      <c r="R10" s="268"/>
      <c r="S10" s="268"/>
      <c r="T10" s="267"/>
      <c r="U10" s="267"/>
    </row>
    <row r="11" spans="1:30" ht="15.75" x14ac:dyDescent="0.25">
      <c r="A11" s="266" t="s">
        <v>1133</v>
      </c>
      <c r="B11" s="269"/>
      <c r="C11" s="267">
        <v>77.807712000621848</v>
      </c>
      <c r="D11" s="266"/>
      <c r="E11" s="266"/>
      <c r="F11" s="266"/>
      <c r="G11" s="266">
        <v>207</v>
      </c>
      <c r="H11" s="266">
        <v>52</v>
      </c>
      <c r="I11" s="266">
        <v>59</v>
      </c>
      <c r="J11" s="266">
        <v>27</v>
      </c>
      <c r="K11" s="266">
        <v>52</v>
      </c>
      <c r="L11" s="266">
        <v>59</v>
      </c>
      <c r="M11" s="266">
        <v>27</v>
      </c>
      <c r="N11" s="266">
        <v>52</v>
      </c>
      <c r="O11" s="266">
        <v>59</v>
      </c>
      <c r="P11" s="267">
        <v>-36.388210683163969</v>
      </c>
      <c r="Q11" s="267">
        <v>-68.774545945788574</v>
      </c>
      <c r="R11" s="268">
        <v>987.84351367889781</v>
      </c>
      <c r="S11" s="268">
        <v>1061.3073799907063</v>
      </c>
      <c r="T11" s="267">
        <f t="shared" si="0"/>
        <v>951.45530299573386</v>
      </c>
      <c r="U11" s="267">
        <f t="shared" si="1"/>
        <v>992.53283404491776</v>
      </c>
    </row>
    <row r="12" spans="1:30" ht="15.75" x14ac:dyDescent="0.25">
      <c r="A12" s="266"/>
      <c r="B12" s="269" t="s">
        <v>1144</v>
      </c>
      <c r="C12" s="267"/>
      <c r="D12" s="266">
        <v>35</v>
      </c>
      <c r="E12" s="266">
        <v>13</v>
      </c>
      <c r="F12" s="266">
        <v>42</v>
      </c>
      <c r="G12" s="266"/>
      <c r="H12" s="266"/>
      <c r="I12" s="266"/>
      <c r="J12" s="266"/>
      <c r="K12" s="266"/>
      <c r="L12" s="266"/>
      <c r="M12" s="266"/>
      <c r="N12" s="266"/>
      <c r="O12" s="266"/>
      <c r="P12" s="267"/>
      <c r="Q12" s="267"/>
      <c r="R12" s="268"/>
      <c r="S12" s="268"/>
      <c r="T12" s="267"/>
      <c r="U12" s="267"/>
    </row>
    <row r="13" spans="1:30" s="147" customFormat="1" ht="31.5" customHeight="1" x14ac:dyDescent="0.25">
      <c r="A13" s="266" t="s">
        <v>1134</v>
      </c>
      <c r="B13" s="269"/>
      <c r="C13" s="267">
        <v>74.187935291578484</v>
      </c>
      <c r="D13" s="266"/>
      <c r="E13" s="266"/>
      <c r="F13" s="266"/>
      <c r="G13" s="266">
        <v>133</v>
      </c>
      <c r="H13" s="266">
        <v>33</v>
      </c>
      <c r="I13" s="266">
        <v>22</v>
      </c>
      <c r="J13" s="266">
        <v>313</v>
      </c>
      <c r="K13" s="266">
        <v>33</v>
      </c>
      <c r="L13" s="266">
        <v>22</v>
      </c>
      <c r="M13" s="266">
        <v>46</v>
      </c>
      <c r="N13" s="266">
        <v>26</v>
      </c>
      <c r="O13" s="266">
        <v>38</v>
      </c>
      <c r="P13" s="267">
        <v>53.763968735478876</v>
      </c>
      <c r="Q13" s="267">
        <v>-51.120303291724376</v>
      </c>
      <c r="R13" s="268">
        <v>987.84351367889781</v>
      </c>
      <c r="S13" s="268">
        <v>1061.3073799907063</v>
      </c>
      <c r="T13" s="267">
        <f t="shared" si="0"/>
        <v>1041.6074824143766</v>
      </c>
      <c r="U13" s="267">
        <f t="shared" si="1"/>
        <v>1010.187076698982</v>
      </c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s="147" customFormat="1" ht="15.75" x14ac:dyDescent="0.25">
      <c r="A14" s="266"/>
      <c r="B14" s="269" t="s">
        <v>1145</v>
      </c>
      <c r="C14" s="267"/>
      <c r="D14" s="266">
        <v>50</v>
      </c>
      <c r="E14" s="266">
        <v>20</v>
      </c>
      <c r="F14" s="266">
        <v>50</v>
      </c>
      <c r="G14" s="266"/>
      <c r="H14" s="266"/>
      <c r="I14" s="266"/>
      <c r="J14" s="266"/>
      <c r="K14" s="266"/>
      <c r="L14" s="266"/>
      <c r="M14" s="266"/>
      <c r="N14" s="266"/>
      <c r="O14" s="266"/>
      <c r="P14" s="267"/>
      <c r="Q14" s="267"/>
      <c r="R14" s="268"/>
      <c r="S14" s="268"/>
      <c r="T14" s="267"/>
      <c r="U14" s="267"/>
      <c r="V14" s="13"/>
      <c r="W14" s="13"/>
      <c r="X14" s="13"/>
      <c r="Y14" s="13"/>
      <c r="Z14" s="13"/>
      <c r="AA14" s="42"/>
      <c r="AB14" s="42"/>
      <c r="AC14" s="42"/>
      <c r="AD14" s="42"/>
    </row>
    <row r="15" spans="1:30" ht="15.75" x14ac:dyDescent="0.25">
      <c r="A15" s="266" t="s">
        <v>1135</v>
      </c>
      <c r="B15" s="269"/>
      <c r="C15" s="267">
        <v>64.273408720169201</v>
      </c>
      <c r="D15" s="266"/>
      <c r="E15" s="266"/>
      <c r="F15" s="266"/>
      <c r="G15" s="266">
        <v>258</v>
      </c>
      <c r="H15" s="266">
        <v>13</v>
      </c>
      <c r="I15" s="266">
        <v>49</v>
      </c>
      <c r="J15" s="266">
        <v>78</v>
      </c>
      <c r="K15" s="266">
        <v>13</v>
      </c>
      <c r="L15" s="266">
        <v>49</v>
      </c>
      <c r="M15" s="266">
        <v>78</v>
      </c>
      <c r="N15" s="266">
        <v>13</v>
      </c>
      <c r="O15" s="266">
        <v>49</v>
      </c>
      <c r="P15" s="267">
        <v>-62.922080701339254</v>
      </c>
      <c r="Q15" s="267">
        <v>-13.110409174548019</v>
      </c>
      <c r="R15" s="268">
        <v>987.84351367889781</v>
      </c>
      <c r="S15" s="268">
        <v>1061.3073799907063</v>
      </c>
      <c r="T15" s="267">
        <f t="shared" si="0"/>
        <v>924.92143297755854</v>
      </c>
      <c r="U15" s="267">
        <f t="shared" si="1"/>
        <v>1048.1969708161582</v>
      </c>
    </row>
    <row r="16" spans="1:30" ht="15.75" x14ac:dyDescent="0.25">
      <c r="A16" s="266"/>
      <c r="B16" s="269" t="s">
        <v>1146</v>
      </c>
      <c r="C16" s="267"/>
      <c r="D16" s="266">
        <v>53</v>
      </c>
      <c r="E16" s="266">
        <v>22</v>
      </c>
      <c r="F16" s="266">
        <v>9</v>
      </c>
      <c r="G16" s="266"/>
      <c r="H16" s="266"/>
      <c r="I16" s="266"/>
      <c r="J16" s="266"/>
      <c r="K16" s="266"/>
      <c r="L16" s="266"/>
      <c r="M16" s="266"/>
      <c r="N16" s="266"/>
      <c r="O16" s="266"/>
      <c r="P16" s="267"/>
      <c r="Q16" s="267"/>
      <c r="R16" s="268"/>
      <c r="S16" s="268"/>
      <c r="T16" s="267"/>
      <c r="U16" s="267"/>
    </row>
    <row r="17" spans="1:21" ht="15.75" x14ac:dyDescent="0.25">
      <c r="A17" s="266" t="s">
        <v>1136</v>
      </c>
      <c r="B17" s="269"/>
      <c r="C17" s="267">
        <v>61.664758011596845</v>
      </c>
      <c r="D17" s="266"/>
      <c r="E17" s="266"/>
      <c r="F17" s="266"/>
      <c r="G17" s="266">
        <v>334</v>
      </c>
      <c r="H17" s="266">
        <v>30</v>
      </c>
      <c r="I17" s="266">
        <v>50</v>
      </c>
      <c r="J17" s="266">
        <v>154</v>
      </c>
      <c r="K17" s="266">
        <v>30</v>
      </c>
      <c r="L17" s="266">
        <v>50</v>
      </c>
      <c r="M17" s="266">
        <v>25</v>
      </c>
      <c r="N17" s="266">
        <v>29</v>
      </c>
      <c r="O17" s="266">
        <v>10</v>
      </c>
      <c r="P17" s="267">
        <v>-26.533870018175296</v>
      </c>
      <c r="Q17" s="267">
        <v>55.664136771240557</v>
      </c>
      <c r="R17" s="268">
        <v>951.45530299573386</v>
      </c>
      <c r="S17" s="268">
        <v>992.53283404491776</v>
      </c>
      <c r="T17" s="267">
        <f t="shared" si="0"/>
        <v>924.92143297755854</v>
      </c>
      <c r="U17" s="267">
        <f t="shared" si="1"/>
        <v>1048.1969708161582</v>
      </c>
    </row>
    <row r="18" spans="1:21" ht="15.75" x14ac:dyDescent="0.25">
      <c r="A18" s="266"/>
      <c r="B18" s="269" t="s">
        <v>1147</v>
      </c>
      <c r="C18" s="267"/>
      <c r="D18" s="266">
        <v>66</v>
      </c>
      <c r="E18" s="266">
        <v>11</v>
      </c>
      <c r="F18" s="266">
        <v>14</v>
      </c>
      <c r="G18" s="266"/>
      <c r="H18" s="266"/>
      <c r="I18" s="266"/>
      <c r="J18" s="266"/>
      <c r="K18" s="266"/>
      <c r="L18" s="266"/>
      <c r="M18" s="266"/>
      <c r="N18" s="266"/>
      <c r="O18" s="266"/>
      <c r="P18" s="267"/>
      <c r="Q18" s="267"/>
      <c r="R18" s="268"/>
      <c r="S18" s="268"/>
      <c r="T18" s="267"/>
      <c r="U18" s="267"/>
    </row>
    <row r="19" spans="1:21" ht="15.75" x14ac:dyDescent="0.25">
      <c r="A19" s="266" t="s">
        <v>1137</v>
      </c>
      <c r="B19" s="269"/>
      <c r="C19" s="267">
        <v>47.082240802085401</v>
      </c>
      <c r="D19" s="266"/>
      <c r="E19" s="266"/>
      <c r="F19" s="266"/>
      <c r="G19" s="266">
        <v>268</v>
      </c>
      <c r="H19" s="266">
        <v>19</v>
      </c>
      <c r="I19" s="266">
        <v>36</v>
      </c>
      <c r="J19" s="266">
        <v>88</v>
      </c>
      <c r="K19" s="266">
        <v>19</v>
      </c>
      <c r="L19" s="266">
        <v>36</v>
      </c>
      <c r="M19" s="266">
        <v>88</v>
      </c>
      <c r="N19" s="266">
        <v>19</v>
      </c>
      <c r="O19" s="266">
        <v>36</v>
      </c>
      <c r="P19" s="267">
        <v>-47.06216523329639</v>
      </c>
      <c r="Q19" s="267">
        <v>-1.3747736175327987</v>
      </c>
      <c r="R19" s="268">
        <v>951.45530299573386</v>
      </c>
      <c r="S19" s="268">
        <v>992.53283404491776</v>
      </c>
      <c r="T19" s="267">
        <f t="shared" si="0"/>
        <v>904.3931377624375</v>
      </c>
      <c r="U19" s="267">
        <f t="shared" si="1"/>
        <v>991.15806042738495</v>
      </c>
    </row>
    <row r="20" spans="1:21" ht="15.75" x14ac:dyDescent="0.25">
      <c r="A20" s="266"/>
      <c r="B20" s="269" t="s">
        <v>1148</v>
      </c>
      <c r="C20" s="267"/>
      <c r="D20" s="266">
        <v>45</v>
      </c>
      <c r="E20" s="266">
        <v>16</v>
      </c>
      <c r="F20" s="266">
        <v>48</v>
      </c>
      <c r="G20" s="266"/>
      <c r="H20" s="266"/>
      <c r="I20" s="266"/>
      <c r="J20" s="266"/>
      <c r="K20" s="266"/>
      <c r="L20" s="266"/>
      <c r="M20" s="266"/>
      <c r="N20" s="266"/>
      <c r="O20" s="266"/>
      <c r="P20" s="267"/>
      <c r="Q20" s="267"/>
      <c r="R20" s="268"/>
      <c r="S20" s="268"/>
      <c r="T20" s="267"/>
      <c r="U20" s="267"/>
    </row>
    <row r="21" spans="1:21" ht="15.75" x14ac:dyDescent="0.25">
      <c r="A21" s="266" t="s">
        <v>1138</v>
      </c>
      <c r="B21" s="269"/>
      <c r="C21" s="267">
        <v>60.620526249593738</v>
      </c>
      <c r="D21" s="266"/>
      <c r="E21" s="266"/>
      <c r="F21" s="266"/>
      <c r="G21" s="266">
        <v>199</v>
      </c>
      <c r="H21" s="266">
        <v>47</v>
      </c>
      <c r="I21" s="266">
        <v>38</v>
      </c>
      <c r="J21" s="266">
        <v>19</v>
      </c>
      <c r="K21" s="266">
        <v>47</v>
      </c>
      <c r="L21" s="266">
        <v>38</v>
      </c>
      <c r="M21" s="266">
        <v>19</v>
      </c>
      <c r="N21" s="266">
        <v>47</v>
      </c>
      <c r="O21" s="266">
        <v>38</v>
      </c>
      <c r="P21" s="267">
        <v>-20.528295215121084</v>
      </c>
      <c r="Q21" s="267">
        <v>-57.038910388773381</v>
      </c>
      <c r="R21" s="268">
        <v>924.92143297755854</v>
      </c>
      <c r="S21" s="268">
        <v>1048.1969708161582</v>
      </c>
      <c r="T21" s="267">
        <f t="shared" si="0"/>
        <v>904.3931377624375</v>
      </c>
      <c r="U21" s="267">
        <f t="shared" si="1"/>
        <v>991.15806042738484</v>
      </c>
    </row>
    <row r="22" spans="1:21" ht="15.75" x14ac:dyDescent="0.25">
      <c r="A22" s="266"/>
      <c r="B22" s="269" t="s">
        <v>1149</v>
      </c>
      <c r="C22" s="267"/>
      <c r="D22" s="266">
        <v>26</v>
      </c>
      <c r="E22" s="266">
        <v>47</v>
      </c>
      <c r="F22" s="266">
        <v>42</v>
      </c>
      <c r="G22" s="266"/>
      <c r="H22" s="266"/>
      <c r="I22" s="266"/>
      <c r="J22" s="266"/>
      <c r="K22" s="266"/>
      <c r="L22" s="266"/>
      <c r="M22" s="266"/>
      <c r="N22" s="266"/>
      <c r="O22" s="266"/>
      <c r="P22" s="267"/>
      <c r="Q22" s="267"/>
      <c r="R22" s="268"/>
      <c r="S22" s="268"/>
      <c r="T22" s="267"/>
      <c r="U22" s="267"/>
    </row>
    <row r="23" spans="1:21" ht="15.75" x14ac:dyDescent="0.25">
      <c r="A23" s="266" t="s">
        <v>1139</v>
      </c>
      <c r="B23" s="269"/>
      <c r="C23" s="267">
        <v>62.44489057364995</v>
      </c>
      <c r="D23" s="266"/>
      <c r="E23" s="266"/>
      <c r="F23" s="266"/>
      <c r="G23" s="266">
        <v>226</v>
      </c>
      <c r="H23" s="266">
        <v>35</v>
      </c>
      <c r="I23" s="266">
        <v>20</v>
      </c>
      <c r="J23" s="266">
        <v>46</v>
      </c>
      <c r="K23" s="266">
        <v>35</v>
      </c>
      <c r="L23" s="266">
        <v>20</v>
      </c>
      <c r="M23" s="266">
        <v>46</v>
      </c>
      <c r="N23" s="266">
        <v>35</v>
      </c>
      <c r="O23" s="266">
        <v>20</v>
      </c>
      <c r="P23" s="267">
        <v>-45.362485225758753</v>
      </c>
      <c r="Q23" s="267">
        <v>-42.913975496310464</v>
      </c>
      <c r="R23" s="268">
        <v>924.92143297755854</v>
      </c>
      <c r="S23" s="268">
        <v>1048.1969708161582</v>
      </c>
      <c r="T23" s="267">
        <f t="shared" si="0"/>
        <v>879.55894775179979</v>
      </c>
      <c r="U23" s="267">
        <f t="shared" si="1"/>
        <v>1005.2829953198477</v>
      </c>
    </row>
    <row r="24" spans="1:21" ht="15.75" x14ac:dyDescent="0.25">
      <c r="A24" s="266"/>
      <c r="B24" s="269" t="s">
        <v>1150</v>
      </c>
      <c r="C24" s="267"/>
      <c r="D24" s="266">
        <v>80</v>
      </c>
      <c r="E24" s="266">
        <v>9</v>
      </c>
      <c r="F24" s="266">
        <v>50</v>
      </c>
      <c r="G24" s="266"/>
      <c r="H24" s="266"/>
      <c r="I24" s="266"/>
      <c r="J24" s="266"/>
      <c r="K24" s="266"/>
      <c r="L24" s="266"/>
      <c r="M24" s="266"/>
      <c r="N24" s="266"/>
      <c r="O24" s="266"/>
      <c r="P24" s="267"/>
      <c r="Q24" s="267"/>
      <c r="R24" s="268"/>
      <c r="S24" s="268"/>
      <c r="T24" s="267"/>
      <c r="U24" s="267"/>
    </row>
    <row r="25" spans="1:21" ht="15.75" x14ac:dyDescent="0.25">
      <c r="A25" s="266" t="s">
        <v>1140</v>
      </c>
      <c r="B25" s="266"/>
      <c r="C25" s="267">
        <v>28.570102890972795</v>
      </c>
      <c r="D25" s="266"/>
      <c r="E25" s="266"/>
      <c r="F25" s="266"/>
      <c r="G25" s="266">
        <v>299</v>
      </c>
      <c r="H25" s="266">
        <v>37</v>
      </c>
      <c r="I25" s="266">
        <v>48</v>
      </c>
      <c r="J25" s="266">
        <v>119</v>
      </c>
      <c r="K25" s="266">
        <v>37</v>
      </c>
      <c r="L25" s="266">
        <v>48</v>
      </c>
      <c r="M25" s="266">
        <v>60</v>
      </c>
      <c r="N25" s="266">
        <v>22</v>
      </c>
      <c r="O25" s="266">
        <v>12</v>
      </c>
      <c r="P25" s="267">
        <v>-24.834190010637666</v>
      </c>
      <c r="Q25" s="267">
        <v>14.124934892462916</v>
      </c>
      <c r="R25" s="268">
        <v>904.3931377624375</v>
      </c>
      <c r="S25" s="268">
        <v>991.15806042738484</v>
      </c>
      <c r="T25" s="267">
        <f t="shared" si="0"/>
        <v>879.55894775179979</v>
      </c>
      <c r="U25" s="267">
        <f t="shared" si="1"/>
        <v>1005.2829953198477</v>
      </c>
    </row>
  </sheetData>
  <mergeCells count="12">
    <mergeCell ref="A1:U1"/>
    <mergeCell ref="T3:U3"/>
    <mergeCell ref="A3:A4"/>
    <mergeCell ref="B3:B4"/>
    <mergeCell ref="C3:C4"/>
    <mergeCell ref="D3:F3"/>
    <mergeCell ref="G3:I3"/>
    <mergeCell ref="J3:L3"/>
    <mergeCell ref="M3:O3"/>
    <mergeCell ref="R3:S3"/>
    <mergeCell ref="P3:P4"/>
    <mergeCell ref="Q3:Q4"/>
  </mergeCells>
  <printOptions horizontalCentered="1" verticalCentered="1"/>
  <pageMargins left="0.25" right="0.25" top="0.75" bottom="0.75" header="0.3" footer="0.3"/>
  <pageSetup paperSize="8" scale="88" fitToHeight="0" orientation="landscape" r:id="rId1"/>
  <headerFooter>
    <oddHeader>&amp;CTribhuwan University
Institute of Engineering
Central Campus, Pulchowk
Department of Civil Engineering
Survey Instruction Committee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Q50"/>
  <sheetViews>
    <sheetView view="pageBreakPreview" topLeftCell="A38" zoomScaleNormal="55" zoomScaleSheetLayoutView="100" workbookViewId="0">
      <selection activeCell="O50" sqref="O50"/>
    </sheetView>
  </sheetViews>
  <sheetFormatPr defaultRowHeight="15.75" x14ac:dyDescent="0.25"/>
  <cols>
    <col min="1" max="1" width="9.140625" style="43"/>
    <col min="2" max="2" width="12.7109375" style="43" customWidth="1"/>
    <col min="3" max="15" width="9.140625" style="43"/>
    <col min="16" max="16" width="15.42578125" style="43" customWidth="1"/>
    <col min="17" max="16384" width="9.140625" style="43"/>
  </cols>
  <sheetData>
    <row r="5" spans="2:17" ht="20.25" x14ac:dyDescent="0.3">
      <c r="B5" s="220" t="s">
        <v>1166</v>
      </c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</row>
    <row r="6" spans="2:17" ht="15.75" customHeight="1" thickBot="1" x14ac:dyDescent="0.3"/>
    <row r="7" spans="2:17" ht="15.75" customHeight="1" thickBot="1" x14ac:dyDescent="0.3">
      <c r="B7" s="178" t="s">
        <v>1065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80"/>
    </row>
    <row r="8" spans="2:17" ht="15.75" customHeight="1" x14ac:dyDescent="0.25">
      <c r="B8" s="206" t="s">
        <v>1066</v>
      </c>
      <c r="C8" s="183" t="s">
        <v>1067</v>
      </c>
      <c r="D8" s="184"/>
      <c r="E8" s="185"/>
      <c r="F8" s="207" t="s">
        <v>1068</v>
      </c>
      <c r="G8" s="199" t="s">
        <v>1116</v>
      </c>
      <c r="H8" s="209" t="s">
        <v>1069</v>
      </c>
      <c r="I8" s="184"/>
      <c r="J8" s="210"/>
      <c r="K8" s="190" t="s">
        <v>1070</v>
      </c>
      <c r="L8" s="186" t="s">
        <v>1117</v>
      </c>
      <c r="M8" s="188" t="s">
        <v>1071</v>
      </c>
      <c r="N8" s="186" t="s">
        <v>1072</v>
      </c>
      <c r="O8" s="190" t="s">
        <v>1073</v>
      </c>
      <c r="P8" s="176" t="s">
        <v>1074</v>
      </c>
      <c r="Q8" s="123"/>
    </row>
    <row r="9" spans="2:17" ht="15.75" customHeight="1" thickBot="1" x14ac:dyDescent="0.3">
      <c r="B9" s="182"/>
      <c r="C9" s="36" t="s">
        <v>1075</v>
      </c>
      <c r="D9" s="37" t="s">
        <v>1076</v>
      </c>
      <c r="E9" s="38" t="s">
        <v>1077</v>
      </c>
      <c r="F9" s="208"/>
      <c r="G9" s="200"/>
      <c r="H9" s="129" t="s">
        <v>1075</v>
      </c>
      <c r="I9" s="37" t="s">
        <v>1076</v>
      </c>
      <c r="J9" s="132" t="s">
        <v>1077</v>
      </c>
      <c r="K9" s="211"/>
      <c r="L9" s="187"/>
      <c r="M9" s="189"/>
      <c r="N9" s="187"/>
      <c r="O9" s="189"/>
      <c r="P9" s="177"/>
      <c r="Q9" s="123"/>
    </row>
    <row r="10" spans="2:17" ht="15.75" customHeight="1" x14ac:dyDescent="0.25">
      <c r="B10" s="124" t="s">
        <v>1078</v>
      </c>
      <c r="C10" s="270">
        <v>1.2450000000000001</v>
      </c>
      <c r="D10" s="271">
        <v>1.2150000000000001</v>
      </c>
      <c r="E10" s="272">
        <v>1.1850000000000001</v>
      </c>
      <c r="F10" s="273">
        <v>1.2150000000000001</v>
      </c>
      <c r="G10" s="274">
        <v>6.0000000000000053E-2</v>
      </c>
      <c r="H10" s="275"/>
      <c r="I10" s="271"/>
      <c r="J10" s="276"/>
      <c r="K10" s="274"/>
      <c r="L10" s="273"/>
      <c r="M10" s="274"/>
      <c r="N10" s="273"/>
      <c r="O10" s="274">
        <v>6.0000000000000053E-2</v>
      </c>
      <c r="P10" s="277">
        <v>6.0000000000000053</v>
      </c>
    </row>
    <row r="11" spans="2:17" ht="15.75" customHeight="1" x14ac:dyDescent="0.25">
      <c r="B11" s="125" t="s">
        <v>1079</v>
      </c>
      <c r="C11" s="278">
        <v>1.1950000000000001</v>
      </c>
      <c r="D11" s="137">
        <v>1.1559999999999999</v>
      </c>
      <c r="E11" s="279">
        <v>1.1180000000000001</v>
      </c>
      <c r="F11" s="149">
        <v>1.1563333333333334</v>
      </c>
      <c r="G11" s="151">
        <v>7.6999999999999957E-2</v>
      </c>
      <c r="H11" s="280">
        <v>0.66500000000000004</v>
      </c>
      <c r="I11" s="137">
        <v>0.63700000000000001</v>
      </c>
      <c r="J11" s="281">
        <v>0.60499999999999998</v>
      </c>
      <c r="K11" s="151">
        <v>0.63566666666666671</v>
      </c>
      <c r="L11" s="149">
        <v>6.0000000000000053E-2</v>
      </c>
      <c r="M11" s="151">
        <v>0.57933333333333337</v>
      </c>
      <c r="N11" s="149" t="s">
        <v>1118</v>
      </c>
      <c r="O11" s="151">
        <v>0.13700000000000001</v>
      </c>
      <c r="P11" s="157">
        <v>13.700000000000001</v>
      </c>
    </row>
    <row r="12" spans="2:17" ht="18.75" customHeight="1" x14ac:dyDescent="0.25">
      <c r="B12" s="125" t="s">
        <v>1080</v>
      </c>
      <c r="C12" s="278">
        <v>1.9159999999999999</v>
      </c>
      <c r="D12" s="137">
        <v>1.903</v>
      </c>
      <c r="E12" s="279">
        <v>1.8879999999999999</v>
      </c>
      <c r="F12" s="149">
        <v>1.9023333333333332</v>
      </c>
      <c r="G12" s="151">
        <v>2.8000000000000025E-2</v>
      </c>
      <c r="H12" s="280">
        <v>0.98199999999999998</v>
      </c>
      <c r="I12" s="137">
        <v>0.94699999999999995</v>
      </c>
      <c r="J12" s="281">
        <v>0.91200000000000003</v>
      </c>
      <c r="K12" s="151">
        <v>0.94699999999999995</v>
      </c>
      <c r="L12" s="149">
        <v>6.9999999999999951E-2</v>
      </c>
      <c r="M12" s="151">
        <v>0.20933333333333348</v>
      </c>
      <c r="N12" s="149" t="s">
        <v>1118</v>
      </c>
      <c r="O12" s="151">
        <v>9.7999999999999976E-2</v>
      </c>
      <c r="P12" s="157">
        <v>9.7999999999999972</v>
      </c>
    </row>
    <row r="13" spans="2:17" x14ac:dyDescent="0.25">
      <c r="B13" s="125" t="s">
        <v>1081</v>
      </c>
      <c r="C13" s="278">
        <v>1.752</v>
      </c>
      <c r="D13" s="137">
        <v>1.7290000000000001</v>
      </c>
      <c r="E13" s="279">
        <v>1.7010000000000001</v>
      </c>
      <c r="F13" s="149">
        <v>1.7273333333333334</v>
      </c>
      <c r="G13" s="151">
        <v>5.0999999999999934E-2</v>
      </c>
      <c r="H13" s="280">
        <v>0.65400000000000003</v>
      </c>
      <c r="I13" s="137">
        <v>0.64100000000000001</v>
      </c>
      <c r="J13" s="281">
        <v>0.627</v>
      </c>
      <c r="K13" s="151">
        <v>0.64066666666666661</v>
      </c>
      <c r="L13" s="149">
        <v>2.7000000000000024E-2</v>
      </c>
      <c r="M13" s="151">
        <v>1.2616666666666667</v>
      </c>
      <c r="N13" s="149" t="s">
        <v>1118</v>
      </c>
      <c r="O13" s="151">
        <v>7.7999999999999958E-2</v>
      </c>
      <c r="P13" s="157">
        <v>7.7999999999999954</v>
      </c>
    </row>
    <row r="14" spans="2:17" x14ac:dyDescent="0.25">
      <c r="B14" s="125" t="s">
        <v>1082</v>
      </c>
      <c r="C14" s="278">
        <v>1.865</v>
      </c>
      <c r="D14" s="137">
        <v>1.835</v>
      </c>
      <c r="E14" s="279">
        <v>1.8049999999999999</v>
      </c>
      <c r="F14" s="149">
        <v>1.835</v>
      </c>
      <c r="G14" s="151">
        <v>6.0000000000000053E-2</v>
      </c>
      <c r="H14" s="280">
        <v>0.74299999999999999</v>
      </c>
      <c r="I14" s="137">
        <v>0.72099999999999997</v>
      </c>
      <c r="J14" s="281">
        <v>0.69499999999999995</v>
      </c>
      <c r="K14" s="151">
        <v>0.71966666666666657</v>
      </c>
      <c r="L14" s="149">
        <v>4.8000000000000043E-2</v>
      </c>
      <c r="M14" s="151">
        <v>1.0076666666666667</v>
      </c>
      <c r="N14" s="149" t="s">
        <v>1118</v>
      </c>
      <c r="O14" s="151">
        <v>0.1080000000000001</v>
      </c>
      <c r="P14" s="157">
        <v>10.80000000000001</v>
      </c>
    </row>
    <row r="15" spans="2:17" x14ac:dyDescent="0.25">
      <c r="B15" s="125" t="s">
        <v>1083</v>
      </c>
      <c r="C15" s="278">
        <v>1.53</v>
      </c>
      <c r="D15" s="137">
        <v>1.5069999999999999</v>
      </c>
      <c r="E15" s="279">
        <v>1.4850000000000001</v>
      </c>
      <c r="F15" s="149">
        <v>1.5073333333333334</v>
      </c>
      <c r="G15" s="151">
        <v>4.4999999999999929E-2</v>
      </c>
      <c r="H15" s="280">
        <v>0.98099999999999998</v>
      </c>
      <c r="I15" s="137">
        <v>0.96299999999999997</v>
      </c>
      <c r="J15" s="281">
        <v>0.94499999999999995</v>
      </c>
      <c r="K15" s="151">
        <v>0.96299999999999997</v>
      </c>
      <c r="L15" s="149">
        <v>3.6000000000000032E-2</v>
      </c>
      <c r="M15" s="151">
        <v>0.872</v>
      </c>
      <c r="N15" s="149" t="s">
        <v>1118</v>
      </c>
      <c r="O15" s="151">
        <v>8.0999999999999961E-2</v>
      </c>
      <c r="P15" s="157">
        <v>8.0999999999999961</v>
      </c>
    </row>
    <row r="16" spans="2:17" ht="31.5" customHeight="1" x14ac:dyDescent="0.25">
      <c r="B16" s="125" t="s">
        <v>1084</v>
      </c>
      <c r="C16" s="278">
        <v>1.5</v>
      </c>
      <c r="D16" s="137">
        <v>1.43</v>
      </c>
      <c r="E16" s="279">
        <v>1.36</v>
      </c>
      <c r="F16" s="149">
        <v>1.43</v>
      </c>
      <c r="G16" s="151">
        <v>0.1399999999999999</v>
      </c>
      <c r="H16" s="280">
        <v>1.081</v>
      </c>
      <c r="I16" s="137">
        <v>1.0589999999999999</v>
      </c>
      <c r="J16" s="281">
        <v>1.038</v>
      </c>
      <c r="K16" s="151">
        <v>1.0593333333333332</v>
      </c>
      <c r="L16" s="149">
        <v>4.2999999999999927E-2</v>
      </c>
      <c r="M16" s="151">
        <v>0.44800000000000018</v>
      </c>
      <c r="N16" s="149" t="s">
        <v>1118</v>
      </c>
      <c r="O16" s="151">
        <v>0.18299999999999983</v>
      </c>
      <c r="P16" s="157">
        <v>18.299999999999983</v>
      </c>
    </row>
    <row r="17" spans="2:16" x14ac:dyDescent="0.25">
      <c r="B17" s="125" t="s">
        <v>1085</v>
      </c>
      <c r="C17" s="278">
        <v>1.397</v>
      </c>
      <c r="D17" s="137">
        <v>1.3280000000000001</v>
      </c>
      <c r="E17" s="279">
        <v>1.26</v>
      </c>
      <c r="F17" s="149">
        <v>1.3283333333333334</v>
      </c>
      <c r="G17" s="151">
        <v>0.13700000000000001</v>
      </c>
      <c r="H17" s="280">
        <v>1.26</v>
      </c>
      <c r="I17" s="137">
        <v>1.19</v>
      </c>
      <c r="J17" s="281">
        <v>1.121</v>
      </c>
      <c r="K17" s="151">
        <v>1.1903333333333335</v>
      </c>
      <c r="L17" s="149">
        <v>0.13900000000000001</v>
      </c>
      <c r="M17" s="151">
        <v>0.23966666666666647</v>
      </c>
      <c r="N17" s="149" t="s">
        <v>1118</v>
      </c>
      <c r="O17" s="151">
        <v>0.27600000000000002</v>
      </c>
      <c r="P17" s="157">
        <v>27.6</v>
      </c>
    </row>
    <row r="18" spans="2:16" x14ac:dyDescent="0.25">
      <c r="B18" s="125" t="s">
        <v>1086</v>
      </c>
      <c r="C18" s="278">
        <v>1.355</v>
      </c>
      <c r="D18" s="137">
        <v>1.2849999999999999</v>
      </c>
      <c r="E18" s="279">
        <v>1.2150000000000001</v>
      </c>
      <c r="F18" s="149">
        <v>1.2849999999999999</v>
      </c>
      <c r="G18" s="151">
        <v>0.1399999999999999</v>
      </c>
      <c r="H18" s="280">
        <v>1.0049999999999999</v>
      </c>
      <c r="I18" s="137">
        <v>0.93500000000000005</v>
      </c>
      <c r="J18" s="281">
        <v>0.86399999999999999</v>
      </c>
      <c r="K18" s="151">
        <v>0.93466666666666665</v>
      </c>
      <c r="L18" s="149">
        <v>0.1409999999999999</v>
      </c>
      <c r="M18" s="151">
        <v>0.39366666666666672</v>
      </c>
      <c r="N18" s="149" t="s">
        <v>1118</v>
      </c>
      <c r="O18" s="151">
        <v>0.28099999999999981</v>
      </c>
      <c r="P18" s="157">
        <v>28.09999999999998</v>
      </c>
    </row>
    <row r="19" spans="2:16" x14ac:dyDescent="0.25">
      <c r="B19" s="125" t="s">
        <v>1087</v>
      </c>
      <c r="C19" s="278">
        <v>1.4430000000000001</v>
      </c>
      <c r="D19" s="137">
        <v>1.407</v>
      </c>
      <c r="E19" s="279">
        <v>1.375</v>
      </c>
      <c r="F19" s="149">
        <v>1.4083333333333332</v>
      </c>
      <c r="G19" s="151">
        <v>6.800000000000006E-2</v>
      </c>
      <c r="H19" s="280">
        <v>1.633</v>
      </c>
      <c r="I19" s="137">
        <v>1.5580000000000001</v>
      </c>
      <c r="J19" s="281">
        <v>1.4850000000000001</v>
      </c>
      <c r="K19" s="151">
        <v>1.5586666666666666</v>
      </c>
      <c r="L19" s="149">
        <v>0.14799999999999991</v>
      </c>
      <c r="M19" s="151" t="s">
        <v>1118</v>
      </c>
      <c r="N19" s="149">
        <v>0.27366666666666672</v>
      </c>
      <c r="O19" s="151">
        <v>0.21599999999999997</v>
      </c>
      <c r="P19" s="157">
        <v>21.599999999999998</v>
      </c>
    </row>
    <row r="20" spans="2:16" x14ac:dyDescent="0.25">
      <c r="B20" s="125" t="s">
        <v>1088</v>
      </c>
      <c r="C20" s="278">
        <v>1.389</v>
      </c>
      <c r="D20" s="137">
        <v>1.2330000000000001</v>
      </c>
      <c r="E20" s="279">
        <v>1.2789999999999999</v>
      </c>
      <c r="F20" s="149">
        <v>1.3003333333333333</v>
      </c>
      <c r="G20" s="151">
        <v>0.1100000000000001</v>
      </c>
      <c r="H20" s="280">
        <v>0.68600000000000005</v>
      </c>
      <c r="I20" s="137">
        <v>0.65</v>
      </c>
      <c r="J20" s="281">
        <v>0.61699999999999999</v>
      </c>
      <c r="K20" s="151">
        <v>0.65100000000000002</v>
      </c>
      <c r="L20" s="149">
        <v>6.9000000000000061E-2</v>
      </c>
      <c r="M20" s="151">
        <v>0.75733333333333319</v>
      </c>
      <c r="N20" s="149" t="s">
        <v>1118</v>
      </c>
      <c r="O20" s="151">
        <v>0.17900000000000016</v>
      </c>
      <c r="P20" s="157">
        <v>17.900000000000016</v>
      </c>
    </row>
    <row r="21" spans="2:16" ht="16.5" thickBot="1" x14ac:dyDescent="0.3">
      <c r="B21" s="126" t="s">
        <v>1089</v>
      </c>
      <c r="C21" s="282"/>
      <c r="D21" s="283"/>
      <c r="E21" s="284"/>
      <c r="F21" s="150"/>
      <c r="G21" s="152"/>
      <c r="H21" s="285">
        <v>1.956</v>
      </c>
      <c r="I21" s="283">
        <v>1.8979999999999999</v>
      </c>
      <c r="J21" s="286">
        <v>1.845</v>
      </c>
      <c r="K21" s="152">
        <v>1.8996666666666666</v>
      </c>
      <c r="L21" s="150">
        <v>0.11099999999999999</v>
      </c>
      <c r="M21" s="152" t="s">
        <v>1118</v>
      </c>
      <c r="N21" s="150">
        <v>0.59933333333333327</v>
      </c>
      <c r="O21" s="152">
        <v>0.11099999999999999</v>
      </c>
      <c r="P21" s="158">
        <v>11.099999999999998</v>
      </c>
    </row>
    <row r="22" spans="2:16" ht="16.5" thickBot="1" x14ac:dyDescent="0.3">
      <c r="B22" s="127" t="s">
        <v>1090</v>
      </c>
      <c r="C22" s="287"/>
      <c r="D22" s="288"/>
      <c r="E22" s="289"/>
      <c r="F22" s="154">
        <v>16.095333333333333</v>
      </c>
      <c r="G22" s="155"/>
      <c r="H22" s="290"/>
      <c r="I22" s="288"/>
      <c r="J22" s="291"/>
      <c r="K22" s="155">
        <v>11.199666666666666</v>
      </c>
      <c r="L22" s="154"/>
      <c r="M22" s="155">
        <v>5.7686666666666664</v>
      </c>
      <c r="N22" s="154">
        <v>0.873</v>
      </c>
      <c r="O22" s="155"/>
      <c r="P22" s="159">
        <v>180.79999999999998</v>
      </c>
    </row>
    <row r="24" spans="2:16" x14ac:dyDescent="0.25">
      <c r="C24" s="203" t="s">
        <v>1091</v>
      </c>
      <c r="D24" s="204"/>
      <c r="E24" s="205"/>
    </row>
    <row r="25" spans="2:16" x14ac:dyDescent="0.25">
      <c r="C25" s="201" t="s">
        <v>1119</v>
      </c>
      <c r="D25" s="202"/>
      <c r="E25" s="137">
        <v>4.8956666666666671</v>
      </c>
    </row>
    <row r="26" spans="2:16" x14ac:dyDescent="0.25">
      <c r="C26" s="201" t="s">
        <v>1120</v>
      </c>
      <c r="D26" s="202"/>
      <c r="E26" s="137">
        <v>4.8956666666666662</v>
      </c>
    </row>
    <row r="27" spans="2:16" x14ac:dyDescent="0.25">
      <c r="C27" s="88"/>
      <c r="D27" s="88"/>
      <c r="E27" s="88"/>
    </row>
    <row r="28" spans="2:16" ht="16.5" thickBot="1" x14ac:dyDescent="0.3"/>
    <row r="29" spans="2:16" ht="16.5" thickBot="1" x14ac:dyDescent="0.3">
      <c r="B29" s="178" t="s">
        <v>1092</v>
      </c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80"/>
    </row>
    <row r="30" spans="2:16" x14ac:dyDescent="0.25">
      <c r="B30" s="206" t="s">
        <v>1066</v>
      </c>
      <c r="C30" s="183" t="s">
        <v>1067</v>
      </c>
      <c r="D30" s="184"/>
      <c r="E30" s="185"/>
      <c r="F30" s="207" t="s">
        <v>1068</v>
      </c>
      <c r="G30" s="199" t="s">
        <v>1116</v>
      </c>
      <c r="H30" s="209" t="s">
        <v>1069</v>
      </c>
      <c r="I30" s="184"/>
      <c r="J30" s="210"/>
      <c r="K30" s="190" t="s">
        <v>1070</v>
      </c>
      <c r="L30" s="186" t="s">
        <v>1117</v>
      </c>
      <c r="M30" s="188" t="s">
        <v>1071</v>
      </c>
      <c r="N30" s="186" t="s">
        <v>1072</v>
      </c>
      <c r="O30" s="190" t="s">
        <v>1073</v>
      </c>
      <c r="P30" s="176" t="s">
        <v>1074</v>
      </c>
    </row>
    <row r="31" spans="2:16" ht="16.5" thickBot="1" x14ac:dyDescent="0.3">
      <c r="B31" s="182"/>
      <c r="C31" s="36" t="s">
        <v>1075</v>
      </c>
      <c r="D31" s="37" t="s">
        <v>1076</v>
      </c>
      <c r="E31" s="38" t="s">
        <v>1077</v>
      </c>
      <c r="F31" s="208"/>
      <c r="G31" s="200"/>
      <c r="H31" s="129" t="s">
        <v>1075</v>
      </c>
      <c r="I31" s="37" t="s">
        <v>1076</v>
      </c>
      <c r="J31" s="132" t="s">
        <v>1077</v>
      </c>
      <c r="K31" s="211"/>
      <c r="L31" s="187"/>
      <c r="M31" s="189"/>
      <c r="N31" s="187"/>
      <c r="O31" s="189"/>
      <c r="P31" s="177"/>
    </row>
    <row r="32" spans="2:16" x14ac:dyDescent="0.25">
      <c r="B32" s="124" t="s">
        <v>1093</v>
      </c>
      <c r="C32" s="270">
        <v>1.99</v>
      </c>
      <c r="D32" s="271">
        <v>1.9410000000000001</v>
      </c>
      <c r="E32" s="272">
        <v>1.89</v>
      </c>
      <c r="F32" s="273">
        <v>1.9403333333333332</v>
      </c>
      <c r="G32" s="274">
        <v>0.10000000000000009</v>
      </c>
      <c r="H32" s="275"/>
      <c r="I32" s="271"/>
      <c r="J32" s="276"/>
      <c r="K32" s="274"/>
      <c r="L32" s="273"/>
      <c r="M32" s="274"/>
      <c r="N32" s="273"/>
      <c r="O32" s="274">
        <v>0.10000000000000009</v>
      </c>
      <c r="P32" s="277">
        <v>10.000000000000009</v>
      </c>
    </row>
    <row r="33" spans="2:16" x14ac:dyDescent="0.25">
      <c r="B33" s="125" t="s">
        <v>1079</v>
      </c>
      <c r="C33" s="278">
        <v>0.71399999999999997</v>
      </c>
      <c r="D33" s="137">
        <v>0.67800000000000005</v>
      </c>
      <c r="E33" s="279">
        <v>0.64300000000000002</v>
      </c>
      <c r="F33" s="149">
        <v>0.67833333333333334</v>
      </c>
      <c r="G33" s="151">
        <v>7.0999999999999952E-2</v>
      </c>
      <c r="H33" s="280">
        <v>1.484</v>
      </c>
      <c r="I33" s="137">
        <v>1.4339999999999999</v>
      </c>
      <c r="J33" s="281">
        <v>1.38</v>
      </c>
      <c r="K33" s="151">
        <v>1.4326666666666668</v>
      </c>
      <c r="L33" s="149">
        <v>0.10400000000000009</v>
      </c>
      <c r="M33" s="151">
        <v>0.50766666666666649</v>
      </c>
      <c r="N33" s="149" t="s">
        <v>1118</v>
      </c>
      <c r="O33" s="151">
        <v>0.17500000000000004</v>
      </c>
      <c r="P33" s="157">
        <v>17.500000000000004</v>
      </c>
    </row>
    <row r="34" spans="2:16" x14ac:dyDescent="0.25">
      <c r="B34" s="125" t="s">
        <v>1080</v>
      </c>
      <c r="C34" s="278">
        <v>1.345</v>
      </c>
      <c r="D34" s="137">
        <v>1.3</v>
      </c>
      <c r="E34" s="279">
        <v>1.256</v>
      </c>
      <c r="F34" s="149">
        <v>1.3003333333333333</v>
      </c>
      <c r="G34" s="151">
        <v>8.8999999999999968E-2</v>
      </c>
      <c r="H34" s="280">
        <v>1.4470000000000001</v>
      </c>
      <c r="I34" s="137">
        <v>1.4079999999999999</v>
      </c>
      <c r="J34" s="281">
        <v>1.3680000000000001</v>
      </c>
      <c r="K34" s="151">
        <v>1.4076666666666666</v>
      </c>
      <c r="L34" s="149">
        <v>7.8999999999999959E-2</v>
      </c>
      <c r="M34" s="151" t="s">
        <v>1118</v>
      </c>
      <c r="N34" s="149">
        <v>0.72933333333333328</v>
      </c>
      <c r="O34" s="151">
        <v>0.16799999999999993</v>
      </c>
      <c r="P34" s="157">
        <v>16.799999999999994</v>
      </c>
    </row>
    <row r="35" spans="2:16" x14ac:dyDescent="0.25">
      <c r="B35" s="125" t="s">
        <v>1081</v>
      </c>
      <c r="C35" s="278">
        <v>1.2789999999999999</v>
      </c>
      <c r="D35" s="137">
        <v>1.25</v>
      </c>
      <c r="E35" s="279">
        <v>1.181</v>
      </c>
      <c r="F35" s="149">
        <v>1.2366666666666666</v>
      </c>
      <c r="G35" s="151">
        <v>9.7999999999999865E-2</v>
      </c>
      <c r="H35" s="280">
        <v>1.077</v>
      </c>
      <c r="I35" s="137">
        <v>1.0309999999999999</v>
      </c>
      <c r="J35" s="281">
        <v>0.98499999999999999</v>
      </c>
      <c r="K35" s="151">
        <v>1.0309999999999999</v>
      </c>
      <c r="L35" s="149">
        <v>9.1999999999999971E-2</v>
      </c>
      <c r="M35" s="151">
        <v>0.26933333333333342</v>
      </c>
      <c r="N35" s="149" t="s">
        <v>1118</v>
      </c>
      <c r="O35" s="151">
        <v>0.18999999999999984</v>
      </c>
      <c r="P35" s="157">
        <v>18.999999999999982</v>
      </c>
    </row>
    <row r="36" spans="2:16" x14ac:dyDescent="0.25">
      <c r="B36" s="125" t="s">
        <v>1082</v>
      </c>
      <c r="C36" s="278">
        <v>0.94599999999999995</v>
      </c>
      <c r="D36" s="137">
        <v>0.90500000000000003</v>
      </c>
      <c r="E36" s="279">
        <v>0.86899999999999999</v>
      </c>
      <c r="F36" s="149">
        <v>0.90666666666666662</v>
      </c>
      <c r="G36" s="151">
        <v>7.6999999999999957E-2</v>
      </c>
      <c r="H36" s="280">
        <v>1.2749999999999999</v>
      </c>
      <c r="I36" s="137">
        <v>1.226</v>
      </c>
      <c r="J36" s="281">
        <v>1.175</v>
      </c>
      <c r="K36" s="151">
        <v>1.2253333333333334</v>
      </c>
      <c r="L36" s="149">
        <v>9.9999999999999867E-2</v>
      </c>
      <c r="M36" s="151">
        <v>1.1333333333333195E-2</v>
      </c>
      <c r="N36" s="149" t="s">
        <v>1118</v>
      </c>
      <c r="O36" s="151">
        <v>0.17699999999999982</v>
      </c>
      <c r="P36" s="157">
        <v>17.699999999999982</v>
      </c>
    </row>
    <row r="37" spans="2:16" x14ac:dyDescent="0.25">
      <c r="B37" s="125" t="s">
        <v>1083</v>
      </c>
      <c r="C37" s="278">
        <v>1.109</v>
      </c>
      <c r="D37" s="137">
        <v>1.0349999999999999</v>
      </c>
      <c r="E37" s="279">
        <v>0.96699999999999997</v>
      </c>
      <c r="F37" s="149">
        <v>1.0370000000000001</v>
      </c>
      <c r="G37" s="151">
        <v>0.14200000000000002</v>
      </c>
      <c r="H37" s="280">
        <v>1.2549999999999999</v>
      </c>
      <c r="I37" s="137">
        <v>1.218</v>
      </c>
      <c r="J37" s="281">
        <v>1.18</v>
      </c>
      <c r="K37" s="151">
        <v>1.2176666666666665</v>
      </c>
      <c r="L37" s="149">
        <v>7.4999999999999956E-2</v>
      </c>
      <c r="M37" s="151" t="s">
        <v>1118</v>
      </c>
      <c r="N37" s="149">
        <v>0.31099999999999983</v>
      </c>
      <c r="O37" s="151">
        <v>0.21699999999999997</v>
      </c>
      <c r="P37" s="157">
        <v>21.699999999999996</v>
      </c>
    </row>
    <row r="38" spans="2:16" x14ac:dyDescent="0.25">
      <c r="B38" s="125" t="s">
        <v>1084</v>
      </c>
      <c r="C38" s="278">
        <v>0.83899999999999997</v>
      </c>
      <c r="D38" s="137">
        <v>0.78700000000000003</v>
      </c>
      <c r="E38" s="279">
        <v>0.73599999999999999</v>
      </c>
      <c r="F38" s="149">
        <v>0.78733333333333333</v>
      </c>
      <c r="G38" s="151">
        <v>0.10299999999999998</v>
      </c>
      <c r="H38" s="280">
        <v>1.2350000000000001</v>
      </c>
      <c r="I38" s="137">
        <v>1.1659999999999999</v>
      </c>
      <c r="J38" s="281">
        <v>1.0980000000000001</v>
      </c>
      <c r="K38" s="151">
        <v>1.1663333333333332</v>
      </c>
      <c r="L38" s="149">
        <v>0.13700000000000001</v>
      </c>
      <c r="M38" s="151" t="s">
        <v>1118</v>
      </c>
      <c r="N38" s="149">
        <v>0.12933333333333308</v>
      </c>
      <c r="O38" s="151">
        <v>0.24</v>
      </c>
      <c r="P38" s="157">
        <v>24</v>
      </c>
    </row>
    <row r="39" spans="2:16" x14ac:dyDescent="0.25">
      <c r="B39" s="125" t="s">
        <v>1085</v>
      </c>
      <c r="C39" s="278">
        <v>0.73099999999999998</v>
      </c>
      <c r="D39" s="137">
        <v>0.71299999999999997</v>
      </c>
      <c r="E39" s="279">
        <v>0.69499999999999995</v>
      </c>
      <c r="F39" s="149">
        <v>0.71299999999999997</v>
      </c>
      <c r="G39" s="151">
        <v>3.6000000000000032E-2</v>
      </c>
      <c r="H39" s="280">
        <v>1.804</v>
      </c>
      <c r="I39" s="137">
        <v>1.752</v>
      </c>
      <c r="J39" s="281">
        <v>1.702</v>
      </c>
      <c r="K39" s="151">
        <v>1.7526666666666666</v>
      </c>
      <c r="L39" s="149">
        <v>0.10200000000000009</v>
      </c>
      <c r="M39" s="151" t="s">
        <v>1118</v>
      </c>
      <c r="N39" s="149">
        <v>0.96533333333333327</v>
      </c>
      <c r="O39" s="151">
        <v>0.13800000000000012</v>
      </c>
      <c r="P39" s="157">
        <v>13.800000000000011</v>
      </c>
    </row>
    <row r="40" spans="2:16" x14ac:dyDescent="0.25">
      <c r="B40" s="125" t="s">
        <v>1086</v>
      </c>
      <c r="C40" s="278">
        <v>0.74299999999999999</v>
      </c>
      <c r="D40" s="137">
        <v>0.72299999999999998</v>
      </c>
      <c r="E40" s="279">
        <v>0.70299999999999996</v>
      </c>
      <c r="F40" s="149">
        <v>0.72299999999999998</v>
      </c>
      <c r="G40" s="151">
        <v>4.0000000000000036E-2</v>
      </c>
      <c r="H40" s="280">
        <v>1.544</v>
      </c>
      <c r="I40" s="137">
        <v>1.524</v>
      </c>
      <c r="J40" s="281">
        <v>1.5049999999999999</v>
      </c>
      <c r="K40" s="151">
        <v>1.5243333333333335</v>
      </c>
      <c r="L40" s="149">
        <v>3.9000000000000146E-2</v>
      </c>
      <c r="M40" s="151" t="s">
        <v>1118</v>
      </c>
      <c r="N40" s="149">
        <v>0.81133333333333357</v>
      </c>
      <c r="O40" s="151">
        <v>7.9000000000000181E-2</v>
      </c>
      <c r="P40" s="157">
        <v>7.9000000000000181</v>
      </c>
    </row>
    <row r="41" spans="2:16" x14ac:dyDescent="0.25">
      <c r="B41" s="125" t="s">
        <v>1087</v>
      </c>
      <c r="C41" s="278">
        <v>0.877</v>
      </c>
      <c r="D41" s="137">
        <v>0.86399999999999999</v>
      </c>
      <c r="E41" s="279">
        <v>0.85</v>
      </c>
      <c r="F41" s="149">
        <v>0.86366666666666669</v>
      </c>
      <c r="G41" s="151">
        <v>2.7000000000000024E-2</v>
      </c>
      <c r="H41" s="280">
        <v>1.825</v>
      </c>
      <c r="I41" s="137">
        <v>1.802</v>
      </c>
      <c r="J41" s="281">
        <v>1.7869999999999999</v>
      </c>
      <c r="K41" s="151">
        <v>1.8046666666666666</v>
      </c>
      <c r="L41" s="149">
        <v>3.8000000000000034E-2</v>
      </c>
      <c r="M41" s="151" t="s">
        <v>1118</v>
      </c>
      <c r="N41" s="149">
        <v>1.0816666666666666</v>
      </c>
      <c r="O41" s="151">
        <v>6.5000000000000058E-2</v>
      </c>
      <c r="P41" s="157">
        <v>6.5000000000000053</v>
      </c>
    </row>
    <row r="42" spans="2:16" x14ac:dyDescent="0.25">
      <c r="B42" s="125" t="s">
        <v>1088</v>
      </c>
      <c r="C42" s="278">
        <v>1.0049999999999999</v>
      </c>
      <c r="D42" s="137">
        <v>0.97399999999999998</v>
      </c>
      <c r="E42" s="279">
        <v>0.94</v>
      </c>
      <c r="F42" s="149">
        <v>0.97299999999999986</v>
      </c>
      <c r="G42" s="151">
        <v>6.4999999999999947E-2</v>
      </c>
      <c r="H42" s="280">
        <v>1.8380000000000001</v>
      </c>
      <c r="I42" s="137">
        <v>1.821</v>
      </c>
      <c r="J42" s="281">
        <v>1.8069999999999999</v>
      </c>
      <c r="K42" s="151">
        <v>1.8219999999999998</v>
      </c>
      <c r="L42" s="149">
        <v>3.1000000000000139E-2</v>
      </c>
      <c r="M42" s="151" t="s">
        <v>1118</v>
      </c>
      <c r="N42" s="149">
        <v>0.95833333333333315</v>
      </c>
      <c r="O42" s="151">
        <v>9.6000000000000085E-2</v>
      </c>
      <c r="P42" s="157">
        <v>9.6000000000000085</v>
      </c>
    </row>
    <row r="43" spans="2:16" x14ac:dyDescent="0.25">
      <c r="B43" s="125" t="s">
        <v>1094</v>
      </c>
      <c r="C43" s="278">
        <v>1.129</v>
      </c>
      <c r="D43" s="137">
        <v>1.091</v>
      </c>
      <c r="E43" s="279">
        <v>1.054</v>
      </c>
      <c r="F43" s="149">
        <v>1.0913333333333333</v>
      </c>
      <c r="G43" s="151">
        <v>7.4999999999999956E-2</v>
      </c>
      <c r="H43" s="280">
        <v>1.5720000000000001</v>
      </c>
      <c r="I43" s="137">
        <v>1.538</v>
      </c>
      <c r="J43" s="281">
        <v>1.5049999999999999</v>
      </c>
      <c r="K43" s="151">
        <v>1.5383333333333333</v>
      </c>
      <c r="L43" s="149">
        <v>6.7000000000000171E-2</v>
      </c>
      <c r="M43" s="151" t="s">
        <v>1118</v>
      </c>
      <c r="N43" s="149">
        <v>0.56533333333333347</v>
      </c>
      <c r="O43" s="151">
        <v>0.14200000000000013</v>
      </c>
      <c r="P43" s="157">
        <v>14.200000000000014</v>
      </c>
    </row>
    <row r="44" spans="2:16" x14ac:dyDescent="0.25">
      <c r="B44" s="125" t="s">
        <v>1095</v>
      </c>
      <c r="C44" s="278">
        <v>0.86799999999999999</v>
      </c>
      <c r="D44" s="137">
        <v>0.85699999999999998</v>
      </c>
      <c r="E44" s="279">
        <v>0.84</v>
      </c>
      <c r="F44" s="149">
        <v>0.85499999999999998</v>
      </c>
      <c r="G44" s="151">
        <v>2.8000000000000025E-2</v>
      </c>
      <c r="H44" s="280">
        <v>0.98099999999999998</v>
      </c>
      <c r="I44" s="137">
        <v>0.94699999999999995</v>
      </c>
      <c r="J44" s="281">
        <v>0.91400000000000003</v>
      </c>
      <c r="K44" s="151">
        <v>0.94733333333333336</v>
      </c>
      <c r="L44" s="149">
        <v>6.6999999999999948E-2</v>
      </c>
      <c r="M44" s="151">
        <v>0.14399999999999991</v>
      </c>
      <c r="N44" s="149" t="s">
        <v>1118</v>
      </c>
      <c r="O44" s="151">
        <v>9.4999999999999973E-2</v>
      </c>
      <c r="P44" s="157">
        <v>9.4999999999999964</v>
      </c>
    </row>
    <row r="45" spans="2:16" ht="16.5" thickBot="1" x14ac:dyDescent="0.3">
      <c r="B45" s="126" t="s">
        <v>1078</v>
      </c>
      <c r="C45" s="282"/>
      <c r="D45" s="283"/>
      <c r="E45" s="284"/>
      <c r="F45" s="150"/>
      <c r="G45" s="152"/>
      <c r="H45" s="285">
        <v>1.1539999999999999</v>
      </c>
      <c r="I45" s="283">
        <v>1.1439999999999999</v>
      </c>
      <c r="J45" s="286">
        <v>1.1339999999999999</v>
      </c>
      <c r="K45" s="152">
        <v>1.1439999999999999</v>
      </c>
      <c r="L45" s="150">
        <v>2.0000000000000018E-2</v>
      </c>
      <c r="M45" s="152" t="s">
        <v>1118</v>
      </c>
      <c r="N45" s="150">
        <v>0.28899999999999992</v>
      </c>
      <c r="O45" s="152">
        <v>2.0000000000000018E-2</v>
      </c>
      <c r="P45" s="158">
        <v>2.0000000000000018</v>
      </c>
    </row>
    <row r="46" spans="2:16" ht="16.5" thickBot="1" x14ac:dyDescent="0.3">
      <c r="B46" s="127" t="s">
        <v>1090</v>
      </c>
      <c r="C46" s="287"/>
      <c r="D46" s="288"/>
      <c r="E46" s="289"/>
      <c r="F46" s="154">
        <v>13.105666666666666</v>
      </c>
      <c r="G46" s="155"/>
      <c r="H46" s="290"/>
      <c r="I46" s="288"/>
      <c r="J46" s="291"/>
      <c r="K46" s="155">
        <v>18.013999999999996</v>
      </c>
      <c r="L46" s="154"/>
      <c r="M46" s="155">
        <v>0.93233333333333301</v>
      </c>
      <c r="N46" s="154">
        <v>5.8406666666666656</v>
      </c>
      <c r="O46" s="155"/>
      <c r="P46" s="159">
        <v>190.20000000000002</v>
      </c>
    </row>
    <row r="48" spans="2:16" x14ac:dyDescent="0.25">
      <c r="C48" s="167" t="s">
        <v>1091</v>
      </c>
      <c r="D48" s="167"/>
      <c r="E48" s="167"/>
      <c r="G48" s="198" t="s">
        <v>1121</v>
      </c>
      <c r="H48" s="198"/>
      <c r="I48" s="198"/>
      <c r="J48" s="137">
        <v>4.9019999999999984</v>
      </c>
      <c r="M48" s="198" t="s">
        <v>1124</v>
      </c>
      <c r="N48" s="198"/>
      <c r="O48" s="198"/>
      <c r="P48" s="47">
        <v>1309.768</v>
      </c>
    </row>
    <row r="49" spans="3:16" x14ac:dyDescent="0.25">
      <c r="C49" s="198" t="s">
        <v>1119</v>
      </c>
      <c r="D49" s="198"/>
      <c r="E49" s="137">
        <v>-4.9083333333333297</v>
      </c>
      <c r="G49" s="198" t="s">
        <v>1123</v>
      </c>
      <c r="H49" s="198"/>
      <c r="I49" s="198"/>
      <c r="J49" s="137">
        <v>1.2666666666665272E-2</v>
      </c>
      <c r="M49" s="167" t="s">
        <v>1125</v>
      </c>
      <c r="N49" s="167"/>
      <c r="O49" s="167"/>
      <c r="P49" s="10">
        <v>1304.866</v>
      </c>
    </row>
    <row r="50" spans="3:16" x14ac:dyDescent="0.25">
      <c r="C50" s="198" t="s">
        <v>1120</v>
      </c>
      <c r="D50" s="198"/>
      <c r="E50" s="137">
        <v>-4.9083333333333323</v>
      </c>
      <c r="G50" s="198" t="s">
        <v>1122</v>
      </c>
      <c r="H50" s="198"/>
      <c r="I50" s="198"/>
      <c r="J50" s="137">
        <v>1.043103062980835E-2</v>
      </c>
    </row>
  </sheetData>
  <mergeCells count="36">
    <mergeCell ref="C48:E48"/>
    <mergeCell ref="C49:D49"/>
    <mergeCell ref="C50:D50"/>
    <mergeCell ref="G48:I48"/>
    <mergeCell ref="K8:K9"/>
    <mergeCell ref="B8:B9"/>
    <mergeCell ref="C8:E8"/>
    <mergeCell ref="H8:J8"/>
    <mergeCell ref="F8:F9"/>
    <mergeCell ref="L8:L9"/>
    <mergeCell ref="M8:M9"/>
    <mergeCell ref="N8:N9"/>
    <mergeCell ref="B5:P5"/>
    <mergeCell ref="P30:P31"/>
    <mergeCell ref="B29:P29"/>
    <mergeCell ref="B7:P7"/>
    <mergeCell ref="G8:G9"/>
    <mergeCell ref="C25:D25"/>
    <mergeCell ref="C26:D26"/>
    <mergeCell ref="C24:E24"/>
    <mergeCell ref="O8:O9"/>
    <mergeCell ref="P8:P9"/>
    <mergeCell ref="B30:B31"/>
    <mergeCell ref="C30:E30"/>
    <mergeCell ref="F30:F31"/>
    <mergeCell ref="H30:J30"/>
    <mergeCell ref="K30:K31"/>
    <mergeCell ref="L30:L31"/>
    <mergeCell ref="M30:M31"/>
    <mergeCell ref="G49:I49"/>
    <mergeCell ref="G50:I50"/>
    <mergeCell ref="M48:O48"/>
    <mergeCell ref="M49:O49"/>
    <mergeCell ref="G30:G31"/>
    <mergeCell ref="O30:O31"/>
    <mergeCell ref="N30:N31"/>
  </mergeCells>
  <printOptions horizontalCentered="1" verticalCentered="1"/>
  <pageMargins left="0.23622047244094491" right="0.23622047244094491" top="1.299212598425197" bottom="0.74803149606299213" header="0.31496062992125984" footer="0.31496062992125984"/>
  <pageSetup paperSize="9" scale="87" fitToHeight="0" orientation="landscape" r:id="rId1"/>
  <headerFooter>
    <oddHeader>&amp;CTribhuwan University
Institute of Engineering
Central Campus, Pulchowk
Department of Civil Engineering
Survey Instruction Committee</oddHeader>
  </headerFooter>
  <rowBreaks count="1" manualBreakCount="1">
    <brk id="26" min="1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AF4F-887D-4A40-A966-C84D528AC0FD}">
  <dimension ref="A1:N29"/>
  <sheetViews>
    <sheetView topLeftCell="A2" zoomScale="70" zoomScaleNormal="70" workbookViewId="0">
      <selection activeCell="H23" sqref="C3:H23"/>
    </sheetView>
  </sheetViews>
  <sheetFormatPr defaultRowHeight="18.75" x14ac:dyDescent="0.3"/>
  <cols>
    <col min="1" max="7" width="9.140625" style="122"/>
    <col min="8" max="8" width="15.42578125" style="122" customWidth="1"/>
    <col min="9" max="16384" width="9.140625" style="122"/>
  </cols>
  <sheetData>
    <row r="1" spans="1:14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4" ht="18.75" customHeight="1" x14ac:dyDescent="0.3">
      <c r="J2" s="108"/>
      <c r="K2" s="108"/>
      <c r="L2" s="108"/>
      <c r="M2" s="108"/>
      <c r="N2" s="108"/>
    </row>
    <row r="3" spans="1:14" ht="22.5" x14ac:dyDescent="0.3">
      <c r="C3" s="228" t="s">
        <v>1167</v>
      </c>
      <c r="D3" s="228"/>
      <c r="E3" s="228"/>
      <c r="F3" s="228"/>
      <c r="G3" s="228"/>
      <c r="H3" s="228"/>
      <c r="J3" s="108"/>
      <c r="K3" s="108"/>
      <c r="L3" s="108"/>
      <c r="M3" s="108"/>
      <c r="N3" s="108"/>
    </row>
    <row r="4" spans="1:14" ht="15" customHeight="1" x14ac:dyDescent="0.3">
      <c r="J4" s="108"/>
      <c r="K4" s="108"/>
      <c r="L4" s="108"/>
      <c r="M4" s="108"/>
      <c r="N4" s="108"/>
    </row>
    <row r="5" spans="1:14" ht="15" customHeight="1" x14ac:dyDescent="0.3">
      <c r="C5" s="198" t="s">
        <v>1111</v>
      </c>
      <c r="D5" s="198"/>
      <c r="E5" s="198"/>
      <c r="F5" s="198"/>
      <c r="G5" s="198"/>
      <c r="H5" s="198"/>
      <c r="I5" s="136"/>
      <c r="J5" s="108"/>
      <c r="K5" s="108"/>
      <c r="L5" s="108"/>
      <c r="M5" s="108"/>
      <c r="N5" s="108"/>
    </row>
    <row r="6" spans="1:14" ht="15" customHeight="1" x14ac:dyDescent="0.3">
      <c r="C6" s="292" t="s">
        <v>1126</v>
      </c>
      <c r="D6" s="293" t="s">
        <v>1112</v>
      </c>
      <c r="E6" s="293"/>
      <c r="F6" s="293"/>
      <c r="G6" s="293" t="s">
        <v>1113</v>
      </c>
      <c r="H6" s="292" t="s">
        <v>1114</v>
      </c>
      <c r="I6" s="123"/>
      <c r="J6" s="108"/>
      <c r="K6" s="108"/>
      <c r="L6" s="108"/>
      <c r="M6" s="108"/>
      <c r="N6" s="108"/>
    </row>
    <row r="7" spans="1:14" ht="15" customHeight="1" x14ac:dyDescent="0.3">
      <c r="C7" s="292"/>
      <c r="D7" s="263" t="s">
        <v>1075</v>
      </c>
      <c r="E7" s="263" t="s">
        <v>1076</v>
      </c>
      <c r="F7" s="263" t="s">
        <v>1077</v>
      </c>
      <c r="G7" s="293"/>
      <c r="H7" s="292"/>
      <c r="I7" s="123"/>
      <c r="J7" s="108"/>
      <c r="K7" s="108"/>
      <c r="L7" s="108"/>
      <c r="M7" s="108"/>
      <c r="N7" s="108"/>
    </row>
    <row r="8" spans="1:14" ht="15" customHeight="1" x14ac:dyDescent="0.3">
      <c r="C8" s="47" t="s">
        <v>9</v>
      </c>
      <c r="D8" s="137">
        <v>1.665</v>
      </c>
      <c r="E8" s="137">
        <v>1.643</v>
      </c>
      <c r="F8" s="137">
        <v>1.6220000000000001</v>
      </c>
      <c r="G8" s="137">
        <v>1.643</v>
      </c>
      <c r="H8" s="294">
        <v>-0.497</v>
      </c>
      <c r="I8" s="43"/>
      <c r="J8" s="108"/>
      <c r="K8" s="108"/>
      <c r="L8" s="108"/>
      <c r="M8" s="108"/>
      <c r="N8" s="108"/>
    </row>
    <row r="9" spans="1:14" ht="15" customHeight="1" x14ac:dyDescent="0.3">
      <c r="C9" s="47" t="s">
        <v>13</v>
      </c>
      <c r="D9" s="137">
        <v>1.484</v>
      </c>
      <c r="E9" s="137">
        <v>1.1459999999999999</v>
      </c>
      <c r="F9" s="137">
        <v>0.80800000000000005</v>
      </c>
      <c r="G9" s="137">
        <v>1.1459999999999999</v>
      </c>
      <c r="H9" s="294"/>
      <c r="I9" s="43"/>
      <c r="J9" s="108"/>
      <c r="K9" s="108"/>
      <c r="L9" s="108"/>
      <c r="M9" s="108"/>
      <c r="N9" s="108"/>
    </row>
    <row r="10" spans="1:14" ht="15" customHeight="1" x14ac:dyDescent="0.3">
      <c r="C10" s="88"/>
      <c r="D10" s="88"/>
      <c r="E10" s="88"/>
      <c r="F10" s="88"/>
      <c r="G10" s="88"/>
      <c r="H10" s="88"/>
      <c r="I10" s="43"/>
      <c r="J10" s="108"/>
      <c r="K10" s="108"/>
      <c r="L10" s="108"/>
      <c r="M10" s="108"/>
      <c r="N10" s="108"/>
    </row>
    <row r="11" spans="1:14" ht="18.75" customHeight="1" x14ac:dyDescent="0.3">
      <c r="C11" s="198" t="s">
        <v>1115</v>
      </c>
      <c r="D11" s="198"/>
      <c r="E11" s="198"/>
      <c r="F11" s="198"/>
      <c r="G11" s="198"/>
      <c r="H11" s="198"/>
      <c r="I11" s="43"/>
    </row>
    <row r="12" spans="1:14" x14ac:dyDescent="0.3">
      <c r="C12" s="292" t="s">
        <v>1126</v>
      </c>
      <c r="D12" s="293" t="s">
        <v>1112</v>
      </c>
      <c r="E12" s="293"/>
      <c r="F12" s="293"/>
      <c r="G12" s="293" t="s">
        <v>1113</v>
      </c>
      <c r="H12" s="292" t="s">
        <v>1114</v>
      </c>
      <c r="I12" s="123"/>
    </row>
    <row r="13" spans="1:14" ht="39.75" customHeight="1" x14ac:dyDescent="0.3">
      <c r="C13" s="293"/>
      <c r="D13" s="263" t="s">
        <v>1075</v>
      </c>
      <c r="E13" s="263" t="s">
        <v>1076</v>
      </c>
      <c r="F13" s="263" t="s">
        <v>1077</v>
      </c>
      <c r="G13" s="293"/>
      <c r="H13" s="292"/>
      <c r="I13" s="123"/>
    </row>
    <row r="14" spans="1:14" x14ac:dyDescent="0.3">
      <c r="C14" s="47" t="s">
        <v>9</v>
      </c>
      <c r="D14" s="137">
        <v>1.3919999999999999</v>
      </c>
      <c r="E14" s="137">
        <v>1.087</v>
      </c>
      <c r="F14" s="137">
        <v>0.78100000000000003</v>
      </c>
      <c r="G14" s="137">
        <v>1.08666666666667</v>
      </c>
      <c r="H14" s="294">
        <v>-0.49299999999999999</v>
      </c>
      <c r="I14" s="43"/>
      <c r="J14" s="43"/>
    </row>
    <row r="15" spans="1:14" ht="18.75" customHeight="1" x14ac:dyDescent="0.3">
      <c r="C15" s="47" t="s">
        <v>13</v>
      </c>
      <c r="D15" s="137">
        <v>0.60599999999999998</v>
      </c>
      <c r="E15" s="137">
        <v>0.59399999999999997</v>
      </c>
      <c r="F15" s="137">
        <v>0.58099999999999996</v>
      </c>
      <c r="G15" s="137">
        <v>0.59399999999999997</v>
      </c>
      <c r="H15" s="294"/>
      <c r="I15" s="43"/>
      <c r="J15" s="43"/>
    </row>
    <row r="16" spans="1:14" x14ac:dyDescent="0.3">
      <c r="C16" s="88"/>
      <c r="D16" s="138"/>
      <c r="E16" s="138"/>
      <c r="F16" s="138"/>
      <c r="G16" s="138"/>
      <c r="H16" s="139"/>
      <c r="I16" s="43"/>
      <c r="J16" s="43"/>
    </row>
    <row r="17" spans="3:10" x14ac:dyDescent="0.3">
      <c r="C17" s="88"/>
      <c r="D17" s="88"/>
      <c r="E17" s="88"/>
      <c r="F17" s="88"/>
      <c r="G17" s="88"/>
      <c r="H17" s="88"/>
      <c r="I17" s="43"/>
      <c r="J17" s="43"/>
    </row>
    <row r="18" spans="3:10" x14ac:dyDescent="0.3">
      <c r="C18" s="198" t="s">
        <v>1127</v>
      </c>
      <c r="D18" s="198"/>
      <c r="E18" s="198"/>
      <c r="F18" s="198"/>
      <c r="G18" s="198"/>
      <c r="H18" s="137">
        <v>-0.49516666666666681</v>
      </c>
      <c r="I18" s="43"/>
      <c r="J18" s="43"/>
    </row>
    <row r="19" spans="3:10" x14ac:dyDescent="0.3">
      <c r="C19" s="198" t="s">
        <v>1157</v>
      </c>
      <c r="D19" s="198"/>
      <c r="E19" s="198"/>
      <c r="F19" s="198"/>
      <c r="G19" s="198"/>
      <c r="H19" s="47">
        <v>4</v>
      </c>
      <c r="I19" s="43"/>
      <c r="J19" s="43"/>
    </row>
    <row r="20" spans="3:10" x14ac:dyDescent="0.3">
      <c r="C20" s="198" t="s">
        <v>1156</v>
      </c>
      <c r="D20" s="198"/>
      <c r="E20" s="198"/>
      <c r="F20" s="198"/>
      <c r="G20" s="198"/>
      <c r="H20" s="47">
        <v>0.125002</v>
      </c>
      <c r="I20" s="43"/>
      <c r="J20" s="43"/>
    </row>
    <row r="21" spans="3:10" ht="18.75" customHeight="1" x14ac:dyDescent="0.3">
      <c r="C21" s="198" t="s">
        <v>1158</v>
      </c>
      <c r="D21" s="198"/>
      <c r="E21" s="198"/>
      <c r="F21" s="198"/>
      <c r="G21" s="198"/>
      <c r="H21" s="47">
        <v>8.8390000000000004</v>
      </c>
      <c r="J21" s="43"/>
    </row>
    <row r="22" spans="3:10" x14ac:dyDescent="0.3">
      <c r="C22" s="198" t="s">
        <v>1129</v>
      </c>
      <c r="D22" s="198"/>
      <c r="E22" s="198"/>
      <c r="F22" s="198"/>
      <c r="G22" s="198"/>
      <c r="H22" s="47">
        <v>1304.866</v>
      </c>
      <c r="I22" s="43"/>
      <c r="J22" s="43"/>
    </row>
    <row r="23" spans="3:10" x14ac:dyDescent="0.3">
      <c r="C23" s="198" t="s">
        <v>1128</v>
      </c>
      <c r="D23" s="198"/>
      <c r="E23" s="198"/>
      <c r="F23" s="198"/>
      <c r="G23" s="198"/>
      <c r="H23" s="137">
        <v>1304.3708333333334</v>
      </c>
      <c r="I23" s="43"/>
      <c r="J23" s="43"/>
    </row>
    <row r="24" spans="3:10" x14ac:dyDescent="0.3">
      <c r="J24" s="43"/>
    </row>
    <row r="25" spans="3:10" x14ac:dyDescent="0.3">
      <c r="J25" s="43"/>
    </row>
    <row r="26" spans="3:10" x14ac:dyDescent="0.3">
      <c r="J26" s="43"/>
    </row>
    <row r="27" spans="3:10" x14ac:dyDescent="0.3">
      <c r="J27" s="43"/>
    </row>
    <row r="28" spans="3:10" x14ac:dyDescent="0.3">
      <c r="J28" s="43"/>
    </row>
    <row r="29" spans="3:10" x14ac:dyDescent="0.3">
      <c r="J29" s="43"/>
    </row>
  </sheetData>
  <mergeCells count="19">
    <mergeCell ref="C3:H3"/>
    <mergeCell ref="H8:H9"/>
    <mergeCell ref="C11:H11"/>
    <mergeCell ref="C5:H5"/>
    <mergeCell ref="C12:C13"/>
    <mergeCell ref="H12:H13"/>
    <mergeCell ref="G12:G13"/>
    <mergeCell ref="D12:F12"/>
    <mergeCell ref="C6:C7"/>
    <mergeCell ref="D6:F6"/>
    <mergeCell ref="G6:G7"/>
    <mergeCell ref="H6:H7"/>
    <mergeCell ref="H14:H15"/>
    <mergeCell ref="C18:G18"/>
    <mergeCell ref="C22:G22"/>
    <mergeCell ref="C23:G23"/>
    <mergeCell ref="C19:G19"/>
    <mergeCell ref="C20:G20"/>
    <mergeCell ref="C21:G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&amp;CTribhuwan University
Institute of Engineering
Central Campus, Pulchowk
Department of Civil Engineering
Survey Instruction Committee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0173-3FEB-40F8-AC53-9E883A72962D}">
  <sheetPr>
    <pageSetUpPr fitToPage="1"/>
  </sheetPr>
  <dimension ref="A1:O89"/>
  <sheetViews>
    <sheetView zoomScale="85" zoomScaleNormal="85" workbookViewId="0">
      <selection activeCell="B3" sqref="B3:K3"/>
    </sheetView>
  </sheetViews>
  <sheetFormatPr defaultRowHeight="15" x14ac:dyDescent="0.25"/>
  <cols>
    <col min="1" max="1" width="9.140625" style="9"/>
    <col min="2" max="2" width="13.7109375" style="9" customWidth="1"/>
    <col min="3" max="7" width="9.140625" style="9"/>
    <col min="8" max="9" width="13.7109375" style="9" bestFit="1" customWidth="1"/>
    <col min="10" max="10" width="15.7109375" style="9" customWidth="1"/>
    <col min="11" max="11" width="10.28515625" style="9" hidden="1" customWidth="1"/>
    <col min="12" max="16384" width="9.140625" style="9"/>
  </cols>
  <sheetData>
    <row r="1" spans="1:15" ht="15.75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3" spans="1:15" ht="20.25" x14ac:dyDescent="0.3">
      <c r="B3" s="221" t="s">
        <v>1168</v>
      </c>
      <c r="C3" s="221"/>
      <c r="D3" s="221"/>
      <c r="E3" s="221"/>
      <c r="F3" s="221"/>
      <c r="G3" s="221"/>
      <c r="H3" s="221"/>
      <c r="I3" s="221"/>
      <c r="J3" s="221"/>
      <c r="K3" s="221"/>
      <c r="L3" s="108"/>
    </row>
    <row r="4" spans="1:15" ht="15" customHeight="1" thickBot="1" x14ac:dyDescent="0.3">
      <c r="A4" s="108"/>
      <c r="B4" s="43"/>
      <c r="C4" s="43"/>
      <c r="D4" s="43"/>
      <c r="E4" s="43"/>
      <c r="F4" s="43"/>
      <c r="G4" s="43"/>
      <c r="H4" s="43"/>
      <c r="I4" s="43"/>
      <c r="J4" s="43"/>
      <c r="K4" s="43"/>
      <c r="L4" s="108"/>
    </row>
    <row r="5" spans="1:15" ht="15" customHeight="1" x14ac:dyDescent="0.25">
      <c r="A5" s="108"/>
      <c r="B5" s="295" t="s">
        <v>1096</v>
      </c>
      <c r="C5" s="251" t="s">
        <v>1097</v>
      </c>
      <c r="D5" s="240" t="s">
        <v>1067</v>
      </c>
      <c r="E5" s="241" t="s">
        <v>1069</v>
      </c>
      <c r="F5" s="240" t="s">
        <v>1071</v>
      </c>
      <c r="G5" s="241" t="s">
        <v>1072</v>
      </c>
      <c r="H5" s="240" t="s">
        <v>1098</v>
      </c>
      <c r="I5" s="241" t="s">
        <v>84</v>
      </c>
      <c r="J5" s="251" t="s">
        <v>1151</v>
      </c>
      <c r="K5" s="212" t="s">
        <v>1152</v>
      </c>
      <c r="L5" s="108"/>
    </row>
    <row r="6" spans="1:15" ht="15" customHeight="1" thickBot="1" x14ac:dyDescent="0.3">
      <c r="A6" s="108"/>
      <c r="B6" s="296"/>
      <c r="C6" s="247"/>
      <c r="D6" s="246"/>
      <c r="E6" s="247"/>
      <c r="F6" s="246"/>
      <c r="G6" s="247"/>
      <c r="H6" s="246"/>
      <c r="I6" s="247"/>
      <c r="J6" s="247"/>
      <c r="K6" s="177"/>
      <c r="L6" s="108"/>
    </row>
    <row r="7" spans="1:15" ht="15" customHeight="1" x14ac:dyDescent="0.25">
      <c r="A7" s="108"/>
      <c r="B7" s="148"/>
      <c r="C7" s="144" t="s">
        <v>9</v>
      </c>
      <c r="D7" s="142">
        <v>0.86399999999999999</v>
      </c>
      <c r="E7" s="145"/>
      <c r="F7" s="142"/>
      <c r="G7" s="145"/>
      <c r="H7" s="142">
        <v>1304.866</v>
      </c>
      <c r="I7" s="145">
        <v>0</v>
      </c>
      <c r="J7" s="145">
        <v>1304.866</v>
      </c>
      <c r="K7" s="153">
        <v>0</v>
      </c>
      <c r="L7" s="108"/>
    </row>
    <row r="8" spans="1:15" ht="15" customHeight="1" x14ac:dyDescent="0.25">
      <c r="A8" s="108"/>
      <c r="B8" s="125" t="s">
        <v>1079</v>
      </c>
      <c r="C8" s="60"/>
      <c r="D8" s="149">
        <v>0.96799999999999997</v>
      </c>
      <c r="E8" s="151">
        <v>1.6879999999999999</v>
      </c>
      <c r="F8" s="149" t="s">
        <v>1118</v>
      </c>
      <c r="G8" s="151">
        <v>0.82399999999999995</v>
      </c>
      <c r="H8" s="149">
        <v>1304.0419999999999</v>
      </c>
      <c r="I8" s="151">
        <v>-2.0000000001800801E-4</v>
      </c>
      <c r="J8" s="151">
        <v>1304.0418</v>
      </c>
      <c r="K8" s="96">
        <v>1</v>
      </c>
      <c r="L8" s="108"/>
    </row>
    <row r="9" spans="1:15" ht="15" customHeight="1" x14ac:dyDescent="0.25">
      <c r="A9" s="108"/>
      <c r="B9" s="125" t="s">
        <v>1080</v>
      </c>
      <c r="C9" s="60"/>
      <c r="D9" s="149">
        <v>1.1499999999999999</v>
      </c>
      <c r="E9" s="151">
        <v>1.65</v>
      </c>
      <c r="F9" s="149" t="s">
        <v>1118</v>
      </c>
      <c r="G9" s="151">
        <v>0.68199999999999994</v>
      </c>
      <c r="H9" s="149">
        <v>1303.3599999999999</v>
      </c>
      <c r="I9" s="151">
        <v>-4.0000000003601602E-4</v>
      </c>
      <c r="J9" s="151">
        <v>1303.3595999999998</v>
      </c>
      <c r="K9" s="96">
        <v>2</v>
      </c>
      <c r="L9" s="108"/>
    </row>
    <row r="10" spans="1:15" ht="15" customHeight="1" x14ac:dyDescent="0.25">
      <c r="A10" s="108"/>
      <c r="B10" s="125" t="s">
        <v>1081</v>
      </c>
      <c r="C10" s="60"/>
      <c r="D10" s="149">
        <v>0.85099999999999998</v>
      </c>
      <c r="E10" s="151">
        <v>1.7629999999999999</v>
      </c>
      <c r="F10" s="149" t="s">
        <v>1118</v>
      </c>
      <c r="G10" s="151">
        <v>0.61299999999999999</v>
      </c>
      <c r="H10" s="149">
        <v>1302.7469999999998</v>
      </c>
      <c r="I10" s="151">
        <v>-6.0000000005402401E-4</v>
      </c>
      <c r="J10" s="151">
        <v>1302.7463999999998</v>
      </c>
      <c r="K10" s="96">
        <v>3</v>
      </c>
      <c r="L10" s="108"/>
    </row>
    <row r="11" spans="1:15" ht="15" customHeight="1" x14ac:dyDescent="0.25">
      <c r="A11" s="108"/>
      <c r="B11" s="125" t="s">
        <v>1082</v>
      </c>
      <c r="C11" s="60"/>
      <c r="D11" s="149">
        <v>1.1240000000000001</v>
      </c>
      <c r="E11" s="151">
        <v>1.855</v>
      </c>
      <c r="F11" s="149" t="s">
        <v>1118</v>
      </c>
      <c r="G11" s="151">
        <v>1.004</v>
      </c>
      <c r="H11" s="149">
        <v>1301.7429999999999</v>
      </c>
      <c r="I11" s="151">
        <v>-8.0000000007203205E-4</v>
      </c>
      <c r="J11" s="151">
        <v>1301.7421999999999</v>
      </c>
      <c r="K11" s="96">
        <v>4</v>
      </c>
      <c r="L11" s="108"/>
    </row>
    <row r="12" spans="1:15" ht="15.75" x14ac:dyDescent="0.25">
      <c r="B12" s="125"/>
      <c r="C12" s="60" t="s">
        <v>18</v>
      </c>
      <c r="D12" s="149">
        <v>1.607</v>
      </c>
      <c r="E12" s="151">
        <v>1.627</v>
      </c>
      <c r="F12" s="149" t="s">
        <v>1118</v>
      </c>
      <c r="G12" s="151">
        <v>0.50299999999999989</v>
      </c>
      <c r="H12" s="149">
        <v>1301.24</v>
      </c>
      <c r="I12" s="151">
        <v>-1.00000000009004E-3</v>
      </c>
      <c r="J12" s="151">
        <v>1301.239</v>
      </c>
      <c r="K12" s="96">
        <v>5</v>
      </c>
    </row>
    <row r="13" spans="1:15" ht="15.75" x14ac:dyDescent="0.25">
      <c r="B13" s="125" t="s">
        <v>1083</v>
      </c>
      <c r="C13" s="60"/>
      <c r="D13" s="149">
        <v>1.804</v>
      </c>
      <c r="E13" s="151">
        <v>1.032</v>
      </c>
      <c r="F13" s="149">
        <v>0.57499999999999996</v>
      </c>
      <c r="G13" s="151" t="s">
        <v>1118</v>
      </c>
      <c r="H13" s="149">
        <v>1301.8150000000001</v>
      </c>
      <c r="I13" s="151">
        <v>-1.200000000108048E-3</v>
      </c>
      <c r="J13" s="151">
        <v>1301.8137999999999</v>
      </c>
      <c r="K13" s="96">
        <v>6</v>
      </c>
      <c r="L13" s="43"/>
      <c r="M13" s="43"/>
      <c r="N13" s="43"/>
      <c r="O13" s="43"/>
    </row>
    <row r="14" spans="1:15" ht="15.75" x14ac:dyDescent="0.25">
      <c r="B14" s="125" t="s">
        <v>1084</v>
      </c>
      <c r="C14" s="60"/>
      <c r="D14" s="149">
        <v>1.72</v>
      </c>
      <c r="E14" s="151">
        <v>1.0049999999999999</v>
      </c>
      <c r="F14" s="149">
        <v>0.79900000000000015</v>
      </c>
      <c r="G14" s="151" t="s">
        <v>1118</v>
      </c>
      <c r="H14" s="149">
        <v>1302.614</v>
      </c>
      <c r="I14" s="151">
        <v>-1.4000000001260558E-3</v>
      </c>
      <c r="J14" s="151">
        <v>1302.6125999999999</v>
      </c>
      <c r="K14" s="96">
        <v>7</v>
      </c>
      <c r="L14" s="43"/>
      <c r="M14" s="43"/>
      <c r="N14" s="43"/>
      <c r="O14" s="43"/>
    </row>
    <row r="15" spans="1:15" ht="15.75" customHeight="1" x14ac:dyDescent="0.25">
      <c r="B15" s="125" t="s">
        <v>1085</v>
      </c>
      <c r="C15" s="60"/>
      <c r="D15" s="149">
        <v>1.518</v>
      </c>
      <c r="E15" s="151">
        <v>0.97199999999999998</v>
      </c>
      <c r="F15" s="149">
        <v>0.748</v>
      </c>
      <c r="G15" s="151" t="s">
        <v>1118</v>
      </c>
      <c r="H15" s="149">
        <v>1303.3620000000001</v>
      </c>
      <c r="I15" s="151">
        <v>-1.6000000001440641E-3</v>
      </c>
      <c r="J15" s="151">
        <v>1303.3604</v>
      </c>
      <c r="K15" s="96">
        <v>8</v>
      </c>
      <c r="L15" s="43"/>
      <c r="M15" s="43"/>
      <c r="N15" s="43"/>
      <c r="O15" s="43"/>
    </row>
    <row r="16" spans="1:15" ht="15.75" customHeight="1" x14ac:dyDescent="0.25">
      <c r="B16" s="125" t="s">
        <v>1086</v>
      </c>
      <c r="C16" s="60"/>
      <c r="D16" s="149">
        <v>1.901</v>
      </c>
      <c r="E16" s="151">
        <v>1.0189999999999999</v>
      </c>
      <c r="F16" s="149">
        <v>0.49900000000000011</v>
      </c>
      <c r="G16" s="151" t="s">
        <v>1118</v>
      </c>
      <c r="H16" s="149">
        <v>1303.8610000000001</v>
      </c>
      <c r="I16" s="151">
        <v>-1.8000000001620719E-3</v>
      </c>
      <c r="J16" s="151">
        <v>1303.8591999999999</v>
      </c>
      <c r="K16" s="96">
        <v>9</v>
      </c>
      <c r="L16" s="43"/>
      <c r="M16" s="43"/>
      <c r="N16" s="43"/>
      <c r="O16" s="43"/>
    </row>
    <row r="17" spans="2:15" ht="16.5" thickBot="1" x14ac:dyDescent="0.3">
      <c r="B17" s="126"/>
      <c r="C17" s="130" t="s">
        <v>9</v>
      </c>
      <c r="D17" s="150"/>
      <c r="E17" s="152">
        <v>0.89400000000000002</v>
      </c>
      <c r="F17" s="150">
        <v>1.0070000000000001</v>
      </c>
      <c r="G17" s="152" t="s">
        <v>1118</v>
      </c>
      <c r="H17" s="150">
        <v>1304.8680000000002</v>
      </c>
      <c r="I17" s="152">
        <v>-2.00000000018008E-3</v>
      </c>
      <c r="J17" s="152">
        <v>1304.866</v>
      </c>
      <c r="K17" s="133">
        <v>10</v>
      </c>
      <c r="M17" s="43"/>
      <c r="N17" s="43"/>
      <c r="O17" s="43"/>
    </row>
    <row r="18" spans="2:15" ht="16.5" thickBot="1" x14ac:dyDescent="0.3">
      <c r="B18" s="127" t="s">
        <v>1090</v>
      </c>
      <c r="C18" s="131"/>
      <c r="D18" s="128">
        <v>13.507000000000001</v>
      </c>
      <c r="E18" s="131">
        <v>13.505000000000001</v>
      </c>
      <c r="F18" s="128">
        <v>3.6280000000000001</v>
      </c>
      <c r="G18" s="131">
        <v>3.6259999999999994</v>
      </c>
      <c r="H18" s="128"/>
      <c r="I18" s="131"/>
      <c r="J18" s="131"/>
      <c r="K18" s="134"/>
      <c r="M18" s="43"/>
      <c r="N18" s="43"/>
      <c r="O18" s="43"/>
    </row>
    <row r="19" spans="2:15" ht="15.75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M19" s="43"/>
      <c r="N19" s="43"/>
      <c r="O19" s="43"/>
    </row>
    <row r="20" spans="2:15" ht="15.75" x14ac:dyDescent="0.25">
      <c r="B20" s="43"/>
      <c r="C20" s="198" t="s">
        <v>1091</v>
      </c>
      <c r="D20" s="198"/>
      <c r="E20" s="198"/>
      <c r="F20" s="43"/>
      <c r="G20" s="198" t="s">
        <v>1123</v>
      </c>
      <c r="H20" s="198"/>
      <c r="I20" s="47">
        <v>2.00000000018008E-3</v>
      </c>
      <c r="J20" s="43"/>
      <c r="K20" s="43"/>
      <c r="M20" s="43"/>
      <c r="N20" s="43"/>
      <c r="O20" s="43"/>
    </row>
    <row r="21" spans="2:15" ht="15.75" x14ac:dyDescent="0.25">
      <c r="B21" s="43"/>
      <c r="C21" s="198" t="s">
        <v>1153</v>
      </c>
      <c r="D21" s="198"/>
      <c r="E21" s="47">
        <v>2.0000000000006679E-3</v>
      </c>
      <c r="F21" s="43"/>
      <c r="G21" s="198" t="s">
        <v>1155</v>
      </c>
      <c r="H21" s="198"/>
      <c r="I21" s="47">
        <v>85.688000000000002</v>
      </c>
      <c r="J21" s="43"/>
      <c r="K21" s="43"/>
      <c r="M21" s="43"/>
      <c r="N21" s="43"/>
      <c r="O21" s="43"/>
    </row>
    <row r="22" spans="2:15" ht="15.75" x14ac:dyDescent="0.25">
      <c r="B22" s="43"/>
      <c r="C22" s="198" t="s">
        <v>1154</v>
      </c>
      <c r="D22" s="198"/>
      <c r="E22" s="47">
        <v>2.0000000000006679E-3</v>
      </c>
      <c r="F22" s="43"/>
      <c r="G22" s="198" t="s">
        <v>1122</v>
      </c>
      <c r="H22" s="198"/>
      <c r="I22" s="137">
        <v>7.0254030489360535E-3</v>
      </c>
      <c r="J22" s="43"/>
      <c r="K22" s="43"/>
      <c r="M22" s="43"/>
      <c r="N22" s="43"/>
      <c r="O22" s="43"/>
    </row>
    <row r="23" spans="2:15" ht="15.75" x14ac:dyDescent="0.25">
      <c r="B23" s="43"/>
      <c r="C23" s="43"/>
      <c r="D23" s="43"/>
      <c r="E23" s="43"/>
      <c r="F23" s="43"/>
      <c r="G23" s="43"/>
      <c r="H23" s="43"/>
      <c r="I23" s="43"/>
      <c r="J23" s="43"/>
      <c r="K23" s="43"/>
      <c r="M23" s="43"/>
      <c r="N23" s="43"/>
      <c r="O23" s="43"/>
    </row>
    <row r="24" spans="2:15" ht="16.5" thickBot="1" x14ac:dyDescent="0.3">
      <c r="B24" s="43"/>
      <c r="C24" s="43"/>
      <c r="D24" s="43"/>
      <c r="E24" s="43"/>
      <c r="F24" s="43"/>
      <c r="G24" s="43"/>
      <c r="H24" s="43"/>
      <c r="I24" s="43"/>
      <c r="J24" s="43"/>
      <c r="K24" s="43"/>
      <c r="M24" s="43"/>
      <c r="N24" s="43"/>
      <c r="O24" s="43"/>
    </row>
    <row r="25" spans="2:15" ht="15.75" x14ac:dyDescent="0.25">
      <c r="B25" s="295" t="s">
        <v>1096</v>
      </c>
      <c r="C25" s="251" t="s">
        <v>1097</v>
      </c>
      <c r="D25" s="240" t="s">
        <v>1067</v>
      </c>
      <c r="E25" s="241" t="s">
        <v>1069</v>
      </c>
      <c r="F25" s="240" t="s">
        <v>1071</v>
      </c>
      <c r="G25" s="241" t="s">
        <v>1072</v>
      </c>
      <c r="H25" s="240" t="s">
        <v>1098</v>
      </c>
      <c r="I25" s="241" t="s">
        <v>84</v>
      </c>
      <c r="J25" s="242" t="s">
        <v>1151</v>
      </c>
      <c r="K25" s="212" t="s">
        <v>1152</v>
      </c>
      <c r="M25" s="43"/>
      <c r="N25" s="43"/>
      <c r="O25" s="43"/>
    </row>
    <row r="26" spans="2:15" ht="16.5" thickBot="1" x14ac:dyDescent="0.3">
      <c r="B26" s="296"/>
      <c r="C26" s="247"/>
      <c r="D26" s="246"/>
      <c r="E26" s="247"/>
      <c r="F26" s="246"/>
      <c r="G26" s="247"/>
      <c r="H26" s="246"/>
      <c r="I26" s="247"/>
      <c r="J26" s="248"/>
      <c r="K26" s="177"/>
      <c r="M26" s="43"/>
      <c r="N26" s="43"/>
      <c r="O26" s="43"/>
    </row>
    <row r="27" spans="2:15" ht="15.75" x14ac:dyDescent="0.25">
      <c r="B27" s="140"/>
      <c r="C27" s="144" t="s">
        <v>9</v>
      </c>
      <c r="D27" s="142">
        <v>1.1839999999999999</v>
      </c>
      <c r="E27" s="145"/>
      <c r="F27" s="142"/>
      <c r="G27" s="145"/>
      <c r="H27" s="142">
        <v>1304.866</v>
      </c>
      <c r="I27" s="145">
        <v>0</v>
      </c>
      <c r="J27" s="156">
        <v>1304.866</v>
      </c>
      <c r="K27" s="153">
        <v>0</v>
      </c>
      <c r="M27" s="43"/>
      <c r="N27" s="43"/>
      <c r="O27" s="43"/>
    </row>
    <row r="28" spans="2:15" ht="15.75" x14ac:dyDescent="0.25">
      <c r="B28" s="125" t="s">
        <v>1079</v>
      </c>
      <c r="C28" s="60"/>
      <c r="D28" s="149">
        <v>1.1870000000000001</v>
      </c>
      <c r="E28" s="151">
        <v>1.724</v>
      </c>
      <c r="F28" s="149" t="s">
        <v>1118</v>
      </c>
      <c r="G28" s="151">
        <v>0.54</v>
      </c>
      <c r="H28" s="149">
        <v>1304.326</v>
      </c>
      <c r="I28" s="151">
        <v>3.9642857141838504E-4</v>
      </c>
      <c r="J28" s="157">
        <v>1304.3263964285713</v>
      </c>
      <c r="K28" s="96">
        <v>1</v>
      </c>
      <c r="L28" s="43"/>
      <c r="M28" s="43"/>
      <c r="N28" s="43"/>
      <c r="O28" s="43"/>
    </row>
    <row r="29" spans="2:15" ht="15.75" x14ac:dyDescent="0.25">
      <c r="B29" s="125" t="s">
        <v>1080</v>
      </c>
      <c r="C29" s="60"/>
      <c r="D29" s="149">
        <v>0.99199999999999999</v>
      </c>
      <c r="E29" s="151">
        <v>1.6719999999999999</v>
      </c>
      <c r="F29" s="149" t="s">
        <v>1118</v>
      </c>
      <c r="G29" s="151">
        <v>0.48499999999999988</v>
      </c>
      <c r="H29" s="149">
        <v>1303.8410000000001</v>
      </c>
      <c r="I29" s="151">
        <v>7.9285714283677008E-4</v>
      </c>
      <c r="J29" s="157">
        <v>1303.841792857143</v>
      </c>
      <c r="K29" s="96">
        <v>2</v>
      </c>
      <c r="L29" s="43"/>
      <c r="M29" s="43"/>
      <c r="N29" s="43"/>
      <c r="O29" s="43"/>
    </row>
    <row r="30" spans="2:15" ht="15.75" x14ac:dyDescent="0.25">
      <c r="B30" s="125" t="s">
        <v>1081</v>
      </c>
      <c r="C30" s="60"/>
      <c r="D30" s="149">
        <v>1.742</v>
      </c>
      <c r="E30" s="151">
        <v>1.498</v>
      </c>
      <c r="F30" s="149" t="s">
        <v>1118</v>
      </c>
      <c r="G30" s="151">
        <v>0.50600000000000001</v>
      </c>
      <c r="H30" s="149">
        <v>1303.335</v>
      </c>
      <c r="I30" s="151">
        <v>1.1892857142551552E-3</v>
      </c>
      <c r="J30" s="157">
        <v>1303.3361892857142</v>
      </c>
      <c r="K30" s="96">
        <v>3</v>
      </c>
      <c r="L30" s="43"/>
      <c r="M30" s="43"/>
      <c r="N30" s="43"/>
      <c r="O30" s="43"/>
    </row>
    <row r="31" spans="2:15" ht="15.75" x14ac:dyDescent="0.25">
      <c r="B31" s="125" t="s">
        <v>1082</v>
      </c>
      <c r="C31" s="60"/>
      <c r="D31" s="149">
        <v>1.5960000000000001</v>
      </c>
      <c r="E31" s="151">
        <v>1.393</v>
      </c>
      <c r="F31" s="149">
        <v>0.34899999999999998</v>
      </c>
      <c r="G31" s="151" t="s">
        <v>1118</v>
      </c>
      <c r="H31" s="149">
        <v>1303.684</v>
      </c>
      <c r="I31" s="151">
        <v>1.5857142856735402E-3</v>
      </c>
      <c r="J31" s="157">
        <v>1303.6855857142857</v>
      </c>
      <c r="K31" s="96">
        <v>4</v>
      </c>
      <c r="L31" s="43"/>
      <c r="M31" s="43"/>
      <c r="N31" s="43"/>
      <c r="O31" s="43"/>
    </row>
    <row r="32" spans="2:15" ht="15.75" x14ac:dyDescent="0.25">
      <c r="B32" s="125" t="s">
        <v>1083</v>
      </c>
      <c r="C32" s="60"/>
      <c r="D32" s="149">
        <v>1.6759999999999999</v>
      </c>
      <c r="E32" s="151">
        <v>1.377</v>
      </c>
      <c r="F32" s="149">
        <v>0.21900000000000008</v>
      </c>
      <c r="G32" s="151" t="s">
        <v>1118</v>
      </c>
      <c r="H32" s="149">
        <v>1303.903</v>
      </c>
      <c r="I32" s="151">
        <v>1.9821428570919253E-3</v>
      </c>
      <c r="J32" s="157">
        <v>1303.9049821428571</v>
      </c>
      <c r="K32" s="96">
        <v>5</v>
      </c>
      <c r="L32" s="43"/>
      <c r="M32" s="43"/>
      <c r="N32" s="43"/>
      <c r="O32" s="43"/>
    </row>
    <row r="33" spans="2:15" ht="15.75" x14ac:dyDescent="0.25">
      <c r="B33" s="125"/>
      <c r="C33" s="60" t="s">
        <v>10</v>
      </c>
      <c r="D33" s="149">
        <v>1.1739999999999999</v>
      </c>
      <c r="E33" s="151">
        <v>1.089</v>
      </c>
      <c r="F33" s="149">
        <v>0.58699999999999997</v>
      </c>
      <c r="G33" s="151" t="s">
        <v>1118</v>
      </c>
      <c r="H33" s="149">
        <v>1304.49</v>
      </c>
      <c r="I33" s="151">
        <v>2.3785714285103105E-3</v>
      </c>
      <c r="J33" s="157">
        <v>1304.4923785714286</v>
      </c>
      <c r="K33" s="96">
        <v>6</v>
      </c>
      <c r="L33" s="43"/>
      <c r="M33" s="43"/>
      <c r="N33" s="43"/>
      <c r="O33" s="43"/>
    </row>
    <row r="34" spans="2:15" ht="15.75" x14ac:dyDescent="0.25">
      <c r="B34" s="125" t="s">
        <v>1084</v>
      </c>
      <c r="C34" s="60"/>
      <c r="D34" s="149">
        <v>0.97599999999999998</v>
      </c>
      <c r="E34" s="151">
        <v>1.6950000000000001</v>
      </c>
      <c r="F34" s="149" t="s">
        <v>1118</v>
      </c>
      <c r="G34" s="151">
        <v>0.52100000000000013</v>
      </c>
      <c r="H34" s="149">
        <v>1303.9690000000001</v>
      </c>
      <c r="I34" s="151">
        <v>2.7749999999286956E-3</v>
      </c>
      <c r="J34" s="157">
        <v>1303.971775</v>
      </c>
      <c r="K34" s="96">
        <v>7</v>
      </c>
      <c r="L34" s="43"/>
      <c r="M34" s="43"/>
      <c r="N34" s="43"/>
      <c r="O34" s="43"/>
    </row>
    <row r="35" spans="2:15" ht="15.75" x14ac:dyDescent="0.25">
      <c r="B35" s="125" t="s">
        <v>1085</v>
      </c>
      <c r="C35" s="60"/>
      <c r="D35" s="149">
        <v>1.4259999999999999</v>
      </c>
      <c r="E35" s="151">
        <v>1.6020000000000001</v>
      </c>
      <c r="F35" s="149" t="s">
        <v>1118</v>
      </c>
      <c r="G35" s="151">
        <v>0.62600000000000011</v>
      </c>
      <c r="H35" s="149">
        <v>1303.3430000000001</v>
      </c>
      <c r="I35" s="151">
        <v>3.1714285713470803E-3</v>
      </c>
      <c r="J35" s="157">
        <v>1303.3461714285713</v>
      </c>
      <c r="K35" s="96">
        <v>8</v>
      </c>
      <c r="L35" s="43"/>
      <c r="M35" s="43"/>
      <c r="N35" s="43"/>
      <c r="O35" s="43"/>
    </row>
    <row r="36" spans="2:15" ht="15.75" x14ac:dyDescent="0.25">
      <c r="B36" s="125" t="s">
        <v>1086</v>
      </c>
      <c r="C36" s="60"/>
      <c r="D36" s="149">
        <v>1.9390000000000001</v>
      </c>
      <c r="E36" s="151">
        <v>1.335</v>
      </c>
      <c r="F36" s="149">
        <v>9.099999999999997E-2</v>
      </c>
      <c r="G36" s="151" t="s">
        <v>1118</v>
      </c>
      <c r="H36" s="149">
        <v>1303.434</v>
      </c>
      <c r="I36" s="151">
        <v>3.5678571427654659E-3</v>
      </c>
      <c r="J36" s="157">
        <v>1303.4375678571428</v>
      </c>
      <c r="K36" s="96">
        <v>9</v>
      </c>
      <c r="L36" s="43"/>
      <c r="M36" s="43"/>
      <c r="N36" s="43"/>
      <c r="O36" s="43"/>
    </row>
    <row r="37" spans="2:15" ht="15.75" x14ac:dyDescent="0.25">
      <c r="B37" s="125" t="s">
        <v>1087</v>
      </c>
      <c r="C37" s="60"/>
      <c r="D37" s="149">
        <v>1.2629999999999999</v>
      </c>
      <c r="E37" s="151">
        <v>1.744</v>
      </c>
      <c r="F37" s="149">
        <v>0.19500000000000006</v>
      </c>
      <c r="G37" s="151" t="s">
        <v>1118</v>
      </c>
      <c r="H37" s="149">
        <v>1303.6289999999999</v>
      </c>
      <c r="I37" s="151">
        <v>3.9642857141838506E-3</v>
      </c>
      <c r="J37" s="157">
        <v>1303.632964285714</v>
      </c>
      <c r="K37" s="96">
        <v>10</v>
      </c>
      <c r="M37" s="43"/>
      <c r="N37" s="43"/>
      <c r="O37" s="43"/>
    </row>
    <row r="38" spans="2:15" ht="15.75" x14ac:dyDescent="0.25">
      <c r="B38" s="125"/>
      <c r="C38" s="60" t="s">
        <v>57</v>
      </c>
      <c r="D38" s="149">
        <v>1.143</v>
      </c>
      <c r="E38" s="151">
        <v>1.42</v>
      </c>
      <c r="F38" s="149" t="s">
        <v>1118</v>
      </c>
      <c r="G38" s="151">
        <v>0.15700000000000003</v>
      </c>
      <c r="H38" s="149">
        <v>1303.472</v>
      </c>
      <c r="I38" s="151">
        <v>4.3607142856022362E-3</v>
      </c>
      <c r="J38" s="157">
        <v>1303.4763607142856</v>
      </c>
      <c r="K38" s="96">
        <v>11</v>
      </c>
      <c r="M38" s="43"/>
      <c r="N38" s="43"/>
      <c r="O38" s="43"/>
    </row>
    <row r="39" spans="2:15" ht="15.75" x14ac:dyDescent="0.25">
      <c r="B39" s="125" t="s">
        <v>1088</v>
      </c>
      <c r="C39" s="60"/>
      <c r="D39" s="149">
        <v>1.1180000000000001</v>
      </c>
      <c r="E39" s="151">
        <v>1.855</v>
      </c>
      <c r="F39" s="149" t="s">
        <v>1118</v>
      </c>
      <c r="G39" s="151">
        <v>0.71199999999999997</v>
      </c>
      <c r="H39" s="149">
        <v>1302.76</v>
      </c>
      <c r="I39" s="151">
        <v>4.7571428570206209E-3</v>
      </c>
      <c r="J39" s="157">
        <v>1302.764757142857</v>
      </c>
      <c r="K39" s="96">
        <v>12</v>
      </c>
      <c r="M39" s="43"/>
      <c r="N39" s="43"/>
      <c r="O39" s="43"/>
    </row>
    <row r="40" spans="2:15" ht="15.75" x14ac:dyDescent="0.25">
      <c r="B40" s="125" t="s">
        <v>1094</v>
      </c>
      <c r="C40" s="60"/>
      <c r="D40" s="149">
        <v>1.1879999999999999</v>
      </c>
      <c r="E40" s="151">
        <v>1.631</v>
      </c>
      <c r="F40" s="149" t="s">
        <v>1118</v>
      </c>
      <c r="G40" s="151">
        <v>0.5129999999999999</v>
      </c>
      <c r="H40" s="149">
        <v>1302.2470000000001</v>
      </c>
      <c r="I40" s="151">
        <v>5.1535714284390065E-3</v>
      </c>
      <c r="J40" s="157">
        <v>1302.2521535714286</v>
      </c>
      <c r="K40" s="96">
        <v>13</v>
      </c>
      <c r="M40" s="43"/>
      <c r="N40" s="43"/>
      <c r="O40" s="43"/>
    </row>
    <row r="41" spans="2:15" ht="15.75" x14ac:dyDescent="0.25">
      <c r="B41" s="125" t="s">
        <v>1095</v>
      </c>
      <c r="C41" s="60"/>
      <c r="D41" s="149">
        <v>1.181</v>
      </c>
      <c r="E41" s="151">
        <v>1.806</v>
      </c>
      <c r="F41" s="149" t="s">
        <v>1118</v>
      </c>
      <c r="G41" s="151">
        <v>0.6180000000000001</v>
      </c>
      <c r="H41" s="149">
        <v>1301.6290000000001</v>
      </c>
      <c r="I41" s="151">
        <v>5.5499999998573912E-3</v>
      </c>
      <c r="J41" s="157">
        <v>1301.63455</v>
      </c>
      <c r="K41" s="96">
        <v>14</v>
      </c>
      <c r="M41" s="43"/>
      <c r="N41" s="43"/>
      <c r="O41" s="43"/>
    </row>
    <row r="42" spans="2:15" ht="15.75" x14ac:dyDescent="0.25">
      <c r="B42" s="125"/>
      <c r="C42" s="60" t="s">
        <v>63</v>
      </c>
      <c r="D42" s="149">
        <v>1.262</v>
      </c>
      <c r="E42" s="151">
        <v>1.2829999999999999</v>
      </c>
      <c r="F42" s="149" t="s">
        <v>1118</v>
      </c>
      <c r="G42" s="151">
        <v>0.10199999999999987</v>
      </c>
      <c r="H42" s="149">
        <v>1301.527</v>
      </c>
      <c r="I42" s="151">
        <v>5.9464285712757759E-3</v>
      </c>
      <c r="J42" s="157">
        <v>1301.5329464285712</v>
      </c>
      <c r="K42" s="96">
        <v>15</v>
      </c>
      <c r="M42" s="43"/>
      <c r="N42" s="43"/>
      <c r="O42" s="43"/>
    </row>
    <row r="43" spans="2:15" ht="15.75" x14ac:dyDescent="0.25">
      <c r="B43" s="125" t="s">
        <v>1099</v>
      </c>
      <c r="C43" s="60"/>
      <c r="D43" s="149">
        <v>1.7509999999999999</v>
      </c>
      <c r="E43" s="151">
        <v>1.0840000000000001</v>
      </c>
      <c r="F43" s="149">
        <v>0.17799999999999994</v>
      </c>
      <c r="G43" s="151" t="s">
        <v>1118</v>
      </c>
      <c r="H43" s="149">
        <v>1301.7050000000002</v>
      </c>
      <c r="I43" s="151">
        <v>6.3428571426941607E-3</v>
      </c>
      <c r="J43" s="157">
        <v>1301.7113428571429</v>
      </c>
      <c r="K43" s="96">
        <v>16</v>
      </c>
      <c r="M43" s="43"/>
      <c r="N43" s="43"/>
      <c r="O43" s="43"/>
    </row>
    <row r="44" spans="2:15" ht="15.75" x14ac:dyDescent="0.25">
      <c r="B44" s="125" t="s">
        <v>1100</v>
      </c>
      <c r="C44" s="60"/>
      <c r="D44" s="149">
        <v>1.4810000000000001</v>
      </c>
      <c r="E44" s="151">
        <v>1.2170000000000001</v>
      </c>
      <c r="F44" s="149">
        <v>0.53399999999999981</v>
      </c>
      <c r="G44" s="151" t="s">
        <v>1118</v>
      </c>
      <c r="H44" s="149">
        <v>1302.2390000000003</v>
      </c>
      <c r="I44" s="151">
        <v>6.7392857141125462E-3</v>
      </c>
      <c r="J44" s="157">
        <v>1302.2457392857143</v>
      </c>
      <c r="K44" s="96">
        <v>17</v>
      </c>
      <c r="M44" s="43"/>
      <c r="N44" s="43"/>
      <c r="O44" s="43"/>
    </row>
    <row r="45" spans="2:15" ht="15.75" x14ac:dyDescent="0.25">
      <c r="B45" s="125" t="s">
        <v>1101</v>
      </c>
      <c r="C45" s="60"/>
      <c r="D45" s="149">
        <v>1.643</v>
      </c>
      <c r="E45" s="151">
        <v>0.72099999999999997</v>
      </c>
      <c r="F45" s="149">
        <v>0.76000000000000012</v>
      </c>
      <c r="G45" s="151" t="s">
        <v>1118</v>
      </c>
      <c r="H45" s="149">
        <v>1302.9990000000003</v>
      </c>
      <c r="I45" s="151">
        <v>7.1357142855309318E-3</v>
      </c>
      <c r="J45" s="157">
        <v>1303.0061357142858</v>
      </c>
      <c r="K45" s="96">
        <v>18</v>
      </c>
      <c r="M45" s="43"/>
      <c r="N45" s="43"/>
      <c r="O45" s="43"/>
    </row>
    <row r="46" spans="2:15" ht="15.75" x14ac:dyDescent="0.25">
      <c r="B46" s="125" t="s">
        <v>1102</v>
      </c>
      <c r="C46" s="60"/>
      <c r="D46" s="149">
        <v>1.4339999999999999</v>
      </c>
      <c r="E46" s="151">
        <v>1.1830000000000001</v>
      </c>
      <c r="F46" s="149">
        <v>0.45999999999999996</v>
      </c>
      <c r="G46" s="151" t="s">
        <v>1118</v>
      </c>
      <c r="H46" s="149">
        <v>1303.4590000000003</v>
      </c>
      <c r="I46" s="151">
        <v>7.5321428569493174E-3</v>
      </c>
      <c r="J46" s="157">
        <v>1303.4665321428572</v>
      </c>
      <c r="K46" s="96">
        <v>19</v>
      </c>
      <c r="M46" s="43"/>
      <c r="N46" s="43"/>
      <c r="O46" s="43"/>
    </row>
    <row r="47" spans="2:15" ht="15.75" x14ac:dyDescent="0.25">
      <c r="B47" s="125" t="s">
        <v>1103</v>
      </c>
      <c r="C47" s="60"/>
      <c r="D47" s="149">
        <v>1.212</v>
      </c>
      <c r="E47" s="151">
        <v>1.1001000000000001</v>
      </c>
      <c r="F47" s="149">
        <v>0.33389999999999986</v>
      </c>
      <c r="G47" s="151" t="s">
        <v>1118</v>
      </c>
      <c r="H47" s="149">
        <v>1303.7929000000004</v>
      </c>
      <c r="I47" s="151">
        <v>7.9285714283677013E-3</v>
      </c>
      <c r="J47" s="157">
        <v>1303.8008285714288</v>
      </c>
      <c r="K47" s="96">
        <v>20</v>
      </c>
      <c r="M47" s="43"/>
      <c r="N47" s="43"/>
      <c r="O47" s="43"/>
    </row>
    <row r="48" spans="2:15" ht="15.75" x14ac:dyDescent="0.25">
      <c r="B48" s="125" t="s">
        <v>1104</v>
      </c>
      <c r="C48" s="60"/>
      <c r="D48" s="149">
        <v>1.6419999999999999</v>
      </c>
      <c r="E48" s="151">
        <v>1.7350000000000001</v>
      </c>
      <c r="F48" s="149" t="s">
        <v>1118</v>
      </c>
      <c r="G48" s="151">
        <v>0.52300000000000013</v>
      </c>
      <c r="H48" s="149">
        <v>1303.2699000000005</v>
      </c>
      <c r="I48" s="151">
        <v>8.3249999997860868E-3</v>
      </c>
      <c r="J48" s="157">
        <v>1303.2782250000002</v>
      </c>
      <c r="K48" s="96">
        <v>21</v>
      </c>
      <c r="M48" s="43"/>
      <c r="N48" s="43"/>
      <c r="O48" s="43"/>
    </row>
    <row r="49" spans="2:15" ht="15.75" x14ac:dyDescent="0.25">
      <c r="B49" s="125" t="s">
        <v>1105</v>
      </c>
      <c r="C49" s="60"/>
      <c r="D49" s="149">
        <v>1.6970000000000001</v>
      </c>
      <c r="E49" s="151">
        <v>0.97499999999999998</v>
      </c>
      <c r="F49" s="149">
        <v>0.66699999999999993</v>
      </c>
      <c r="G49" s="151" t="s">
        <v>1118</v>
      </c>
      <c r="H49" s="149">
        <v>1303.9369000000004</v>
      </c>
      <c r="I49" s="151">
        <v>8.7214285712044724E-3</v>
      </c>
      <c r="J49" s="157">
        <v>1303.9456214285715</v>
      </c>
      <c r="K49" s="96">
        <v>22</v>
      </c>
      <c r="M49" s="43"/>
      <c r="N49" s="43"/>
      <c r="O49" s="43"/>
    </row>
    <row r="50" spans="2:15" ht="15.75" x14ac:dyDescent="0.25">
      <c r="B50" s="125" t="s">
        <v>1106</v>
      </c>
      <c r="C50" s="60"/>
      <c r="D50" s="149">
        <v>0.91800000000000004</v>
      </c>
      <c r="E50" s="151">
        <v>1.1539999999999999</v>
      </c>
      <c r="F50" s="149">
        <v>0.54300000000000015</v>
      </c>
      <c r="G50" s="151" t="s">
        <v>1118</v>
      </c>
      <c r="H50" s="149">
        <v>1304.4799000000003</v>
      </c>
      <c r="I50" s="151">
        <v>9.1178571426228563E-3</v>
      </c>
      <c r="J50" s="157">
        <v>1304.4890178571429</v>
      </c>
      <c r="K50" s="96">
        <v>23</v>
      </c>
      <c r="M50" s="43"/>
      <c r="N50" s="43"/>
      <c r="O50" s="43"/>
    </row>
    <row r="51" spans="2:15" ht="15.75" x14ac:dyDescent="0.25">
      <c r="B51" s="125" t="s">
        <v>1107</v>
      </c>
      <c r="C51" s="60"/>
      <c r="D51" s="149">
        <v>1.181</v>
      </c>
      <c r="E51" s="151">
        <v>1.7210000000000001</v>
      </c>
      <c r="F51" s="149" t="s">
        <v>1118</v>
      </c>
      <c r="G51" s="151">
        <v>0.80300000000000005</v>
      </c>
      <c r="H51" s="149">
        <v>1303.6769000000002</v>
      </c>
      <c r="I51" s="151">
        <v>9.5142857140412419E-3</v>
      </c>
      <c r="J51" s="157">
        <v>1303.6864142857141</v>
      </c>
      <c r="K51" s="96">
        <v>24</v>
      </c>
      <c r="M51" s="43"/>
      <c r="N51" s="43"/>
      <c r="O51" s="43"/>
    </row>
    <row r="52" spans="2:15" ht="15.75" x14ac:dyDescent="0.25">
      <c r="B52" s="125" t="s">
        <v>1108</v>
      </c>
      <c r="C52" s="60"/>
      <c r="D52" s="149">
        <v>1.1220000000000001</v>
      </c>
      <c r="E52" s="151">
        <v>1.319</v>
      </c>
      <c r="F52" s="149" t="s">
        <v>1118</v>
      </c>
      <c r="G52" s="151">
        <v>0.1379999999999999</v>
      </c>
      <c r="H52" s="149">
        <v>1303.5389000000002</v>
      </c>
      <c r="I52" s="151">
        <v>9.9107142854596274E-3</v>
      </c>
      <c r="J52" s="157">
        <v>1303.5488107142858</v>
      </c>
      <c r="K52" s="96">
        <v>25</v>
      </c>
      <c r="M52" s="43"/>
      <c r="N52" s="43"/>
      <c r="O52" s="43"/>
    </row>
    <row r="53" spans="2:15" ht="15.75" x14ac:dyDescent="0.25">
      <c r="B53" s="125" t="s">
        <v>1109</v>
      </c>
      <c r="C53" s="60"/>
      <c r="D53" s="149">
        <v>1.8660000000000001</v>
      </c>
      <c r="E53" s="151">
        <v>1.542</v>
      </c>
      <c r="F53" s="149" t="s">
        <v>1118</v>
      </c>
      <c r="G53" s="151">
        <v>0.41999999999999993</v>
      </c>
      <c r="H53" s="149">
        <v>1303.1189000000002</v>
      </c>
      <c r="I53" s="151">
        <v>1.0307142856878013E-2</v>
      </c>
      <c r="J53" s="157">
        <v>1303.129207142857</v>
      </c>
      <c r="K53" s="96">
        <v>26</v>
      </c>
      <c r="M53" s="43"/>
      <c r="N53" s="43"/>
      <c r="O53" s="43"/>
    </row>
    <row r="54" spans="2:15" ht="15.75" x14ac:dyDescent="0.25">
      <c r="B54" s="125" t="s">
        <v>1110</v>
      </c>
      <c r="C54" s="60"/>
      <c r="D54" s="149">
        <v>1.756</v>
      </c>
      <c r="E54" s="151">
        <v>1.081</v>
      </c>
      <c r="F54" s="149">
        <v>0.78500000000000014</v>
      </c>
      <c r="G54" s="151" t="s">
        <v>1118</v>
      </c>
      <c r="H54" s="149">
        <v>1303.9039000000002</v>
      </c>
      <c r="I54" s="151">
        <v>1.0703571428296397E-2</v>
      </c>
      <c r="J54" s="157">
        <v>1303.9146035714286</v>
      </c>
      <c r="K54" s="96">
        <v>27</v>
      </c>
      <c r="M54" s="43"/>
      <c r="N54" s="43"/>
      <c r="O54" s="43"/>
    </row>
    <row r="55" spans="2:15" ht="16.5" thickBot="1" x14ac:dyDescent="0.3">
      <c r="B55" s="126"/>
      <c r="C55" s="130" t="s">
        <v>9</v>
      </c>
      <c r="D55" s="150"/>
      <c r="E55" s="152">
        <v>0.80500000000000005</v>
      </c>
      <c r="F55" s="150">
        <v>0.95099999999999996</v>
      </c>
      <c r="G55" s="152" t="s">
        <v>1118</v>
      </c>
      <c r="H55" s="150">
        <v>1304.8549000000003</v>
      </c>
      <c r="I55" s="152">
        <v>1.1099999999714782E-2</v>
      </c>
      <c r="J55" s="158">
        <v>1304.866</v>
      </c>
      <c r="K55" s="133">
        <v>28</v>
      </c>
      <c r="M55" s="43"/>
      <c r="N55" s="43"/>
      <c r="O55" s="43"/>
    </row>
    <row r="56" spans="2:15" ht="16.5" thickBot="1" x14ac:dyDescent="0.3">
      <c r="B56" s="127" t="s">
        <v>1090</v>
      </c>
      <c r="C56" s="131"/>
      <c r="D56" s="154">
        <v>38.75</v>
      </c>
      <c r="E56" s="155">
        <v>38.761100000000006</v>
      </c>
      <c r="F56" s="154">
        <v>6.6528999999999998</v>
      </c>
      <c r="G56" s="155">
        <v>6.6639999999999988</v>
      </c>
      <c r="H56" s="154"/>
      <c r="I56" s="155"/>
      <c r="J56" s="159"/>
      <c r="K56" s="134"/>
      <c r="M56" s="43"/>
      <c r="N56" s="43"/>
      <c r="O56" s="43"/>
    </row>
    <row r="57" spans="2:15" ht="15.75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M57" s="43"/>
      <c r="N57" s="43"/>
      <c r="O57" s="43"/>
    </row>
    <row r="58" spans="2:15" ht="15.75" x14ac:dyDescent="0.25">
      <c r="B58" s="43"/>
      <c r="C58" s="198" t="s">
        <v>1091</v>
      </c>
      <c r="D58" s="198"/>
      <c r="E58" s="198"/>
      <c r="F58" s="43"/>
      <c r="G58" s="198" t="s">
        <v>1123</v>
      </c>
      <c r="H58" s="198"/>
      <c r="I58" s="47">
        <v>-1.1099999999714782E-2</v>
      </c>
      <c r="J58" s="43"/>
      <c r="K58" s="43"/>
      <c r="M58" s="43"/>
      <c r="N58" s="43"/>
      <c r="O58" s="43"/>
    </row>
    <row r="59" spans="2:15" ht="15.75" x14ac:dyDescent="0.25">
      <c r="B59" s="43"/>
      <c r="C59" s="198" t="s">
        <v>1153</v>
      </c>
      <c r="D59" s="198"/>
      <c r="E59" s="47">
        <v>-1.1100000000006105E-2</v>
      </c>
      <c r="F59" s="43"/>
      <c r="G59" s="198" t="s">
        <v>1155</v>
      </c>
      <c r="H59" s="198"/>
      <c r="I59" s="47">
        <v>249.49199999999999</v>
      </c>
      <c r="J59" s="43"/>
      <c r="K59" s="43"/>
      <c r="M59" s="43"/>
      <c r="N59" s="43"/>
      <c r="O59" s="43"/>
    </row>
    <row r="60" spans="2:15" ht="15.75" x14ac:dyDescent="0.25">
      <c r="B60" s="43"/>
      <c r="C60" s="198" t="s">
        <v>1154</v>
      </c>
      <c r="D60" s="198"/>
      <c r="E60" s="47">
        <v>-1.1099999999999E-2</v>
      </c>
      <c r="F60" s="43"/>
      <c r="G60" s="198" t="s">
        <v>1122</v>
      </c>
      <c r="H60" s="198"/>
      <c r="I60" s="137">
        <v>1.1987801800163364E-2</v>
      </c>
      <c r="J60" s="43"/>
      <c r="K60" s="43"/>
      <c r="M60" s="43"/>
      <c r="N60" s="43"/>
      <c r="O60" s="43"/>
    </row>
    <row r="61" spans="2:15" ht="15.75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M61" s="43"/>
      <c r="N61" s="43"/>
      <c r="O61" s="43"/>
    </row>
    <row r="62" spans="2:15" ht="16.5" thickBot="1" x14ac:dyDescent="0.3">
      <c r="B62" s="43"/>
      <c r="C62" s="43"/>
      <c r="D62" s="43"/>
      <c r="E62" s="43"/>
      <c r="F62" s="43"/>
      <c r="G62" s="43"/>
      <c r="H62" s="43"/>
      <c r="I62" s="43"/>
      <c r="J62" s="43"/>
      <c r="K62" s="43"/>
      <c r="M62" s="43"/>
      <c r="N62" s="43"/>
      <c r="O62" s="43"/>
    </row>
    <row r="63" spans="2:15" ht="15.75" x14ac:dyDescent="0.25">
      <c r="B63" s="295" t="s">
        <v>1096</v>
      </c>
      <c r="C63" s="251" t="s">
        <v>1097</v>
      </c>
      <c r="D63" s="240" t="s">
        <v>1067</v>
      </c>
      <c r="E63" s="241" t="s">
        <v>1069</v>
      </c>
      <c r="F63" s="297" t="s">
        <v>1071</v>
      </c>
      <c r="G63" s="297" t="s">
        <v>1072</v>
      </c>
      <c r="H63" s="297" t="s">
        <v>1098</v>
      </c>
      <c r="I63" s="297" t="s">
        <v>84</v>
      </c>
      <c r="J63" s="242" t="s">
        <v>1151</v>
      </c>
      <c r="K63" s="212" t="s">
        <v>1152</v>
      </c>
      <c r="M63" s="43"/>
      <c r="N63" s="43"/>
      <c r="O63" s="43"/>
    </row>
    <row r="64" spans="2:15" ht="16.5" thickBot="1" x14ac:dyDescent="0.3">
      <c r="B64" s="296"/>
      <c r="C64" s="247"/>
      <c r="D64" s="246"/>
      <c r="E64" s="247"/>
      <c r="F64" s="248"/>
      <c r="G64" s="248"/>
      <c r="H64" s="248"/>
      <c r="I64" s="248"/>
      <c r="J64" s="248"/>
      <c r="K64" s="177"/>
      <c r="M64" s="43"/>
      <c r="N64" s="43"/>
      <c r="O64" s="43"/>
    </row>
    <row r="65" spans="2:15" ht="15.75" x14ac:dyDescent="0.25">
      <c r="B65" s="140"/>
      <c r="C65" s="144" t="s">
        <v>13</v>
      </c>
      <c r="D65" s="142">
        <v>1.63</v>
      </c>
      <c r="E65" s="145"/>
      <c r="F65" s="156"/>
      <c r="G65" s="156"/>
      <c r="H65" s="156">
        <v>1304.3708333333334</v>
      </c>
      <c r="I65" s="156">
        <v>0</v>
      </c>
      <c r="J65" s="156">
        <v>1304.3708333333334</v>
      </c>
      <c r="K65" s="153">
        <v>0</v>
      </c>
      <c r="M65" s="43"/>
      <c r="N65" s="43"/>
      <c r="O65" s="43"/>
    </row>
    <row r="66" spans="2:15" ht="15.75" x14ac:dyDescent="0.25">
      <c r="B66" s="125" t="s">
        <v>1079</v>
      </c>
      <c r="C66" s="60"/>
      <c r="D66" s="149">
        <v>1.5249999999999999</v>
      </c>
      <c r="E66" s="151">
        <v>0.77900000000000003</v>
      </c>
      <c r="F66" s="157">
        <v>0.85099999999999987</v>
      </c>
      <c r="G66" s="157" t="s">
        <v>1118</v>
      </c>
      <c r="H66" s="157">
        <v>1305.2218333333335</v>
      </c>
      <c r="I66" s="157">
        <v>-8.8888888889313315E-4</v>
      </c>
      <c r="J66" s="157">
        <v>1305.2209444444445</v>
      </c>
      <c r="K66" s="96">
        <v>1</v>
      </c>
      <c r="L66" s="43"/>
      <c r="M66" s="43"/>
      <c r="N66" s="43"/>
      <c r="O66" s="43"/>
    </row>
    <row r="67" spans="2:15" ht="15.75" x14ac:dyDescent="0.25">
      <c r="B67" s="125" t="s">
        <v>1080</v>
      </c>
      <c r="C67" s="60"/>
      <c r="D67" s="149">
        <v>0.997</v>
      </c>
      <c r="E67" s="151">
        <v>1.208</v>
      </c>
      <c r="F67" s="157">
        <v>0.31699999999999995</v>
      </c>
      <c r="G67" s="157" t="s">
        <v>1118</v>
      </c>
      <c r="H67" s="157">
        <v>1305.5388333333335</v>
      </c>
      <c r="I67" s="157">
        <v>-1.7777777777862663E-3</v>
      </c>
      <c r="J67" s="157">
        <v>1305.5370555555558</v>
      </c>
      <c r="K67" s="96">
        <v>2</v>
      </c>
      <c r="L67" s="43"/>
      <c r="M67" s="43"/>
      <c r="N67" s="43"/>
      <c r="O67" s="43"/>
    </row>
    <row r="68" spans="2:15" ht="15.75" x14ac:dyDescent="0.25">
      <c r="B68" s="125" t="s">
        <v>1081</v>
      </c>
      <c r="C68" s="60"/>
      <c r="D68" s="149">
        <v>0.85</v>
      </c>
      <c r="E68" s="151">
        <v>1.93</v>
      </c>
      <c r="F68" s="157" t="s">
        <v>1118</v>
      </c>
      <c r="G68" s="157">
        <v>0.93299999999999994</v>
      </c>
      <c r="H68" s="157">
        <v>1304.6058333333335</v>
      </c>
      <c r="I68" s="157">
        <v>-2.6666666666793994E-3</v>
      </c>
      <c r="J68" s="157">
        <v>1304.6031666666668</v>
      </c>
      <c r="K68" s="96">
        <v>3</v>
      </c>
      <c r="L68" s="43"/>
      <c r="M68" s="43"/>
      <c r="N68" s="43"/>
      <c r="O68" s="43"/>
    </row>
    <row r="69" spans="2:15" ht="15.75" x14ac:dyDescent="0.25">
      <c r="B69" s="125"/>
      <c r="C69" s="60" t="s">
        <v>58</v>
      </c>
      <c r="D69" s="149">
        <v>0.92700000000000005</v>
      </c>
      <c r="E69" s="151">
        <v>0.78300000000000003</v>
      </c>
      <c r="F69" s="157">
        <v>6.6999999999999948E-2</v>
      </c>
      <c r="G69" s="157" t="s">
        <v>1118</v>
      </c>
      <c r="H69" s="157">
        <v>1304.6728333333335</v>
      </c>
      <c r="I69" s="157">
        <v>-3.5555555555725326E-3</v>
      </c>
      <c r="J69" s="157">
        <v>1304.669277777778</v>
      </c>
      <c r="K69" s="96">
        <v>4</v>
      </c>
      <c r="L69" s="43"/>
      <c r="M69" s="43"/>
      <c r="N69" s="43"/>
      <c r="O69" s="43"/>
    </row>
    <row r="70" spans="2:15" ht="15.75" x14ac:dyDescent="0.25">
      <c r="B70" s="125" t="s">
        <v>1082</v>
      </c>
      <c r="C70" s="60"/>
      <c r="D70" s="149">
        <v>1.7170000000000001</v>
      </c>
      <c r="E70" s="151">
        <v>0.94899999999999995</v>
      </c>
      <c r="F70" s="157" t="s">
        <v>1118</v>
      </c>
      <c r="G70" s="157">
        <v>2.1999999999999909E-2</v>
      </c>
      <c r="H70" s="157">
        <v>1304.6508333333336</v>
      </c>
      <c r="I70" s="157">
        <v>-4.4444444444656662E-3</v>
      </c>
      <c r="J70" s="157">
        <v>1304.6463888888891</v>
      </c>
      <c r="K70" s="96">
        <v>5</v>
      </c>
      <c r="L70" s="43"/>
      <c r="M70" s="43"/>
      <c r="N70" s="43"/>
      <c r="O70" s="43"/>
    </row>
    <row r="71" spans="2:15" ht="15.75" x14ac:dyDescent="0.25">
      <c r="B71" s="125" t="s">
        <v>1083</v>
      </c>
      <c r="C71" s="60"/>
      <c r="D71" s="149">
        <v>0.61</v>
      </c>
      <c r="E71" s="151">
        <v>0.626</v>
      </c>
      <c r="F71" s="157">
        <v>1.0910000000000002</v>
      </c>
      <c r="G71" s="157" t="s">
        <v>1118</v>
      </c>
      <c r="H71" s="157">
        <v>1305.7418333333335</v>
      </c>
      <c r="I71" s="157">
        <v>-5.3333333333587989E-3</v>
      </c>
      <c r="J71" s="157">
        <v>1305.7365000000002</v>
      </c>
      <c r="K71" s="96">
        <v>6</v>
      </c>
      <c r="L71" s="43"/>
      <c r="M71" s="43"/>
      <c r="N71" s="43"/>
      <c r="O71" s="43"/>
    </row>
    <row r="72" spans="2:15" ht="15.75" x14ac:dyDescent="0.25">
      <c r="B72" s="125" t="s">
        <v>1084</v>
      </c>
      <c r="C72" s="60"/>
      <c r="D72" s="149">
        <v>0.89500000000000002</v>
      </c>
      <c r="E72" s="151">
        <v>1.579</v>
      </c>
      <c r="F72" s="157" t="s">
        <v>1118</v>
      </c>
      <c r="G72" s="157">
        <v>0.96899999999999997</v>
      </c>
      <c r="H72" s="157">
        <v>1304.7728333333334</v>
      </c>
      <c r="I72" s="157">
        <v>-6.2222222222519325E-3</v>
      </c>
      <c r="J72" s="157">
        <v>1304.7666111111112</v>
      </c>
      <c r="K72" s="96">
        <v>7</v>
      </c>
      <c r="L72" s="43"/>
      <c r="M72" s="43"/>
      <c r="N72" s="43"/>
      <c r="O72" s="43"/>
    </row>
    <row r="73" spans="2:15" ht="15.75" x14ac:dyDescent="0.25">
      <c r="B73" s="125" t="s">
        <v>1085</v>
      </c>
      <c r="C73" s="60"/>
      <c r="D73" s="149">
        <v>0.872</v>
      </c>
      <c r="E73" s="151">
        <v>1.5029999999999999</v>
      </c>
      <c r="F73" s="157" t="s">
        <v>1118</v>
      </c>
      <c r="G73" s="157">
        <v>0.60799999999999987</v>
      </c>
      <c r="H73" s="157">
        <v>1304.1648333333335</v>
      </c>
      <c r="I73" s="157">
        <v>-7.1111111111450652E-3</v>
      </c>
      <c r="J73" s="157">
        <v>1304.1577222222224</v>
      </c>
      <c r="K73" s="96">
        <v>8</v>
      </c>
      <c r="L73" s="43"/>
      <c r="M73" s="43"/>
      <c r="N73" s="43"/>
      <c r="O73" s="43"/>
    </row>
    <row r="74" spans="2:15" ht="16.5" thickBot="1" x14ac:dyDescent="0.3">
      <c r="B74" s="141"/>
      <c r="C74" s="70" t="s">
        <v>13</v>
      </c>
      <c r="D74" s="143"/>
      <c r="E74" s="146">
        <v>0.65800000000000003</v>
      </c>
      <c r="F74" s="164">
        <v>0.21399999999999997</v>
      </c>
      <c r="G74" s="164" t="s">
        <v>1118</v>
      </c>
      <c r="H74" s="164">
        <v>1304.3788333333334</v>
      </c>
      <c r="I74" s="164">
        <v>-8.0000000000381988E-3</v>
      </c>
      <c r="J74" s="164">
        <v>1304.3708333333334</v>
      </c>
      <c r="K74" s="98">
        <v>9</v>
      </c>
      <c r="L74" s="43"/>
      <c r="M74" s="43"/>
      <c r="N74" s="43"/>
      <c r="O74" s="43"/>
    </row>
    <row r="75" spans="2:15" ht="16.5" thickBot="1" x14ac:dyDescent="0.3">
      <c r="B75" s="160" t="s">
        <v>1090</v>
      </c>
      <c r="C75" s="161"/>
      <c r="D75" s="162">
        <v>10.023</v>
      </c>
      <c r="E75" s="163">
        <v>10.014999999999999</v>
      </c>
      <c r="F75" s="165">
        <v>2.5399999999999996</v>
      </c>
      <c r="G75" s="165">
        <v>2.532</v>
      </c>
      <c r="H75" s="165"/>
      <c r="I75" s="165"/>
      <c r="J75" s="165"/>
      <c r="K75" s="166"/>
      <c r="M75" s="43"/>
      <c r="N75" s="43"/>
      <c r="O75" s="43"/>
    </row>
    <row r="76" spans="2:15" ht="15.75" x14ac:dyDescent="0.25">
      <c r="B76" s="43"/>
      <c r="C76" s="43"/>
      <c r="D76" s="43"/>
      <c r="E76" s="43"/>
      <c r="F76" s="43"/>
      <c r="G76" s="43"/>
      <c r="H76" s="43"/>
      <c r="I76" s="43"/>
      <c r="J76" s="43"/>
      <c r="K76" s="43"/>
      <c r="M76" s="43"/>
      <c r="N76" s="43"/>
      <c r="O76" s="43"/>
    </row>
    <row r="77" spans="2:15" ht="15.75" x14ac:dyDescent="0.25">
      <c r="B77" s="43"/>
      <c r="C77" s="198" t="s">
        <v>1091</v>
      </c>
      <c r="D77" s="198"/>
      <c r="E77" s="198"/>
      <c r="F77" s="43"/>
      <c r="G77" s="198" t="s">
        <v>1123</v>
      </c>
      <c r="H77" s="198"/>
      <c r="I77" s="47">
        <v>8.0000000000381988E-3</v>
      </c>
      <c r="J77" s="43"/>
      <c r="K77" s="43"/>
      <c r="M77" s="43"/>
      <c r="N77" s="43"/>
      <c r="O77" s="43"/>
    </row>
    <row r="78" spans="2:15" ht="15.75" x14ac:dyDescent="0.25">
      <c r="B78" s="43"/>
      <c r="C78" s="198" t="s">
        <v>1153</v>
      </c>
      <c r="D78" s="198"/>
      <c r="E78" s="47">
        <v>8.0000000000008953E-3</v>
      </c>
      <c r="F78" s="43"/>
      <c r="G78" s="198" t="s">
        <v>1155</v>
      </c>
      <c r="H78" s="198"/>
      <c r="I78" s="47">
        <v>128.524</v>
      </c>
      <c r="J78" s="43"/>
      <c r="K78" s="43"/>
      <c r="M78" s="43"/>
      <c r="N78" s="43"/>
      <c r="O78" s="43"/>
    </row>
    <row r="79" spans="2:15" ht="15.75" x14ac:dyDescent="0.25">
      <c r="B79" s="43"/>
      <c r="C79" s="198" t="s">
        <v>1154</v>
      </c>
      <c r="D79" s="198"/>
      <c r="E79" s="47">
        <v>7.999999999999563E-3</v>
      </c>
      <c r="F79" s="43"/>
      <c r="G79" s="198" t="s">
        <v>1122</v>
      </c>
      <c r="H79" s="198"/>
      <c r="I79" s="137">
        <v>8.6040585772064575E-3</v>
      </c>
      <c r="J79" s="43"/>
      <c r="K79" s="43"/>
      <c r="M79" s="43"/>
      <c r="N79" s="43"/>
      <c r="O79" s="43"/>
    </row>
    <row r="80" spans="2:15" ht="15.75" x14ac:dyDescent="0.25">
      <c r="M80" s="43"/>
      <c r="N80" s="43"/>
      <c r="O80" s="43"/>
    </row>
    <row r="81" spans="12:15" ht="15.75" x14ac:dyDescent="0.25">
      <c r="M81" s="43"/>
      <c r="N81" s="43"/>
      <c r="O81" s="43"/>
    </row>
    <row r="82" spans="12:15" ht="15.75" x14ac:dyDescent="0.25">
      <c r="M82" s="43"/>
      <c r="N82" s="43"/>
      <c r="O82" s="43"/>
    </row>
    <row r="83" spans="12:15" ht="15.75" x14ac:dyDescent="0.25">
      <c r="M83" s="43"/>
      <c r="N83" s="43"/>
      <c r="O83" s="43"/>
    </row>
    <row r="84" spans="12:15" ht="15.75" x14ac:dyDescent="0.25">
      <c r="M84" s="43"/>
      <c r="N84" s="43"/>
      <c r="O84" s="43"/>
    </row>
    <row r="85" spans="12:15" ht="15.75" x14ac:dyDescent="0.25">
      <c r="L85" s="43"/>
      <c r="M85" s="43"/>
      <c r="N85" s="43"/>
      <c r="O85" s="43"/>
    </row>
    <row r="86" spans="12:15" ht="15.75" x14ac:dyDescent="0.25">
      <c r="L86" s="43"/>
      <c r="M86" s="43"/>
      <c r="N86" s="43"/>
      <c r="O86" s="43"/>
    </row>
    <row r="87" spans="12:15" ht="15.75" x14ac:dyDescent="0.25">
      <c r="L87" s="43"/>
      <c r="M87" s="43"/>
      <c r="N87" s="43"/>
      <c r="O87" s="43"/>
    </row>
    <row r="88" spans="12:15" ht="15.75" x14ac:dyDescent="0.25">
      <c r="L88" s="43"/>
      <c r="M88" s="43"/>
      <c r="N88" s="43"/>
      <c r="O88" s="43"/>
    </row>
    <row r="89" spans="12:15" ht="15.75" x14ac:dyDescent="0.25">
      <c r="L89" s="43"/>
      <c r="M89" s="43"/>
      <c r="N89" s="43"/>
      <c r="O89" s="43"/>
    </row>
  </sheetData>
  <mergeCells count="49">
    <mergeCell ref="B3:K3"/>
    <mergeCell ref="G25:G26"/>
    <mergeCell ref="H25:H26"/>
    <mergeCell ref="I25:I26"/>
    <mergeCell ref="J25:J26"/>
    <mergeCell ref="B5:B6"/>
    <mergeCell ref="C5:C6"/>
    <mergeCell ref="D5:D6"/>
    <mergeCell ref="E5:E6"/>
    <mergeCell ref="F5:F6"/>
    <mergeCell ref="G5:G6"/>
    <mergeCell ref="H5:H6"/>
    <mergeCell ref="I5:I6"/>
    <mergeCell ref="B25:B26"/>
    <mergeCell ref="C25:C26"/>
    <mergeCell ref="D25:D26"/>
    <mergeCell ref="E25:E26"/>
    <mergeCell ref="F25:F26"/>
    <mergeCell ref="B63:B64"/>
    <mergeCell ref="C63:C64"/>
    <mergeCell ref="D63:D64"/>
    <mergeCell ref="E63:E64"/>
    <mergeCell ref="F63:F64"/>
    <mergeCell ref="I63:I64"/>
    <mergeCell ref="J63:J64"/>
    <mergeCell ref="K5:K6"/>
    <mergeCell ref="K25:K26"/>
    <mergeCell ref="K63:K64"/>
    <mergeCell ref="J5:J6"/>
    <mergeCell ref="C20:E20"/>
    <mergeCell ref="C21:D21"/>
    <mergeCell ref="C22:D22"/>
    <mergeCell ref="G20:H20"/>
    <mergeCell ref="G21:H21"/>
    <mergeCell ref="G22:H22"/>
    <mergeCell ref="G77:H77"/>
    <mergeCell ref="G78:H78"/>
    <mergeCell ref="G79:H79"/>
    <mergeCell ref="C58:E58"/>
    <mergeCell ref="C77:E77"/>
    <mergeCell ref="C59:D59"/>
    <mergeCell ref="C60:D60"/>
    <mergeCell ref="C78:D78"/>
    <mergeCell ref="C79:D79"/>
    <mergeCell ref="H63:H64"/>
    <mergeCell ref="G58:H58"/>
    <mergeCell ref="G59:H59"/>
    <mergeCell ref="G60:H60"/>
    <mergeCell ref="G63:G64"/>
  </mergeCells>
  <printOptions horizontalCentered="1"/>
  <pageMargins left="0.23622047244094491" right="0.23622047244094491" top="1.9895833333333333" bottom="0.74803149606299213" header="0.31496062992125984" footer="0.31496062992125984"/>
  <pageSetup paperSize="9" scale="96" fitToHeight="0" orientation="portrait" r:id="rId1"/>
  <headerFooter>
    <oddHeader>&amp;CTribhuwan University
Institute of Engineering
Central Campus, Pulchowk
Department of Civil Engineering
Survey Instruction Committee</oddHeader>
  </headerFooter>
  <rowBreaks count="2" manualBreakCount="2">
    <brk id="23" min="1" max="10" man="1"/>
    <brk id="61" min="1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9"/>
  <sheetViews>
    <sheetView view="pageLayout" zoomScaleNormal="85" workbookViewId="0">
      <selection activeCell="D12" sqref="D12"/>
    </sheetView>
  </sheetViews>
  <sheetFormatPr defaultRowHeight="15" x14ac:dyDescent="0.25"/>
  <cols>
    <col min="1" max="2" width="9.140625" style="9"/>
    <col min="3" max="3" width="12.7109375" style="9" customWidth="1"/>
    <col min="4" max="4" width="15.28515625" style="9" customWidth="1"/>
    <col min="5" max="5" width="18" style="9" customWidth="1"/>
    <col min="6" max="6" width="15" style="9" customWidth="1"/>
    <col min="7" max="16384" width="9.140625" style="9"/>
  </cols>
  <sheetData>
    <row r="1" spans="1:21" ht="15.75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7" spans="1:21" ht="28.5" customHeight="1" x14ac:dyDescent="0.3">
      <c r="C7" s="221" t="s">
        <v>1169</v>
      </c>
      <c r="D7" s="221"/>
      <c r="E7" s="221"/>
      <c r="F7" s="221"/>
      <c r="H7" s="9" t="str">
        <f>PROPER(C7)</f>
        <v>Independent Co-Ordinates And Rl Of Stations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</row>
    <row r="8" spans="1:21" ht="15" customHeight="1" thickBot="1" x14ac:dyDescent="0.3"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</row>
    <row r="9" spans="1:21" ht="15" customHeight="1" thickBot="1" x14ac:dyDescent="0.3">
      <c r="C9" s="298" t="s">
        <v>1061</v>
      </c>
      <c r="D9" s="299" t="s">
        <v>1062</v>
      </c>
      <c r="E9" s="300" t="s">
        <v>1063</v>
      </c>
      <c r="F9" s="299" t="s">
        <v>1064</v>
      </c>
      <c r="H9" s="9" t="s">
        <v>1169</v>
      </c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</row>
    <row r="10" spans="1:21" ht="15" customHeight="1" x14ac:dyDescent="0.25">
      <c r="C10" s="109" t="s">
        <v>9</v>
      </c>
      <c r="D10" s="110">
        <v>1000</v>
      </c>
      <c r="E10" s="111">
        <v>1000</v>
      </c>
      <c r="F10" s="110">
        <v>1304.866</v>
      </c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</row>
    <row r="11" spans="1:21" ht="15" customHeight="1" x14ac:dyDescent="0.25">
      <c r="C11" s="119" t="s">
        <v>13</v>
      </c>
      <c r="D11" s="112">
        <v>987.84351367889781</v>
      </c>
      <c r="E11" s="113">
        <v>1061.3073799907063</v>
      </c>
      <c r="F11" s="112">
        <v>1304.3708333333334</v>
      </c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</row>
    <row r="12" spans="1:21" ht="15" customHeight="1" x14ac:dyDescent="0.25">
      <c r="C12" s="119" t="s">
        <v>10</v>
      </c>
      <c r="D12" s="112">
        <v>951.45530299573375</v>
      </c>
      <c r="E12" s="113">
        <v>992.53283404491776</v>
      </c>
      <c r="F12" s="112">
        <v>1304.4923785714286</v>
      </c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</row>
    <row r="13" spans="1:21" ht="15" customHeight="1" x14ac:dyDescent="0.25">
      <c r="C13" s="119" t="s">
        <v>18</v>
      </c>
      <c r="D13" s="112">
        <v>1041.6074824143766</v>
      </c>
      <c r="E13" s="113">
        <v>1010.187076698982</v>
      </c>
      <c r="F13" s="112">
        <v>1301.239</v>
      </c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</row>
    <row r="14" spans="1:21" ht="15" customHeight="1" x14ac:dyDescent="0.25">
      <c r="C14" s="119" t="s">
        <v>58</v>
      </c>
      <c r="D14" s="112">
        <v>924.92143297755854</v>
      </c>
      <c r="E14" s="113">
        <v>1048.1969708161582</v>
      </c>
      <c r="F14" s="112">
        <v>1304.669277777778</v>
      </c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</row>
    <row r="15" spans="1:21" ht="15" customHeight="1" x14ac:dyDescent="0.25">
      <c r="C15" s="119" t="s">
        <v>57</v>
      </c>
      <c r="D15" s="112">
        <v>904.3931377624375</v>
      </c>
      <c r="E15" s="113">
        <v>991.15806042738484</v>
      </c>
      <c r="F15" s="112">
        <v>1303.4763607142856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</row>
    <row r="16" spans="1:21" ht="15" customHeight="1" thickBot="1" x14ac:dyDescent="0.3">
      <c r="C16" s="120" t="s">
        <v>63</v>
      </c>
      <c r="D16" s="114">
        <v>879.55894775179979</v>
      </c>
      <c r="E16" s="115">
        <v>1005.2829953198477</v>
      </c>
      <c r="F16" s="114">
        <v>1301.5329464285712</v>
      </c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</row>
    <row r="19" ht="30" customHeight="1" x14ac:dyDescent="0.25"/>
  </sheetData>
  <mergeCells count="1">
    <mergeCell ref="C7:F7"/>
  </mergeCells>
  <printOptions horizontalCentered="1"/>
  <pageMargins left="0.23622047244094491" right="0.23622047244094491" top="2.1041666666666665" bottom="0.74803149606299213" header="0.31496062992125984" footer="0.31496062992125984"/>
  <pageSetup paperSize="9" fitToHeight="0" orientation="portrait" r:id="rId1"/>
  <headerFooter>
    <oddHeader>&amp;CTribhuwan University
Institute of Engineering
Central Campus, Pulchowk
Department of Civil Engineering
Survey Instruction Committee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R504"/>
  <sheetViews>
    <sheetView tabSelected="1" view="pageBreakPreview" topLeftCell="A421" zoomScale="85" zoomScaleNormal="55" zoomScaleSheetLayoutView="85" workbookViewId="0">
      <selection activeCell="E428" sqref="E428:G428"/>
    </sheetView>
  </sheetViews>
  <sheetFormatPr defaultRowHeight="15.75" x14ac:dyDescent="0.25"/>
  <cols>
    <col min="1" max="2" width="9.140625" style="43"/>
    <col min="3" max="3" width="8.85546875" style="43" bestFit="1" customWidth="1"/>
    <col min="4" max="4" width="8" style="43" bestFit="1" customWidth="1"/>
    <col min="5" max="7" width="9.140625" style="43"/>
    <col min="8" max="8" width="18.85546875" style="43" customWidth="1"/>
    <col min="9" max="9" width="12.42578125" style="43" customWidth="1"/>
    <col min="10" max="10" width="12.28515625" style="43" customWidth="1"/>
    <col min="11" max="11" width="13.5703125" style="43" customWidth="1"/>
    <col min="12" max="12" width="13.140625" style="43" customWidth="1"/>
    <col min="13" max="13" width="9.42578125" style="43" bestFit="1" customWidth="1"/>
    <col min="14" max="15" width="16.85546875" style="43" customWidth="1"/>
    <col min="16" max="16" width="11.7109375" style="258" customWidth="1"/>
    <col min="17" max="17" width="11.7109375" style="43" customWidth="1"/>
    <col min="18" max="16384" width="9.140625" style="43"/>
  </cols>
  <sheetData>
    <row r="1" spans="2:17" ht="18.75" x14ac:dyDescent="0.25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Q1" s="117"/>
    </row>
    <row r="2" spans="2:17" ht="18.75" x14ac:dyDescent="0.25">
      <c r="B2" s="116"/>
      <c r="C2" s="116"/>
      <c r="G2" s="44"/>
      <c r="H2" s="44"/>
      <c r="I2" s="45" t="s">
        <v>1050</v>
      </c>
      <c r="J2" s="45" t="s">
        <v>1051</v>
      </c>
      <c r="K2" s="45" t="s">
        <v>1052</v>
      </c>
      <c r="L2" s="116"/>
      <c r="M2" s="116"/>
      <c r="Q2" s="117"/>
    </row>
    <row r="3" spans="2:17" ht="18.75" x14ac:dyDescent="0.25">
      <c r="B3" s="116"/>
      <c r="C3" s="116"/>
      <c r="G3" s="135" t="s">
        <v>1053</v>
      </c>
      <c r="H3" s="135" t="s">
        <v>18</v>
      </c>
      <c r="I3" s="46">
        <v>1041.6074824143766</v>
      </c>
      <c r="J3" s="46">
        <v>1010.187076698982</v>
      </c>
      <c r="K3" s="47">
        <v>1301.239</v>
      </c>
      <c r="L3" s="116"/>
      <c r="M3" s="116"/>
      <c r="Q3" s="117"/>
    </row>
    <row r="4" spans="2:17" ht="18.75" x14ac:dyDescent="0.25">
      <c r="Q4" s="117"/>
    </row>
    <row r="5" spans="2:17" ht="45" customHeight="1" x14ac:dyDescent="0.25">
      <c r="B5" s="293" t="s">
        <v>79</v>
      </c>
      <c r="C5" s="292" t="s">
        <v>1059</v>
      </c>
      <c r="D5" s="292" t="s">
        <v>1060</v>
      </c>
      <c r="E5" s="293" t="s">
        <v>88</v>
      </c>
      <c r="F5" s="293"/>
      <c r="G5" s="293"/>
      <c r="H5" s="303" t="s">
        <v>1172</v>
      </c>
      <c r="I5" s="294" t="s">
        <v>83</v>
      </c>
      <c r="J5" s="294" t="s">
        <v>89</v>
      </c>
      <c r="K5" s="294" t="s">
        <v>90</v>
      </c>
      <c r="L5" s="304" t="s">
        <v>1170</v>
      </c>
      <c r="M5" s="305"/>
      <c r="N5" s="306" t="s">
        <v>1171</v>
      </c>
      <c r="O5" s="307"/>
      <c r="P5" s="308" t="s">
        <v>1054</v>
      </c>
      <c r="Q5" s="117"/>
    </row>
    <row r="6" spans="2:17" ht="59.25" customHeight="1" x14ac:dyDescent="0.25">
      <c r="B6" s="293"/>
      <c r="C6" s="293"/>
      <c r="D6" s="293"/>
      <c r="E6" s="262" t="s">
        <v>6</v>
      </c>
      <c r="F6" s="262" t="s">
        <v>7</v>
      </c>
      <c r="G6" s="262" t="s">
        <v>8</v>
      </c>
      <c r="H6" s="309"/>
      <c r="I6" s="294"/>
      <c r="J6" s="294"/>
      <c r="K6" s="294"/>
      <c r="L6" s="310" t="s">
        <v>91</v>
      </c>
      <c r="M6" s="310" t="s">
        <v>92</v>
      </c>
      <c r="N6" s="311" t="s">
        <v>86</v>
      </c>
      <c r="O6" s="311" t="s">
        <v>87</v>
      </c>
      <c r="P6" s="294"/>
      <c r="Q6" s="117"/>
    </row>
    <row r="7" spans="2:17" ht="18" customHeight="1" x14ac:dyDescent="0.25">
      <c r="B7" s="53" t="s">
        <v>18</v>
      </c>
      <c r="C7" s="53" t="s">
        <v>13</v>
      </c>
      <c r="D7" s="53">
        <v>1.3</v>
      </c>
      <c r="E7" s="53">
        <v>0</v>
      </c>
      <c r="F7" s="53">
        <v>0</v>
      </c>
      <c r="G7" s="53">
        <v>0</v>
      </c>
      <c r="H7" s="268" t="s">
        <v>74</v>
      </c>
      <c r="I7" s="268" t="s">
        <v>93</v>
      </c>
      <c r="J7" s="268">
        <f>'[1]triangle length and angles'!L13</f>
        <v>60.609861378719195</v>
      </c>
      <c r="K7" s="268">
        <v>4.016</v>
      </c>
      <c r="L7" s="312">
        <v>-53.763968735478876</v>
      </c>
      <c r="M7" s="312">
        <v>51.120303291724369</v>
      </c>
      <c r="N7" s="268"/>
      <c r="O7" s="268"/>
      <c r="P7" s="137"/>
      <c r="Q7" s="117"/>
    </row>
    <row r="8" spans="2:17" x14ac:dyDescent="0.25">
      <c r="B8" s="314">
        <v>1.3480000000000001</v>
      </c>
      <c r="C8" s="53">
        <v>1</v>
      </c>
      <c r="D8" s="53">
        <v>1.9</v>
      </c>
      <c r="E8" s="53">
        <v>186</v>
      </c>
      <c r="F8" s="53">
        <v>55</v>
      </c>
      <c r="G8" s="53">
        <v>6</v>
      </c>
      <c r="H8" s="268" t="s">
        <v>94</v>
      </c>
      <c r="I8" s="268" t="s">
        <v>95</v>
      </c>
      <c r="J8" s="268">
        <v>7.48</v>
      </c>
      <c r="K8" s="268">
        <v>1.014</v>
      </c>
      <c r="L8" s="312">
        <v>4.7604366496626005</v>
      </c>
      <c r="M8" s="312">
        <v>-5.7696310891207867</v>
      </c>
      <c r="N8" s="268">
        <v>1046.3679190640391</v>
      </c>
      <c r="O8" s="268">
        <v>1004.4174456098611</v>
      </c>
      <c r="P8" s="137">
        <v>1299.673</v>
      </c>
    </row>
    <row r="9" spans="2:17" x14ac:dyDescent="0.25">
      <c r="B9" s="315"/>
      <c r="C9" s="313">
        <v>2</v>
      </c>
      <c r="D9" s="53">
        <v>1.3</v>
      </c>
      <c r="E9" s="53">
        <v>148</v>
      </c>
      <c r="F9" s="53">
        <v>9</v>
      </c>
      <c r="G9" s="53">
        <v>19</v>
      </c>
      <c r="H9" s="268" t="s">
        <v>96</v>
      </c>
      <c r="I9" s="268" t="s">
        <v>97</v>
      </c>
      <c r="J9" s="268">
        <v>3.8519999999999999</v>
      </c>
      <c r="K9" s="268">
        <v>-0.32400000000000001</v>
      </c>
      <c r="L9" s="312">
        <v>3.7718106067541806</v>
      </c>
      <c r="M9" s="312">
        <v>-0.78188793747995566</v>
      </c>
      <c r="N9" s="268">
        <v>1045.3792930211307</v>
      </c>
      <c r="O9" s="268">
        <v>1009.405188761502</v>
      </c>
      <c r="P9" s="137">
        <v>1301.6110000000001</v>
      </c>
    </row>
    <row r="10" spans="2:17" x14ac:dyDescent="0.25">
      <c r="B10" s="316"/>
      <c r="C10" s="313">
        <v>3</v>
      </c>
      <c r="D10" s="53">
        <v>1.3</v>
      </c>
      <c r="E10" s="53">
        <v>112</v>
      </c>
      <c r="F10" s="53">
        <v>49</v>
      </c>
      <c r="G10" s="53">
        <v>16</v>
      </c>
      <c r="H10" s="268" t="s">
        <v>98</v>
      </c>
      <c r="I10" s="268" t="s">
        <v>99</v>
      </c>
      <c r="J10" s="268">
        <v>3.5230000000000001</v>
      </c>
      <c r="K10" s="268">
        <v>-0.55200000000000005</v>
      </c>
      <c r="L10" s="312">
        <v>3.2277854991194332</v>
      </c>
      <c r="M10" s="312">
        <v>1.4117116460787278</v>
      </c>
      <c r="N10" s="268">
        <v>1044.835267913496</v>
      </c>
      <c r="O10" s="268">
        <v>1011.5987883450607</v>
      </c>
      <c r="P10" s="137">
        <v>1301.8389999999999</v>
      </c>
    </row>
    <row r="11" spans="2:17" x14ac:dyDescent="0.25">
      <c r="B11" s="316"/>
      <c r="C11" s="313">
        <v>4</v>
      </c>
      <c r="D11" s="53">
        <v>1.3</v>
      </c>
      <c r="E11" s="53">
        <v>95</v>
      </c>
      <c r="F11" s="53">
        <v>24</v>
      </c>
      <c r="G11" s="53">
        <v>13</v>
      </c>
      <c r="H11" s="268" t="s">
        <v>100</v>
      </c>
      <c r="I11" s="268" t="s">
        <v>101</v>
      </c>
      <c r="J11" s="268">
        <v>4.548</v>
      </c>
      <c r="K11" s="268">
        <v>-0.85899999999999999</v>
      </c>
      <c r="L11" s="312">
        <v>3.4303220087198656</v>
      </c>
      <c r="M11" s="312">
        <v>2.9861672619751407</v>
      </c>
      <c r="N11" s="268">
        <v>1045.0378044230965</v>
      </c>
      <c r="O11" s="268">
        <v>1013.1732439609572</v>
      </c>
      <c r="P11" s="137">
        <v>1302.146</v>
      </c>
    </row>
    <row r="12" spans="2:17" x14ac:dyDescent="0.25">
      <c r="B12" s="316"/>
      <c r="C12" s="313">
        <v>5</v>
      </c>
      <c r="D12" s="53">
        <v>1.3</v>
      </c>
      <c r="E12" s="53">
        <v>86</v>
      </c>
      <c r="F12" s="53">
        <v>28</v>
      </c>
      <c r="G12" s="53">
        <v>11</v>
      </c>
      <c r="H12" s="268" t="s">
        <v>102</v>
      </c>
      <c r="I12" s="268" t="s">
        <v>103</v>
      </c>
      <c r="J12" s="268">
        <v>5.3109999999999999</v>
      </c>
      <c r="K12" s="268">
        <v>-1.472</v>
      </c>
      <c r="L12" s="312">
        <v>3.4156806658986665</v>
      </c>
      <c r="M12" s="312">
        <v>4.0669210206993247</v>
      </c>
      <c r="N12" s="268">
        <v>1045.0231630802753</v>
      </c>
      <c r="O12" s="268">
        <v>1014.2539977196813</v>
      </c>
      <c r="P12" s="137">
        <v>1302.759</v>
      </c>
      <c r="Q12" s="301"/>
    </row>
    <row r="13" spans="2:17" x14ac:dyDescent="0.25">
      <c r="B13" s="316"/>
      <c r="C13" s="313">
        <v>6</v>
      </c>
      <c r="D13" s="53">
        <v>1.3</v>
      </c>
      <c r="E13" s="53">
        <v>81</v>
      </c>
      <c r="F13" s="53">
        <v>45</v>
      </c>
      <c r="G13" s="53">
        <v>56</v>
      </c>
      <c r="H13" s="268" t="s">
        <v>104</v>
      </c>
      <c r="I13" s="268" t="s">
        <v>105</v>
      </c>
      <c r="J13" s="268">
        <v>6.391</v>
      </c>
      <c r="K13" s="268">
        <v>-1.984</v>
      </c>
      <c r="L13" s="312">
        <v>3.6950623503762392</v>
      </c>
      <c r="M13" s="312">
        <v>5.2145369139389572</v>
      </c>
      <c r="N13" s="268">
        <v>1045.3025447647528</v>
      </c>
      <c r="O13" s="268">
        <v>1015.401613612921</v>
      </c>
      <c r="P13" s="137">
        <v>1303.271</v>
      </c>
      <c r="Q13" s="302"/>
    </row>
    <row r="14" spans="2:17" x14ac:dyDescent="0.25">
      <c r="B14" s="316"/>
      <c r="C14" s="313">
        <v>7</v>
      </c>
      <c r="D14" s="53">
        <v>2.15</v>
      </c>
      <c r="E14" s="53">
        <v>73</v>
      </c>
      <c r="F14" s="53">
        <v>41</v>
      </c>
      <c r="G14" s="53">
        <v>8</v>
      </c>
      <c r="H14" s="268" t="s">
        <v>106</v>
      </c>
      <c r="I14" s="268" t="s">
        <v>107</v>
      </c>
      <c r="J14" s="268">
        <v>8.2420000000000009</v>
      </c>
      <c r="K14" s="268">
        <v>-1.393</v>
      </c>
      <c r="L14" s="312">
        <v>3.7727340194359709</v>
      </c>
      <c r="M14" s="312">
        <v>7.3278265548926926</v>
      </c>
      <c r="N14" s="268">
        <v>1045.3802164338126</v>
      </c>
      <c r="O14" s="268">
        <v>1017.5149032538746</v>
      </c>
      <c r="P14" s="137">
        <v>1301.83</v>
      </c>
      <c r="Q14" s="88"/>
    </row>
    <row r="15" spans="2:17" x14ac:dyDescent="0.25">
      <c r="B15" s="316"/>
      <c r="C15" s="313">
        <v>8</v>
      </c>
      <c r="D15" s="53">
        <v>2.15</v>
      </c>
      <c r="E15" s="53">
        <v>69</v>
      </c>
      <c r="F15" s="53">
        <v>5</v>
      </c>
      <c r="G15" s="53">
        <v>3</v>
      </c>
      <c r="H15" s="268" t="s">
        <v>108</v>
      </c>
      <c r="I15" s="268" t="s">
        <v>109</v>
      </c>
      <c r="J15" s="268">
        <v>10.840999999999999</v>
      </c>
      <c r="K15" s="268">
        <v>-1.954</v>
      </c>
      <c r="L15" s="312">
        <v>4.1731843944783691</v>
      </c>
      <c r="M15" s="312">
        <v>10.005589088588547</v>
      </c>
      <c r="N15" s="268">
        <v>1045.7806668088549</v>
      </c>
      <c r="O15" s="268">
        <v>1020.1926657875705</v>
      </c>
      <c r="P15" s="137">
        <v>1302.3909999999998</v>
      </c>
      <c r="Q15" s="88"/>
    </row>
    <row r="16" spans="2:17" x14ac:dyDescent="0.25">
      <c r="B16" s="316"/>
      <c r="C16" s="313">
        <v>9</v>
      </c>
      <c r="D16" s="53">
        <v>2.15</v>
      </c>
      <c r="E16" s="53">
        <v>63</v>
      </c>
      <c r="F16" s="53">
        <v>45</v>
      </c>
      <c r="G16" s="53">
        <v>2</v>
      </c>
      <c r="H16" s="268" t="s">
        <v>110</v>
      </c>
      <c r="I16" s="268" t="s">
        <v>111</v>
      </c>
      <c r="J16" s="268">
        <v>12.967000000000001</v>
      </c>
      <c r="K16" s="268">
        <v>-2.5150000000000001</v>
      </c>
      <c r="L16" s="312">
        <v>3.8575054907018336</v>
      </c>
      <c r="M16" s="312">
        <v>12.379932971918921</v>
      </c>
      <c r="N16" s="268">
        <v>1045.4649879050785</v>
      </c>
      <c r="O16" s="268">
        <v>1022.5670096709009</v>
      </c>
      <c r="P16" s="137">
        <v>1302.952</v>
      </c>
      <c r="Q16" s="88"/>
    </row>
    <row r="17" spans="2:17" x14ac:dyDescent="0.25">
      <c r="B17" s="316"/>
      <c r="C17" s="313">
        <v>10</v>
      </c>
      <c r="D17" s="53">
        <v>2.15</v>
      </c>
      <c r="E17" s="53">
        <v>59</v>
      </c>
      <c r="F17" s="53">
        <v>45</v>
      </c>
      <c r="G17" s="53">
        <v>43</v>
      </c>
      <c r="H17" s="268" t="s">
        <v>112</v>
      </c>
      <c r="I17" s="268" t="s">
        <v>113</v>
      </c>
      <c r="J17" s="268">
        <v>15.244</v>
      </c>
      <c r="K17" s="268">
        <v>-3.2069999999999999</v>
      </c>
      <c r="L17" s="312">
        <v>3.5115589934522324</v>
      </c>
      <c r="M17" s="312">
        <v>14.834031462670717</v>
      </c>
      <c r="N17" s="268">
        <v>1045.1190414078287</v>
      </c>
      <c r="O17" s="268">
        <v>1025.0211081616526</v>
      </c>
      <c r="P17" s="137">
        <v>1303.644</v>
      </c>
      <c r="Q17" s="88"/>
    </row>
    <row r="18" spans="2:17" x14ac:dyDescent="0.25">
      <c r="B18" s="316"/>
      <c r="C18" s="313">
        <v>11</v>
      </c>
      <c r="D18" s="53">
        <v>2.15</v>
      </c>
      <c r="E18" s="53">
        <v>59</v>
      </c>
      <c r="F18" s="53">
        <v>51</v>
      </c>
      <c r="G18" s="53">
        <v>14</v>
      </c>
      <c r="H18" s="268" t="s">
        <v>114</v>
      </c>
      <c r="I18" s="268" t="s">
        <v>115</v>
      </c>
      <c r="J18" s="268">
        <v>17.373999999999999</v>
      </c>
      <c r="K18" s="268">
        <v>-3.484</v>
      </c>
      <c r="L18" s="312">
        <v>4.0293446242666358</v>
      </c>
      <c r="M18" s="312">
        <v>16.900303485407992</v>
      </c>
      <c r="N18" s="268">
        <v>1045.6368270386433</v>
      </c>
      <c r="O18" s="268">
        <v>1027.08738018439</v>
      </c>
      <c r="P18" s="137">
        <v>1303.9209999999998</v>
      </c>
      <c r="Q18" s="88"/>
    </row>
    <row r="19" spans="2:17" x14ac:dyDescent="0.25">
      <c r="B19" s="316"/>
      <c r="C19" s="313">
        <v>12</v>
      </c>
      <c r="D19" s="53">
        <v>2.15</v>
      </c>
      <c r="E19" s="53">
        <v>61</v>
      </c>
      <c r="F19" s="53">
        <v>36</v>
      </c>
      <c r="G19" s="53">
        <v>16</v>
      </c>
      <c r="H19" s="268" t="s">
        <v>116</v>
      </c>
      <c r="I19" s="268" t="s">
        <v>117</v>
      </c>
      <c r="J19" s="268">
        <v>18.834</v>
      </c>
      <c r="K19" s="268">
        <v>-3.7029999999999998</v>
      </c>
      <c r="L19" s="312">
        <v>4.9255647687013946</v>
      </c>
      <c r="M19" s="312">
        <v>18.178513902663429</v>
      </c>
      <c r="N19" s="268">
        <v>1046.533047183078</v>
      </c>
      <c r="O19" s="268">
        <v>1028.3655906016454</v>
      </c>
      <c r="P19" s="137">
        <v>1304.1399999999999</v>
      </c>
      <c r="Q19" s="88"/>
    </row>
    <row r="20" spans="2:17" x14ac:dyDescent="0.25">
      <c r="B20" s="316"/>
      <c r="C20" s="313">
        <v>13</v>
      </c>
      <c r="D20" s="53">
        <v>2.15</v>
      </c>
      <c r="E20" s="53">
        <v>62</v>
      </c>
      <c r="F20" s="53">
        <v>2</v>
      </c>
      <c r="G20" s="53">
        <v>28</v>
      </c>
      <c r="H20" s="268" t="s">
        <v>118</v>
      </c>
      <c r="I20" s="268" t="s">
        <v>119</v>
      </c>
      <c r="J20" s="268">
        <v>21.1</v>
      </c>
      <c r="K20" s="268">
        <v>-4.0019999999999998</v>
      </c>
      <c r="L20" s="312">
        <v>5.6732311452774988</v>
      </c>
      <c r="M20" s="312">
        <v>20.323002936875579</v>
      </c>
      <c r="N20" s="268">
        <v>1047.280713559654</v>
      </c>
      <c r="O20" s="268">
        <v>1030.5100796358574</v>
      </c>
      <c r="P20" s="137">
        <v>1304.4389999999999</v>
      </c>
      <c r="Q20" s="88"/>
    </row>
    <row r="21" spans="2:17" x14ac:dyDescent="0.25">
      <c r="B21" s="316"/>
      <c r="C21" s="313">
        <v>14</v>
      </c>
      <c r="D21" s="53">
        <v>2.15</v>
      </c>
      <c r="E21" s="53">
        <v>61</v>
      </c>
      <c r="F21" s="53">
        <v>50</v>
      </c>
      <c r="G21" s="53">
        <v>17</v>
      </c>
      <c r="H21" s="268" t="s">
        <v>120</v>
      </c>
      <c r="I21" s="268" t="s">
        <v>121</v>
      </c>
      <c r="J21" s="268">
        <v>21.622</v>
      </c>
      <c r="K21" s="268">
        <v>-4.7240000000000002</v>
      </c>
      <c r="L21" s="312">
        <v>5.7397404487231256</v>
      </c>
      <c r="M21" s="312">
        <v>20.846252986599094</v>
      </c>
      <c r="N21" s="268">
        <v>1047.3472228630997</v>
      </c>
      <c r="O21" s="268">
        <v>1031.0333296855811</v>
      </c>
      <c r="P21" s="137">
        <v>1305.1609999999998</v>
      </c>
      <c r="Q21" s="88"/>
    </row>
    <row r="22" spans="2:17" x14ac:dyDescent="0.25">
      <c r="B22" s="316"/>
      <c r="C22" s="313">
        <v>15</v>
      </c>
      <c r="D22" s="53">
        <v>2.15</v>
      </c>
      <c r="E22" s="53">
        <v>62</v>
      </c>
      <c r="F22" s="53">
        <v>37</v>
      </c>
      <c r="G22" s="53">
        <v>33</v>
      </c>
      <c r="H22" s="268" t="s">
        <v>122</v>
      </c>
      <c r="I22" s="268" t="s">
        <v>123</v>
      </c>
      <c r="J22" s="268">
        <v>22.423999999999999</v>
      </c>
      <c r="K22" s="268">
        <v>-5.1870000000000003</v>
      </c>
      <c r="L22" s="312">
        <v>6.2493190843331403</v>
      </c>
      <c r="M22" s="312">
        <v>21.535593490363564</v>
      </c>
      <c r="N22" s="268">
        <v>1047.8568014987097</v>
      </c>
      <c r="O22" s="268">
        <v>1031.7226701893455</v>
      </c>
      <c r="P22" s="137">
        <v>1305.6239999999998</v>
      </c>
      <c r="Q22" s="88"/>
    </row>
    <row r="23" spans="2:17" x14ac:dyDescent="0.25">
      <c r="B23" s="316"/>
      <c r="C23" s="313">
        <v>16</v>
      </c>
      <c r="D23" s="53">
        <v>2.15</v>
      </c>
      <c r="E23" s="53">
        <v>63</v>
      </c>
      <c r="F23" s="53">
        <v>3</v>
      </c>
      <c r="G23" s="53">
        <v>19</v>
      </c>
      <c r="H23" s="268" t="s">
        <v>124</v>
      </c>
      <c r="I23" s="268" t="s">
        <v>125</v>
      </c>
      <c r="J23" s="268">
        <v>23.356999999999999</v>
      </c>
      <c r="K23" s="268">
        <v>-4.0789999999999997</v>
      </c>
      <c r="L23" s="312">
        <v>6.677281365400372</v>
      </c>
      <c r="M23" s="312">
        <v>22.382210850746556</v>
      </c>
      <c r="N23" s="268">
        <v>1048.284763779777</v>
      </c>
      <c r="O23" s="268">
        <v>1032.5692875497284</v>
      </c>
      <c r="P23" s="137">
        <v>1304.5159999999998</v>
      </c>
      <c r="Q23" s="88"/>
    </row>
    <row r="24" spans="2:17" x14ac:dyDescent="0.25">
      <c r="B24" s="316"/>
      <c r="C24" s="313">
        <v>17</v>
      </c>
      <c r="D24" s="53">
        <v>1.3</v>
      </c>
      <c r="E24" s="53">
        <v>237</v>
      </c>
      <c r="F24" s="53">
        <v>20</v>
      </c>
      <c r="G24" s="53">
        <v>31</v>
      </c>
      <c r="H24" s="268" t="s">
        <v>126</v>
      </c>
      <c r="I24" s="268" t="s">
        <v>127</v>
      </c>
      <c r="J24" s="268">
        <v>4.3949999999999996</v>
      </c>
      <c r="K24" s="268">
        <v>0.76600000000000001</v>
      </c>
      <c r="L24" s="312">
        <v>-0.83092975305065242</v>
      </c>
      <c r="M24" s="312">
        <v>-4.3157364082500651</v>
      </c>
      <c r="N24" s="268">
        <v>1040.7765526613259</v>
      </c>
      <c r="O24" s="268">
        <v>1005.871340290732</v>
      </c>
      <c r="P24" s="137">
        <v>1300.521</v>
      </c>
      <c r="Q24" s="88"/>
    </row>
    <row r="25" spans="2:17" x14ac:dyDescent="0.25">
      <c r="B25" s="316"/>
      <c r="C25" s="313">
        <v>18</v>
      </c>
      <c r="D25" s="53">
        <v>1.3</v>
      </c>
      <c r="E25" s="53">
        <v>60</v>
      </c>
      <c r="F25" s="53">
        <v>37</v>
      </c>
      <c r="G25" s="53">
        <v>49</v>
      </c>
      <c r="H25" s="268" t="s">
        <v>128</v>
      </c>
      <c r="I25" s="268" t="s">
        <v>129</v>
      </c>
      <c r="J25" s="268">
        <v>32.933999999999997</v>
      </c>
      <c r="K25" s="268">
        <v>-4.6390000000000002</v>
      </c>
      <c r="L25" s="312">
        <v>8.0713814124236887</v>
      </c>
      <c r="M25" s="312">
        <v>31.929628217302835</v>
      </c>
      <c r="N25" s="268">
        <v>1049.6788638268004</v>
      </c>
      <c r="O25" s="268">
        <v>1042.1167049162848</v>
      </c>
      <c r="P25" s="137">
        <v>1305.9259999999999</v>
      </c>
      <c r="Q25" s="88"/>
    </row>
    <row r="26" spans="2:17" x14ac:dyDescent="0.25">
      <c r="B26" s="316"/>
      <c r="C26" s="313">
        <v>19</v>
      </c>
      <c r="D26" s="53">
        <v>1.3</v>
      </c>
      <c r="E26" s="53">
        <v>242</v>
      </c>
      <c r="F26" s="53">
        <v>51</v>
      </c>
      <c r="G26" s="53">
        <v>5</v>
      </c>
      <c r="H26" s="268" t="s">
        <v>130</v>
      </c>
      <c r="I26" s="268" t="s">
        <v>131</v>
      </c>
      <c r="J26" s="268">
        <v>1.161</v>
      </c>
      <c r="K26" s="268">
        <v>6.5000000000000002E-2</v>
      </c>
      <c r="L26" s="312">
        <v>-0.32794466984601528</v>
      </c>
      <c r="M26" s="312">
        <v>-1.1137204736914861</v>
      </c>
      <c r="N26" s="268">
        <v>1041.2795377445307</v>
      </c>
      <c r="O26" s="268">
        <v>1009.0733562252905</v>
      </c>
      <c r="P26" s="137">
        <v>1301.222</v>
      </c>
      <c r="Q26" s="88"/>
    </row>
    <row r="27" spans="2:17" x14ac:dyDescent="0.25">
      <c r="B27" s="316"/>
      <c r="C27" s="313">
        <v>20</v>
      </c>
      <c r="D27" s="53">
        <v>2.15</v>
      </c>
      <c r="E27" s="53">
        <v>50</v>
      </c>
      <c r="F27" s="53">
        <v>36</v>
      </c>
      <c r="G27" s="53">
        <v>50</v>
      </c>
      <c r="H27" s="268" t="s">
        <v>132</v>
      </c>
      <c r="I27" s="268" t="s">
        <v>133</v>
      </c>
      <c r="J27" s="268">
        <v>37.085000000000001</v>
      </c>
      <c r="K27" s="268">
        <v>-3.258</v>
      </c>
      <c r="L27" s="312">
        <v>2.6966875981296199</v>
      </c>
      <c r="M27" s="312">
        <v>36.986823342889203</v>
      </c>
      <c r="N27" s="268">
        <v>1044.3041700125061</v>
      </c>
      <c r="O27" s="268">
        <v>1047.1739000418711</v>
      </c>
      <c r="P27" s="137">
        <v>1303.6949999999999</v>
      </c>
      <c r="Q27" s="88"/>
    </row>
    <row r="28" spans="2:17" x14ac:dyDescent="0.25">
      <c r="B28" s="316"/>
      <c r="C28" s="313">
        <v>21</v>
      </c>
      <c r="D28" s="53">
        <v>2.15</v>
      </c>
      <c r="E28" s="53">
        <v>27</v>
      </c>
      <c r="F28" s="53">
        <v>59</v>
      </c>
      <c r="G28" s="53">
        <v>29</v>
      </c>
      <c r="H28" s="268" t="s">
        <v>134</v>
      </c>
      <c r="I28" s="268" t="s">
        <v>135</v>
      </c>
      <c r="J28" s="268">
        <v>2.4660000000000002</v>
      </c>
      <c r="K28" s="268">
        <v>-0.36</v>
      </c>
      <c r="L28" s="312">
        <v>-0.78053332421018506</v>
      </c>
      <c r="M28" s="312">
        <v>2.3392143402855154</v>
      </c>
      <c r="N28" s="268">
        <v>1040.8269490901664</v>
      </c>
      <c r="O28" s="268">
        <v>1012.5262910392674</v>
      </c>
      <c r="P28" s="137">
        <v>1300.7969999999998</v>
      </c>
      <c r="Q28" s="88"/>
    </row>
    <row r="29" spans="2:17" x14ac:dyDescent="0.25">
      <c r="B29" s="316"/>
      <c r="C29" s="313">
        <v>22</v>
      </c>
      <c r="D29" s="53">
        <v>1.3</v>
      </c>
      <c r="E29" s="53">
        <v>51</v>
      </c>
      <c r="F29" s="53">
        <v>32</v>
      </c>
      <c r="G29" s="53">
        <v>41</v>
      </c>
      <c r="H29" s="268" t="s">
        <v>136</v>
      </c>
      <c r="I29" s="268" t="s">
        <v>137</v>
      </c>
      <c r="J29" s="268">
        <v>42.381</v>
      </c>
      <c r="K29" s="268">
        <v>-2.9239999999999999</v>
      </c>
      <c r="L29" s="312">
        <v>3.7680602160413148</v>
      </c>
      <c r="M29" s="312">
        <v>42.213160071336603</v>
      </c>
      <c r="N29" s="268">
        <v>1045.3755426304178</v>
      </c>
      <c r="O29" s="268">
        <v>1052.4002367703185</v>
      </c>
      <c r="P29" s="137">
        <v>1304.211</v>
      </c>
      <c r="Q29" s="88"/>
    </row>
    <row r="30" spans="2:17" x14ac:dyDescent="0.25">
      <c r="B30" s="316"/>
      <c r="C30" s="313">
        <v>23</v>
      </c>
      <c r="D30" s="53">
        <v>1.3</v>
      </c>
      <c r="E30" s="53">
        <v>50</v>
      </c>
      <c r="F30" s="53">
        <v>45</v>
      </c>
      <c r="G30" s="53">
        <v>1</v>
      </c>
      <c r="H30" s="268" t="s">
        <v>138</v>
      </c>
      <c r="I30" s="268" t="s">
        <v>139</v>
      </c>
      <c r="J30" s="268">
        <v>46.055</v>
      </c>
      <c r="K30" s="268">
        <v>-1.6339999999999999</v>
      </c>
      <c r="L30" s="312">
        <v>3.4582848027219817</v>
      </c>
      <c r="M30" s="312">
        <v>45.924974591427507</v>
      </c>
      <c r="N30" s="268">
        <v>1045.0657672170985</v>
      </c>
      <c r="O30" s="268">
        <v>1056.1120512904095</v>
      </c>
      <c r="P30" s="137">
        <v>1302.921</v>
      </c>
      <c r="Q30" s="88"/>
    </row>
    <row r="31" spans="2:17" x14ac:dyDescent="0.25">
      <c r="B31" s="316"/>
      <c r="C31" s="313">
        <v>24</v>
      </c>
      <c r="D31" s="53">
        <v>1.3</v>
      </c>
      <c r="E31" s="53">
        <v>50</v>
      </c>
      <c r="F31" s="53">
        <v>29</v>
      </c>
      <c r="G31" s="53">
        <v>9</v>
      </c>
      <c r="H31" s="268" t="s">
        <v>140</v>
      </c>
      <c r="I31" s="268" t="s">
        <v>141</v>
      </c>
      <c r="J31" s="268">
        <v>49.665999999999997</v>
      </c>
      <c r="K31" s="268">
        <v>-0.40300000000000002</v>
      </c>
      <c r="L31" s="312">
        <v>3.5008144625804096</v>
      </c>
      <c r="M31" s="312">
        <v>49.542465159684852</v>
      </c>
      <c r="N31" s="268">
        <v>1045.108296876957</v>
      </c>
      <c r="O31" s="268">
        <v>1059.7295418586668</v>
      </c>
      <c r="P31" s="137">
        <v>1301.69</v>
      </c>
      <c r="Q31" s="88"/>
    </row>
    <row r="32" spans="2:17" x14ac:dyDescent="0.25">
      <c r="B32" s="316"/>
      <c r="C32" s="313">
        <v>25</v>
      </c>
      <c r="D32" s="53">
        <v>2.15</v>
      </c>
      <c r="E32" s="53">
        <v>40</v>
      </c>
      <c r="F32" s="53">
        <v>54</v>
      </c>
      <c r="G32" s="53">
        <v>6</v>
      </c>
      <c r="H32" s="268" t="s">
        <v>142</v>
      </c>
      <c r="I32" s="268" t="s">
        <v>143</v>
      </c>
      <c r="J32" s="268">
        <v>4.234</v>
      </c>
      <c r="K32" s="268">
        <v>-0.52400000000000002</v>
      </c>
      <c r="L32" s="312">
        <v>-0.4089148444781161</v>
      </c>
      <c r="M32" s="312">
        <v>4.2142074759040327</v>
      </c>
      <c r="N32" s="268">
        <v>1041.1985675698984</v>
      </c>
      <c r="O32" s="268">
        <v>1014.401284174886</v>
      </c>
      <c r="P32" s="137">
        <v>1300.9609999999998</v>
      </c>
      <c r="Q32" s="88"/>
    </row>
    <row r="33" spans="2:17" x14ac:dyDescent="0.25">
      <c r="B33" s="317"/>
      <c r="C33" s="313">
        <v>26</v>
      </c>
      <c r="D33" s="53">
        <v>1.3</v>
      </c>
      <c r="E33" s="53">
        <v>50</v>
      </c>
      <c r="F33" s="53">
        <v>0</v>
      </c>
      <c r="G33" s="53">
        <v>5</v>
      </c>
      <c r="H33" s="268" t="s">
        <v>144</v>
      </c>
      <c r="I33" s="268" t="s">
        <v>145</v>
      </c>
      <c r="J33" s="268">
        <v>51.591000000000001</v>
      </c>
      <c r="K33" s="268">
        <v>1.4999999999999999E-2</v>
      </c>
      <c r="L33" s="312">
        <v>3.2012527278592819</v>
      </c>
      <c r="M33" s="312">
        <v>51.491584380094324</v>
      </c>
      <c r="N33" s="268">
        <v>1044.8087351422359</v>
      </c>
      <c r="O33" s="268">
        <v>1061.6786610790764</v>
      </c>
      <c r="P33" s="137">
        <v>1301.2719999999999</v>
      </c>
      <c r="Q33" s="88"/>
    </row>
    <row r="34" spans="2:17" x14ac:dyDescent="0.25">
      <c r="B34" s="316"/>
      <c r="C34" s="313">
        <v>27</v>
      </c>
      <c r="D34" s="53">
        <v>2.15</v>
      </c>
      <c r="E34" s="53">
        <v>38</v>
      </c>
      <c r="F34" s="53">
        <v>19</v>
      </c>
      <c r="G34" s="53">
        <v>46</v>
      </c>
      <c r="H34" s="268" t="s">
        <v>146</v>
      </c>
      <c r="I34" s="268" t="s">
        <v>147</v>
      </c>
      <c r="J34" s="268">
        <v>6.6020000000000003</v>
      </c>
      <c r="K34" s="268">
        <v>-0.74199999999999999</v>
      </c>
      <c r="L34" s="312">
        <v>-0.93187504338258886</v>
      </c>
      <c r="M34" s="312">
        <v>6.5359018431675286</v>
      </c>
      <c r="N34" s="268">
        <v>1040.6756073709939</v>
      </c>
      <c r="O34" s="268">
        <v>1016.7229785421495</v>
      </c>
      <c r="P34" s="137">
        <v>1301.1789999999999</v>
      </c>
      <c r="Q34" s="88"/>
    </row>
    <row r="35" spans="2:17" x14ac:dyDescent="0.25">
      <c r="B35" s="316"/>
      <c r="C35" s="313">
        <v>28</v>
      </c>
      <c r="D35" s="53">
        <v>1.3</v>
      </c>
      <c r="E35" s="53">
        <v>50</v>
      </c>
      <c r="F35" s="53">
        <v>16</v>
      </c>
      <c r="G35" s="53">
        <v>15</v>
      </c>
      <c r="H35" s="268" t="s">
        <v>148</v>
      </c>
      <c r="I35" s="268" t="s">
        <v>149</v>
      </c>
      <c r="J35" s="268">
        <v>53.9</v>
      </c>
      <c r="K35" s="268">
        <v>0.91800000000000004</v>
      </c>
      <c r="L35" s="312">
        <v>3.5974763496644204</v>
      </c>
      <c r="M35" s="312">
        <v>53.779811862013844</v>
      </c>
      <c r="N35" s="268">
        <v>1045.2049587640411</v>
      </c>
      <c r="O35" s="268">
        <v>1063.9668885609958</v>
      </c>
      <c r="P35" s="137">
        <v>1300.3690000000001</v>
      </c>
      <c r="Q35" s="88"/>
    </row>
    <row r="36" spans="2:17" x14ac:dyDescent="0.25">
      <c r="B36" s="316"/>
      <c r="C36" s="313">
        <v>29</v>
      </c>
      <c r="D36" s="53">
        <v>2.15</v>
      </c>
      <c r="E36" s="53">
        <v>39</v>
      </c>
      <c r="F36" s="53">
        <v>49</v>
      </c>
      <c r="G36" s="53">
        <v>54</v>
      </c>
      <c r="H36" s="268" t="s">
        <v>150</v>
      </c>
      <c r="I36" s="268" t="s">
        <v>151</v>
      </c>
      <c r="J36" s="268">
        <v>9.766</v>
      </c>
      <c r="K36" s="268">
        <v>-1.444</v>
      </c>
      <c r="L36" s="312">
        <v>-1.1245417243312805</v>
      </c>
      <c r="M36" s="312">
        <v>9.7010392180548379</v>
      </c>
      <c r="N36" s="268">
        <v>1040.4829406900453</v>
      </c>
      <c r="O36" s="268">
        <v>1019.8881159170368</v>
      </c>
      <c r="P36" s="137">
        <v>1301.8809999999999</v>
      </c>
      <c r="Q36" s="88"/>
    </row>
    <row r="37" spans="2:17" x14ac:dyDescent="0.25">
      <c r="B37" s="316"/>
      <c r="C37" s="313">
        <v>30</v>
      </c>
      <c r="D37" s="53">
        <v>2.15</v>
      </c>
      <c r="E37" s="53">
        <v>47</v>
      </c>
      <c r="F37" s="53">
        <v>42</v>
      </c>
      <c r="G37" s="53">
        <v>50</v>
      </c>
      <c r="H37" s="268" t="s">
        <v>152</v>
      </c>
      <c r="I37" s="268" t="s">
        <v>153</v>
      </c>
      <c r="J37" s="268">
        <v>62.247999999999998</v>
      </c>
      <c r="K37" s="268">
        <v>3.3050000000000002</v>
      </c>
      <c r="L37" s="312">
        <v>1.3796815034090553</v>
      </c>
      <c r="M37" s="312">
        <v>62.232708304790584</v>
      </c>
      <c r="N37" s="268">
        <v>1042.9871639177857</v>
      </c>
      <c r="O37" s="268">
        <v>1072.4197850037726</v>
      </c>
      <c r="P37" s="137">
        <v>1297.1319999999998</v>
      </c>
      <c r="Q37" s="88"/>
    </row>
    <row r="38" spans="2:17" x14ac:dyDescent="0.25">
      <c r="B38" s="316"/>
      <c r="C38" s="313">
        <v>31</v>
      </c>
      <c r="D38" s="53">
        <v>2.15</v>
      </c>
      <c r="E38" s="53">
        <v>42</v>
      </c>
      <c r="F38" s="53">
        <v>47</v>
      </c>
      <c r="G38" s="53">
        <v>50</v>
      </c>
      <c r="H38" s="268" t="s">
        <v>154</v>
      </c>
      <c r="I38" s="268" t="s">
        <v>155</v>
      </c>
      <c r="J38" s="268">
        <v>14.599</v>
      </c>
      <c r="K38" s="268">
        <v>-2.758</v>
      </c>
      <c r="L38" s="312">
        <v>-0.92853983493069014</v>
      </c>
      <c r="M38" s="312">
        <v>14.569441127749098</v>
      </c>
      <c r="N38" s="268">
        <v>1040.6789425794459</v>
      </c>
      <c r="O38" s="268">
        <v>1024.7565178267312</v>
      </c>
      <c r="P38" s="137">
        <v>1303.1949999999999</v>
      </c>
      <c r="Q38" s="88"/>
    </row>
    <row r="39" spans="2:17" x14ac:dyDescent="0.25">
      <c r="B39" s="316"/>
      <c r="C39" s="313">
        <v>32</v>
      </c>
      <c r="D39" s="53">
        <v>2.15</v>
      </c>
      <c r="E39" s="53">
        <v>39</v>
      </c>
      <c r="F39" s="53">
        <v>5</v>
      </c>
      <c r="G39" s="53">
        <v>29</v>
      </c>
      <c r="H39" s="268" t="s">
        <v>156</v>
      </c>
      <c r="I39" s="268" t="s">
        <v>157</v>
      </c>
      <c r="J39" s="268">
        <v>68.760999999999996</v>
      </c>
      <c r="K39" s="268">
        <v>4.7249999999999996</v>
      </c>
      <c r="L39" s="312">
        <v>-8.7995531854527353</v>
      </c>
      <c r="M39" s="312">
        <v>68.195622914791159</v>
      </c>
      <c r="N39" s="268">
        <v>1032.807929228924</v>
      </c>
      <c r="O39" s="268">
        <v>1078.3826996137732</v>
      </c>
      <c r="P39" s="137">
        <v>1295.712</v>
      </c>
      <c r="Q39" s="88"/>
    </row>
    <row r="40" spans="2:17" x14ac:dyDescent="0.25">
      <c r="B40" s="316"/>
      <c r="C40" s="313">
        <v>33</v>
      </c>
      <c r="D40" s="53">
        <v>2.15</v>
      </c>
      <c r="E40" s="53">
        <v>44</v>
      </c>
      <c r="F40" s="53">
        <v>16</v>
      </c>
      <c r="G40" s="53">
        <v>33</v>
      </c>
      <c r="H40" s="268" t="s">
        <v>158</v>
      </c>
      <c r="I40" s="268" t="s">
        <v>159</v>
      </c>
      <c r="J40" s="268">
        <v>16.588000000000001</v>
      </c>
      <c r="K40" s="268">
        <v>-3.3879999999999999</v>
      </c>
      <c r="L40" s="312">
        <v>-0.62752859581125509</v>
      </c>
      <c r="M40" s="312">
        <v>16.576125960592819</v>
      </c>
      <c r="N40" s="268">
        <v>1040.9799538185653</v>
      </c>
      <c r="O40" s="268">
        <v>1026.7632026595747</v>
      </c>
      <c r="P40" s="137">
        <v>1303.8249999999998</v>
      </c>
      <c r="Q40" s="88"/>
    </row>
    <row r="41" spans="2:17" x14ac:dyDescent="0.25">
      <c r="B41" s="316"/>
      <c r="C41" s="313">
        <v>34</v>
      </c>
      <c r="D41" s="53">
        <v>2.15</v>
      </c>
      <c r="E41" s="53">
        <v>32</v>
      </c>
      <c r="F41" s="53">
        <v>24</v>
      </c>
      <c r="G41" s="53">
        <v>6</v>
      </c>
      <c r="H41" s="268" t="s">
        <v>160</v>
      </c>
      <c r="I41" s="268" t="s">
        <v>161</v>
      </c>
      <c r="J41" s="268">
        <v>76.497</v>
      </c>
      <c r="K41" s="268">
        <v>6.4710000000000001</v>
      </c>
      <c r="L41" s="312">
        <v>-18.56096167276025</v>
      </c>
      <c r="M41" s="312">
        <v>74.211061916552069</v>
      </c>
      <c r="N41" s="268">
        <v>1023.0465207416163</v>
      </c>
      <c r="O41" s="268">
        <v>1084.398138615534</v>
      </c>
      <c r="P41" s="137">
        <v>1293.9659999999999</v>
      </c>
      <c r="Q41" s="88"/>
    </row>
    <row r="42" spans="2:17" x14ac:dyDescent="0.25">
      <c r="B42" s="316"/>
      <c r="C42" s="313">
        <v>35</v>
      </c>
      <c r="D42" s="53">
        <v>2.15</v>
      </c>
      <c r="E42" s="53">
        <v>44</v>
      </c>
      <c r="F42" s="53">
        <v>52</v>
      </c>
      <c r="G42" s="53">
        <v>4</v>
      </c>
      <c r="H42" s="268" t="s">
        <v>162</v>
      </c>
      <c r="I42" s="268" t="s">
        <v>163</v>
      </c>
      <c r="J42" s="268">
        <v>28.739000000000001</v>
      </c>
      <c r="K42" s="268">
        <v>-3.6070000000000002</v>
      </c>
      <c r="L42" s="312">
        <v>-0.79045053922714426</v>
      </c>
      <c r="M42" s="312">
        <v>28.728127487621528</v>
      </c>
      <c r="N42" s="268">
        <v>1040.8170318751495</v>
      </c>
      <c r="O42" s="268">
        <v>1038.9152041866034</v>
      </c>
      <c r="P42" s="137">
        <v>1304.0439999999999</v>
      </c>
      <c r="Q42" s="88"/>
    </row>
    <row r="43" spans="2:17" x14ac:dyDescent="0.25">
      <c r="B43" s="316"/>
      <c r="C43" s="313">
        <v>36</v>
      </c>
      <c r="D43" s="53">
        <v>2.15</v>
      </c>
      <c r="E43" s="53">
        <v>46</v>
      </c>
      <c r="F43" s="53">
        <v>2</v>
      </c>
      <c r="G43" s="53">
        <v>28</v>
      </c>
      <c r="H43" s="268" t="s">
        <v>164</v>
      </c>
      <c r="I43" s="268" t="s">
        <v>165</v>
      </c>
      <c r="J43" s="268">
        <v>36.898000000000003</v>
      </c>
      <c r="K43" s="268">
        <v>-3.2410000000000001</v>
      </c>
      <c r="L43" s="312">
        <v>-0.25936845725359364</v>
      </c>
      <c r="M43" s="312">
        <v>36.897088394660386</v>
      </c>
      <c r="N43" s="268">
        <v>1041.3481139571229</v>
      </c>
      <c r="O43" s="268">
        <v>1047.0841650936422</v>
      </c>
      <c r="P43" s="137">
        <v>1303.6779999999999</v>
      </c>
      <c r="Q43" s="88"/>
    </row>
    <row r="44" spans="2:17" x14ac:dyDescent="0.25">
      <c r="B44" s="316"/>
      <c r="C44" s="313">
        <v>37</v>
      </c>
      <c r="D44" s="53">
        <v>2.15</v>
      </c>
      <c r="E44" s="53">
        <v>49</v>
      </c>
      <c r="F44" s="53">
        <v>41</v>
      </c>
      <c r="G44" s="53">
        <v>7</v>
      </c>
      <c r="H44" s="268" t="s">
        <v>166</v>
      </c>
      <c r="I44" s="268" t="s">
        <v>167</v>
      </c>
      <c r="J44" s="268">
        <v>40.32</v>
      </c>
      <c r="K44" s="268">
        <v>-2.5379999999999998</v>
      </c>
      <c r="L44" s="312">
        <v>2.279819395405605</v>
      </c>
      <c r="M44" s="312">
        <v>40.255494327163994</v>
      </c>
      <c r="N44" s="268">
        <v>1043.8873018097822</v>
      </c>
      <c r="O44" s="268">
        <v>1050.442571026146</v>
      </c>
      <c r="P44" s="137">
        <v>1302.9749999999999</v>
      </c>
      <c r="Q44" s="88"/>
    </row>
    <row r="45" spans="2:17" x14ac:dyDescent="0.25">
      <c r="B45" s="316"/>
      <c r="C45" s="313">
        <v>38</v>
      </c>
      <c r="D45" s="53">
        <v>2.15</v>
      </c>
      <c r="E45" s="53">
        <v>36</v>
      </c>
      <c r="F45" s="53">
        <v>9</v>
      </c>
      <c r="G45" s="53">
        <v>34</v>
      </c>
      <c r="H45" s="268" t="s">
        <v>168</v>
      </c>
      <c r="I45" s="268" t="s">
        <v>169</v>
      </c>
      <c r="J45" s="268">
        <v>36.22</v>
      </c>
      <c r="K45" s="268">
        <v>-2.843</v>
      </c>
      <c r="L45" s="312">
        <v>-6.4665264895610068</v>
      </c>
      <c r="M45" s="312">
        <v>35.638075637719353</v>
      </c>
      <c r="N45" s="268">
        <v>1035.1409559248157</v>
      </c>
      <c r="O45" s="268">
        <v>1045.8251523367014</v>
      </c>
      <c r="P45" s="137">
        <v>1303.28</v>
      </c>
      <c r="Q45" s="88"/>
    </row>
    <row r="46" spans="2:17" x14ac:dyDescent="0.25">
      <c r="B46" s="316"/>
      <c r="C46" s="313">
        <v>39</v>
      </c>
      <c r="D46" s="53">
        <v>2.15</v>
      </c>
      <c r="E46" s="53">
        <v>37</v>
      </c>
      <c r="F46" s="53">
        <v>21</v>
      </c>
      <c r="G46" s="53">
        <v>10</v>
      </c>
      <c r="H46" s="268" t="s">
        <v>170</v>
      </c>
      <c r="I46" s="268" t="s">
        <v>171</v>
      </c>
      <c r="J46" s="268">
        <v>42.881</v>
      </c>
      <c r="K46" s="268">
        <v>-2.0249999999999999</v>
      </c>
      <c r="L46" s="312">
        <v>-6.775390049601631</v>
      </c>
      <c r="M46" s="312">
        <v>42.342345833406057</v>
      </c>
      <c r="N46" s="268">
        <v>1034.832092364775</v>
      </c>
      <c r="O46" s="268">
        <v>1052.529422532388</v>
      </c>
      <c r="P46" s="137">
        <v>1302.462</v>
      </c>
      <c r="Q46" s="88"/>
    </row>
    <row r="47" spans="2:17" x14ac:dyDescent="0.25">
      <c r="B47" s="316"/>
      <c r="C47" s="313">
        <v>40</v>
      </c>
      <c r="D47" s="53">
        <v>2.15</v>
      </c>
      <c r="E47" s="53">
        <v>33</v>
      </c>
      <c r="F47" s="53">
        <v>18</v>
      </c>
      <c r="G47" s="53">
        <v>52</v>
      </c>
      <c r="H47" s="268" t="s">
        <v>172</v>
      </c>
      <c r="I47" s="268" t="s">
        <v>173</v>
      </c>
      <c r="J47" s="268">
        <v>44.265999999999998</v>
      </c>
      <c r="K47" s="268">
        <v>-1.629</v>
      </c>
      <c r="L47" s="312">
        <v>-10.055084435558374</v>
      </c>
      <c r="M47" s="312">
        <v>43.108862580608545</v>
      </c>
      <c r="N47" s="268">
        <v>1031.5523979788181</v>
      </c>
      <c r="O47" s="268">
        <v>1053.2959392795906</v>
      </c>
      <c r="P47" s="137">
        <v>1302.0659999999998</v>
      </c>
      <c r="Q47" s="88"/>
    </row>
    <row r="48" spans="2:17" x14ac:dyDescent="0.25">
      <c r="B48" s="316"/>
      <c r="C48" s="313">
        <v>41</v>
      </c>
      <c r="D48" s="53">
        <v>2.15</v>
      </c>
      <c r="E48" s="53">
        <v>34</v>
      </c>
      <c r="F48" s="53">
        <v>35</v>
      </c>
      <c r="G48" s="53">
        <v>8</v>
      </c>
      <c r="H48" s="268" t="s">
        <v>174</v>
      </c>
      <c r="I48" s="268" t="s">
        <v>175</v>
      </c>
      <c r="J48" s="268">
        <v>49.399000000000001</v>
      </c>
      <c r="K48" s="268">
        <v>-0.25800000000000001</v>
      </c>
      <c r="L48" s="312">
        <v>-10.151106408116428</v>
      </c>
      <c r="M48" s="312">
        <v>48.344764346215378</v>
      </c>
      <c r="N48" s="268">
        <v>1031.4563760062601</v>
      </c>
      <c r="O48" s="268">
        <v>1058.5318410451973</v>
      </c>
      <c r="P48" s="137">
        <v>1300.6949999999999</v>
      </c>
      <c r="Q48" s="88"/>
    </row>
    <row r="49" spans="2:17" x14ac:dyDescent="0.25">
      <c r="B49" s="316"/>
      <c r="C49" s="313">
        <v>42</v>
      </c>
      <c r="D49" s="53">
        <v>2.15</v>
      </c>
      <c r="E49" s="53">
        <v>34</v>
      </c>
      <c r="F49" s="53">
        <v>0</v>
      </c>
      <c r="G49" s="53">
        <v>46</v>
      </c>
      <c r="H49" s="268" t="s">
        <v>176</v>
      </c>
      <c r="I49" s="268" t="s">
        <v>177</v>
      </c>
      <c r="J49" s="268">
        <v>54.537999999999997</v>
      </c>
      <c r="K49" s="268">
        <v>0.38100000000000001</v>
      </c>
      <c r="L49" s="312">
        <v>-11.740134869277627</v>
      </c>
      <c r="M49" s="312">
        <v>53.25939050769518</v>
      </c>
      <c r="N49" s="268">
        <v>1029.8673475450989</v>
      </c>
      <c r="O49" s="268">
        <v>1063.4464672066772</v>
      </c>
      <c r="P49" s="137">
        <v>1300.0559999999998</v>
      </c>
      <c r="Q49" s="88"/>
    </row>
    <row r="50" spans="2:17" x14ac:dyDescent="0.25">
      <c r="B50" s="316"/>
      <c r="C50" s="313">
        <v>43</v>
      </c>
      <c r="D50" s="53">
        <v>2.15</v>
      </c>
      <c r="E50" s="53">
        <v>24</v>
      </c>
      <c r="F50" s="53">
        <v>31</v>
      </c>
      <c r="G50" s="53">
        <v>13</v>
      </c>
      <c r="H50" s="268" t="s">
        <v>178</v>
      </c>
      <c r="I50" s="268" t="s">
        <v>179</v>
      </c>
      <c r="J50" s="268">
        <v>52.703000000000003</v>
      </c>
      <c r="K50" s="268">
        <v>1.321</v>
      </c>
      <c r="L50" s="312">
        <v>-19.67770486193492</v>
      </c>
      <c r="M50" s="312">
        <v>48.891657165272925</v>
      </c>
      <c r="N50" s="268">
        <v>1021.9297775524417</v>
      </c>
      <c r="O50" s="268">
        <v>1059.0787338642549</v>
      </c>
      <c r="P50" s="137">
        <v>1299.116</v>
      </c>
      <c r="Q50" s="88"/>
    </row>
    <row r="51" spans="2:17" x14ac:dyDescent="0.25">
      <c r="B51" s="316"/>
      <c r="C51" s="313">
        <v>44</v>
      </c>
      <c r="D51" s="53">
        <v>2.15</v>
      </c>
      <c r="E51" s="53">
        <v>270</v>
      </c>
      <c r="F51" s="53">
        <v>51</v>
      </c>
      <c r="G51" s="53">
        <v>12</v>
      </c>
      <c r="H51" s="268" t="s">
        <v>180</v>
      </c>
      <c r="I51" s="268" t="s">
        <v>181</v>
      </c>
      <c r="J51" s="268">
        <v>7.5839999999999996</v>
      </c>
      <c r="K51" s="268">
        <v>2.3149999999999999</v>
      </c>
      <c r="L51" s="312">
        <v>-5.3071420685865078</v>
      </c>
      <c r="M51" s="312">
        <v>-5.4176839206287513</v>
      </c>
      <c r="N51" s="268">
        <v>1036.3003403457901</v>
      </c>
      <c r="O51" s="268">
        <v>1004.7693927783532</v>
      </c>
      <c r="P51" s="137">
        <v>1298.1219999999998</v>
      </c>
      <c r="Q51" s="88"/>
    </row>
    <row r="52" spans="2:17" x14ac:dyDescent="0.25">
      <c r="B52" s="316"/>
      <c r="C52" s="313">
        <v>45</v>
      </c>
      <c r="D52" s="53">
        <v>1.3</v>
      </c>
      <c r="E52" s="53">
        <v>256</v>
      </c>
      <c r="F52" s="53">
        <v>52</v>
      </c>
      <c r="G52" s="53">
        <v>52</v>
      </c>
      <c r="H52" s="268" t="s">
        <v>182</v>
      </c>
      <c r="I52" s="268" t="s">
        <v>183</v>
      </c>
      <c r="J52" s="268">
        <v>13.975</v>
      </c>
      <c r="K52" s="268">
        <v>3.3570000000000002</v>
      </c>
      <c r="L52" s="312">
        <v>-7.0796558724554091</v>
      </c>
      <c r="M52" s="312">
        <v>-12.049028912223907</v>
      </c>
      <c r="N52" s="268">
        <v>1034.5278265419213</v>
      </c>
      <c r="O52" s="268">
        <v>998.13804778675808</v>
      </c>
      <c r="P52" s="137">
        <v>1297.93</v>
      </c>
      <c r="Q52" s="88"/>
    </row>
    <row r="53" spans="2:17" x14ac:dyDescent="0.25">
      <c r="B53" s="316"/>
      <c r="C53" s="313">
        <v>46</v>
      </c>
      <c r="D53" s="53">
        <v>2.15</v>
      </c>
      <c r="E53" s="53">
        <v>256</v>
      </c>
      <c r="F53" s="53">
        <v>41</v>
      </c>
      <c r="G53" s="53">
        <v>41</v>
      </c>
      <c r="H53" s="268" t="s">
        <v>184</v>
      </c>
      <c r="I53" s="268" t="s">
        <v>185</v>
      </c>
      <c r="J53" s="268">
        <v>18.242999999999999</v>
      </c>
      <c r="K53" s="268">
        <v>4.5620000000000003</v>
      </c>
      <c r="L53" s="312">
        <v>-9.190584233663742</v>
      </c>
      <c r="M53" s="312">
        <v>-15.75881373847446</v>
      </c>
      <c r="N53" s="268">
        <v>1032.4168981807129</v>
      </c>
      <c r="O53" s="268">
        <v>994.42826296050748</v>
      </c>
      <c r="P53" s="137">
        <v>1295.875</v>
      </c>
      <c r="Q53" s="88"/>
    </row>
    <row r="54" spans="2:17" x14ac:dyDescent="0.25">
      <c r="B54" s="317"/>
      <c r="C54" s="313" t="s">
        <v>9</v>
      </c>
      <c r="D54" s="53">
        <v>2.15</v>
      </c>
      <c r="E54" s="53">
        <v>302</v>
      </c>
      <c r="F54" s="53">
        <v>53</v>
      </c>
      <c r="G54" s="53">
        <v>53</v>
      </c>
      <c r="H54" s="268" t="s">
        <v>186</v>
      </c>
      <c r="I54" s="268" t="s">
        <v>187</v>
      </c>
      <c r="J54" s="268">
        <f>'[1]triangle length and angles'!L14</f>
        <v>62.433904745318458</v>
      </c>
      <c r="K54" s="268">
        <v>3.5369999999999999</v>
      </c>
      <c r="L54" s="312">
        <v>-41.607482414376634</v>
      </c>
      <c r="M54" s="312">
        <v>-10.187076698981906</v>
      </c>
      <c r="N54" s="268"/>
      <c r="O54" s="268"/>
      <c r="P54" s="137"/>
      <c r="Q54" s="88"/>
    </row>
    <row r="55" spans="2:17" x14ac:dyDescent="0.25">
      <c r="B55" s="71"/>
      <c r="C55" s="72"/>
      <c r="D55" s="72"/>
      <c r="E55" s="72"/>
      <c r="F55" s="72"/>
      <c r="G55" s="72"/>
      <c r="H55" s="73"/>
      <c r="I55" s="73"/>
      <c r="J55" s="73"/>
      <c r="K55" s="73"/>
      <c r="L55" s="74"/>
      <c r="M55" s="74"/>
      <c r="N55" s="73"/>
      <c r="O55" s="73"/>
      <c r="Q55" s="88"/>
    </row>
    <row r="56" spans="2:17" x14ac:dyDescent="0.25">
      <c r="B56" s="71"/>
      <c r="C56" s="72"/>
      <c r="D56" s="72"/>
      <c r="E56" s="72"/>
      <c r="F56" s="72"/>
      <c r="G56" s="72"/>
      <c r="H56" s="73"/>
      <c r="I56" s="73"/>
      <c r="J56" s="73"/>
      <c r="K56" s="73"/>
      <c r="L56" s="74"/>
      <c r="M56" s="74"/>
      <c r="N56" s="73"/>
      <c r="O56" s="73"/>
      <c r="Q56" s="88"/>
    </row>
    <row r="57" spans="2:17" x14ac:dyDescent="0.25">
      <c r="B57" s="71"/>
      <c r="C57" s="72"/>
      <c r="D57" s="72"/>
      <c r="E57" s="72"/>
      <c r="F57" s="72"/>
      <c r="G57" s="44"/>
      <c r="H57" s="44"/>
      <c r="I57" s="45" t="s">
        <v>1050</v>
      </c>
      <c r="J57" s="45" t="s">
        <v>1051</v>
      </c>
      <c r="K57" s="45" t="s">
        <v>1052</v>
      </c>
      <c r="L57" s="74"/>
      <c r="M57" s="74"/>
      <c r="N57" s="73"/>
      <c r="O57" s="73"/>
      <c r="Q57" s="88"/>
    </row>
    <row r="58" spans="2:17" x14ac:dyDescent="0.25">
      <c r="B58" s="71"/>
      <c r="C58" s="72"/>
      <c r="D58" s="72"/>
      <c r="E58" s="72"/>
      <c r="F58" s="72"/>
      <c r="G58" s="135" t="s">
        <v>1053</v>
      </c>
      <c r="H58" s="135" t="s">
        <v>9</v>
      </c>
      <c r="I58" s="46">
        <v>1000</v>
      </c>
      <c r="J58" s="46">
        <v>1000</v>
      </c>
      <c r="K58" s="47">
        <v>1304.866</v>
      </c>
      <c r="L58" s="74"/>
      <c r="M58" s="74"/>
      <c r="N58" s="73"/>
      <c r="O58" s="73"/>
      <c r="Q58" s="88"/>
    </row>
    <row r="59" spans="2:17" x14ac:dyDescent="0.25">
      <c r="B59" s="75"/>
      <c r="C59" s="75"/>
      <c r="D59" s="75"/>
      <c r="E59" s="75"/>
      <c r="F59" s="75"/>
      <c r="G59" s="75"/>
      <c r="H59" s="76"/>
      <c r="I59" s="76"/>
      <c r="J59" s="76"/>
      <c r="K59" s="76"/>
      <c r="L59" s="76"/>
      <c r="M59" s="76"/>
      <c r="N59" s="76"/>
      <c r="O59" s="76"/>
      <c r="Q59" s="88"/>
    </row>
    <row r="60" spans="2:17" ht="45" customHeight="1" x14ac:dyDescent="0.25">
      <c r="B60" s="293" t="s">
        <v>79</v>
      </c>
      <c r="C60" s="292" t="s">
        <v>1059</v>
      </c>
      <c r="D60" s="292" t="s">
        <v>1060</v>
      </c>
      <c r="E60" s="293" t="s">
        <v>88</v>
      </c>
      <c r="F60" s="293"/>
      <c r="G60" s="293"/>
      <c r="H60" s="303" t="s">
        <v>1172</v>
      </c>
      <c r="I60" s="294" t="s">
        <v>83</v>
      </c>
      <c r="J60" s="294" t="s">
        <v>89</v>
      </c>
      <c r="K60" s="294" t="s">
        <v>90</v>
      </c>
      <c r="L60" s="304" t="s">
        <v>1170</v>
      </c>
      <c r="M60" s="305"/>
      <c r="N60" s="306" t="s">
        <v>1171</v>
      </c>
      <c r="O60" s="307"/>
      <c r="P60" s="308" t="s">
        <v>1054</v>
      </c>
      <c r="Q60" s="117"/>
    </row>
    <row r="61" spans="2:17" ht="59.25" customHeight="1" thickBot="1" x14ac:dyDescent="0.3">
      <c r="B61" s="293"/>
      <c r="C61" s="293"/>
      <c r="D61" s="293"/>
      <c r="E61" s="262" t="s">
        <v>6</v>
      </c>
      <c r="F61" s="262" t="s">
        <v>7</v>
      </c>
      <c r="G61" s="262" t="s">
        <v>8</v>
      </c>
      <c r="H61" s="309"/>
      <c r="I61" s="294"/>
      <c r="J61" s="294"/>
      <c r="K61" s="294"/>
      <c r="L61" s="310" t="s">
        <v>91</v>
      </c>
      <c r="M61" s="310" t="s">
        <v>92</v>
      </c>
      <c r="N61" s="311" t="s">
        <v>86</v>
      </c>
      <c r="O61" s="311" t="s">
        <v>87</v>
      </c>
      <c r="P61" s="294"/>
      <c r="Q61" s="117"/>
    </row>
    <row r="62" spans="2:17" x14ac:dyDescent="0.25">
      <c r="B62" s="77" t="s">
        <v>9</v>
      </c>
      <c r="C62" s="48" t="s">
        <v>18</v>
      </c>
      <c r="D62" s="48">
        <v>1.3</v>
      </c>
      <c r="E62" s="78">
        <v>0</v>
      </c>
      <c r="F62" s="79">
        <v>0</v>
      </c>
      <c r="G62" s="80">
        <v>0</v>
      </c>
      <c r="H62" s="81" t="s">
        <v>74</v>
      </c>
      <c r="I62" s="49" t="s">
        <v>188</v>
      </c>
      <c r="J62" s="49">
        <f>J54</f>
        <v>62.433904745318458</v>
      </c>
      <c r="K62" s="49">
        <v>-3.5339999999999998</v>
      </c>
      <c r="L62" s="82">
        <v>41.607482414376634</v>
      </c>
      <c r="M62" s="83">
        <v>10.187076698981892</v>
      </c>
      <c r="N62" s="84"/>
      <c r="O62" s="85"/>
      <c r="P62" s="274"/>
      <c r="Q62" s="88"/>
    </row>
    <row r="63" spans="2:17" x14ac:dyDescent="0.25">
      <c r="B63" s="50">
        <v>1.32</v>
      </c>
      <c r="C63" s="51">
        <v>47</v>
      </c>
      <c r="D63" s="51">
        <v>1.3</v>
      </c>
      <c r="E63" s="52">
        <v>83</v>
      </c>
      <c r="F63" s="53">
        <v>37</v>
      </c>
      <c r="G63" s="54">
        <v>45</v>
      </c>
      <c r="H63" s="86" t="s">
        <v>189</v>
      </c>
      <c r="I63" s="55" t="s">
        <v>190</v>
      </c>
      <c r="J63" s="55">
        <v>11.526999999999999</v>
      </c>
      <c r="K63" s="55">
        <v>1.73</v>
      </c>
      <c r="L63" s="56">
        <v>3.9667222278349454</v>
      </c>
      <c r="M63" s="57">
        <v>-10.822977583234669</v>
      </c>
      <c r="N63" s="58">
        <v>1003.9667222278349</v>
      </c>
      <c r="O63" s="59">
        <v>989.17702241676534</v>
      </c>
      <c r="P63" s="151">
        <v>1303.1559999999999</v>
      </c>
      <c r="Q63" s="88"/>
    </row>
    <row r="64" spans="2:17" x14ac:dyDescent="0.25">
      <c r="B64" s="315"/>
      <c r="C64" s="318">
        <v>48</v>
      </c>
      <c r="D64" s="51">
        <v>1.3</v>
      </c>
      <c r="E64" s="52">
        <v>81</v>
      </c>
      <c r="F64" s="53">
        <v>47</v>
      </c>
      <c r="G64" s="54">
        <v>31</v>
      </c>
      <c r="H64" s="86" t="s">
        <v>191</v>
      </c>
      <c r="I64" s="55" t="s">
        <v>192</v>
      </c>
      <c r="J64" s="55">
        <v>9.32</v>
      </c>
      <c r="K64" s="55">
        <v>0.84299999999999997</v>
      </c>
      <c r="L64" s="56">
        <v>3.4861413985595866</v>
      </c>
      <c r="M64" s="57">
        <v>-8.6434494358010223</v>
      </c>
      <c r="N64" s="58">
        <v>1003.4861413985595</v>
      </c>
      <c r="O64" s="59">
        <v>991.35655056419898</v>
      </c>
      <c r="P64" s="151">
        <v>1304.0429999999999</v>
      </c>
    </row>
    <row r="65" spans="2:17" x14ac:dyDescent="0.25">
      <c r="B65" s="316"/>
      <c r="C65" s="318">
        <v>49</v>
      </c>
      <c r="D65" s="51">
        <v>1.3</v>
      </c>
      <c r="E65" s="52">
        <v>80</v>
      </c>
      <c r="F65" s="53">
        <v>9</v>
      </c>
      <c r="G65" s="54">
        <v>35</v>
      </c>
      <c r="H65" s="86" t="s">
        <v>193</v>
      </c>
      <c r="I65" s="55" t="s">
        <v>194</v>
      </c>
      <c r="J65" s="55">
        <v>8.58</v>
      </c>
      <c r="K65" s="55">
        <v>0.36599999999999999</v>
      </c>
      <c r="L65" s="56">
        <v>3.4346929296791222</v>
      </c>
      <c r="M65" s="57">
        <v>-7.8625240526698708</v>
      </c>
      <c r="N65" s="58">
        <v>1003.4346929296792</v>
      </c>
      <c r="O65" s="59">
        <v>992.13747594733013</v>
      </c>
      <c r="P65" s="151">
        <v>1304.52</v>
      </c>
    </row>
    <row r="66" spans="2:17" x14ac:dyDescent="0.25">
      <c r="B66" s="316"/>
      <c r="C66" s="318">
        <v>50</v>
      </c>
      <c r="D66" s="51">
        <v>1.3</v>
      </c>
      <c r="E66" s="52">
        <v>351</v>
      </c>
      <c r="F66" s="53">
        <v>59</v>
      </c>
      <c r="G66" s="54">
        <v>58</v>
      </c>
      <c r="H66" s="86" t="s">
        <v>195</v>
      </c>
      <c r="I66" s="55" t="s">
        <v>196</v>
      </c>
      <c r="J66" s="55">
        <v>2.3610000000000002</v>
      </c>
      <c r="K66" s="55">
        <v>-0.32300000000000001</v>
      </c>
      <c r="L66" s="56">
        <v>2.1927959736092499</v>
      </c>
      <c r="M66" s="57">
        <v>0.87519530284563507</v>
      </c>
      <c r="N66" s="58">
        <v>1002.1927959736092</v>
      </c>
      <c r="O66" s="59">
        <v>1000.8751953028457</v>
      </c>
      <c r="P66" s="151">
        <v>1305.2090000000001</v>
      </c>
    </row>
    <row r="67" spans="2:17" x14ac:dyDescent="0.25">
      <c r="B67" s="316"/>
      <c r="C67" s="318">
        <v>51</v>
      </c>
      <c r="D67" s="51">
        <v>1.3</v>
      </c>
      <c r="E67" s="52">
        <v>0</v>
      </c>
      <c r="F67" s="53">
        <v>9</v>
      </c>
      <c r="G67" s="54">
        <v>48</v>
      </c>
      <c r="H67" s="86" t="s">
        <v>197</v>
      </c>
      <c r="I67" s="55" t="s">
        <v>198</v>
      </c>
      <c r="J67" s="55">
        <v>26.004999999999999</v>
      </c>
      <c r="K67" s="55">
        <v>-1.82</v>
      </c>
      <c r="L67" s="56">
        <v>25.276465779925854</v>
      </c>
      <c r="M67" s="57">
        <v>6.1123074755968609</v>
      </c>
      <c r="N67" s="58">
        <v>1025.276465779926</v>
      </c>
      <c r="O67" s="59">
        <v>1006.1123074755968</v>
      </c>
      <c r="P67" s="151">
        <v>1306.7059999999999</v>
      </c>
    </row>
    <row r="68" spans="2:17" x14ac:dyDescent="0.25">
      <c r="B68" s="316"/>
      <c r="C68" s="318">
        <v>52</v>
      </c>
      <c r="D68" s="51">
        <v>1.3</v>
      </c>
      <c r="E68" s="52">
        <v>309</v>
      </c>
      <c r="F68" s="53">
        <v>19</v>
      </c>
      <c r="G68" s="54">
        <v>20</v>
      </c>
      <c r="H68" s="86" t="s">
        <v>199</v>
      </c>
      <c r="I68" s="55" t="s">
        <v>200</v>
      </c>
      <c r="J68" s="55">
        <v>4.4950000000000001</v>
      </c>
      <c r="K68" s="55">
        <v>-0.97899999999999998</v>
      </c>
      <c r="L68" s="56">
        <v>1.9397274944152578</v>
      </c>
      <c r="M68" s="57">
        <v>4.0549330755771429</v>
      </c>
      <c r="N68" s="58">
        <v>1001.9397274944153</v>
      </c>
      <c r="O68" s="59">
        <v>1004.0549330755772</v>
      </c>
      <c r="P68" s="151">
        <v>1305.865</v>
      </c>
    </row>
    <row r="69" spans="2:17" x14ac:dyDescent="0.25">
      <c r="B69" s="316"/>
      <c r="C69" s="318">
        <v>53</v>
      </c>
      <c r="D69" s="51">
        <v>1.3</v>
      </c>
      <c r="E69" s="52">
        <v>17</v>
      </c>
      <c r="F69" s="53">
        <v>45</v>
      </c>
      <c r="G69" s="54">
        <v>52</v>
      </c>
      <c r="H69" s="86" t="s">
        <v>201</v>
      </c>
      <c r="I69" s="55" t="s">
        <v>202</v>
      </c>
      <c r="J69" s="55">
        <v>23.149000000000001</v>
      </c>
      <c r="K69" s="55">
        <v>-0.23699999999999999</v>
      </c>
      <c r="L69" s="56">
        <v>23.092414964982893</v>
      </c>
      <c r="M69" s="57">
        <v>-1.6175821725755515</v>
      </c>
      <c r="N69" s="58">
        <v>1023.0924149649829</v>
      </c>
      <c r="O69" s="59">
        <v>998.38241782742443</v>
      </c>
      <c r="P69" s="151">
        <v>1305.123</v>
      </c>
      <c r="Q69" s="88"/>
    </row>
    <row r="70" spans="2:17" x14ac:dyDescent="0.25">
      <c r="B70" s="316"/>
      <c r="C70" s="318">
        <v>54</v>
      </c>
      <c r="D70" s="51">
        <v>2.15</v>
      </c>
      <c r="E70" s="52">
        <v>297</v>
      </c>
      <c r="F70" s="53">
        <v>43</v>
      </c>
      <c r="G70" s="54">
        <v>7</v>
      </c>
      <c r="H70" s="86" t="s">
        <v>203</v>
      </c>
      <c r="I70" s="55" t="s">
        <v>204</v>
      </c>
      <c r="J70" s="55">
        <v>6.9969999999999999</v>
      </c>
      <c r="K70" s="55">
        <v>-1.7629999999999999</v>
      </c>
      <c r="L70" s="56">
        <v>1.6881163024281158</v>
      </c>
      <c r="M70" s="57">
        <v>6.7903072352785649</v>
      </c>
      <c r="N70" s="58">
        <v>1001.6881163024282</v>
      </c>
      <c r="O70" s="59">
        <v>1006.7903072352785</v>
      </c>
      <c r="P70" s="151">
        <v>1305.7989999999998</v>
      </c>
      <c r="Q70" s="88"/>
    </row>
    <row r="71" spans="2:17" x14ac:dyDescent="0.25">
      <c r="B71" s="316"/>
      <c r="C71" s="318">
        <v>55</v>
      </c>
      <c r="D71" s="51">
        <v>2.15</v>
      </c>
      <c r="E71" s="52">
        <v>288</v>
      </c>
      <c r="F71" s="53">
        <v>19</v>
      </c>
      <c r="G71" s="54">
        <v>47</v>
      </c>
      <c r="H71" s="86" t="s">
        <v>205</v>
      </c>
      <c r="I71" s="55" t="s">
        <v>206</v>
      </c>
      <c r="J71" s="55">
        <v>10.420999999999999</v>
      </c>
      <c r="K71" s="55">
        <v>-1.9570000000000001</v>
      </c>
      <c r="L71" s="56">
        <v>0.8307127261234486</v>
      </c>
      <c r="M71" s="57">
        <v>10.387836991725301</v>
      </c>
      <c r="N71" s="58">
        <v>1000.8307127261235</v>
      </c>
      <c r="O71" s="59">
        <v>1010.3878369917253</v>
      </c>
      <c r="P71" s="151">
        <v>1305.9929999999999</v>
      </c>
      <c r="Q71" s="88"/>
    </row>
    <row r="72" spans="2:17" x14ac:dyDescent="0.25">
      <c r="B72" s="316"/>
      <c r="C72" s="318">
        <v>56</v>
      </c>
      <c r="D72" s="51">
        <v>1.3</v>
      </c>
      <c r="E72" s="52">
        <v>26</v>
      </c>
      <c r="F72" s="53">
        <v>3</v>
      </c>
      <c r="G72" s="54">
        <v>15</v>
      </c>
      <c r="H72" s="86" t="s">
        <v>207</v>
      </c>
      <c r="I72" s="55" t="s">
        <v>208</v>
      </c>
      <c r="J72" s="55">
        <v>24.059000000000001</v>
      </c>
      <c r="K72" s="55">
        <v>0.318</v>
      </c>
      <c r="L72" s="56">
        <v>23.50703968343586</v>
      </c>
      <c r="M72" s="57">
        <v>-5.1239209909376662</v>
      </c>
      <c r="N72" s="58">
        <v>1023.5070396834359</v>
      </c>
      <c r="O72" s="59">
        <v>994.87607900906232</v>
      </c>
      <c r="P72" s="151">
        <v>1304.568</v>
      </c>
      <c r="Q72" s="88"/>
    </row>
    <row r="73" spans="2:17" x14ac:dyDescent="0.25">
      <c r="B73" s="316"/>
      <c r="C73" s="318">
        <v>57</v>
      </c>
      <c r="D73" s="51">
        <v>2.15</v>
      </c>
      <c r="E73" s="52">
        <v>287</v>
      </c>
      <c r="F73" s="53">
        <v>50</v>
      </c>
      <c r="G73" s="54">
        <v>32</v>
      </c>
      <c r="H73" s="86" t="s">
        <v>209</v>
      </c>
      <c r="I73" s="55" t="s">
        <v>210</v>
      </c>
      <c r="J73" s="55">
        <v>21.800999999999998</v>
      </c>
      <c r="K73" s="55">
        <v>-5.5659999999999998</v>
      </c>
      <c r="L73" s="56">
        <v>1.5529086375857732</v>
      </c>
      <c r="M73" s="57">
        <v>21.745621990720601</v>
      </c>
      <c r="N73" s="58">
        <v>1001.5529086375858</v>
      </c>
      <c r="O73" s="59">
        <v>1021.7456219907206</v>
      </c>
      <c r="P73" s="151">
        <v>1309.6019999999999</v>
      </c>
      <c r="Q73" s="88"/>
    </row>
    <row r="74" spans="2:17" x14ac:dyDescent="0.25">
      <c r="B74" s="316"/>
      <c r="C74" s="318">
        <v>58</v>
      </c>
      <c r="D74" s="51">
        <v>2.15</v>
      </c>
      <c r="E74" s="52">
        <v>287</v>
      </c>
      <c r="F74" s="53">
        <v>34</v>
      </c>
      <c r="G74" s="54">
        <v>16</v>
      </c>
      <c r="H74" s="86" t="s">
        <v>211</v>
      </c>
      <c r="I74" s="55" t="s">
        <v>212</v>
      </c>
      <c r="J74" s="55">
        <v>25.15</v>
      </c>
      <c r="K74" s="55">
        <v>-5.8010000000000002</v>
      </c>
      <c r="L74" s="56">
        <v>1.6727398756330016</v>
      </c>
      <c r="M74" s="57">
        <v>25.094310935119683</v>
      </c>
      <c r="N74" s="58">
        <v>1001.6727398756331</v>
      </c>
      <c r="O74" s="59">
        <v>1025.0943109351197</v>
      </c>
      <c r="P74" s="151">
        <v>1309.8369999999998</v>
      </c>
      <c r="Q74" s="88"/>
    </row>
    <row r="75" spans="2:17" x14ac:dyDescent="0.25">
      <c r="B75" s="316"/>
      <c r="C75" s="318">
        <v>59</v>
      </c>
      <c r="D75" s="51">
        <v>2.15</v>
      </c>
      <c r="E75" s="52">
        <v>290</v>
      </c>
      <c r="F75" s="53">
        <v>52</v>
      </c>
      <c r="G75" s="54">
        <v>21</v>
      </c>
      <c r="H75" s="86" t="s">
        <v>213</v>
      </c>
      <c r="I75" s="55" t="s">
        <v>214</v>
      </c>
      <c r="J75" s="55">
        <v>27.225000000000001</v>
      </c>
      <c r="K75" s="55">
        <v>-6.3250000000000002</v>
      </c>
      <c r="L75" s="56">
        <v>3.372112008658501</v>
      </c>
      <c r="M75" s="57">
        <v>27.015356477401166</v>
      </c>
      <c r="N75" s="58">
        <v>1003.3721120086585</v>
      </c>
      <c r="O75" s="59">
        <v>1027.0153564774012</v>
      </c>
      <c r="P75" s="151">
        <v>1310.3609999999999</v>
      </c>
      <c r="Q75" s="88"/>
    </row>
    <row r="76" spans="2:17" x14ac:dyDescent="0.25">
      <c r="B76" s="316"/>
      <c r="C76" s="318">
        <v>60</v>
      </c>
      <c r="D76" s="51">
        <v>2.15</v>
      </c>
      <c r="E76" s="52">
        <v>289</v>
      </c>
      <c r="F76" s="53">
        <v>21</v>
      </c>
      <c r="G76" s="54">
        <v>54</v>
      </c>
      <c r="H76" s="86" t="s">
        <v>215</v>
      </c>
      <c r="I76" s="55" t="s">
        <v>216</v>
      </c>
      <c r="J76" s="55">
        <v>27.876000000000001</v>
      </c>
      <c r="K76" s="55">
        <v>-7.4580000000000002</v>
      </c>
      <c r="L76" s="56">
        <v>2.7238412268837737</v>
      </c>
      <c r="M76" s="57">
        <v>27.742603788590721</v>
      </c>
      <c r="N76" s="58">
        <v>1002.7238412268838</v>
      </c>
      <c r="O76" s="59">
        <v>1027.7426037885907</v>
      </c>
      <c r="P76" s="151">
        <v>1311.4939999999999</v>
      </c>
      <c r="Q76" s="88"/>
    </row>
    <row r="77" spans="2:17" x14ac:dyDescent="0.25">
      <c r="B77" s="316"/>
      <c r="C77" s="318">
        <v>61</v>
      </c>
      <c r="D77" s="51">
        <v>2.15</v>
      </c>
      <c r="E77" s="52">
        <v>284</v>
      </c>
      <c r="F77" s="53">
        <v>57</v>
      </c>
      <c r="G77" s="54">
        <v>56</v>
      </c>
      <c r="H77" s="86" t="s">
        <v>217</v>
      </c>
      <c r="I77" s="55" t="s">
        <v>218</v>
      </c>
      <c r="J77" s="55">
        <v>28.37</v>
      </c>
      <c r="K77" s="55">
        <v>-6.3010000000000002</v>
      </c>
      <c r="L77" s="56">
        <v>0.59811281975872177</v>
      </c>
      <c r="M77" s="57">
        <v>28.36369441830243</v>
      </c>
      <c r="N77" s="58">
        <v>1000.5981128197587</v>
      </c>
      <c r="O77" s="59">
        <v>1028.3636944183024</v>
      </c>
      <c r="P77" s="151">
        <v>1310.3369999999998</v>
      </c>
      <c r="Q77" s="88"/>
    </row>
    <row r="78" spans="2:17" x14ac:dyDescent="0.25">
      <c r="B78" s="316"/>
      <c r="C78" s="318">
        <v>62</v>
      </c>
      <c r="D78" s="51">
        <v>2.15</v>
      </c>
      <c r="E78" s="52">
        <v>283</v>
      </c>
      <c r="F78" s="53">
        <v>26</v>
      </c>
      <c r="G78" s="54">
        <v>33</v>
      </c>
      <c r="H78" s="86" t="s">
        <v>219</v>
      </c>
      <c r="I78" s="55" t="s">
        <v>220</v>
      </c>
      <c r="J78" s="55">
        <v>39.383000000000003</v>
      </c>
      <c r="K78" s="55">
        <v>-6.1459999999999999</v>
      </c>
      <c r="L78" s="56">
        <v>-0.2165341712855946</v>
      </c>
      <c r="M78" s="57">
        <v>39.382404725367721</v>
      </c>
      <c r="N78" s="58">
        <v>999.78346582871438</v>
      </c>
      <c r="O78" s="59">
        <v>1039.3824047253677</v>
      </c>
      <c r="P78" s="151">
        <v>1310.1819999999998</v>
      </c>
      <c r="Q78" s="88"/>
    </row>
    <row r="79" spans="2:17" x14ac:dyDescent="0.25">
      <c r="B79" s="316"/>
      <c r="C79" s="318">
        <v>63</v>
      </c>
      <c r="D79" s="51">
        <v>2.15</v>
      </c>
      <c r="E79" s="52">
        <v>283</v>
      </c>
      <c r="F79" s="53">
        <v>4</v>
      </c>
      <c r="G79" s="54">
        <v>54</v>
      </c>
      <c r="H79" s="86" t="s">
        <v>221</v>
      </c>
      <c r="I79" s="55" t="s">
        <v>222</v>
      </c>
      <c r="J79" s="55">
        <v>43.917999999999999</v>
      </c>
      <c r="K79" s="55">
        <v>-5.0309999999999997</v>
      </c>
      <c r="L79" s="56">
        <v>-0.51804123899639742</v>
      </c>
      <c r="M79" s="57">
        <v>43.914944577839321</v>
      </c>
      <c r="N79" s="58">
        <v>999.48195876100363</v>
      </c>
      <c r="O79" s="59">
        <v>1043.9149445778394</v>
      </c>
      <c r="P79" s="151">
        <v>1309.0669999999998</v>
      </c>
      <c r="Q79" s="88"/>
    </row>
    <row r="80" spans="2:17" x14ac:dyDescent="0.25">
      <c r="B80" s="316"/>
      <c r="C80" s="318">
        <v>64</v>
      </c>
      <c r="D80" s="51">
        <v>2.15</v>
      </c>
      <c r="E80" s="52">
        <v>271</v>
      </c>
      <c r="F80" s="53">
        <v>25</v>
      </c>
      <c r="G80" s="54">
        <v>35</v>
      </c>
      <c r="H80" s="86" t="s">
        <v>223</v>
      </c>
      <c r="I80" s="55" t="s">
        <v>224</v>
      </c>
      <c r="J80" s="55">
        <v>42.319000000000003</v>
      </c>
      <c r="K80" s="55">
        <v>-4.8120000000000003</v>
      </c>
      <c r="L80" s="56">
        <v>-9.0376996730556023</v>
      </c>
      <c r="M80" s="57">
        <v>41.342686724735863</v>
      </c>
      <c r="N80" s="58">
        <v>990.96230032694439</v>
      </c>
      <c r="O80" s="59">
        <v>1041.3426867247358</v>
      </c>
      <c r="P80" s="151">
        <v>1308.8479999999997</v>
      </c>
      <c r="Q80" s="88"/>
    </row>
    <row r="81" spans="2:17" x14ac:dyDescent="0.25">
      <c r="B81" s="316"/>
      <c r="C81" s="318">
        <v>65</v>
      </c>
      <c r="D81" s="51">
        <v>2.15</v>
      </c>
      <c r="E81" s="52">
        <v>264</v>
      </c>
      <c r="F81" s="53">
        <v>17</v>
      </c>
      <c r="G81" s="54">
        <v>41</v>
      </c>
      <c r="H81" s="86" t="s">
        <v>225</v>
      </c>
      <c r="I81" s="55" t="s">
        <v>226</v>
      </c>
      <c r="J81" s="55">
        <v>36.414000000000001</v>
      </c>
      <c r="K81" s="55">
        <v>-5.8070000000000004</v>
      </c>
      <c r="L81" s="56">
        <v>-12.132954806427227</v>
      </c>
      <c r="M81" s="57">
        <v>34.333231768436754</v>
      </c>
      <c r="N81" s="58">
        <v>987.86704519357272</v>
      </c>
      <c r="O81" s="59">
        <v>1034.3332317684367</v>
      </c>
      <c r="P81" s="151">
        <v>1309.8429999999998</v>
      </c>
      <c r="Q81" s="88"/>
    </row>
    <row r="82" spans="2:17" x14ac:dyDescent="0.25">
      <c r="B82" s="316"/>
      <c r="C82" s="318">
        <v>66</v>
      </c>
      <c r="D82" s="51">
        <v>1.55</v>
      </c>
      <c r="E82" s="52">
        <v>269</v>
      </c>
      <c r="F82" s="53">
        <v>58</v>
      </c>
      <c r="G82" s="54">
        <v>57</v>
      </c>
      <c r="H82" s="86" t="s">
        <v>227</v>
      </c>
      <c r="I82" s="55" t="s">
        <v>228</v>
      </c>
      <c r="J82" s="55">
        <v>21.291</v>
      </c>
      <c r="K82" s="55">
        <v>-6.1449999999999996</v>
      </c>
      <c r="L82" s="56">
        <v>-5.0696019264040668</v>
      </c>
      <c r="M82" s="57">
        <v>20.678631901259816</v>
      </c>
      <c r="N82" s="58">
        <v>994.93039807359594</v>
      </c>
      <c r="O82" s="59">
        <v>1020.6786319012598</v>
      </c>
      <c r="P82" s="151">
        <v>1310.7809999999999</v>
      </c>
      <c r="Q82" s="88"/>
    </row>
    <row r="83" spans="2:17" x14ac:dyDescent="0.25">
      <c r="B83" s="316"/>
      <c r="C83" s="318">
        <v>67</v>
      </c>
      <c r="D83" s="51">
        <v>1.3</v>
      </c>
      <c r="E83" s="52">
        <v>357</v>
      </c>
      <c r="F83" s="53">
        <v>59</v>
      </c>
      <c r="G83" s="54">
        <v>20</v>
      </c>
      <c r="H83" s="86" t="s">
        <v>229</v>
      </c>
      <c r="I83" s="55" t="s">
        <v>230</v>
      </c>
      <c r="J83" s="55">
        <v>19.768000000000001</v>
      </c>
      <c r="K83" s="55">
        <v>-1.796</v>
      </c>
      <c r="L83" s="56">
        <v>19.024068981983895</v>
      </c>
      <c r="M83" s="57">
        <v>5.3720222792462682</v>
      </c>
      <c r="N83" s="58">
        <v>1019.0240689819839</v>
      </c>
      <c r="O83" s="59">
        <v>1005.3720222792463</v>
      </c>
      <c r="P83" s="151">
        <v>1306.682</v>
      </c>
      <c r="Q83" s="88"/>
    </row>
    <row r="84" spans="2:17" x14ac:dyDescent="0.25">
      <c r="B84" s="316"/>
      <c r="C84" s="318">
        <v>68</v>
      </c>
      <c r="D84" s="51">
        <v>1.58</v>
      </c>
      <c r="E84" s="52">
        <v>267</v>
      </c>
      <c r="F84" s="53">
        <v>53</v>
      </c>
      <c r="G84" s="54">
        <v>44</v>
      </c>
      <c r="H84" s="86" t="s">
        <v>231</v>
      </c>
      <c r="I84" s="55" t="s">
        <v>232</v>
      </c>
      <c r="J84" s="55">
        <v>18.760000000000002</v>
      </c>
      <c r="K84" s="55">
        <v>-5.36</v>
      </c>
      <c r="L84" s="56">
        <v>-5.127497521684635</v>
      </c>
      <c r="M84" s="57">
        <v>18.045674527850657</v>
      </c>
      <c r="N84" s="58">
        <v>994.87250247831537</v>
      </c>
      <c r="O84" s="59">
        <v>1018.0456745278507</v>
      </c>
      <c r="P84" s="151">
        <v>1309.9659999999999</v>
      </c>
      <c r="Q84" s="88"/>
    </row>
    <row r="85" spans="2:17" x14ac:dyDescent="0.25">
      <c r="B85" s="316"/>
      <c r="C85" s="318">
        <v>69</v>
      </c>
      <c r="D85" s="51">
        <v>2.15</v>
      </c>
      <c r="E85" s="52">
        <v>262</v>
      </c>
      <c r="F85" s="53">
        <v>27</v>
      </c>
      <c r="G85" s="54">
        <v>50</v>
      </c>
      <c r="H85" s="86" t="s">
        <v>233</v>
      </c>
      <c r="I85" s="55" t="s">
        <v>234</v>
      </c>
      <c r="J85" s="55">
        <v>25.073</v>
      </c>
      <c r="K85" s="55">
        <v>-7.0709999999999997</v>
      </c>
      <c r="L85" s="56">
        <v>-9.1052026435209754</v>
      </c>
      <c r="M85" s="57">
        <v>23.361305909996098</v>
      </c>
      <c r="N85" s="58">
        <v>990.89479735647899</v>
      </c>
      <c r="O85" s="59">
        <v>1023.3613059099961</v>
      </c>
      <c r="P85" s="151">
        <v>1311.1069999999997</v>
      </c>
      <c r="Q85" s="88"/>
    </row>
    <row r="86" spans="2:17" x14ac:dyDescent="0.25">
      <c r="B86" s="316"/>
      <c r="C86" s="318">
        <v>70</v>
      </c>
      <c r="D86" s="51">
        <v>1.3</v>
      </c>
      <c r="E86" s="52">
        <v>349</v>
      </c>
      <c r="F86" s="53">
        <v>11</v>
      </c>
      <c r="G86" s="54">
        <v>48</v>
      </c>
      <c r="H86" s="86" t="s">
        <v>235</v>
      </c>
      <c r="I86" s="55" t="s">
        <v>236</v>
      </c>
      <c r="J86" s="55">
        <v>20.079999999999998</v>
      </c>
      <c r="K86" s="55">
        <v>-3.089</v>
      </c>
      <c r="L86" s="56">
        <v>18.263167481701572</v>
      </c>
      <c r="M86" s="57">
        <v>8.3464431667218726</v>
      </c>
      <c r="N86" s="58">
        <v>1018.2631674817015</v>
      </c>
      <c r="O86" s="59">
        <v>1008.3464431667219</v>
      </c>
      <c r="P86" s="151">
        <v>1307.9749999999999</v>
      </c>
      <c r="Q86" s="88"/>
    </row>
    <row r="87" spans="2:17" x14ac:dyDescent="0.25">
      <c r="B87" s="316"/>
      <c r="C87" s="318">
        <v>71</v>
      </c>
      <c r="D87" s="51">
        <v>1.3</v>
      </c>
      <c r="E87" s="52">
        <v>330</v>
      </c>
      <c r="F87" s="53">
        <v>48</v>
      </c>
      <c r="G87" s="54">
        <v>0</v>
      </c>
      <c r="H87" s="86" t="s">
        <v>237</v>
      </c>
      <c r="I87" s="55" t="s">
        <v>238</v>
      </c>
      <c r="J87" s="55">
        <v>20.725000000000001</v>
      </c>
      <c r="K87" s="55">
        <v>-3.9849999999999999</v>
      </c>
      <c r="L87" s="56">
        <v>15.167780003417098</v>
      </c>
      <c r="M87" s="57">
        <v>14.123175095138505</v>
      </c>
      <c r="N87" s="58">
        <v>1015.1677800034171</v>
      </c>
      <c r="O87" s="59">
        <v>1014.1231750951385</v>
      </c>
      <c r="P87" s="151">
        <v>1308.8709999999999</v>
      </c>
      <c r="Q87" s="88"/>
    </row>
    <row r="88" spans="2:17" x14ac:dyDescent="0.25">
      <c r="B88" s="316"/>
      <c r="C88" s="318">
        <v>72</v>
      </c>
      <c r="D88" s="51">
        <v>1.3</v>
      </c>
      <c r="E88" s="52">
        <v>258</v>
      </c>
      <c r="F88" s="53">
        <v>55</v>
      </c>
      <c r="G88" s="54">
        <v>43</v>
      </c>
      <c r="H88" s="86" t="s">
        <v>239</v>
      </c>
      <c r="I88" s="55" t="s">
        <v>240</v>
      </c>
      <c r="J88" s="55">
        <v>17.411000000000001</v>
      </c>
      <c r="K88" s="55">
        <v>-4.1829999999999998</v>
      </c>
      <c r="L88" s="56">
        <v>-7.3110548004596572</v>
      </c>
      <c r="M88" s="57">
        <v>15.801626457573153</v>
      </c>
      <c r="N88" s="58">
        <v>992.6889451995404</v>
      </c>
      <c r="O88" s="59">
        <v>1015.8016264575732</v>
      </c>
      <c r="P88" s="151">
        <v>1309.069</v>
      </c>
      <c r="Q88" s="88"/>
    </row>
    <row r="89" spans="2:17" x14ac:dyDescent="0.25">
      <c r="B89" s="317"/>
      <c r="C89" s="318">
        <v>73</v>
      </c>
      <c r="D89" s="51">
        <v>2.15</v>
      </c>
      <c r="E89" s="52">
        <v>318</v>
      </c>
      <c r="F89" s="53">
        <v>12</v>
      </c>
      <c r="G89" s="54">
        <v>2</v>
      </c>
      <c r="H89" s="86" t="s">
        <v>241</v>
      </c>
      <c r="I89" s="55" t="s">
        <v>242</v>
      </c>
      <c r="J89" s="55">
        <v>19.739000000000001</v>
      </c>
      <c r="K89" s="55">
        <v>-3.7679999999999998</v>
      </c>
      <c r="L89" s="56">
        <v>11.164112939080427</v>
      </c>
      <c r="M89" s="57">
        <v>16.278535047216536</v>
      </c>
      <c r="N89" s="58">
        <v>1011.1641129390804</v>
      </c>
      <c r="O89" s="59">
        <v>1016.2785350472166</v>
      </c>
      <c r="P89" s="151">
        <v>1307.8039999999999</v>
      </c>
      <c r="Q89" s="88"/>
    </row>
    <row r="90" spans="2:17" x14ac:dyDescent="0.25">
      <c r="B90" s="316"/>
      <c r="C90" s="318">
        <v>74</v>
      </c>
      <c r="D90" s="51">
        <v>1.3</v>
      </c>
      <c r="E90" s="52">
        <v>279</v>
      </c>
      <c r="F90" s="53">
        <v>29</v>
      </c>
      <c r="G90" s="54">
        <v>1</v>
      </c>
      <c r="H90" s="86" t="s">
        <v>243</v>
      </c>
      <c r="I90" s="55" t="s">
        <v>244</v>
      </c>
      <c r="J90" s="55">
        <v>16.222000000000001</v>
      </c>
      <c r="K90" s="55">
        <v>-4.694</v>
      </c>
      <c r="L90" s="56">
        <v>-1.2089393571493243</v>
      </c>
      <c r="M90" s="57">
        <v>16.176889368192374</v>
      </c>
      <c r="N90" s="58">
        <v>998.79106064285065</v>
      </c>
      <c r="O90" s="59">
        <v>1016.1768893681924</v>
      </c>
      <c r="P90" s="151">
        <v>1309.58</v>
      </c>
      <c r="Q90" s="88"/>
    </row>
    <row r="91" spans="2:17" x14ac:dyDescent="0.25">
      <c r="B91" s="316"/>
      <c r="C91" s="318">
        <v>75</v>
      </c>
      <c r="D91" s="51">
        <v>2.15</v>
      </c>
      <c r="E91" s="52">
        <v>260</v>
      </c>
      <c r="F91" s="53">
        <v>29</v>
      </c>
      <c r="G91" s="54">
        <v>35</v>
      </c>
      <c r="H91" s="86" t="s">
        <v>245</v>
      </c>
      <c r="I91" s="55" t="s">
        <v>246</v>
      </c>
      <c r="J91" s="55">
        <v>14.725</v>
      </c>
      <c r="K91" s="55">
        <v>-3.3690000000000002</v>
      </c>
      <c r="L91" s="56">
        <v>-5.8160193194638445</v>
      </c>
      <c r="M91" s="57">
        <v>13.527732414400548</v>
      </c>
      <c r="N91" s="58">
        <v>994.18398068053614</v>
      </c>
      <c r="O91" s="59">
        <v>1013.5277324144006</v>
      </c>
      <c r="P91" s="151">
        <v>1307.4049999999997</v>
      </c>
      <c r="Q91" s="88"/>
    </row>
    <row r="92" spans="2:17" x14ac:dyDescent="0.25">
      <c r="B92" s="316"/>
      <c r="C92" s="318">
        <v>76</v>
      </c>
      <c r="D92" s="51">
        <v>2.15</v>
      </c>
      <c r="E92" s="52">
        <v>310</v>
      </c>
      <c r="F92" s="53">
        <v>20</v>
      </c>
      <c r="G92" s="54">
        <v>4</v>
      </c>
      <c r="H92" s="86" t="s">
        <v>247</v>
      </c>
      <c r="I92" s="55" t="s">
        <v>248</v>
      </c>
      <c r="J92" s="55">
        <v>22.009</v>
      </c>
      <c r="K92" s="55">
        <v>-4.8049999999999997</v>
      </c>
      <c r="L92" s="56">
        <v>9.846802098795493</v>
      </c>
      <c r="M92" s="57">
        <v>19.683408480930243</v>
      </c>
      <c r="N92" s="58">
        <v>1009.8468020987955</v>
      </c>
      <c r="O92" s="59">
        <v>1019.6834084809302</v>
      </c>
      <c r="P92" s="151">
        <v>1308.8409999999999</v>
      </c>
      <c r="Q92" s="88"/>
    </row>
    <row r="93" spans="2:17" x14ac:dyDescent="0.25">
      <c r="B93" s="316"/>
      <c r="C93" s="318">
        <v>77</v>
      </c>
      <c r="D93" s="51">
        <v>1.3</v>
      </c>
      <c r="E93" s="52">
        <v>277</v>
      </c>
      <c r="F93" s="53">
        <v>43</v>
      </c>
      <c r="G93" s="54">
        <v>20</v>
      </c>
      <c r="H93" s="86" t="s">
        <v>249</v>
      </c>
      <c r="I93" s="55" t="s">
        <v>250</v>
      </c>
      <c r="J93" s="55">
        <v>12.893000000000001</v>
      </c>
      <c r="K93" s="55">
        <v>-3.7290000000000001</v>
      </c>
      <c r="L93" s="56">
        <v>-1.3555853062019469</v>
      </c>
      <c r="M93" s="57">
        <v>12.821538030891979</v>
      </c>
      <c r="N93" s="58">
        <v>998.64441469379801</v>
      </c>
      <c r="O93" s="59">
        <v>1012.8215380308919</v>
      </c>
      <c r="P93" s="151">
        <v>1308.615</v>
      </c>
      <c r="Q93" s="88"/>
    </row>
    <row r="94" spans="2:17" x14ac:dyDescent="0.25">
      <c r="B94" s="316"/>
      <c r="C94" s="318">
        <v>78</v>
      </c>
      <c r="D94" s="51">
        <v>1.3</v>
      </c>
      <c r="E94" s="52">
        <v>261</v>
      </c>
      <c r="F94" s="53">
        <v>3</v>
      </c>
      <c r="G94" s="54">
        <v>11</v>
      </c>
      <c r="H94" s="86" t="s">
        <v>251</v>
      </c>
      <c r="I94" s="55" t="s">
        <v>252</v>
      </c>
      <c r="J94" s="55">
        <v>11.566000000000001</v>
      </c>
      <c r="K94" s="55">
        <v>-3.0910000000000002</v>
      </c>
      <c r="L94" s="56">
        <v>-4.4642212625619955</v>
      </c>
      <c r="M94" s="57">
        <v>10.66972748100388</v>
      </c>
      <c r="N94" s="58">
        <v>995.53577873743802</v>
      </c>
      <c r="O94" s="59">
        <v>1010.6697274810039</v>
      </c>
      <c r="P94" s="151">
        <v>1307.9769999999999</v>
      </c>
      <c r="Q94" s="88"/>
    </row>
    <row r="95" spans="2:17" x14ac:dyDescent="0.25">
      <c r="B95" s="316"/>
      <c r="C95" s="318">
        <v>79</v>
      </c>
      <c r="D95" s="51">
        <v>1.3</v>
      </c>
      <c r="E95" s="52">
        <v>283</v>
      </c>
      <c r="F95" s="53">
        <v>0</v>
      </c>
      <c r="G95" s="54">
        <v>21</v>
      </c>
      <c r="H95" s="86" t="s">
        <v>253</v>
      </c>
      <c r="I95" s="55" t="s">
        <v>254</v>
      </c>
      <c r="J95" s="55">
        <v>10.202999999999999</v>
      </c>
      <c r="K95" s="55">
        <v>-2.863</v>
      </c>
      <c r="L95" s="56">
        <v>-0.13385403314377406</v>
      </c>
      <c r="M95" s="57">
        <v>10.202121940940089</v>
      </c>
      <c r="N95" s="58">
        <v>999.86614596685627</v>
      </c>
      <c r="O95" s="59">
        <v>1010.2021219409401</v>
      </c>
      <c r="P95" s="151">
        <v>1307.749</v>
      </c>
      <c r="Q95" s="88"/>
    </row>
    <row r="96" spans="2:17" x14ac:dyDescent="0.25">
      <c r="B96" s="316"/>
      <c r="C96" s="318">
        <v>80</v>
      </c>
      <c r="D96" s="51">
        <v>2.15</v>
      </c>
      <c r="E96" s="52">
        <v>605</v>
      </c>
      <c r="F96" s="53">
        <v>56</v>
      </c>
      <c r="G96" s="54">
        <v>10</v>
      </c>
      <c r="H96" s="86" t="s">
        <v>255</v>
      </c>
      <c r="I96" s="55" t="s">
        <v>256</v>
      </c>
      <c r="J96" s="55">
        <v>26.521000000000001</v>
      </c>
      <c r="K96" s="55">
        <v>-5.9059999999999997</v>
      </c>
      <c r="L96" s="56">
        <v>-16.262738201162204</v>
      </c>
      <c r="M96" s="57">
        <v>20.949624989494669</v>
      </c>
      <c r="N96" s="58">
        <v>983.73726179883784</v>
      </c>
      <c r="O96" s="59">
        <v>1020.9496249894946</v>
      </c>
      <c r="P96" s="151">
        <v>1309.9419999999998</v>
      </c>
      <c r="Q96" s="88"/>
    </row>
    <row r="97" spans="2:17" x14ac:dyDescent="0.25">
      <c r="B97" s="316"/>
      <c r="C97" s="318">
        <v>81</v>
      </c>
      <c r="D97" s="51">
        <v>1.3</v>
      </c>
      <c r="E97" s="52">
        <v>293</v>
      </c>
      <c r="F97" s="53">
        <v>16</v>
      </c>
      <c r="G97" s="54">
        <v>51</v>
      </c>
      <c r="H97" s="86" t="s">
        <v>257</v>
      </c>
      <c r="I97" s="55" t="s">
        <v>258</v>
      </c>
      <c r="J97" s="55">
        <v>7.31</v>
      </c>
      <c r="K97" s="55">
        <v>-2.7650000000000001</v>
      </c>
      <c r="L97" s="56">
        <v>1.2094311089415353</v>
      </c>
      <c r="M97" s="57">
        <v>7.209256299558537</v>
      </c>
      <c r="N97" s="58">
        <v>1001.2094311089415</v>
      </c>
      <c r="O97" s="59">
        <v>1007.2092562995585</v>
      </c>
      <c r="P97" s="151">
        <v>1307.6510000000001</v>
      </c>
      <c r="Q97" s="88"/>
    </row>
    <row r="98" spans="2:17" x14ac:dyDescent="0.25">
      <c r="B98" s="316"/>
      <c r="C98" s="318">
        <v>82</v>
      </c>
      <c r="D98" s="51">
        <v>1.5</v>
      </c>
      <c r="E98" s="52">
        <v>261</v>
      </c>
      <c r="F98" s="53">
        <v>23</v>
      </c>
      <c r="G98" s="54">
        <v>26</v>
      </c>
      <c r="H98" s="86" t="s">
        <v>259</v>
      </c>
      <c r="I98" s="55" t="s">
        <v>260</v>
      </c>
      <c r="J98" s="55">
        <v>6.33</v>
      </c>
      <c r="K98" s="55">
        <v>-2.1429999999999998</v>
      </c>
      <c r="L98" s="56">
        <v>-2.4088010445819861</v>
      </c>
      <c r="M98" s="57">
        <v>5.8537660977887329</v>
      </c>
      <c r="N98" s="58">
        <v>997.59119895541801</v>
      </c>
      <c r="O98" s="59">
        <v>1005.8537660977887</v>
      </c>
      <c r="P98" s="151">
        <v>1306.829</v>
      </c>
      <c r="Q98" s="88"/>
    </row>
    <row r="99" spans="2:17" x14ac:dyDescent="0.25">
      <c r="B99" s="316"/>
      <c r="C99" s="318">
        <v>83</v>
      </c>
      <c r="D99" s="51">
        <v>1.3</v>
      </c>
      <c r="E99" s="52">
        <v>159</v>
      </c>
      <c r="F99" s="53">
        <v>18</v>
      </c>
      <c r="G99" s="54">
        <v>42</v>
      </c>
      <c r="H99" s="86" t="s">
        <v>261</v>
      </c>
      <c r="I99" s="55" t="s">
        <v>262</v>
      </c>
      <c r="J99" s="55">
        <v>16.745999999999999</v>
      </c>
      <c r="K99" s="55">
        <v>0.36599999999999999</v>
      </c>
      <c r="L99" s="56">
        <v>-13.809774188620123</v>
      </c>
      <c r="M99" s="57">
        <v>-9.4719930774532006</v>
      </c>
      <c r="N99" s="58">
        <v>986.19022581137983</v>
      </c>
      <c r="O99" s="59">
        <v>990.52800692254675</v>
      </c>
      <c r="P99" s="151">
        <v>1304.52</v>
      </c>
      <c r="Q99" s="88"/>
    </row>
    <row r="100" spans="2:17" x14ac:dyDescent="0.25">
      <c r="B100" s="316"/>
      <c r="C100" s="318">
        <v>84</v>
      </c>
      <c r="D100" s="51">
        <v>1.3</v>
      </c>
      <c r="E100" s="52">
        <v>254</v>
      </c>
      <c r="F100" s="53">
        <v>23</v>
      </c>
      <c r="G100" s="54">
        <v>18</v>
      </c>
      <c r="H100" s="86" t="s">
        <v>263</v>
      </c>
      <c r="I100" s="55" t="s">
        <v>264</v>
      </c>
      <c r="J100" s="55">
        <v>1.292</v>
      </c>
      <c r="K100" s="55">
        <v>-0.22700000000000001</v>
      </c>
      <c r="L100" s="56">
        <v>-0.63364227435125764</v>
      </c>
      <c r="M100" s="57">
        <v>1.1259491410161322</v>
      </c>
      <c r="N100" s="58">
        <v>999.36635772564875</v>
      </c>
      <c r="O100" s="59">
        <v>1001.1259491410161</v>
      </c>
      <c r="P100" s="151">
        <v>1305.1130000000001</v>
      </c>
      <c r="Q100" s="88"/>
    </row>
    <row r="101" spans="2:17" x14ac:dyDescent="0.25">
      <c r="B101" s="316"/>
      <c r="C101" s="318">
        <v>85</v>
      </c>
      <c r="D101" s="51">
        <v>1.3</v>
      </c>
      <c r="E101" s="52">
        <v>151</v>
      </c>
      <c r="F101" s="53">
        <v>3</v>
      </c>
      <c r="G101" s="54">
        <v>52</v>
      </c>
      <c r="H101" s="86" t="s">
        <v>265</v>
      </c>
      <c r="I101" s="55" t="s">
        <v>266</v>
      </c>
      <c r="J101" s="55">
        <v>17.004999999999999</v>
      </c>
      <c r="K101" s="55">
        <v>1.4990000000000001</v>
      </c>
      <c r="L101" s="56">
        <v>-12.498615670828421</v>
      </c>
      <c r="M101" s="57">
        <v>-11.530595444855489</v>
      </c>
      <c r="N101" s="58">
        <v>987.50138432917163</v>
      </c>
      <c r="O101" s="59">
        <v>988.46940455514448</v>
      </c>
      <c r="P101" s="151">
        <v>1303.3869999999999</v>
      </c>
      <c r="Q101" s="88"/>
    </row>
    <row r="102" spans="2:17" x14ac:dyDescent="0.25">
      <c r="B102" s="316"/>
      <c r="C102" s="318">
        <v>86</v>
      </c>
      <c r="D102" s="51">
        <v>2.15</v>
      </c>
      <c r="E102" s="52">
        <v>294</v>
      </c>
      <c r="F102" s="53">
        <v>32</v>
      </c>
      <c r="G102" s="54">
        <v>36</v>
      </c>
      <c r="H102" s="86" t="s">
        <v>267</v>
      </c>
      <c r="I102" s="55" t="s">
        <v>268</v>
      </c>
      <c r="J102" s="55">
        <v>46.2</v>
      </c>
      <c r="K102" s="55">
        <v>-5.9880000000000004</v>
      </c>
      <c r="L102" s="56">
        <v>8.6457772897420693</v>
      </c>
      <c r="M102" s="57">
        <v>45.383813579911731</v>
      </c>
      <c r="N102" s="58">
        <v>1008.6457772897421</v>
      </c>
      <c r="O102" s="59">
        <v>1045.3838135799117</v>
      </c>
      <c r="P102" s="151">
        <v>1310.0239999999999</v>
      </c>
      <c r="Q102" s="88"/>
    </row>
    <row r="103" spans="2:17" x14ac:dyDescent="0.25">
      <c r="B103" s="316"/>
      <c r="C103" s="318">
        <v>87</v>
      </c>
      <c r="D103" s="51">
        <v>1.3</v>
      </c>
      <c r="E103" s="52">
        <v>291</v>
      </c>
      <c r="F103" s="53">
        <v>11</v>
      </c>
      <c r="G103" s="54">
        <v>23</v>
      </c>
      <c r="H103" s="86" t="s">
        <v>269</v>
      </c>
      <c r="I103" s="55" t="s">
        <v>270</v>
      </c>
      <c r="J103" s="55">
        <v>52.978999999999999</v>
      </c>
      <c r="K103" s="55">
        <v>-3.1920000000000002</v>
      </c>
      <c r="L103" s="56">
        <v>6.8529859873915191</v>
      </c>
      <c r="M103" s="57">
        <v>52.533903567663955</v>
      </c>
      <c r="N103" s="58">
        <v>1006.8529859873915</v>
      </c>
      <c r="O103" s="59">
        <v>1052.5339035676639</v>
      </c>
      <c r="P103" s="151">
        <v>1308.078</v>
      </c>
      <c r="Q103" s="88"/>
    </row>
    <row r="104" spans="2:17" x14ac:dyDescent="0.25">
      <c r="B104" s="316"/>
      <c r="C104" s="318">
        <v>88</v>
      </c>
      <c r="D104" s="51">
        <v>1.3</v>
      </c>
      <c r="E104" s="52">
        <v>179</v>
      </c>
      <c r="F104" s="53">
        <v>56</v>
      </c>
      <c r="G104" s="54">
        <v>24</v>
      </c>
      <c r="H104" s="86" t="s">
        <v>271</v>
      </c>
      <c r="I104" s="55" t="s">
        <v>272</v>
      </c>
      <c r="J104" s="55">
        <v>14.775</v>
      </c>
      <c r="K104" s="55">
        <v>-1.1399999999999999</v>
      </c>
      <c r="L104" s="56">
        <v>-14.34743044485689</v>
      </c>
      <c r="M104" s="57">
        <v>-3.5287199704699721</v>
      </c>
      <c r="N104" s="58">
        <v>985.65256955514315</v>
      </c>
      <c r="O104" s="59">
        <v>996.47128002953002</v>
      </c>
      <c r="P104" s="151">
        <v>1306.0260000000001</v>
      </c>
      <c r="Q104" s="88"/>
    </row>
    <row r="105" spans="2:17" x14ac:dyDescent="0.25">
      <c r="B105" s="316"/>
      <c r="C105" s="318">
        <v>89</v>
      </c>
      <c r="D105" s="51">
        <v>2.15</v>
      </c>
      <c r="E105" s="52">
        <v>290</v>
      </c>
      <c r="F105" s="53">
        <v>19</v>
      </c>
      <c r="G105" s="54">
        <v>37</v>
      </c>
      <c r="H105" s="86" t="s">
        <v>273</v>
      </c>
      <c r="I105" s="55" t="s">
        <v>274</v>
      </c>
      <c r="J105" s="55">
        <v>57.825000000000003</v>
      </c>
      <c r="K105" s="55">
        <v>-1.5209999999999999</v>
      </c>
      <c r="L105" s="56">
        <v>6.6155831580478308</v>
      </c>
      <c r="M105" s="57">
        <v>57.445319082401781</v>
      </c>
      <c r="N105" s="58">
        <v>1006.6155831580478</v>
      </c>
      <c r="O105" s="59">
        <v>1057.4453190824017</v>
      </c>
      <c r="P105" s="151">
        <v>1305.5569999999998</v>
      </c>
      <c r="Q105" s="88"/>
    </row>
    <row r="106" spans="2:17" x14ac:dyDescent="0.25">
      <c r="B106" s="316"/>
      <c r="C106" s="318">
        <v>90</v>
      </c>
      <c r="D106" s="51">
        <v>1.3</v>
      </c>
      <c r="E106" s="52">
        <v>212</v>
      </c>
      <c r="F106" s="53">
        <v>8</v>
      </c>
      <c r="G106" s="54">
        <v>40</v>
      </c>
      <c r="H106" s="86" t="s">
        <v>275</v>
      </c>
      <c r="I106" s="55" t="s">
        <v>276</v>
      </c>
      <c r="J106" s="55">
        <v>18.757000000000001</v>
      </c>
      <c r="K106" s="55">
        <v>-3.9359999999999999</v>
      </c>
      <c r="L106" s="56">
        <v>-17.799418367625094</v>
      </c>
      <c r="M106" s="57">
        <v>5.9165661303031536</v>
      </c>
      <c r="N106" s="58">
        <v>982.20058163237491</v>
      </c>
      <c r="O106" s="59">
        <v>1005.9165661303032</v>
      </c>
      <c r="P106" s="151">
        <v>1308.8219999999999</v>
      </c>
      <c r="Q106" s="88"/>
    </row>
    <row r="107" spans="2:17" x14ac:dyDescent="0.25">
      <c r="B107" s="316"/>
      <c r="C107" s="318">
        <v>91</v>
      </c>
      <c r="D107" s="51">
        <v>1.3</v>
      </c>
      <c r="E107" s="52">
        <v>286</v>
      </c>
      <c r="F107" s="53">
        <v>9</v>
      </c>
      <c r="G107" s="54">
        <v>43</v>
      </c>
      <c r="H107" s="86" t="s">
        <v>277</v>
      </c>
      <c r="I107" s="55" t="s">
        <v>278</v>
      </c>
      <c r="J107" s="55">
        <v>61.69</v>
      </c>
      <c r="K107" s="55">
        <v>-0.89800000000000002</v>
      </c>
      <c r="L107" s="56">
        <v>2.5880652766896093</v>
      </c>
      <c r="M107" s="57">
        <v>61.635687861202562</v>
      </c>
      <c r="N107" s="58">
        <v>1002.5880652766896</v>
      </c>
      <c r="O107" s="59">
        <v>1061.6356878612025</v>
      </c>
      <c r="P107" s="151">
        <v>1305.7839999999999</v>
      </c>
      <c r="Q107" s="88"/>
    </row>
    <row r="108" spans="2:17" x14ac:dyDescent="0.25">
      <c r="B108" s="316"/>
      <c r="C108" s="318">
        <v>92</v>
      </c>
      <c r="D108" s="51">
        <v>1.3</v>
      </c>
      <c r="E108" s="52">
        <v>223</v>
      </c>
      <c r="F108" s="53">
        <v>18</v>
      </c>
      <c r="G108" s="54">
        <v>13</v>
      </c>
      <c r="H108" s="86" t="s">
        <v>279</v>
      </c>
      <c r="I108" s="55" t="s">
        <v>280</v>
      </c>
      <c r="J108" s="55">
        <v>23.625</v>
      </c>
      <c r="K108" s="55">
        <v>-5.0229999999999997</v>
      </c>
      <c r="L108" s="56">
        <v>-20.5527888273622</v>
      </c>
      <c r="M108" s="57">
        <v>11.650042764636341</v>
      </c>
      <c r="N108" s="58">
        <v>979.44721117263782</v>
      </c>
      <c r="O108" s="59">
        <v>1011.6500427646364</v>
      </c>
      <c r="P108" s="151">
        <v>1309.9089999999999</v>
      </c>
      <c r="Q108" s="88"/>
    </row>
    <row r="109" spans="2:17" x14ac:dyDescent="0.25">
      <c r="B109" s="316"/>
      <c r="C109" s="318">
        <v>93</v>
      </c>
      <c r="D109" s="51">
        <v>1.3</v>
      </c>
      <c r="E109" s="52">
        <v>229</v>
      </c>
      <c r="F109" s="53">
        <v>6</v>
      </c>
      <c r="G109" s="54">
        <v>29</v>
      </c>
      <c r="H109" s="86" t="s">
        <v>281</v>
      </c>
      <c r="I109" s="55" t="s">
        <v>282</v>
      </c>
      <c r="J109" s="55">
        <v>29.635999999999999</v>
      </c>
      <c r="K109" s="55">
        <v>-6.0890000000000004</v>
      </c>
      <c r="L109" s="56">
        <v>-24.17194036024868</v>
      </c>
      <c r="M109" s="57">
        <v>17.146713831535795</v>
      </c>
      <c r="N109" s="58">
        <v>975.82805963975136</v>
      </c>
      <c r="O109" s="59">
        <v>1017.1467138315357</v>
      </c>
      <c r="P109" s="151">
        <v>1310.9749999999999</v>
      </c>
      <c r="Q109" s="88"/>
    </row>
    <row r="110" spans="2:17" x14ac:dyDescent="0.25">
      <c r="B110" s="316"/>
      <c r="C110" s="318">
        <v>94</v>
      </c>
      <c r="D110" s="51">
        <v>2.15</v>
      </c>
      <c r="E110" s="52">
        <v>230</v>
      </c>
      <c r="F110" s="53">
        <v>3</v>
      </c>
      <c r="G110" s="54">
        <v>32</v>
      </c>
      <c r="H110" s="86" t="s">
        <v>283</v>
      </c>
      <c r="I110" s="55" t="s">
        <v>284</v>
      </c>
      <c r="J110" s="55">
        <v>34.868000000000002</v>
      </c>
      <c r="K110" s="55">
        <v>-5.9640000000000004</v>
      </c>
      <c r="L110" s="56">
        <v>-28.100615293340127</v>
      </c>
      <c r="M110" s="57">
        <v>20.64298534940378</v>
      </c>
      <c r="N110" s="58">
        <v>971.89938470665993</v>
      </c>
      <c r="O110" s="59">
        <v>1020.6429853494038</v>
      </c>
      <c r="P110" s="151">
        <v>1309.9999999999998</v>
      </c>
      <c r="Q110" s="88"/>
    </row>
    <row r="111" spans="2:17" x14ac:dyDescent="0.25">
      <c r="B111" s="316"/>
      <c r="C111" s="318">
        <v>95</v>
      </c>
      <c r="D111" s="51">
        <v>1.3</v>
      </c>
      <c r="E111" s="52">
        <v>209</v>
      </c>
      <c r="F111" s="53">
        <v>6</v>
      </c>
      <c r="G111" s="54">
        <v>38</v>
      </c>
      <c r="H111" s="86" t="s">
        <v>287</v>
      </c>
      <c r="I111" s="55" t="s">
        <v>288</v>
      </c>
      <c r="J111" s="55">
        <v>24.7</v>
      </c>
      <c r="K111" s="55">
        <v>-5.1139999999999999</v>
      </c>
      <c r="L111" s="56">
        <v>-23.818525345602563</v>
      </c>
      <c r="M111" s="57">
        <v>6.5397133240600214</v>
      </c>
      <c r="N111" s="58">
        <v>976.18147465439745</v>
      </c>
      <c r="O111" s="59">
        <v>1006.53971332406</v>
      </c>
      <c r="P111" s="151">
        <v>1310</v>
      </c>
      <c r="Q111" s="88"/>
    </row>
    <row r="112" spans="2:17" x14ac:dyDescent="0.25">
      <c r="B112" s="316"/>
      <c r="C112" s="318">
        <v>96</v>
      </c>
      <c r="D112" s="51">
        <v>1.3</v>
      </c>
      <c r="E112" s="52">
        <v>206</v>
      </c>
      <c r="F112" s="53">
        <v>35</v>
      </c>
      <c r="G112" s="54">
        <v>1</v>
      </c>
      <c r="H112" s="86" t="s">
        <v>289</v>
      </c>
      <c r="I112" s="55" t="s">
        <v>290</v>
      </c>
      <c r="J112" s="55">
        <v>27.106999999999999</v>
      </c>
      <c r="K112" s="55">
        <v>-4.2649999999999997</v>
      </c>
      <c r="L112" s="56">
        <v>-26.430636370966152</v>
      </c>
      <c r="M112" s="57">
        <v>6.017550168113365</v>
      </c>
      <c r="N112" s="58">
        <v>973.56936362903389</v>
      </c>
      <c r="O112" s="59">
        <v>1006.0175501681134</v>
      </c>
      <c r="P112" s="151">
        <v>1309.1510000000001</v>
      </c>
      <c r="Q112" s="88"/>
    </row>
    <row r="113" spans="2:18" x14ac:dyDescent="0.25">
      <c r="B113" s="316"/>
      <c r="C113" s="318">
        <v>97</v>
      </c>
      <c r="D113" s="51">
        <v>1.3</v>
      </c>
      <c r="E113" s="52">
        <v>203</v>
      </c>
      <c r="F113" s="53">
        <v>40</v>
      </c>
      <c r="G113" s="54">
        <v>7</v>
      </c>
      <c r="H113" s="86" t="s">
        <v>291</v>
      </c>
      <c r="I113" s="55" t="s">
        <v>292</v>
      </c>
      <c r="J113" s="55">
        <v>26.927</v>
      </c>
      <c r="K113" s="55">
        <v>-4.4710000000000001</v>
      </c>
      <c r="L113" s="56">
        <v>-26.525142414313194</v>
      </c>
      <c r="M113" s="57">
        <v>4.6346681542914459</v>
      </c>
      <c r="N113" s="58">
        <v>973.47485758568678</v>
      </c>
      <c r="O113" s="59">
        <v>1004.6346681542915</v>
      </c>
      <c r="P113" s="151">
        <v>1309.357</v>
      </c>
      <c r="Q113" s="88"/>
    </row>
    <row r="114" spans="2:18" x14ac:dyDescent="0.25">
      <c r="B114" s="316"/>
      <c r="C114" s="318">
        <v>98</v>
      </c>
      <c r="D114" s="51">
        <v>1.3</v>
      </c>
      <c r="E114" s="52">
        <v>192</v>
      </c>
      <c r="F114" s="53">
        <v>38</v>
      </c>
      <c r="G114" s="54">
        <v>16</v>
      </c>
      <c r="H114" s="86" t="s">
        <v>293</v>
      </c>
      <c r="I114" s="55" t="s">
        <v>294</v>
      </c>
      <c r="J114" s="55">
        <v>24.727</v>
      </c>
      <c r="K114" s="55">
        <v>-3.1669999999999998</v>
      </c>
      <c r="L114" s="56">
        <v>-24.722278055301118</v>
      </c>
      <c r="M114" s="57">
        <v>-0.48321502085188406</v>
      </c>
      <c r="N114" s="58">
        <v>975.2777219446989</v>
      </c>
      <c r="O114" s="59">
        <v>999.51678497914816</v>
      </c>
      <c r="P114" s="151">
        <v>1308.0529999999999</v>
      </c>
      <c r="Q114" s="88"/>
    </row>
    <row r="115" spans="2:18" x14ac:dyDescent="0.25">
      <c r="B115" s="316"/>
      <c r="C115" s="318">
        <v>99</v>
      </c>
      <c r="D115" s="51">
        <v>2.15</v>
      </c>
      <c r="E115" s="52">
        <v>192</v>
      </c>
      <c r="F115" s="53">
        <v>16</v>
      </c>
      <c r="G115" s="54">
        <v>11</v>
      </c>
      <c r="H115" s="86" t="s">
        <v>295</v>
      </c>
      <c r="I115" s="55" t="s">
        <v>296</v>
      </c>
      <c r="J115" s="55">
        <v>22.29</v>
      </c>
      <c r="K115" s="55">
        <v>-3.6869999999999998</v>
      </c>
      <c r="L115" s="56">
        <v>-22.282485500603109</v>
      </c>
      <c r="M115" s="57">
        <v>-0.57873993763361886</v>
      </c>
      <c r="N115" s="58">
        <v>977.71751449939688</v>
      </c>
      <c r="O115" s="59">
        <v>999.4212600623664</v>
      </c>
      <c r="P115" s="151">
        <v>1307.7229999999997</v>
      </c>
      <c r="Q115" s="88"/>
    </row>
    <row r="116" spans="2:18" x14ac:dyDescent="0.25">
      <c r="B116" s="316"/>
      <c r="C116" s="318">
        <v>100</v>
      </c>
      <c r="D116" s="51">
        <v>1.3</v>
      </c>
      <c r="E116" s="52">
        <v>192</v>
      </c>
      <c r="F116" s="53">
        <v>6</v>
      </c>
      <c r="G116" s="54">
        <v>12</v>
      </c>
      <c r="H116" s="86" t="s">
        <v>297</v>
      </c>
      <c r="I116" s="55" t="s">
        <v>298</v>
      </c>
      <c r="J116" s="55">
        <v>19.445</v>
      </c>
      <c r="K116" s="55">
        <v>-2.8410000000000002</v>
      </c>
      <c r="L116" s="56">
        <v>-19.436896489392293</v>
      </c>
      <c r="M116" s="57">
        <v>-0.56131974902865722</v>
      </c>
      <c r="N116" s="58">
        <v>980.56310351060768</v>
      </c>
      <c r="O116" s="59">
        <v>999.43868025097129</v>
      </c>
      <c r="P116" s="151">
        <v>1307.7269999999999</v>
      </c>
      <c r="Q116" s="88"/>
    </row>
    <row r="117" spans="2:18" x14ac:dyDescent="0.25">
      <c r="B117" s="316"/>
      <c r="C117" s="318" t="s">
        <v>13</v>
      </c>
      <c r="D117" s="51">
        <v>1.3</v>
      </c>
      <c r="E117" s="52">
        <v>272</v>
      </c>
      <c r="F117" s="53">
        <v>30</v>
      </c>
      <c r="G117" s="54">
        <v>31</v>
      </c>
      <c r="H117" s="86" t="s">
        <v>285</v>
      </c>
      <c r="I117" s="55" t="s">
        <v>286</v>
      </c>
      <c r="J117" s="55">
        <f>'[1]triangle length and angles'!L15</f>
        <v>28.565076599103435</v>
      </c>
      <c r="K117" s="55">
        <v>0.47</v>
      </c>
      <c r="L117" s="56">
        <v>-12.156486321102237</v>
      </c>
      <c r="M117" s="57">
        <v>61.307379990706288</v>
      </c>
      <c r="N117" s="58"/>
      <c r="O117" s="59"/>
      <c r="P117" s="151"/>
      <c r="Q117" s="88"/>
    </row>
    <row r="118" spans="2:18" ht="16.5" thickBot="1" x14ac:dyDescent="0.3">
      <c r="B118" s="317"/>
      <c r="C118" s="319" t="s">
        <v>299</v>
      </c>
      <c r="D118" s="61">
        <v>1.3</v>
      </c>
      <c r="E118" s="62">
        <v>184</v>
      </c>
      <c r="F118" s="63">
        <v>58</v>
      </c>
      <c r="G118" s="64">
        <v>53</v>
      </c>
      <c r="H118" s="87" t="s">
        <v>300</v>
      </c>
      <c r="I118" s="65" t="s">
        <v>301</v>
      </c>
      <c r="J118" s="65">
        <f>'[1]triangle length and angles'!L16</f>
        <v>0</v>
      </c>
      <c r="K118" s="65">
        <v>-0.39900000000000002</v>
      </c>
      <c r="L118" s="66">
        <v>-48.544697004266233</v>
      </c>
      <c r="M118" s="67">
        <v>-7.467165955082276</v>
      </c>
      <c r="N118" s="68"/>
      <c r="O118" s="69"/>
      <c r="P118" s="146"/>
      <c r="Q118" s="88"/>
    </row>
    <row r="119" spans="2:18" x14ac:dyDescent="0.25">
      <c r="B119" s="71"/>
      <c r="C119" s="72"/>
      <c r="D119" s="72"/>
      <c r="E119" s="72"/>
      <c r="F119" s="72"/>
      <c r="G119" s="72"/>
      <c r="H119" s="73"/>
      <c r="I119" s="73"/>
      <c r="J119" s="73"/>
      <c r="K119" s="73"/>
      <c r="L119" s="74"/>
      <c r="M119" s="74"/>
      <c r="N119" s="73"/>
      <c r="O119" s="73"/>
      <c r="P119" s="138"/>
      <c r="Q119" s="88"/>
    </row>
    <row r="120" spans="2:18" x14ac:dyDescent="0.25">
      <c r="B120" s="71"/>
      <c r="C120" s="72"/>
      <c r="D120" s="72"/>
      <c r="E120" s="72"/>
      <c r="F120" s="72"/>
      <c r="G120" s="72"/>
      <c r="H120" s="73"/>
      <c r="I120" s="73"/>
      <c r="J120" s="73"/>
      <c r="K120" s="73"/>
      <c r="L120" s="74"/>
      <c r="M120" s="74"/>
      <c r="N120" s="73"/>
      <c r="O120" s="73"/>
      <c r="P120" s="138"/>
      <c r="Q120" s="88"/>
    </row>
    <row r="121" spans="2:18" x14ac:dyDescent="0.25">
      <c r="B121" s="71"/>
      <c r="C121" s="72"/>
      <c r="D121" s="72"/>
      <c r="E121" s="72"/>
      <c r="F121" s="72"/>
      <c r="G121" s="44"/>
      <c r="H121" s="44"/>
      <c r="I121" s="45" t="s">
        <v>1050</v>
      </c>
      <c r="J121" s="45" t="s">
        <v>1051</v>
      </c>
      <c r="K121" s="45" t="s">
        <v>1052</v>
      </c>
      <c r="L121" s="74"/>
      <c r="M121" s="74"/>
      <c r="N121" s="73"/>
      <c r="O121" s="73"/>
      <c r="P121" s="138"/>
      <c r="Q121" s="88"/>
    </row>
    <row r="122" spans="2:18" x14ac:dyDescent="0.25">
      <c r="B122" s="71"/>
      <c r="C122" s="72"/>
      <c r="D122" s="72"/>
      <c r="E122" s="72"/>
      <c r="F122" s="72"/>
      <c r="G122" s="135" t="s">
        <v>1053</v>
      </c>
      <c r="H122" s="135" t="s">
        <v>10</v>
      </c>
      <c r="I122" s="46">
        <v>951.45530299573375</v>
      </c>
      <c r="J122" s="46">
        <v>992.53283404491776</v>
      </c>
      <c r="K122" s="47">
        <v>1304.4923785714286</v>
      </c>
      <c r="L122" s="74"/>
      <c r="M122" s="74"/>
      <c r="N122" s="73"/>
      <c r="O122" s="73"/>
      <c r="P122" s="138"/>
      <c r="Q122" s="88"/>
    </row>
    <row r="123" spans="2:18" x14ac:dyDescent="0.25">
      <c r="B123" s="71"/>
      <c r="C123" s="72"/>
      <c r="D123" s="72"/>
      <c r="E123" s="72"/>
      <c r="F123" s="72"/>
      <c r="G123" s="72"/>
      <c r="H123" s="73"/>
      <c r="I123" s="73"/>
      <c r="J123" s="73"/>
      <c r="K123" s="73"/>
      <c r="L123" s="74"/>
      <c r="M123" s="74"/>
      <c r="N123" s="73"/>
      <c r="O123" s="73"/>
      <c r="P123" s="138"/>
      <c r="Q123" s="88"/>
    </row>
    <row r="124" spans="2:18" ht="45" customHeight="1" x14ac:dyDescent="0.25">
      <c r="B124" s="293" t="s">
        <v>79</v>
      </c>
      <c r="C124" s="292" t="s">
        <v>1059</v>
      </c>
      <c r="D124" s="292" t="s">
        <v>1060</v>
      </c>
      <c r="E124" s="293" t="s">
        <v>88</v>
      </c>
      <c r="F124" s="293"/>
      <c r="G124" s="293"/>
      <c r="H124" s="303" t="s">
        <v>1172</v>
      </c>
      <c r="I124" s="294" t="s">
        <v>83</v>
      </c>
      <c r="J124" s="294" t="s">
        <v>89</v>
      </c>
      <c r="K124" s="294" t="s">
        <v>90</v>
      </c>
      <c r="L124" s="304" t="s">
        <v>1170</v>
      </c>
      <c r="M124" s="305"/>
      <c r="N124" s="306" t="s">
        <v>1171</v>
      </c>
      <c r="O124" s="307"/>
      <c r="P124" s="308" t="s">
        <v>1054</v>
      </c>
      <c r="Q124" s="117"/>
    </row>
    <row r="125" spans="2:18" ht="59.25" customHeight="1" thickBot="1" x14ac:dyDescent="0.3">
      <c r="B125" s="293"/>
      <c r="C125" s="293"/>
      <c r="D125" s="293"/>
      <c r="E125" s="262" t="s">
        <v>6</v>
      </c>
      <c r="F125" s="262" t="s">
        <v>7</v>
      </c>
      <c r="G125" s="262" t="s">
        <v>8</v>
      </c>
      <c r="H125" s="309"/>
      <c r="I125" s="294"/>
      <c r="J125" s="294"/>
      <c r="K125" s="294"/>
      <c r="L125" s="310" t="s">
        <v>91</v>
      </c>
      <c r="M125" s="310" t="s">
        <v>92</v>
      </c>
      <c r="N125" s="311" t="s">
        <v>86</v>
      </c>
      <c r="O125" s="311" t="s">
        <v>87</v>
      </c>
      <c r="P125" s="294"/>
      <c r="Q125" s="117"/>
    </row>
    <row r="126" spans="2:18" x14ac:dyDescent="0.25">
      <c r="B126" s="77" t="s">
        <v>10</v>
      </c>
      <c r="C126" s="48" t="s">
        <v>9</v>
      </c>
      <c r="D126" s="48">
        <v>1.3</v>
      </c>
      <c r="E126" s="78">
        <v>0</v>
      </c>
      <c r="F126" s="79">
        <v>0</v>
      </c>
      <c r="G126" s="80">
        <v>0</v>
      </c>
      <c r="H126" s="49" t="s">
        <v>74</v>
      </c>
      <c r="I126" s="49" t="s">
        <v>302</v>
      </c>
      <c r="J126" s="49">
        <f>J118</f>
        <v>0</v>
      </c>
      <c r="K126" s="89">
        <v>0.214</v>
      </c>
      <c r="L126" s="90">
        <v>48.544697004266233</v>
      </c>
      <c r="M126" s="83">
        <v>7.4671659550822689</v>
      </c>
      <c r="N126" s="84"/>
      <c r="O126" s="85"/>
      <c r="P126" s="274"/>
      <c r="Q126" s="88"/>
    </row>
    <row r="127" spans="2:18" x14ac:dyDescent="0.25">
      <c r="B127" s="320">
        <v>1.431</v>
      </c>
      <c r="C127" s="51">
        <v>102</v>
      </c>
      <c r="D127" s="51">
        <v>1.3</v>
      </c>
      <c r="E127" s="52">
        <v>296</v>
      </c>
      <c r="F127" s="53">
        <v>21</v>
      </c>
      <c r="G127" s="54">
        <v>45</v>
      </c>
      <c r="H127" s="55" t="s">
        <v>303</v>
      </c>
      <c r="I127" s="55" t="s">
        <v>304</v>
      </c>
      <c r="J127" s="55">
        <v>2.0110000000000001</v>
      </c>
      <c r="K127" s="55">
        <v>-0.41</v>
      </c>
      <c r="L127" s="91">
        <v>0.60866058778487964</v>
      </c>
      <c r="M127" s="57">
        <v>1.9166776695306296</v>
      </c>
      <c r="N127" s="58">
        <v>952.06396358351867</v>
      </c>
      <c r="O127" s="59">
        <v>994.44951171444836</v>
      </c>
      <c r="P127" s="151">
        <v>1305.0333785714288</v>
      </c>
      <c r="Q127" s="88"/>
    </row>
    <row r="128" spans="2:18" x14ac:dyDescent="0.25">
      <c r="B128" s="315"/>
      <c r="C128" s="318">
        <v>103</v>
      </c>
      <c r="D128" s="51">
        <v>1.3</v>
      </c>
      <c r="E128" s="52">
        <v>84</v>
      </c>
      <c r="F128" s="53">
        <v>43</v>
      </c>
      <c r="G128" s="54">
        <v>7</v>
      </c>
      <c r="H128" s="55" t="s">
        <v>305</v>
      </c>
      <c r="I128" s="55" t="s">
        <v>306</v>
      </c>
      <c r="J128" s="55">
        <v>5.48</v>
      </c>
      <c r="K128" s="55">
        <v>1.4970000000000001</v>
      </c>
      <c r="L128" s="91">
        <v>1.3281550397405812</v>
      </c>
      <c r="M128" s="57">
        <v>-5.316615858834612</v>
      </c>
      <c r="N128" s="58">
        <v>952.78345803547438</v>
      </c>
      <c r="O128" s="59">
        <v>987.2162181860831</v>
      </c>
      <c r="P128" s="151">
        <v>1303.1263785714286</v>
      </c>
      <c r="Q128" s="88"/>
      <c r="R128" s="88"/>
    </row>
    <row r="129" spans="2:18" x14ac:dyDescent="0.25">
      <c r="B129" s="316"/>
      <c r="C129" s="318">
        <v>104</v>
      </c>
      <c r="D129" s="51">
        <v>1.3</v>
      </c>
      <c r="E129" s="52">
        <v>269</v>
      </c>
      <c r="F129" s="53">
        <v>25</v>
      </c>
      <c r="G129" s="54">
        <v>42</v>
      </c>
      <c r="H129" s="55" t="s">
        <v>307</v>
      </c>
      <c r="I129" s="55" t="s">
        <v>308</v>
      </c>
      <c r="J129" s="55">
        <v>4.4770000000000003</v>
      </c>
      <c r="K129" s="55">
        <v>-1.0860000000000001</v>
      </c>
      <c r="L129" s="91">
        <v>-0.72476404627820445</v>
      </c>
      <c r="M129" s="57">
        <v>4.4179459115320148</v>
      </c>
      <c r="N129" s="58">
        <v>950.73053894945554</v>
      </c>
      <c r="O129" s="59">
        <v>996.95077995644976</v>
      </c>
      <c r="P129" s="151">
        <v>1305.7093785714287</v>
      </c>
      <c r="Q129" s="88"/>
      <c r="R129" s="88"/>
    </row>
    <row r="130" spans="2:18" x14ac:dyDescent="0.25">
      <c r="B130" s="316"/>
      <c r="C130" s="318">
        <v>105</v>
      </c>
      <c r="D130" s="51">
        <v>1.3</v>
      </c>
      <c r="E130" s="52">
        <v>334</v>
      </c>
      <c r="F130" s="53">
        <v>46</v>
      </c>
      <c r="G130" s="54">
        <v>37</v>
      </c>
      <c r="H130" s="55" t="s">
        <v>309</v>
      </c>
      <c r="I130" s="55" t="s">
        <v>310</v>
      </c>
      <c r="J130" s="55">
        <v>7.6479999999999997</v>
      </c>
      <c r="K130" s="55">
        <v>-1.5389999999999999</v>
      </c>
      <c r="L130" s="91">
        <v>6.342883503321775</v>
      </c>
      <c r="M130" s="57">
        <v>4.273140866305309</v>
      </c>
      <c r="N130" s="58">
        <v>957.79818649905553</v>
      </c>
      <c r="O130" s="59">
        <v>996.80597491122307</v>
      </c>
      <c r="P130" s="151">
        <v>1306.1623785714287</v>
      </c>
      <c r="Q130" s="88"/>
      <c r="R130" s="88"/>
    </row>
    <row r="131" spans="2:18" x14ac:dyDescent="0.25">
      <c r="B131" s="316"/>
      <c r="C131" s="318">
        <v>106</v>
      </c>
      <c r="D131" s="51">
        <v>1.3</v>
      </c>
      <c r="E131" s="52">
        <v>258</v>
      </c>
      <c r="F131" s="53">
        <v>24</v>
      </c>
      <c r="G131" s="54">
        <v>13</v>
      </c>
      <c r="H131" s="55" t="s">
        <v>311</v>
      </c>
      <c r="I131" s="55" t="s">
        <v>312</v>
      </c>
      <c r="J131" s="55">
        <v>6.4039999999999999</v>
      </c>
      <c r="K131" s="55">
        <v>-1.526</v>
      </c>
      <c r="L131" s="91">
        <v>-2.2260849637431979</v>
      </c>
      <c r="M131" s="57">
        <v>6.0046450131707569</v>
      </c>
      <c r="N131" s="58">
        <v>949.22921803199051</v>
      </c>
      <c r="O131" s="59">
        <v>998.53747905808848</v>
      </c>
      <c r="P131" s="151">
        <v>1306.1493785714288</v>
      </c>
      <c r="Q131" s="88"/>
      <c r="R131" s="88"/>
    </row>
    <row r="132" spans="2:18" x14ac:dyDescent="0.25">
      <c r="B132" s="316"/>
      <c r="C132" s="318">
        <v>107</v>
      </c>
      <c r="D132" s="51">
        <v>1.3</v>
      </c>
      <c r="E132" s="52">
        <v>317</v>
      </c>
      <c r="F132" s="53">
        <v>54</v>
      </c>
      <c r="G132" s="54">
        <v>20</v>
      </c>
      <c r="H132" s="55" t="s">
        <v>313</v>
      </c>
      <c r="I132" s="55" t="s">
        <v>314</v>
      </c>
      <c r="J132" s="55">
        <v>11.269</v>
      </c>
      <c r="K132" s="55">
        <v>-2.4660000000000002</v>
      </c>
      <c r="L132" s="91">
        <v>7.1163668832027991</v>
      </c>
      <c r="M132" s="57">
        <v>8.7377161423139889</v>
      </c>
      <c r="N132" s="58">
        <v>958.57166987893652</v>
      </c>
      <c r="O132" s="59">
        <v>1001.2705501872317</v>
      </c>
      <c r="P132" s="151">
        <v>1307.0893785714286</v>
      </c>
      <c r="Q132" s="88"/>
      <c r="R132" s="88"/>
    </row>
    <row r="133" spans="2:18" x14ac:dyDescent="0.25">
      <c r="B133" s="316"/>
      <c r="C133" s="318">
        <v>108</v>
      </c>
      <c r="D133" s="51">
        <v>1.3</v>
      </c>
      <c r="E133" s="52">
        <v>250</v>
      </c>
      <c r="F133" s="53">
        <v>19</v>
      </c>
      <c r="G133" s="54">
        <v>22</v>
      </c>
      <c r="H133" s="55" t="s">
        <v>315</v>
      </c>
      <c r="I133" s="55" t="s">
        <v>316</v>
      </c>
      <c r="J133" s="55">
        <v>7.69</v>
      </c>
      <c r="K133" s="55">
        <v>-1.7190000000000001</v>
      </c>
      <c r="L133" s="91">
        <v>-3.6601407209693884</v>
      </c>
      <c r="M133" s="57">
        <v>6.7630961772476441</v>
      </c>
      <c r="N133" s="58">
        <v>947.79516227476438</v>
      </c>
      <c r="O133" s="59">
        <v>999.29593022216545</v>
      </c>
      <c r="P133" s="151">
        <v>1306.3423785714288</v>
      </c>
      <c r="Q133" s="88"/>
    </row>
    <row r="134" spans="2:18" x14ac:dyDescent="0.25">
      <c r="B134" s="316"/>
      <c r="C134" s="318">
        <v>109</v>
      </c>
      <c r="D134" s="51">
        <v>1.3</v>
      </c>
      <c r="E134" s="52">
        <v>308</v>
      </c>
      <c r="F134" s="53">
        <v>0</v>
      </c>
      <c r="G134" s="54">
        <v>5</v>
      </c>
      <c r="H134" s="55" t="s">
        <v>317</v>
      </c>
      <c r="I134" s="55" t="s">
        <v>318</v>
      </c>
      <c r="J134" s="55">
        <v>15.494999999999999</v>
      </c>
      <c r="K134" s="55">
        <v>-3.5289999999999999</v>
      </c>
      <c r="L134" s="91">
        <v>7.5727591307062214</v>
      </c>
      <c r="M134" s="57">
        <v>13.518444590569786</v>
      </c>
      <c r="N134" s="58">
        <v>959.02806212643998</v>
      </c>
      <c r="O134" s="59">
        <v>1006.0512786354875</v>
      </c>
      <c r="P134" s="151">
        <v>1308.1523785714287</v>
      </c>
      <c r="Q134" s="88"/>
    </row>
    <row r="135" spans="2:18" x14ac:dyDescent="0.25">
      <c r="B135" s="316"/>
      <c r="C135" s="318">
        <v>110</v>
      </c>
      <c r="D135" s="51">
        <v>1.3</v>
      </c>
      <c r="E135" s="52">
        <v>238</v>
      </c>
      <c r="F135" s="53">
        <v>31</v>
      </c>
      <c r="G135" s="54">
        <v>42</v>
      </c>
      <c r="H135" s="55" t="s">
        <v>319</v>
      </c>
      <c r="I135" s="55" t="s">
        <v>320</v>
      </c>
      <c r="J135" s="55">
        <v>6.3490000000000002</v>
      </c>
      <c r="K135" s="55">
        <v>-1.2170000000000001</v>
      </c>
      <c r="L135" s="91">
        <v>-4.099397797537061</v>
      </c>
      <c r="M135" s="57">
        <v>4.8481685921127271</v>
      </c>
      <c r="N135" s="58">
        <v>947.35590519819664</v>
      </c>
      <c r="O135" s="59">
        <v>997.38100263703052</v>
      </c>
      <c r="P135" s="151">
        <v>1305.8403785714288</v>
      </c>
      <c r="Q135" s="88"/>
    </row>
    <row r="136" spans="2:18" x14ac:dyDescent="0.25">
      <c r="B136" s="316"/>
      <c r="C136" s="318">
        <v>111</v>
      </c>
      <c r="D136" s="51">
        <v>1.3</v>
      </c>
      <c r="E136" s="52">
        <v>291</v>
      </c>
      <c r="F136" s="53">
        <v>2</v>
      </c>
      <c r="G136" s="54">
        <v>46</v>
      </c>
      <c r="H136" s="55" t="s">
        <v>321</v>
      </c>
      <c r="I136" s="55" t="s">
        <v>322</v>
      </c>
      <c r="J136" s="55">
        <v>16.866</v>
      </c>
      <c r="K136" s="92">
        <v>-3.891</v>
      </c>
      <c r="L136" s="91">
        <v>3.5933699524705038</v>
      </c>
      <c r="M136" s="57">
        <v>16.478763557520999</v>
      </c>
      <c r="N136" s="58">
        <v>955.04867294820428</v>
      </c>
      <c r="O136" s="59">
        <v>1009.0115976024388</v>
      </c>
      <c r="P136" s="151">
        <v>1308.5143785714288</v>
      </c>
      <c r="Q136" s="88"/>
    </row>
    <row r="137" spans="2:18" x14ac:dyDescent="0.25">
      <c r="B137" s="316"/>
      <c r="C137" s="318">
        <v>112</v>
      </c>
      <c r="D137" s="51">
        <v>1.3</v>
      </c>
      <c r="E137" s="52">
        <v>239</v>
      </c>
      <c r="F137" s="53">
        <v>55</v>
      </c>
      <c r="G137" s="54">
        <v>3</v>
      </c>
      <c r="H137" s="55" t="s">
        <v>323</v>
      </c>
      <c r="I137" s="55" t="s">
        <v>324</v>
      </c>
      <c r="J137" s="55">
        <v>8.048</v>
      </c>
      <c r="K137" s="55">
        <v>-1.6910000000000001</v>
      </c>
      <c r="L137" s="91">
        <v>-5.045886894130045</v>
      </c>
      <c r="M137" s="57">
        <v>6.269715260811024</v>
      </c>
      <c r="N137" s="58">
        <v>946.40941610160371</v>
      </c>
      <c r="O137" s="59">
        <v>998.8025493057288</v>
      </c>
      <c r="P137" s="151">
        <v>1306.3143785714287</v>
      </c>
      <c r="Q137" s="88"/>
    </row>
    <row r="138" spans="2:18" x14ac:dyDescent="0.25">
      <c r="B138" s="316"/>
      <c r="C138" s="318">
        <v>113</v>
      </c>
      <c r="D138" s="51">
        <v>1.3</v>
      </c>
      <c r="E138" s="52">
        <v>286</v>
      </c>
      <c r="F138" s="53">
        <v>41</v>
      </c>
      <c r="G138" s="54">
        <v>47</v>
      </c>
      <c r="H138" s="55" t="s">
        <v>325</v>
      </c>
      <c r="I138" s="55" t="s">
        <v>326</v>
      </c>
      <c r="J138" s="55">
        <v>18.13</v>
      </c>
      <c r="K138" s="55">
        <v>-4.399</v>
      </c>
      <c r="L138" s="91">
        <v>2.5080622355146476</v>
      </c>
      <c r="M138" s="57">
        <v>17.955682215465533</v>
      </c>
      <c r="N138" s="58">
        <v>953.96336523124842</v>
      </c>
      <c r="O138" s="59">
        <v>1010.4885162603833</v>
      </c>
      <c r="P138" s="151">
        <v>1309.0223785714286</v>
      </c>
      <c r="Q138" s="88"/>
    </row>
    <row r="139" spans="2:18" x14ac:dyDescent="0.25">
      <c r="B139" s="316"/>
      <c r="C139" s="318">
        <v>114</v>
      </c>
      <c r="D139" s="51">
        <v>1.3</v>
      </c>
      <c r="E139" s="52">
        <v>238</v>
      </c>
      <c r="F139" s="53">
        <v>45</v>
      </c>
      <c r="G139" s="54">
        <v>28</v>
      </c>
      <c r="H139" s="55" t="s">
        <v>327</v>
      </c>
      <c r="I139" s="55" t="s">
        <v>328</v>
      </c>
      <c r="J139" s="55">
        <v>10.494</v>
      </c>
      <c r="K139" s="55">
        <v>-2.327</v>
      </c>
      <c r="L139" s="91">
        <v>-6.7435812444095227</v>
      </c>
      <c r="M139" s="57">
        <v>8.0404072036214753</v>
      </c>
      <c r="N139" s="58">
        <v>944.71172175132426</v>
      </c>
      <c r="O139" s="59">
        <v>1000.5732412485393</v>
      </c>
      <c r="P139" s="151">
        <v>1306.9503785714287</v>
      </c>
      <c r="Q139" s="88"/>
    </row>
    <row r="140" spans="2:18" x14ac:dyDescent="0.25">
      <c r="B140" s="316"/>
      <c r="C140" s="318">
        <v>115</v>
      </c>
      <c r="D140" s="51">
        <v>1.3</v>
      </c>
      <c r="E140" s="52">
        <v>284</v>
      </c>
      <c r="F140" s="53">
        <v>2</v>
      </c>
      <c r="G140" s="54">
        <v>58</v>
      </c>
      <c r="H140" s="55" t="s">
        <v>329</v>
      </c>
      <c r="I140" s="55" t="s">
        <v>330</v>
      </c>
      <c r="J140" s="55">
        <v>20.314</v>
      </c>
      <c r="K140" s="55">
        <v>-5.1959999999999997</v>
      </c>
      <c r="L140" s="91">
        <v>1.8780831949782013</v>
      </c>
      <c r="M140" s="57">
        <v>20.226996799147926</v>
      </c>
      <c r="N140" s="58">
        <v>953.33338619071196</v>
      </c>
      <c r="O140" s="59">
        <v>1012.7598308440657</v>
      </c>
      <c r="P140" s="151">
        <v>1309.8193785714286</v>
      </c>
      <c r="Q140" s="88"/>
    </row>
    <row r="141" spans="2:18" x14ac:dyDescent="0.25">
      <c r="B141" s="316"/>
      <c r="C141" s="318">
        <v>116</v>
      </c>
      <c r="D141" s="51">
        <v>1.3</v>
      </c>
      <c r="E141" s="52">
        <v>239</v>
      </c>
      <c r="F141" s="53">
        <v>52</v>
      </c>
      <c r="G141" s="54">
        <v>38</v>
      </c>
      <c r="H141" s="55" t="s">
        <v>331</v>
      </c>
      <c r="I141" s="55" t="s">
        <v>332</v>
      </c>
      <c r="J141" s="55">
        <v>12.907</v>
      </c>
      <c r="K141" s="55">
        <v>-2.9780000000000002</v>
      </c>
      <c r="L141" s="91">
        <v>-8.0994201582982441</v>
      </c>
      <c r="M141" s="57">
        <v>10.049380184834886</v>
      </c>
      <c r="N141" s="58">
        <v>943.3558828374355</v>
      </c>
      <c r="O141" s="59">
        <v>1002.5822142297526</v>
      </c>
      <c r="P141" s="151">
        <v>1307.6013785714288</v>
      </c>
      <c r="Q141" s="88"/>
    </row>
    <row r="142" spans="2:18" x14ac:dyDescent="0.25">
      <c r="B142" s="316"/>
      <c r="C142" s="318">
        <v>117</v>
      </c>
      <c r="D142" s="51">
        <v>1.3</v>
      </c>
      <c r="E142" s="52">
        <v>239</v>
      </c>
      <c r="F142" s="53">
        <v>4</v>
      </c>
      <c r="G142" s="54">
        <v>55</v>
      </c>
      <c r="H142" s="55" t="s">
        <v>333</v>
      </c>
      <c r="I142" s="55" t="s">
        <v>334</v>
      </c>
      <c r="J142" s="55">
        <v>16.216000000000001</v>
      </c>
      <c r="K142" s="55">
        <v>-3.62</v>
      </c>
      <c r="L142" s="91">
        <v>-10.35015132715789</v>
      </c>
      <c r="M142" s="57">
        <v>12.483309797683138</v>
      </c>
      <c r="N142" s="58">
        <v>941.1051516685759</v>
      </c>
      <c r="O142" s="59">
        <v>1005.0161438426009</v>
      </c>
      <c r="P142" s="151">
        <v>1308.2433785714286</v>
      </c>
      <c r="Q142" s="88"/>
    </row>
    <row r="143" spans="2:18" x14ac:dyDescent="0.25">
      <c r="B143" s="316"/>
      <c r="C143" s="318">
        <v>118</v>
      </c>
      <c r="D143" s="51">
        <v>1.3</v>
      </c>
      <c r="E143" s="52">
        <v>291</v>
      </c>
      <c r="F143" s="53">
        <v>28</v>
      </c>
      <c r="G143" s="54">
        <v>7</v>
      </c>
      <c r="H143" s="55" t="s">
        <v>335</v>
      </c>
      <c r="I143" s="55" t="s">
        <v>336</v>
      </c>
      <c r="J143" s="55">
        <v>22.936</v>
      </c>
      <c r="K143" s="55">
        <v>-5.3390000000000004</v>
      </c>
      <c r="L143" s="91">
        <v>5.0517210734969868</v>
      </c>
      <c r="M143" s="57">
        <v>22.372755981228295</v>
      </c>
      <c r="N143" s="58">
        <v>956.50702406923074</v>
      </c>
      <c r="O143" s="59">
        <v>1014.905590026146</v>
      </c>
      <c r="P143" s="151">
        <v>1309.9623785714286</v>
      </c>
      <c r="Q143" s="88"/>
    </row>
    <row r="144" spans="2:18" x14ac:dyDescent="0.25">
      <c r="B144" s="316"/>
      <c r="C144" s="318">
        <v>119</v>
      </c>
      <c r="D144" s="51">
        <v>1.3</v>
      </c>
      <c r="E144" s="52">
        <v>289</v>
      </c>
      <c r="F144" s="53">
        <v>13</v>
      </c>
      <c r="G144" s="54">
        <v>27</v>
      </c>
      <c r="H144" s="55" t="s">
        <v>337</v>
      </c>
      <c r="I144" s="55" t="s">
        <v>338</v>
      </c>
      <c r="J144" s="55">
        <v>25.846</v>
      </c>
      <c r="K144" s="55">
        <v>-5.3440000000000003</v>
      </c>
      <c r="L144" s="91">
        <v>4.7009417930640849</v>
      </c>
      <c r="M144" s="57">
        <v>25.414894496303216</v>
      </c>
      <c r="N144" s="58">
        <v>956.15624478879784</v>
      </c>
      <c r="O144" s="59">
        <v>1017.947728541221</v>
      </c>
      <c r="P144" s="151">
        <v>1309.9673785714288</v>
      </c>
      <c r="Q144" s="88"/>
    </row>
    <row r="145" spans="2:17" x14ac:dyDescent="0.25">
      <c r="B145" s="316"/>
      <c r="C145" s="318">
        <v>120</v>
      </c>
      <c r="D145" s="51">
        <v>2.15</v>
      </c>
      <c r="E145" s="52">
        <v>239</v>
      </c>
      <c r="F145" s="53">
        <v>12</v>
      </c>
      <c r="G145" s="54">
        <v>14</v>
      </c>
      <c r="H145" s="55" t="s">
        <v>339</v>
      </c>
      <c r="I145" s="55" t="s">
        <v>340</v>
      </c>
      <c r="J145" s="55">
        <v>20.552</v>
      </c>
      <c r="K145" s="55">
        <v>-3.7210000000000001</v>
      </c>
      <c r="L145" s="91">
        <v>-13.083978185447</v>
      </c>
      <c r="M145" s="57">
        <v>15.849107824819258</v>
      </c>
      <c r="N145" s="58">
        <v>938.37132481028675</v>
      </c>
      <c r="O145" s="59">
        <v>1008.381941869737</v>
      </c>
      <c r="P145" s="151">
        <v>1307.4943785714286</v>
      </c>
      <c r="Q145" s="88"/>
    </row>
    <row r="146" spans="2:17" x14ac:dyDescent="0.25">
      <c r="B146" s="316"/>
      <c r="C146" s="318">
        <v>121</v>
      </c>
      <c r="D146" s="51">
        <v>1.3</v>
      </c>
      <c r="E146" s="52">
        <v>289</v>
      </c>
      <c r="F146" s="53">
        <v>22</v>
      </c>
      <c r="G146" s="54">
        <v>46</v>
      </c>
      <c r="H146" s="55" t="s">
        <v>341</v>
      </c>
      <c r="I146" s="55" t="s">
        <v>342</v>
      </c>
      <c r="J146" s="55">
        <v>28.646999999999998</v>
      </c>
      <c r="K146" s="55">
        <v>-5.4960000000000004</v>
      </c>
      <c r="L146" s="91">
        <v>5.2867176921054719</v>
      </c>
      <c r="M146" s="57">
        <v>28.154950275999049</v>
      </c>
      <c r="N146" s="58">
        <v>956.74202068783927</v>
      </c>
      <c r="O146" s="59">
        <v>1020.6877843209168</v>
      </c>
      <c r="P146" s="151">
        <v>1310.1193785714288</v>
      </c>
      <c r="Q146" s="88"/>
    </row>
    <row r="147" spans="2:17" x14ac:dyDescent="0.25">
      <c r="B147" s="316"/>
      <c r="C147" s="318">
        <v>122</v>
      </c>
      <c r="D147" s="51">
        <v>1.9</v>
      </c>
      <c r="E147" s="52">
        <v>242</v>
      </c>
      <c r="F147" s="53">
        <v>15</v>
      </c>
      <c r="G147" s="54">
        <v>29</v>
      </c>
      <c r="H147" s="55" t="s">
        <v>343</v>
      </c>
      <c r="I147" s="55" t="s">
        <v>344</v>
      </c>
      <c r="J147" s="55">
        <v>23.51</v>
      </c>
      <c r="K147" s="55">
        <v>-3.9790000000000001</v>
      </c>
      <c r="L147" s="91">
        <v>-13.979885416584452</v>
      </c>
      <c r="M147" s="57">
        <v>18.901928571951842</v>
      </c>
      <c r="N147" s="58">
        <v>937.47541757914928</v>
      </c>
      <c r="O147" s="59">
        <v>1011.4347626168696</v>
      </c>
      <c r="P147" s="151">
        <v>1308.0023785714286</v>
      </c>
      <c r="Q147" s="88"/>
    </row>
    <row r="148" spans="2:17" x14ac:dyDescent="0.25">
      <c r="B148" s="316"/>
      <c r="C148" s="318">
        <v>123</v>
      </c>
      <c r="D148" s="51">
        <v>1.3</v>
      </c>
      <c r="E148" s="52">
        <v>285</v>
      </c>
      <c r="F148" s="53">
        <v>10</v>
      </c>
      <c r="G148" s="54">
        <v>38</v>
      </c>
      <c r="H148" s="55" t="s">
        <v>345</v>
      </c>
      <c r="I148" s="55" t="s">
        <v>346</v>
      </c>
      <c r="J148" s="55">
        <v>29.792000000000002</v>
      </c>
      <c r="K148" s="55">
        <v>-5.452</v>
      </c>
      <c r="L148" s="91">
        <v>3.3376755533050884</v>
      </c>
      <c r="M148" s="57">
        <v>29.604445373978375</v>
      </c>
      <c r="N148" s="58">
        <v>954.79297854903882</v>
      </c>
      <c r="O148" s="59">
        <v>1022.1372794188961</v>
      </c>
      <c r="P148" s="151">
        <v>1310.0753785714287</v>
      </c>
      <c r="Q148" s="88"/>
    </row>
    <row r="149" spans="2:17" x14ac:dyDescent="0.25">
      <c r="B149" s="316"/>
      <c r="C149" s="318">
        <v>124</v>
      </c>
      <c r="D149" s="51">
        <v>1.75</v>
      </c>
      <c r="E149" s="52">
        <v>241</v>
      </c>
      <c r="F149" s="53">
        <v>41</v>
      </c>
      <c r="G149" s="54">
        <v>5</v>
      </c>
      <c r="H149" s="55" t="s">
        <v>347</v>
      </c>
      <c r="I149" s="55" t="s">
        <v>348</v>
      </c>
      <c r="J149" s="55">
        <v>25.741</v>
      </c>
      <c r="K149" s="55">
        <v>-4.0780000000000003</v>
      </c>
      <c r="L149" s="91">
        <v>-15.512839961616976</v>
      </c>
      <c r="M149" s="57">
        <v>20.541442922181961</v>
      </c>
      <c r="N149" s="58">
        <v>935.94246303411683</v>
      </c>
      <c r="O149" s="59">
        <v>1013.0742769670998</v>
      </c>
      <c r="P149" s="151">
        <v>1308.2513785714286</v>
      </c>
      <c r="Q149" s="88"/>
    </row>
    <row r="150" spans="2:17" x14ac:dyDescent="0.25">
      <c r="B150" s="316"/>
      <c r="C150" s="318">
        <v>125</v>
      </c>
      <c r="D150" s="51">
        <v>1.75</v>
      </c>
      <c r="E150" s="52">
        <v>242</v>
      </c>
      <c r="F150" s="53">
        <v>43</v>
      </c>
      <c r="G150" s="54">
        <v>54</v>
      </c>
      <c r="H150" s="55" t="s">
        <v>349</v>
      </c>
      <c r="I150" s="55" t="s">
        <v>350</v>
      </c>
      <c r="J150" s="55">
        <v>28.763999999999999</v>
      </c>
      <c r="K150" s="55">
        <v>-4.1479999999999997</v>
      </c>
      <c r="L150" s="91">
        <v>-16.912357045428372</v>
      </c>
      <c r="M150" s="57">
        <v>23.266711739477696</v>
      </c>
      <c r="N150" s="58">
        <v>934.54294595030535</v>
      </c>
      <c r="O150" s="59">
        <v>1015.7995457843955</v>
      </c>
      <c r="P150" s="151">
        <v>1308.3213785714286</v>
      </c>
      <c r="Q150" s="88"/>
    </row>
    <row r="151" spans="2:17" x14ac:dyDescent="0.25">
      <c r="B151" s="316"/>
      <c r="C151" s="318">
        <v>126</v>
      </c>
      <c r="D151" s="51">
        <v>1.3</v>
      </c>
      <c r="E151" s="52">
        <v>283</v>
      </c>
      <c r="F151" s="53">
        <v>1</v>
      </c>
      <c r="G151" s="54">
        <v>13</v>
      </c>
      <c r="H151" s="55" t="s">
        <v>351</v>
      </c>
      <c r="I151" s="55" t="s">
        <v>352</v>
      </c>
      <c r="J151" s="55">
        <v>30.731999999999999</v>
      </c>
      <c r="K151" s="55">
        <v>-5.5339999999999998</v>
      </c>
      <c r="L151" s="91">
        <v>2.2911715515342448</v>
      </c>
      <c r="M151" s="57">
        <v>30.646473808930125</v>
      </c>
      <c r="N151" s="58">
        <v>953.74647454726801</v>
      </c>
      <c r="O151" s="59">
        <v>1023.1793078538478</v>
      </c>
      <c r="P151" s="151">
        <v>1310.1573785714288</v>
      </c>
      <c r="Q151" s="88"/>
    </row>
    <row r="152" spans="2:17" x14ac:dyDescent="0.25">
      <c r="B152" s="316"/>
      <c r="C152" s="318">
        <v>127</v>
      </c>
      <c r="D152" s="51">
        <v>1.75</v>
      </c>
      <c r="E152" s="52">
        <v>252</v>
      </c>
      <c r="F152" s="53">
        <v>20</v>
      </c>
      <c r="G152" s="54">
        <v>47</v>
      </c>
      <c r="H152" s="55" t="s">
        <v>353</v>
      </c>
      <c r="I152" s="55" t="s">
        <v>354</v>
      </c>
      <c r="J152" s="55">
        <v>8.4420000000000002</v>
      </c>
      <c r="K152" s="55">
        <v>-1.4870000000000001</v>
      </c>
      <c r="L152" s="91">
        <v>-3.7533902231016456</v>
      </c>
      <c r="M152" s="57">
        <v>7.5617078648361566</v>
      </c>
      <c r="N152" s="58">
        <v>947.70191277263211</v>
      </c>
      <c r="O152" s="59">
        <v>1000.094541909754</v>
      </c>
      <c r="P152" s="151">
        <v>1305.6603785714287</v>
      </c>
      <c r="Q152" s="88"/>
    </row>
    <row r="153" spans="2:17" x14ac:dyDescent="0.25">
      <c r="B153" s="317"/>
      <c r="C153" s="318">
        <v>128</v>
      </c>
      <c r="D153" s="51">
        <v>1.3</v>
      </c>
      <c r="E153" s="52">
        <v>280</v>
      </c>
      <c r="F153" s="53">
        <v>37</v>
      </c>
      <c r="G153" s="54">
        <v>2</v>
      </c>
      <c r="H153" s="55" t="s">
        <v>355</v>
      </c>
      <c r="I153" s="55" t="s">
        <v>356</v>
      </c>
      <c r="J153" s="55">
        <v>35.307000000000002</v>
      </c>
      <c r="K153" s="55">
        <v>-5.3259999999999996</v>
      </c>
      <c r="L153" s="91">
        <v>1.1536729224260682</v>
      </c>
      <c r="M153" s="57">
        <v>35.288146562097317</v>
      </c>
      <c r="N153" s="58">
        <v>952.60897591815979</v>
      </c>
      <c r="O153" s="59">
        <v>1027.8209806070151</v>
      </c>
      <c r="P153" s="151">
        <v>1309.9493785714287</v>
      </c>
      <c r="Q153" s="88"/>
    </row>
    <row r="154" spans="2:17" x14ac:dyDescent="0.25">
      <c r="B154" s="316"/>
      <c r="C154" s="318">
        <v>129</v>
      </c>
      <c r="D154" s="51">
        <v>1.3</v>
      </c>
      <c r="E154" s="52">
        <v>281</v>
      </c>
      <c r="F154" s="53">
        <v>53</v>
      </c>
      <c r="G154" s="54">
        <v>37</v>
      </c>
      <c r="H154" s="55" t="s">
        <v>357</v>
      </c>
      <c r="I154" s="55" t="s">
        <v>358</v>
      </c>
      <c r="J154" s="55">
        <v>35.491</v>
      </c>
      <c r="K154" s="55">
        <v>-5.0410000000000004</v>
      </c>
      <c r="L154" s="91">
        <v>1.9495496139068411</v>
      </c>
      <c r="M154" s="57">
        <v>35.437414371013517</v>
      </c>
      <c r="N154" s="58">
        <v>953.40485260964056</v>
      </c>
      <c r="O154" s="59">
        <v>1027.9702484159313</v>
      </c>
      <c r="P154" s="151">
        <v>1309.6643785714286</v>
      </c>
      <c r="Q154" s="88"/>
    </row>
    <row r="155" spans="2:17" x14ac:dyDescent="0.25">
      <c r="B155" s="316"/>
      <c r="C155" s="318">
        <v>130</v>
      </c>
      <c r="D155" s="51">
        <v>2.15</v>
      </c>
      <c r="E155" s="52">
        <v>280</v>
      </c>
      <c r="F155" s="53">
        <v>54</v>
      </c>
      <c r="G155" s="54">
        <v>47</v>
      </c>
      <c r="H155" s="55" t="s">
        <v>359</v>
      </c>
      <c r="I155" s="55" t="s">
        <v>360</v>
      </c>
      <c r="J155" s="55">
        <v>36.83</v>
      </c>
      <c r="K155" s="55">
        <v>-5.5030000000000001</v>
      </c>
      <c r="L155" s="91">
        <v>1.3934823133087439</v>
      </c>
      <c r="M155" s="57">
        <v>36.803628992838405</v>
      </c>
      <c r="N155" s="58">
        <v>952.84878530904246</v>
      </c>
      <c r="O155" s="59">
        <v>1029.3364630377562</v>
      </c>
      <c r="P155" s="151">
        <v>1309.2763785714285</v>
      </c>
      <c r="Q155" s="88"/>
    </row>
    <row r="156" spans="2:17" x14ac:dyDescent="0.25">
      <c r="B156" s="316"/>
      <c r="C156" s="318">
        <v>131</v>
      </c>
      <c r="D156" s="51">
        <v>1.3</v>
      </c>
      <c r="E156" s="52">
        <v>199</v>
      </c>
      <c r="F156" s="53">
        <v>17</v>
      </c>
      <c r="G156" s="54">
        <v>19</v>
      </c>
      <c r="H156" s="55" t="s">
        <v>361</v>
      </c>
      <c r="I156" s="55" t="s">
        <v>362</v>
      </c>
      <c r="J156" s="55">
        <v>6.6470000000000002</v>
      </c>
      <c r="K156" s="55">
        <v>-0.50900000000000001</v>
      </c>
      <c r="L156" s="91">
        <v>-6.5347655756420648</v>
      </c>
      <c r="M156" s="57">
        <v>1.2163255614363424</v>
      </c>
      <c r="N156" s="58">
        <v>944.9205374200917</v>
      </c>
      <c r="O156" s="59">
        <v>993.74915960635406</v>
      </c>
      <c r="P156" s="151">
        <v>1305.1323785714287</v>
      </c>
      <c r="Q156" s="88"/>
    </row>
    <row r="157" spans="2:17" x14ac:dyDescent="0.25">
      <c r="B157" s="316"/>
      <c r="C157" s="318">
        <v>132</v>
      </c>
      <c r="D157" s="51">
        <v>1.3</v>
      </c>
      <c r="E157" s="52">
        <v>199</v>
      </c>
      <c r="F157" s="53">
        <v>19</v>
      </c>
      <c r="G157" s="54">
        <v>31</v>
      </c>
      <c r="H157" s="55" t="s">
        <v>363</v>
      </c>
      <c r="I157" s="55" t="s">
        <v>364</v>
      </c>
      <c r="J157" s="55">
        <v>8.9570000000000007</v>
      </c>
      <c r="K157" s="55">
        <v>-0.91</v>
      </c>
      <c r="L157" s="91">
        <v>-8.8047105783731041</v>
      </c>
      <c r="M157" s="57">
        <v>1.6446642913022649</v>
      </c>
      <c r="N157" s="58">
        <v>942.6505924173606</v>
      </c>
      <c r="O157" s="59">
        <v>994.17749833622008</v>
      </c>
      <c r="P157" s="151">
        <v>1305.5333785714288</v>
      </c>
      <c r="Q157" s="88"/>
    </row>
    <row r="158" spans="2:17" x14ac:dyDescent="0.25">
      <c r="B158" s="316"/>
      <c r="C158" s="318">
        <v>133</v>
      </c>
      <c r="D158" s="51">
        <v>1.3</v>
      </c>
      <c r="E158" s="52">
        <v>206</v>
      </c>
      <c r="F158" s="53">
        <v>22</v>
      </c>
      <c r="G158" s="54">
        <v>42</v>
      </c>
      <c r="H158" s="55" t="s">
        <v>365</v>
      </c>
      <c r="I158" s="55" t="s">
        <v>366</v>
      </c>
      <c r="J158" s="55">
        <v>10.709</v>
      </c>
      <c r="K158" s="55">
        <v>-1.546</v>
      </c>
      <c r="L158" s="91">
        <v>-10.205817568377311</v>
      </c>
      <c r="M158" s="57">
        <v>3.2440667010715161</v>
      </c>
      <c r="N158" s="58">
        <v>941.24948542735649</v>
      </c>
      <c r="O158" s="59">
        <v>995.77690074598922</v>
      </c>
      <c r="P158" s="151">
        <v>1306.1693785714288</v>
      </c>
      <c r="Q158" s="88"/>
    </row>
    <row r="159" spans="2:17" x14ac:dyDescent="0.25">
      <c r="B159" s="316"/>
      <c r="C159" s="318">
        <v>134</v>
      </c>
      <c r="D159" s="51">
        <v>1.3</v>
      </c>
      <c r="E159" s="52">
        <v>203</v>
      </c>
      <c r="F159" s="53">
        <v>28</v>
      </c>
      <c r="G159" s="54">
        <v>7</v>
      </c>
      <c r="H159" s="55" t="s">
        <v>367</v>
      </c>
      <c r="I159" s="55" t="s">
        <v>368</v>
      </c>
      <c r="J159" s="55">
        <v>12.670999999999999</v>
      </c>
      <c r="K159" s="55">
        <v>-1.6579999999999999</v>
      </c>
      <c r="L159" s="91">
        <v>-12.254908015827613</v>
      </c>
      <c r="M159" s="57">
        <v>3.2204767540853441</v>
      </c>
      <c r="N159" s="58">
        <v>939.20039497990615</v>
      </c>
      <c r="O159" s="59">
        <v>995.75331079900309</v>
      </c>
      <c r="P159" s="151">
        <v>1306.2813785714286</v>
      </c>
      <c r="Q159" s="88"/>
    </row>
    <row r="160" spans="2:17" x14ac:dyDescent="0.25">
      <c r="B160" s="316"/>
      <c r="C160" s="318">
        <v>135</v>
      </c>
      <c r="D160" s="51">
        <v>1.3</v>
      </c>
      <c r="E160" s="52">
        <v>206</v>
      </c>
      <c r="F160" s="53">
        <v>42</v>
      </c>
      <c r="G160" s="54">
        <v>24</v>
      </c>
      <c r="H160" s="55" t="s">
        <v>369</v>
      </c>
      <c r="I160" s="55" t="s">
        <v>370</v>
      </c>
      <c r="J160" s="55">
        <v>14.85</v>
      </c>
      <c r="K160" s="55">
        <v>-2.08</v>
      </c>
      <c r="L160" s="91">
        <v>-14.126234076332185</v>
      </c>
      <c r="M160" s="57">
        <v>4.5795208068826749</v>
      </c>
      <c r="N160" s="58">
        <v>937.32906891940161</v>
      </c>
      <c r="O160" s="59">
        <v>997.11235485180043</v>
      </c>
      <c r="P160" s="151">
        <v>1306.7033785714286</v>
      </c>
      <c r="Q160" s="88"/>
    </row>
    <row r="161" spans="2:17" x14ac:dyDescent="0.25">
      <c r="B161" s="316"/>
      <c r="C161" s="318">
        <v>136</v>
      </c>
      <c r="D161" s="51">
        <v>1.3</v>
      </c>
      <c r="E161" s="52">
        <v>313</v>
      </c>
      <c r="F161" s="53">
        <v>36</v>
      </c>
      <c r="G161" s="54">
        <v>20</v>
      </c>
      <c r="H161" s="55" t="s">
        <v>371</v>
      </c>
      <c r="I161" s="55" t="s">
        <v>372</v>
      </c>
      <c r="J161" s="55">
        <v>18.834</v>
      </c>
      <c r="K161" s="55">
        <v>-3.9790000000000001</v>
      </c>
      <c r="L161" s="91">
        <v>10.765233668140432</v>
      </c>
      <c r="M161" s="57">
        <v>15.45410301733283</v>
      </c>
      <c r="N161" s="58">
        <v>962.22053666387421</v>
      </c>
      <c r="O161" s="59">
        <v>1007.9869370622506</v>
      </c>
      <c r="P161" s="151">
        <v>1308.6023785714287</v>
      </c>
      <c r="Q161" s="88"/>
    </row>
    <row r="162" spans="2:17" x14ac:dyDescent="0.25">
      <c r="B162" s="316"/>
      <c r="C162" s="318">
        <v>137</v>
      </c>
      <c r="D162" s="51">
        <v>1.3</v>
      </c>
      <c r="E162" s="52">
        <v>212</v>
      </c>
      <c r="F162" s="53">
        <v>10</v>
      </c>
      <c r="G162" s="54">
        <v>27</v>
      </c>
      <c r="H162" s="55" t="s">
        <v>373</v>
      </c>
      <c r="I162" s="55" t="s">
        <v>374</v>
      </c>
      <c r="J162" s="55">
        <v>15.73</v>
      </c>
      <c r="K162" s="55">
        <v>-2.4820000000000002</v>
      </c>
      <c r="L162" s="91">
        <v>-14.433067936885143</v>
      </c>
      <c r="M162" s="57">
        <v>6.2545543349832711</v>
      </c>
      <c r="N162" s="58">
        <v>937.02223505884865</v>
      </c>
      <c r="O162" s="59">
        <v>998.78738837990102</v>
      </c>
      <c r="P162" s="151">
        <v>1307.1053785714287</v>
      </c>
      <c r="Q162" s="88"/>
    </row>
    <row r="163" spans="2:17" x14ac:dyDescent="0.25">
      <c r="B163" s="316"/>
      <c r="C163" s="318">
        <v>138</v>
      </c>
      <c r="D163" s="51">
        <v>1.3</v>
      </c>
      <c r="E163" s="52">
        <v>213</v>
      </c>
      <c r="F163" s="53">
        <v>13</v>
      </c>
      <c r="G163" s="54">
        <v>2</v>
      </c>
      <c r="H163" s="55" t="s">
        <v>375</v>
      </c>
      <c r="I163" s="55" t="s">
        <v>376</v>
      </c>
      <c r="J163" s="55">
        <v>18.141999999999999</v>
      </c>
      <c r="K163" s="55">
        <v>-2.758</v>
      </c>
      <c r="L163" s="91">
        <v>-16.512126430480617</v>
      </c>
      <c r="M163" s="57">
        <v>7.5154404224784752</v>
      </c>
      <c r="N163" s="58">
        <v>934.94317656525311</v>
      </c>
      <c r="O163" s="59">
        <v>1000.0482744673963</v>
      </c>
      <c r="P163" s="151">
        <v>1307.3813785714287</v>
      </c>
      <c r="Q163" s="88"/>
    </row>
    <row r="164" spans="2:17" x14ac:dyDescent="0.25">
      <c r="B164" s="316"/>
      <c r="C164" s="318">
        <v>139</v>
      </c>
      <c r="D164" s="51">
        <v>1.3</v>
      </c>
      <c r="E164" s="52">
        <v>215</v>
      </c>
      <c r="F164" s="53">
        <v>18</v>
      </c>
      <c r="G164" s="54">
        <v>1</v>
      </c>
      <c r="H164" s="55" t="s">
        <v>377</v>
      </c>
      <c r="I164" s="55" t="s">
        <v>378</v>
      </c>
      <c r="J164" s="55">
        <v>20.448</v>
      </c>
      <c r="K164" s="55">
        <v>-2.9</v>
      </c>
      <c r="L164" s="91">
        <v>-18.29076248757951</v>
      </c>
      <c r="M164" s="57">
        <v>9.141592400832268</v>
      </c>
      <c r="N164" s="58">
        <v>933.16454050815423</v>
      </c>
      <c r="O164" s="59">
        <v>1001.67442644575</v>
      </c>
      <c r="P164" s="151">
        <v>1307.5233785714288</v>
      </c>
      <c r="Q164" s="88"/>
    </row>
    <row r="165" spans="2:17" x14ac:dyDescent="0.25">
      <c r="B165" s="316"/>
      <c r="C165" s="318">
        <v>140</v>
      </c>
      <c r="D165" s="51">
        <v>2.15</v>
      </c>
      <c r="E165" s="52">
        <v>30</v>
      </c>
      <c r="F165" s="53">
        <v>29</v>
      </c>
      <c r="G165" s="54">
        <v>9</v>
      </c>
      <c r="H165" s="55" t="s">
        <v>379</v>
      </c>
      <c r="I165" s="55" t="s">
        <v>380</v>
      </c>
      <c r="J165" s="55">
        <v>11.528</v>
      </c>
      <c r="K165" s="55">
        <v>0.73099999999999998</v>
      </c>
      <c r="L165" s="91">
        <v>10.707979123166405</v>
      </c>
      <c r="M165" s="57">
        <v>-4.2701249510795849</v>
      </c>
      <c r="N165" s="58">
        <v>962.16328211890016</v>
      </c>
      <c r="O165" s="59">
        <v>988.26270909383823</v>
      </c>
      <c r="P165" s="151">
        <v>1303.0423785714286</v>
      </c>
      <c r="Q165" s="88"/>
    </row>
    <row r="166" spans="2:17" x14ac:dyDescent="0.25">
      <c r="B166" s="316"/>
      <c r="C166" s="318">
        <v>141</v>
      </c>
      <c r="D166" s="51">
        <v>1.3</v>
      </c>
      <c r="E166" s="52">
        <v>37</v>
      </c>
      <c r="F166" s="53">
        <v>41</v>
      </c>
      <c r="G166" s="54">
        <v>35</v>
      </c>
      <c r="H166" s="55" t="s">
        <v>381</v>
      </c>
      <c r="I166" s="55" t="s">
        <v>382</v>
      </c>
      <c r="J166" s="55">
        <v>12.762</v>
      </c>
      <c r="K166" s="55">
        <v>0.82299999999999995</v>
      </c>
      <c r="L166" s="91">
        <v>11.167471438715307</v>
      </c>
      <c r="M166" s="57">
        <v>-6.1770725805577094</v>
      </c>
      <c r="N166" s="58">
        <v>962.62277443444907</v>
      </c>
      <c r="O166" s="59">
        <v>986.35576146436006</v>
      </c>
      <c r="P166" s="151">
        <v>1303.8003785714286</v>
      </c>
      <c r="Q166" s="88"/>
    </row>
    <row r="167" spans="2:17" x14ac:dyDescent="0.25">
      <c r="B167" s="316"/>
      <c r="C167" s="318">
        <v>142</v>
      </c>
      <c r="D167" s="51">
        <v>2</v>
      </c>
      <c r="E167" s="52">
        <v>218</v>
      </c>
      <c r="F167" s="53">
        <v>33</v>
      </c>
      <c r="G167" s="54">
        <v>45</v>
      </c>
      <c r="H167" s="55" t="s">
        <v>383</v>
      </c>
      <c r="I167" s="55" t="s">
        <v>384</v>
      </c>
      <c r="J167" s="55">
        <v>22.457999999999998</v>
      </c>
      <c r="K167" s="55">
        <v>-2.59</v>
      </c>
      <c r="L167" s="91">
        <v>-19.484812557400883</v>
      </c>
      <c r="M167" s="57">
        <v>11.167087516579818</v>
      </c>
      <c r="N167" s="58">
        <v>931.97049043833283</v>
      </c>
      <c r="O167" s="59">
        <v>1003.6999215614976</v>
      </c>
      <c r="P167" s="151">
        <v>1306.5133785714286</v>
      </c>
      <c r="Q167" s="88"/>
    </row>
    <row r="168" spans="2:17" x14ac:dyDescent="0.25">
      <c r="B168" s="316"/>
      <c r="C168" s="318">
        <v>143</v>
      </c>
      <c r="D168" s="51">
        <v>1.3</v>
      </c>
      <c r="E168" s="52">
        <v>4</v>
      </c>
      <c r="F168" s="53">
        <v>18</v>
      </c>
      <c r="G168" s="54">
        <v>30</v>
      </c>
      <c r="H168" s="55" t="s">
        <v>385</v>
      </c>
      <c r="I168" s="55" t="s">
        <v>386</v>
      </c>
      <c r="J168" s="55">
        <v>8.9589999999999996</v>
      </c>
      <c r="K168" s="55">
        <v>-0.99</v>
      </c>
      <c r="L168" s="91">
        <v>8.9321572810376484</v>
      </c>
      <c r="M168" s="57">
        <v>0.69299877835831269</v>
      </c>
      <c r="N168" s="58">
        <v>960.38746027677144</v>
      </c>
      <c r="O168" s="59">
        <v>993.22583282327605</v>
      </c>
      <c r="P168" s="151">
        <v>1305.6133785714287</v>
      </c>
      <c r="Q168" s="88"/>
    </row>
    <row r="169" spans="2:17" x14ac:dyDescent="0.25">
      <c r="B169" s="316"/>
      <c r="C169" s="318">
        <v>144</v>
      </c>
      <c r="D169" s="51">
        <v>1.3</v>
      </c>
      <c r="E169" s="52">
        <v>3</v>
      </c>
      <c r="F169" s="53">
        <v>7</v>
      </c>
      <c r="G169" s="54">
        <v>44</v>
      </c>
      <c r="H169" s="55" t="s">
        <v>387</v>
      </c>
      <c r="I169" s="55" t="s">
        <v>388</v>
      </c>
      <c r="J169" s="55">
        <v>12.772</v>
      </c>
      <c r="K169" s="55">
        <v>-1.2669999999999999</v>
      </c>
      <c r="L169" s="91">
        <v>12.710699451993941</v>
      </c>
      <c r="M169" s="57">
        <v>1.2498413663665273</v>
      </c>
      <c r="N169" s="58">
        <v>964.16600244772769</v>
      </c>
      <c r="O169" s="59">
        <v>993.78267541128434</v>
      </c>
      <c r="P169" s="151">
        <v>1305.8903785714288</v>
      </c>
      <c r="Q169" s="88"/>
    </row>
    <row r="170" spans="2:17" x14ac:dyDescent="0.25">
      <c r="B170" s="316"/>
      <c r="C170" s="318">
        <v>145</v>
      </c>
      <c r="D170" s="51">
        <v>1.3</v>
      </c>
      <c r="E170" s="52">
        <v>5</v>
      </c>
      <c r="F170" s="53">
        <v>31</v>
      </c>
      <c r="G170" s="54">
        <v>57</v>
      </c>
      <c r="H170" s="55" t="s">
        <v>389</v>
      </c>
      <c r="I170" s="55" t="s">
        <v>390</v>
      </c>
      <c r="J170" s="55">
        <v>19.149000000000001</v>
      </c>
      <c r="K170" s="55">
        <v>-1.002</v>
      </c>
      <c r="L170" s="91">
        <v>19.118913737140918</v>
      </c>
      <c r="M170" s="57">
        <v>1.0730044323134633</v>
      </c>
      <c r="N170" s="58">
        <v>970.57421673287467</v>
      </c>
      <c r="O170" s="59">
        <v>993.60583847723126</v>
      </c>
      <c r="P170" s="151">
        <v>1305.6253785714287</v>
      </c>
      <c r="Q170" s="88"/>
    </row>
    <row r="171" spans="2:17" x14ac:dyDescent="0.25">
      <c r="B171" s="316"/>
      <c r="C171" s="318">
        <v>146</v>
      </c>
      <c r="D171" s="51">
        <v>1.3</v>
      </c>
      <c r="E171" s="52">
        <v>359</v>
      </c>
      <c r="F171" s="53">
        <v>27</v>
      </c>
      <c r="G171" s="54">
        <v>43</v>
      </c>
      <c r="H171" s="55" t="s">
        <v>391</v>
      </c>
      <c r="I171" s="55" t="s">
        <v>392</v>
      </c>
      <c r="J171" s="55">
        <v>19.731999999999999</v>
      </c>
      <c r="K171" s="55">
        <v>-1.6220000000000001</v>
      </c>
      <c r="L171" s="91">
        <v>19.473594610195281</v>
      </c>
      <c r="M171" s="57">
        <v>3.1829132815352188</v>
      </c>
      <c r="N171" s="58">
        <v>970.92889760592902</v>
      </c>
      <c r="O171" s="59">
        <v>995.71574732645297</v>
      </c>
      <c r="P171" s="151">
        <v>1306.2453785714288</v>
      </c>
      <c r="Q171" s="88"/>
    </row>
    <row r="172" spans="2:17" x14ac:dyDescent="0.25">
      <c r="B172" s="316"/>
      <c r="C172" s="318">
        <v>147</v>
      </c>
      <c r="D172" s="51">
        <v>1.3</v>
      </c>
      <c r="E172" s="52">
        <v>19</v>
      </c>
      <c r="F172" s="53">
        <v>14</v>
      </c>
      <c r="G172" s="54">
        <v>6</v>
      </c>
      <c r="H172" s="55" t="s">
        <v>393</v>
      </c>
      <c r="I172" s="55" t="s">
        <v>394</v>
      </c>
      <c r="J172" s="55">
        <v>20.795999999999999</v>
      </c>
      <c r="K172" s="55">
        <v>-0.50700000000000001</v>
      </c>
      <c r="L172" s="91">
        <v>20.448411829639824</v>
      </c>
      <c r="M172" s="57">
        <v>-3.786300258226496</v>
      </c>
      <c r="N172" s="58">
        <v>971.90371482537353</v>
      </c>
      <c r="O172" s="59">
        <v>988.74653378669132</v>
      </c>
      <c r="P172" s="151">
        <v>1305.1303785714288</v>
      </c>
      <c r="Q172" s="88"/>
    </row>
    <row r="173" spans="2:17" x14ac:dyDescent="0.25">
      <c r="B173" s="316"/>
      <c r="C173" s="318">
        <v>148</v>
      </c>
      <c r="D173" s="51">
        <v>1.3</v>
      </c>
      <c r="E173" s="52">
        <v>24</v>
      </c>
      <c r="F173" s="53">
        <v>55</v>
      </c>
      <c r="G173" s="54">
        <v>17</v>
      </c>
      <c r="H173" s="55" t="s">
        <v>395</v>
      </c>
      <c r="I173" s="55" t="s">
        <v>396</v>
      </c>
      <c r="J173" s="55">
        <v>22.292000000000002</v>
      </c>
      <c r="K173" s="55">
        <v>0.70199999999999996</v>
      </c>
      <c r="L173" s="91">
        <v>21.409397823031036</v>
      </c>
      <c r="M173" s="57">
        <v>-6.2105514131350708</v>
      </c>
      <c r="N173" s="58">
        <v>972.86470081876473</v>
      </c>
      <c r="O173" s="59">
        <v>986.32228263178274</v>
      </c>
      <c r="P173" s="151">
        <v>1303.9213785714287</v>
      </c>
      <c r="Q173" s="88"/>
    </row>
    <row r="174" spans="2:17" x14ac:dyDescent="0.25">
      <c r="B174" s="316"/>
      <c r="C174" s="318">
        <v>149</v>
      </c>
      <c r="D174" s="51">
        <v>1.3</v>
      </c>
      <c r="E174" s="52">
        <v>31</v>
      </c>
      <c r="F174" s="53">
        <v>39</v>
      </c>
      <c r="G174" s="54">
        <v>4</v>
      </c>
      <c r="H174" s="55" t="s">
        <v>397</v>
      </c>
      <c r="I174" s="55" t="s">
        <v>398</v>
      </c>
      <c r="J174" s="55">
        <v>22.998000000000001</v>
      </c>
      <c r="K174" s="55">
        <v>1.5309999999999999</v>
      </c>
      <c r="L174" s="91">
        <v>21.184423939942981</v>
      </c>
      <c r="M174" s="57">
        <v>-8.9514348756370179</v>
      </c>
      <c r="N174" s="58">
        <v>972.63972693567678</v>
      </c>
      <c r="O174" s="59">
        <v>983.58139916928076</v>
      </c>
      <c r="P174" s="151">
        <v>1303.0923785714288</v>
      </c>
      <c r="Q174" s="88"/>
    </row>
    <row r="175" spans="2:17" x14ac:dyDescent="0.25">
      <c r="B175" s="316"/>
      <c r="C175" s="318">
        <v>150</v>
      </c>
      <c r="D175" s="51">
        <v>1.4419999999999999</v>
      </c>
      <c r="E175" s="52">
        <v>36</v>
      </c>
      <c r="F175" s="53">
        <v>49</v>
      </c>
      <c r="G175" s="54">
        <v>3</v>
      </c>
      <c r="H175" s="55" t="s">
        <v>399</v>
      </c>
      <c r="I175" s="55" t="s">
        <v>400</v>
      </c>
      <c r="J175" s="55">
        <v>23.885999999999999</v>
      </c>
      <c r="K175" s="55">
        <v>2.4740000000000002</v>
      </c>
      <c r="L175" s="91">
        <v>21.075825294363955</v>
      </c>
      <c r="M175" s="57">
        <v>-11.240577572413637</v>
      </c>
      <c r="N175" s="58">
        <v>972.53112829009774</v>
      </c>
      <c r="O175" s="59">
        <v>981.29225647250416</v>
      </c>
      <c r="P175" s="151">
        <v>1302.0073785714287</v>
      </c>
      <c r="Q175" s="88"/>
    </row>
    <row r="176" spans="2:17" x14ac:dyDescent="0.25">
      <c r="B176" s="316"/>
      <c r="C176" s="318">
        <v>151</v>
      </c>
      <c r="D176" s="51">
        <v>1.3</v>
      </c>
      <c r="E176" s="52">
        <v>45</v>
      </c>
      <c r="F176" s="53">
        <v>26</v>
      </c>
      <c r="G176" s="54">
        <v>22</v>
      </c>
      <c r="H176" s="55" t="s">
        <v>401</v>
      </c>
      <c r="I176" s="55" t="s">
        <v>402</v>
      </c>
      <c r="J176" s="55">
        <v>19.501000000000001</v>
      </c>
      <c r="K176" s="55">
        <v>2.3809999999999998</v>
      </c>
      <c r="L176" s="91">
        <v>15.636500302131578</v>
      </c>
      <c r="M176" s="57">
        <v>-11.652847690647944</v>
      </c>
      <c r="N176" s="58">
        <v>967.09180329786534</v>
      </c>
      <c r="O176" s="59">
        <v>980.87998635426982</v>
      </c>
      <c r="P176" s="151">
        <v>1302.2423785714286</v>
      </c>
      <c r="Q176" s="88"/>
    </row>
    <row r="177" spans="2:17" x14ac:dyDescent="0.25">
      <c r="B177" s="316"/>
      <c r="C177" s="318">
        <v>152</v>
      </c>
      <c r="D177" s="51">
        <v>1.3</v>
      </c>
      <c r="E177" s="52">
        <v>41</v>
      </c>
      <c r="F177" s="53">
        <v>30</v>
      </c>
      <c r="G177" s="54">
        <v>0</v>
      </c>
      <c r="H177" s="55" t="s">
        <v>403</v>
      </c>
      <c r="I177" s="55" t="s">
        <v>404</v>
      </c>
      <c r="J177" s="55">
        <v>16.89</v>
      </c>
      <c r="K177" s="55">
        <v>1.385</v>
      </c>
      <c r="L177" s="91">
        <v>14.204307212190599</v>
      </c>
      <c r="M177" s="57">
        <v>-9.1383672842423085</v>
      </c>
      <c r="N177" s="58">
        <v>965.65961020792429</v>
      </c>
      <c r="O177" s="59">
        <v>983.39446676067541</v>
      </c>
      <c r="P177" s="151">
        <v>1303.2383785714287</v>
      </c>
      <c r="Q177" s="88"/>
    </row>
    <row r="178" spans="2:17" x14ac:dyDescent="0.25">
      <c r="B178" s="316"/>
      <c r="C178" s="318">
        <v>153</v>
      </c>
      <c r="D178" s="51">
        <v>1.3</v>
      </c>
      <c r="E178" s="52">
        <v>39</v>
      </c>
      <c r="F178" s="53">
        <v>23</v>
      </c>
      <c r="G178" s="54">
        <v>53</v>
      </c>
      <c r="H178" s="55" t="s">
        <v>405</v>
      </c>
      <c r="I178" s="55" t="s">
        <v>406</v>
      </c>
      <c r="J178" s="55">
        <v>12.084</v>
      </c>
      <c r="K178" s="55">
        <v>0.79500000000000004</v>
      </c>
      <c r="L178" s="91">
        <v>10.395476299469994</v>
      </c>
      <c r="M178" s="57">
        <v>-6.1609356843873684</v>
      </c>
      <c r="N178" s="58">
        <v>961.85077929520378</v>
      </c>
      <c r="O178" s="59">
        <v>986.37189836053039</v>
      </c>
      <c r="P178" s="151">
        <v>1303.8283785714286</v>
      </c>
      <c r="Q178" s="88"/>
    </row>
    <row r="179" spans="2:17" x14ac:dyDescent="0.25">
      <c r="B179" s="316"/>
      <c r="C179" s="318">
        <v>154</v>
      </c>
      <c r="D179" s="51">
        <v>1.3</v>
      </c>
      <c r="E179" s="52">
        <v>223</v>
      </c>
      <c r="F179" s="53">
        <v>37</v>
      </c>
      <c r="G179" s="54">
        <v>8</v>
      </c>
      <c r="H179" s="55" t="s">
        <v>407</v>
      </c>
      <c r="I179" s="55" t="s">
        <v>408</v>
      </c>
      <c r="J179" s="55">
        <v>14.154999999999999</v>
      </c>
      <c r="K179" s="55">
        <v>-2.8730000000000002</v>
      </c>
      <c r="L179" s="91">
        <v>-11.612900149367604</v>
      </c>
      <c r="M179" s="57">
        <v>8.0934896750918188</v>
      </c>
      <c r="N179" s="58">
        <v>939.8424028463661</v>
      </c>
      <c r="O179" s="59">
        <v>1000.6263237200096</v>
      </c>
      <c r="P179" s="151">
        <v>1307.4963785714287</v>
      </c>
      <c r="Q179" s="88"/>
    </row>
    <row r="180" spans="2:17" x14ac:dyDescent="0.25">
      <c r="B180" s="316"/>
      <c r="C180" s="318">
        <v>155</v>
      </c>
      <c r="D180" s="51">
        <v>1.3</v>
      </c>
      <c r="E180" s="52">
        <v>223</v>
      </c>
      <c r="F180" s="53">
        <v>34</v>
      </c>
      <c r="G180" s="54">
        <v>12</v>
      </c>
      <c r="H180" s="55" t="s">
        <v>409</v>
      </c>
      <c r="I180" s="55" t="s">
        <v>410</v>
      </c>
      <c r="J180" s="55">
        <v>19.768000000000001</v>
      </c>
      <c r="K180" s="55">
        <v>-3.4980000000000002</v>
      </c>
      <c r="L180" s="91">
        <v>-16.227498647939324</v>
      </c>
      <c r="M180" s="57">
        <v>11.289026159555457</v>
      </c>
      <c r="N180" s="58">
        <v>935.2278043477944</v>
      </c>
      <c r="O180" s="59">
        <v>1003.8218602044732</v>
      </c>
      <c r="P180" s="151">
        <v>1308.1213785714287</v>
      </c>
      <c r="Q180" s="88"/>
    </row>
    <row r="181" spans="2:17" x14ac:dyDescent="0.25">
      <c r="B181" s="316"/>
      <c r="C181" s="318">
        <v>156</v>
      </c>
      <c r="D181" s="51">
        <v>1.3</v>
      </c>
      <c r="E181" s="52">
        <v>221</v>
      </c>
      <c r="F181" s="53">
        <v>24</v>
      </c>
      <c r="G181" s="54">
        <v>18</v>
      </c>
      <c r="H181" s="55" t="s">
        <v>411</v>
      </c>
      <c r="I181" s="55" t="s">
        <v>412</v>
      </c>
      <c r="J181" s="55">
        <v>22.026</v>
      </c>
      <c r="K181" s="55">
        <v>-3.4430000000000001</v>
      </c>
      <c r="L181" s="91">
        <v>-18.54336164028647</v>
      </c>
      <c r="M181" s="57">
        <v>11.88648034859572</v>
      </c>
      <c r="N181" s="58">
        <v>932.91194135544731</v>
      </c>
      <c r="O181" s="59">
        <v>1004.4193143935134</v>
      </c>
      <c r="P181" s="151">
        <v>1308.0663785714287</v>
      </c>
      <c r="Q181" s="88"/>
    </row>
    <row r="182" spans="2:17" x14ac:dyDescent="0.25">
      <c r="B182" s="316"/>
      <c r="C182" s="318">
        <v>157</v>
      </c>
      <c r="D182" s="51">
        <v>1.3</v>
      </c>
      <c r="E182" s="52">
        <v>222</v>
      </c>
      <c r="F182" s="53">
        <v>57</v>
      </c>
      <c r="G182" s="54">
        <v>4</v>
      </c>
      <c r="H182" s="55" t="s">
        <v>413</v>
      </c>
      <c r="I182" s="55" t="s">
        <v>414</v>
      </c>
      <c r="J182" s="55">
        <v>23.440999999999999</v>
      </c>
      <c r="K182" s="55">
        <v>-3.5659999999999998</v>
      </c>
      <c r="L182" s="91">
        <v>-19.386126425573682</v>
      </c>
      <c r="M182" s="57">
        <v>13.177958233796071</v>
      </c>
      <c r="N182" s="58">
        <v>932.06917657016004</v>
      </c>
      <c r="O182" s="59">
        <v>1005.7107922787138</v>
      </c>
      <c r="P182" s="151">
        <v>1308.1893785714287</v>
      </c>
      <c r="Q182" s="88"/>
    </row>
    <row r="183" spans="2:17" x14ac:dyDescent="0.25">
      <c r="B183" s="316"/>
      <c r="C183" s="318">
        <v>158</v>
      </c>
      <c r="D183" s="51">
        <v>2.15</v>
      </c>
      <c r="E183" s="52">
        <v>217</v>
      </c>
      <c r="F183" s="53">
        <v>8</v>
      </c>
      <c r="G183" s="54">
        <v>46</v>
      </c>
      <c r="H183" s="55" t="s">
        <v>415</v>
      </c>
      <c r="I183" s="55" t="s">
        <v>416</v>
      </c>
      <c r="J183" s="55">
        <v>51.594000000000001</v>
      </c>
      <c r="K183" s="55">
        <v>-2.8090000000000002</v>
      </c>
      <c r="L183" s="91">
        <v>-45.383993604383818</v>
      </c>
      <c r="M183" s="57">
        <v>24.540455589031939</v>
      </c>
      <c r="N183" s="58">
        <v>906.07130939134993</v>
      </c>
      <c r="O183" s="59">
        <v>1017.0732896339497</v>
      </c>
      <c r="P183" s="151">
        <v>1306.5823785714285</v>
      </c>
      <c r="Q183" s="88"/>
    </row>
    <row r="184" spans="2:17" x14ac:dyDescent="0.25">
      <c r="B184" s="317"/>
      <c r="C184" s="318">
        <v>159</v>
      </c>
      <c r="D184" s="51">
        <v>2.15</v>
      </c>
      <c r="E184" s="52">
        <v>208</v>
      </c>
      <c r="F184" s="53">
        <v>37</v>
      </c>
      <c r="G184" s="54">
        <v>5</v>
      </c>
      <c r="H184" s="55" t="s">
        <v>417</v>
      </c>
      <c r="I184" s="55" t="s">
        <v>418</v>
      </c>
      <c r="J184" s="55">
        <v>52.74</v>
      </c>
      <c r="K184" s="55">
        <v>-2.8119999999999998</v>
      </c>
      <c r="L184" s="91">
        <v>-49.599145509288853</v>
      </c>
      <c r="M184" s="57">
        <v>17.928534930339179</v>
      </c>
      <c r="N184" s="58">
        <v>901.85615748644489</v>
      </c>
      <c r="O184" s="59">
        <v>1010.461368975257</v>
      </c>
      <c r="P184" s="151">
        <v>1306.5853785714285</v>
      </c>
      <c r="Q184" s="88"/>
    </row>
    <row r="185" spans="2:17" x14ac:dyDescent="0.25">
      <c r="B185" s="316"/>
      <c r="C185" s="318">
        <v>160</v>
      </c>
      <c r="D185" s="51">
        <v>2.15</v>
      </c>
      <c r="E185" s="52">
        <v>206</v>
      </c>
      <c r="F185" s="53">
        <v>9</v>
      </c>
      <c r="G185" s="54">
        <v>59</v>
      </c>
      <c r="H185" s="55" t="s">
        <v>419</v>
      </c>
      <c r="I185" s="55" t="s">
        <v>420</v>
      </c>
      <c r="J185" s="55">
        <v>55.317999999999998</v>
      </c>
      <c r="K185" s="55">
        <v>-2.613</v>
      </c>
      <c r="L185" s="91">
        <v>-52.780407156145827</v>
      </c>
      <c r="M185" s="57">
        <v>16.562298887276192</v>
      </c>
      <c r="N185" s="58">
        <v>898.67489583958786</v>
      </c>
      <c r="O185" s="59">
        <v>1009.0951329321939</v>
      </c>
      <c r="P185" s="151">
        <v>1306.3863785714286</v>
      </c>
      <c r="Q185" s="88"/>
    </row>
    <row r="186" spans="2:17" x14ac:dyDescent="0.25">
      <c r="B186" s="316"/>
      <c r="C186" s="318">
        <v>161</v>
      </c>
      <c r="D186" s="51">
        <v>1.3</v>
      </c>
      <c r="E186" s="52">
        <v>121</v>
      </c>
      <c r="F186" s="53">
        <v>22</v>
      </c>
      <c r="G186" s="54">
        <v>26</v>
      </c>
      <c r="H186" s="55" t="s">
        <v>421</v>
      </c>
      <c r="I186" s="55" t="s">
        <v>422</v>
      </c>
      <c r="J186" s="55">
        <v>5.7009999999999996</v>
      </c>
      <c r="K186" s="55">
        <v>1.6659999999999999</v>
      </c>
      <c r="L186" s="91">
        <v>-2.1935466163539274</v>
      </c>
      <c r="M186" s="57">
        <v>-5.2621054951304647</v>
      </c>
      <c r="N186" s="58">
        <v>949.26175637937979</v>
      </c>
      <c r="O186" s="59">
        <v>987.27072854978735</v>
      </c>
      <c r="P186" s="151">
        <v>1302.9573785714288</v>
      </c>
      <c r="Q186" s="88"/>
    </row>
    <row r="187" spans="2:17" x14ac:dyDescent="0.25">
      <c r="B187" s="316"/>
      <c r="C187" s="318">
        <v>162</v>
      </c>
      <c r="D187" s="51">
        <v>1.3</v>
      </c>
      <c r="E187" s="52">
        <v>171</v>
      </c>
      <c r="F187" s="53">
        <v>4</v>
      </c>
      <c r="G187" s="54">
        <v>28</v>
      </c>
      <c r="H187" s="55" t="s">
        <v>423</v>
      </c>
      <c r="I187" s="55" t="s">
        <v>424</v>
      </c>
      <c r="J187" s="55">
        <v>10.582000000000001</v>
      </c>
      <c r="K187" s="55">
        <v>-0.216</v>
      </c>
      <c r="L187" s="91">
        <v>-10.082731403072492</v>
      </c>
      <c r="M187" s="57">
        <v>-3.2120478597766615</v>
      </c>
      <c r="N187" s="58">
        <v>941.3725715926613</v>
      </c>
      <c r="O187" s="59">
        <v>989.32078618514106</v>
      </c>
      <c r="P187" s="151">
        <v>1304.8393785714286</v>
      </c>
      <c r="Q187" s="88"/>
    </row>
    <row r="188" spans="2:17" x14ac:dyDescent="0.25">
      <c r="B188" s="316"/>
      <c r="C188" s="318">
        <v>163</v>
      </c>
      <c r="D188" s="51">
        <v>1.3</v>
      </c>
      <c r="E188" s="52">
        <v>164</v>
      </c>
      <c r="F188" s="53">
        <v>4</v>
      </c>
      <c r="G188" s="54">
        <v>32</v>
      </c>
      <c r="H188" s="55" t="s">
        <v>425</v>
      </c>
      <c r="I188" s="55" t="s">
        <v>426</v>
      </c>
      <c r="J188" s="55">
        <v>10.677</v>
      </c>
      <c r="K188" s="55">
        <v>0.52</v>
      </c>
      <c r="L188" s="91">
        <v>-9.7025413685096016</v>
      </c>
      <c r="M188" s="57">
        <v>-4.4563460359760905</v>
      </c>
      <c r="N188" s="58">
        <v>941.75276162722412</v>
      </c>
      <c r="O188" s="59">
        <v>988.07648800894162</v>
      </c>
      <c r="P188" s="151">
        <v>1304.1033785714287</v>
      </c>
      <c r="Q188" s="88"/>
    </row>
    <row r="189" spans="2:17" x14ac:dyDescent="0.25">
      <c r="B189" s="316"/>
      <c r="C189" s="318">
        <v>164</v>
      </c>
      <c r="D189" s="51">
        <v>1.3</v>
      </c>
      <c r="E189" s="52">
        <v>167</v>
      </c>
      <c r="F189" s="53">
        <v>53</v>
      </c>
      <c r="G189" s="54">
        <v>33</v>
      </c>
      <c r="H189" s="55" t="s">
        <v>427</v>
      </c>
      <c r="I189" s="55" t="s">
        <v>428</v>
      </c>
      <c r="J189" s="55">
        <v>13.336</v>
      </c>
      <c r="K189" s="55">
        <v>0.14099999999999999</v>
      </c>
      <c r="L189" s="91">
        <v>-12.462513684341424</v>
      </c>
      <c r="M189" s="57">
        <v>-4.7470673755069832</v>
      </c>
      <c r="N189" s="58">
        <v>938.99278931139236</v>
      </c>
      <c r="O189" s="59">
        <v>987.7857666694108</v>
      </c>
      <c r="P189" s="151">
        <v>1304.4823785714286</v>
      </c>
      <c r="Q189" s="88"/>
    </row>
    <row r="190" spans="2:17" x14ac:dyDescent="0.25">
      <c r="B190" s="316"/>
      <c r="C190" s="318">
        <v>165</v>
      </c>
      <c r="D190" s="51">
        <v>1.3</v>
      </c>
      <c r="E190" s="52">
        <v>173</v>
      </c>
      <c r="F190" s="53">
        <v>46</v>
      </c>
      <c r="G190" s="54">
        <v>26</v>
      </c>
      <c r="H190" s="55" t="s">
        <v>429</v>
      </c>
      <c r="I190" s="55" t="s">
        <v>430</v>
      </c>
      <c r="J190" s="55">
        <v>15.403</v>
      </c>
      <c r="K190" s="55">
        <v>0.16200000000000001</v>
      </c>
      <c r="L190" s="91">
        <v>-14.880182965422714</v>
      </c>
      <c r="M190" s="57">
        <v>-3.9790154455020286</v>
      </c>
      <c r="N190" s="58">
        <v>936.57512003031104</v>
      </c>
      <c r="O190" s="59">
        <v>988.55381859941576</v>
      </c>
      <c r="P190" s="151">
        <v>1304.4613785714287</v>
      </c>
      <c r="Q190" s="88"/>
    </row>
    <row r="191" spans="2:17" x14ac:dyDescent="0.25">
      <c r="B191" s="316"/>
      <c r="C191" s="318">
        <v>166</v>
      </c>
      <c r="D191" s="51">
        <v>1.3</v>
      </c>
      <c r="E191" s="52">
        <v>168</v>
      </c>
      <c r="F191" s="53">
        <v>0</v>
      </c>
      <c r="G191" s="54">
        <v>22</v>
      </c>
      <c r="H191" s="55" t="s">
        <v>431</v>
      </c>
      <c r="I191" s="55" t="s">
        <v>432</v>
      </c>
      <c r="J191" s="55">
        <v>15.571</v>
      </c>
      <c r="K191" s="55">
        <v>0.89200000000000002</v>
      </c>
      <c r="L191" s="91">
        <v>-14.562086629917115</v>
      </c>
      <c r="M191" s="57">
        <v>-5.5137713030909437</v>
      </c>
      <c r="N191" s="58">
        <v>936.89321636581667</v>
      </c>
      <c r="O191" s="59">
        <v>987.01906274182681</v>
      </c>
      <c r="P191" s="151">
        <v>1303.7313785714286</v>
      </c>
      <c r="Q191" s="88"/>
    </row>
    <row r="192" spans="2:17" x14ac:dyDescent="0.25">
      <c r="B192" s="316"/>
      <c r="C192" s="318">
        <v>167</v>
      </c>
      <c r="D192" s="51">
        <v>2.15</v>
      </c>
      <c r="E192" s="52">
        <v>162</v>
      </c>
      <c r="F192" s="53">
        <v>24</v>
      </c>
      <c r="G192" s="54">
        <v>46</v>
      </c>
      <c r="H192" s="55" t="s">
        <v>433</v>
      </c>
      <c r="I192" s="55" t="s">
        <v>434</v>
      </c>
      <c r="J192" s="55">
        <v>15.882</v>
      </c>
      <c r="K192" s="55">
        <v>1.929</v>
      </c>
      <c r="L192" s="91">
        <v>-14.234071975606366</v>
      </c>
      <c r="M192" s="57">
        <v>-7.0447937509381697</v>
      </c>
      <c r="N192" s="58">
        <v>937.22123102012733</v>
      </c>
      <c r="O192" s="59">
        <v>985.48804029397957</v>
      </c>
      <c r="P192" s="151">
        <v>1301.8443785714285</v>
      </c>
      <c r="Q192" s="88"/>
    </row>
    <row r="193" spans="2:17" x14ac:dyDescent="0.25">
      <c r="B193" s="316"/>
      <c r="C193" s="318">
        <v>168</v>
      </c>
      <c r="D193" s="51">
        <v>1.3</v>
      </c>
      <c r="E193" s="52">
        <v>237</v>
      </c>
      <c r="F193" s="53">
        <v>57</v>
      </c>
      <c r="G193" s="54">
        <v>11</v>
      </c>
      <c r="H193" s="55" t="s">
        <v>435</v>
      </c>
      <c r="I193" s="55" t="s">
        <v>436</v>
      </c>
      <c r="J193" s="55">
        <v>26.87</v>
      </c>
      <c r="K193" s="55">
        <v>-4.5419999999999998</v>
      </c>
      <c r="L193" s="91">
        <v>-17.554453043948698</v>
      </c>
      <c r="M193" s="57">
        <v>20.343010552221624</v>
      </c>
      <c r="N193" s="58">
        <v>933.90084995178506</v>
      </c>
      <c r="O193" s="59">
        <v>1012.8758445971393</v>
      </c>
      <c r="P193" s="151">
        <v>1309.1653785714286</v>
      </c>
      <c r="Q193" s="88"/>
    </row>
    <row r="194" spans="2:17" x14ac:dyDescent="0.25">
      <c r="B194" s="316"/>
      <c r="C194" s="318">
        <v>169</v>
      </c>
      <c r="D194" s="51">
        <v>2</v>
      </c>
      <c r="E194" s="52">
        <v>155</v>
      </c>
      <c r="F194" s="53">
        <v>13</v>
      </c>
      <c r="G194" s="54">
        <v>29</v>
      </c>
      <c r="H194" s="55" t="s">
        <v>437</v>
      </c>
      <c r="I194" s="55" t="s">
        <v>438</v>
      </c>
      <c r="J194" s="55">
        <v>14.534000000000001</v>
      </c>
      <c r="K194" s="55">
        <v>2.5110000000000001</v>
      </c>
      <c r="L194" s="91">
        <v>-12.116895644966354</v>
      </c>
      <c r="M194" s="57">
        <v>-8.0260822278989536</v>
      </c>
      <c r="N194" s="58">
        <v>939.3384073507674</v>
      </c>
      <c r="O194" s="59">
        <v>984.50675181701877</v>
      </c>
      <c r="P194" s="151">
        <v>1301.4123785714287</v>
      </c>
      <c r="Q194" s="88"/>
    </row>
    <row r="195" spans="2:17" x14ac:dyDescent="0.25">
      <c r="B195" s="316"/>
      <c r="C195" s="318">
        <v>170</v>
      </c>
      <c r="D195" s="51">
        <v>2</v>
      </c>
      <c r="E195" s="52">
        <v>161</v>
      </c>
      <c r="F195" s="53">
        <v>20</v>
      </c>
      <c r="G195" s="54">
        <v>33</v>
      </c>
      <c r="H195" s="55" t="s">
        <v>439</v>
      </c>
      <c r="I195" s="55" t="s">
        <v>440</v>
      </c>
      <c r="J195" s="55">
        <v>12.048</v>
      </c>
      <c r="K195" s="55">
        <v>1.77</v>
      </c>
      <c r="L195" s="91">
        <v>-10.696184708625747</v>
      </c>
      <c r="M195" s="57">
        <v>-5.5449018637808853</v>
      </c>
      <c r="N195" s="58">
        <v>940.75911828710798</v>
      </c>
      <c r="O195" s="59">
        <v>986.9879321811369</v>
      </c>
      <c r="P195" s="151">
        <v>1302.1533785714287</v>
      </c>
      <c r="Q195" s="88"/>
    </row>
    <row r="196" spans="2:17" x14ac:dyDescent="0.25">
      <c r="B196" s="316"/>
      <c r="C196" s="318">
        <v>171</v>
      </c>
      <c r="D196" s="51">
        <v>1.3</v>
      </c>
      <c r="E196" s="52">
        <v>140</v>
      </c>
      <c r="F196" s="53">
        <v>38</v>
      </c>
      <c r="G196" s="54">
        <v>43</v>
      </c>
      <c r="H196" s="55" t="s">
        <v>441</v>
      </c>
      <c r="I196" s="55" t="s">
        <v>442</v>
      </c>
      <c r="J196" s="55">
        <v>4.1020000000000003</v>
      </c>
      <c r="K196" s="55">
        <v>0.72599999999999998</v>
      </c>
      <c r="L196" s="91">
        <v>-2.7394787467460429</v>
      </c>
      <c r="M196" s="57">
        <v>-3.0531394000482086</v>
      </c>
      <c r="N196" s="58">
        <v>948.7158242489877</v>
      </c>
      <c r="O196" s="59">
        <v>989.4796946448696</v>
      </c>
      <c r="P196" s="151">
        <v>1303.8973785714286</v>
      </c>
      <c r="Q196" s="88"/>
    </row>
    <row r="197" spans="2:17" x14ac:dyDescent="0.25">
      <c r="B197" s="316"/>
      <c r="C197" s="318">
        <v>172</v>
      </c>
      <c r="D197" s="51">
        <v>1.3</v>
      </c>
      <c r="E197" s="52">
        <v>128</v>
      </c>
      <c r="F197" s="53">
        <v>55</v>
      </c>
      <c r="G197" s="54">
        <v>11</v>
      </c>
      <c r="H197" s="55" t="s">
        <v>443</v>
      </c>
      <c r="I197" s="55" t="s">
        <v>444</v>
      </c>
      <c r="J197" s="55">
        <v>3.91</v>
      </c>
      <c r="K197" s="55">
        <v>1.1579999999999999</v>
      </c>
      <c r="L197" s="91">
        <v>-1.965333300043262</v>
      </c>
      <c r="M197" s="57">
        <v>-3.3801723358049456</v>
      </c>
      <c r="N197" s="58">
        <v>949.48996969569043</v>
      </c>
      <c r="O197" s="59">
        <v>989.15266170911286</v>
      </c>
      <c r="P197" s="151">
        <v>1303.4653785714288</v>
      </c>
      <c r="Q197" s="88"/>
    </row>
    <row r="198" spans="2:17" x14ac:dyDescent="0.25">
      <c r="B198" s="316"/>
      <c r="C198" s="318">
        <v>173</v>
      </c>
      <c r="D198" s="51">
        <v>1.3</v>
      </c>
      <c r="E198" s="52">
        <v>90</v>
      </c>
      <c r="F198" s="53">
        <v>20</v>
      </c>
      <c r="G198" s="54">
        <v>53</v>
      </c>
      <c r="H198" s="55" t="s">
        <v>445</v>
      </c>
      <c r="I198" s="55" t="s">
        <v>446</v>
      </c>
      <c r="J198" s="55">
        <v>5.3689999999999998</v>
      </c>
      <c r="K198" s="55">
        <v>1.5309999999999999</v>
      </c>
      <c r="L198" s="91">
        <v>0.78401077411454945</v>
      </c>
      <c r="M198" s="57">
        <v>-5.3114487765648555</v>
      </c>
      <c r="N198" s="58">
        <v>952.23931376984831</v>
      </c>
      <c r="O198" s="59">
        <v>987.22138526835295</v>
      </c>
      <c r="P198" s="151">
        <v>1303.0923785714288</v>
      </c>
      <c r="Q198" s="88"/>
    </row>
    <row r="199" spans="2:17" x14ac:dyDescent="0.25">
      <c r="B199" s="316"/>
      <c r="C199" s="318">
        <v>174</v>
      </c>
      <c r="D199" s="51">
        <v>1.3</v>
      </c>
      <c r="E199" s="52">
        <v>103</v>
      </c>
      <c r="F199" s="53">
        <v>58</v>
      </c>
      <c r="G199" s="54">
        <v>0</v>
      </c>
      <c r="H199" s="55" t="s">
        <v>447</v>
      </c>
      <c r="I199" s="55" t="s">
        <v>448</v>
      </c>
      <c r="J199" s="55">
        <v>5.7859999999999996</v>
      </c>
      <c r="K199" s="55">
        <v>1.6890000000000001</v>
      </c>
      <c r="L199" s="91">
        <v>-0.52660700435957575</v>
      </c>
      <c r="M199" s="57">
        <v>-5.7619858610516763</v>
      </c>
      <c r="N199" s="58">
        <v>950.92869599137418</v>
      </c>
      <c r="O199" s="59">
        <v>986.77084818386606</v>
      </c>
      <c r="P199" s="151">
        <v>1302.9343785714286</v>
      </c>
      <c r="Q199" s="88"/>
    </row>
    <row r="200" spans="2:17" x14ac:dyDescent="0.25">
      <c r="B200" s="316"/>
      <c r="C200" s="318">
        <v>175</v>
      </c>
      <c r="D200" s="51">
        <v>1.3</v>
      </c>
      <c r="E200" s="52">
        <v>287</v>
      </c>
      <c r="F200" s="53">
        <v>49</v>
      </c>
      <c r="G200" s="54">
        <v>28</v>
      </c>
      <c r="H200" s="55" t="s">
        <v>449</v>
      </c>
      <c r="I200" s="55" t="s">
        <v>450</v>
      </c>
      <c r="J200" s="55">
        <v>66.643000000000001</v>
      </c>
      <c r="K200" s="55">
        <v>1.6890000000000001</v>
      </c>
      <c r="L200" s="91">
        <v>10.51683838314227</v>
      </c>
      <c r="M200" s="57">
        <v>65.807944500818934</v>
      </c>
      <c r="N200" s="58">
        <v>961.97214137887602</v>
      </c>
      <c r="O200" s="59">
        <v>1058.3407785457366</v>
      </c>
      <c r="P200" s="151">
        <v>1302.9343785714286</v>
      </c>
      <c r="Q200" s="88"/>
    </row>
    <row r="201" spans="2:17" x14ac:dyDescent="0.25">
      <c r="B201" s="316"/>
      <c r="C201" s="318">
        <v>176</v>
      </c>
      <c r="D201" s="51">
        <v>12.15</v>
      </c>
      <c r="E201" s="52">
        <v>312</v>
      </c>
      <c r="F201" s="53">
        <v>46</v>
      </c>
      <c r="G201" s="54">
        <v>2</v>
      </c>
      <c r="H201" s="55" t="s">
        <v>451</v>
      </c>
      <c r="I201" s="55" t="s">
        <v>452</v>
      </c>
      <c r="J201" s="55">
        <v>50.497</v>
      </c>
      <c r="K201" s="55">
        <v>-5.2539999999999996</v>
      </c>
      <c r="L201" s="91">
        <v>28.254001787977778</v>
      </c>
      <c r="M201" s="57">
        <v>41.852818208155931</v>
      </c>
      <c r="N201" s="58">
        <v>979.70930478371156</v>
      </c>
      <c r="O201" s="59">
        <v>1034.3856522530737</v>
      </c>
      <c r="P201" s="151">
        <v>1299.0273785714285</v>
      </c>
      <c r="Q201" s="88"/>
    </row>
    <row r="202" spans="2:17" x14ac:dyDescent="0.25">
      <c r="B202" s="316"/>
      <c r="C202" s="318">
        <v>177</v>
      </c>
      <c r="D202" s="51">
        <v>2.15</v>
      </c>
      <c r="E202" s="52">
        <v>287</v>
      </c>
      <c r="F202" s="53">
        <v>29</v>
      </c>
      <c r="G202" s="54">
        <v>7</v>
      </c>
      <c r="H202" s="55" t="s">
        <v>453</v>
      </c>
      <c r="I202" s="55" t="s">
        <v>454</v>
      </c>
      <c r="J202" s="55">
        <v>60.637</v>
      </c>
      <c r="K202" s="55">
        <v>0.95</v>
      </c>
      <c r="L202" s="91">
        <v>9.2144267721147664</v>
      </c>
      <c r="M202" s="57">
        <v>59.932796599702698</v>
      </c>
      <c r="N202" s="58">
        <v>960.66972976784848</v>
      </c>
      <c r="O202" s="59">
        <v>1052.4656306446204</v>
      </c>
      <c r="P202" s="151">
        <v>1302.8233785714285</v>
      </c>
      <c r="Q202" s="88"/>
    </row>
    <row r="203" spans="2:17" x14ac:dyDescent="0.25">
      <c r="B203" s="316"/>
      <c r="C203" s="318">
        <v>178</v>
      </c>
      <c r="D203" s="51">
        <v>2.15</v>
      </c>
      <c r="E203" s="52">
        <v>287</v>
      </c>
      <c r="F203" s="53">
        <v>15</v>
      </c>
      <c r="G203" s="54">
        <v>13</v>
      </c>
      <c r="H203" s="55" t="s">
        <v>455</v>
      </c>
      <c r="I203" s="55" t="s">
        <v>456</v>
      </c>
      <c r="J203" s="55">
        <v>57.3</v>
      </c>
      <c r="K203" s="55">
        <v>0.44500000000000001</v>
      </c>
      <c r="L203" s="91">
        <v>8.4782710554621108</v>
      </c>
      <c r="M203" s="57">
        <v>56.669294330440657</v>
      </c>
      <c r="N203" s="58">
        <v>959.93357405119582</v>
      </c>
      <c r="O203" s="59">
        <v>1049.2021283753584</v>
      </c>
      <c r="P203" s="151">
        <v>1303.3283785714286</v>
      </c>
      <c r="Q203" s="88"/>
    </row>
    <row r="204" spans="2:17" x14ac:dyDescent="0.25">
      <c r="B204" s="316"/>
      <c r="C204" s="318">
        <v>179</v>
      </c>
      <c r="D204" s="51">
        <v>1.3</v>
      </c>
      <c r="E204" s="52">
        <v>284</v>
      </c>
      <c r="F204" s="53">
        <v>57</v>
      </c>
      <c r="G204" s="54">
        <v>19</v>
      </c>
      <c r="H204" s="55" t="s">
        <v>457</v>
      </c>
      <c r="I204" s="55" t="s">
        <v>458</v>
      </c>
      <c r="J204" s="55">
        <v>55.475000000000001</v>
      </c>
      <c r="K204" s="55">
        <v>0.01</v>
      </c>
      <c r="L204" s="91">
        <v>6.0014244930461444</v>
      </c>
      <c r="M204" s="57">
        <v>55.149420024640932</v>
      </c>
      <c r="N204" s="58">
        <v>957.45672748877985</v>
      </c>
      <c r="O204" s="59">
        <v>1047.6822540695587</v>
      </c>
      <c r="P204" s="151">
        <v>1304.6133785714287</v>
      </c>
      <c r="Q204" s="88"/>
    </row>
    <row r="205" spans="2:17" ht="16.5" thickBot="1" x14ac:dyDescent="0.3">
      <c r="B205" s="317"/>
      <c r="C205" s="319" t="s">
        <v>57</v>
      </c>
      <c r="D205" s="61">
        <v>2.08</v>
      </c>
      <c r="E205" s="62">
        <v>186</v>
      </c>
      <c r="F205" s="63">
        <v>59</v>
      </c>
      <c r="G205" s="64">
        <v>58</v>
      </c>
      <c r="H205" s="65" t="s">
        <v>459</v>
      </c>
      <c r="I205" s="65" t="s">
        <v>460</v>
      </c>
      <c r="J205" s="65">
        <f>'[1]triangle length and angles'!L20</f>
        <v>0</v>
      </c>
      <c r="K205" s="65">
        <v>-0.25900000000000001</v>
      </c>
      <c r="L205" s="93">
        <v>-47.06216523329639</v>
      </c>
      <c r="M205" s="67">
        <v>-1.3747736175327987</v>
      </c>
      <c r="N205" s="68"/>
      <c r="O205" s="69"/>
      <c r="P205" s="146"/>
      <c r="Q205" s="88"/>
    </row>
    <row r="206" spans="2:17" x14ac:dyDescent="0.25">
      <c r="B206" s="71"/>
      <c r="C206" s="72"/>
      <c r="D206" s="72"/>
      <c r="E206" s="72"/>
      <c r="F206" s="72"/>
      <c r="G206" s="72"/>
      <c r="H206" s="73"/>
      <c r="I206" s="73"/>
      <c r="J206" s="73"/>
      <c r="K206" s="73"/>
      <c r="L206" s="74"/>
      <c r="M206" s="74"/>
      <c r="N206" s="73"/>
      <c r="O206" s="73"/>
      <c r="P206" s="138"/>
      <c r="Q206" s="88"/>
    </row>
    <row r="207" spans="2:17" x14ac:dyDescent="0.25">
      <c r="B207" s="71"/>
      <c r="C207" s="72"/>
      <c r="D207" s="72"/>
      <c r="E207" s="72"/>
      <c r="F207" s="72"/>
      <c r="G207" s="72"/>
      <c r="H207" s="73"/>
      <c r="I207" s="73"/>
      <c r="J207" s="73"/>
      <c r="K207" s="73"/>
      <c r="L207" s="74"/>
      <c r="M207" s="74"/>
      <c r="N207" s="73"/>
      <c r="O207" s="73"/>
      <c r="P207" s="138"/>
      <c r="Q207" s="88"/>
    </row>
    <row r="208" spans="2:17" x14ac:dyDescent="0.25">
      <c r="B208" s="71"/>
      <c r="C208" s="72"/>
      <c r="D208" s="72"/>
      <c r="E208" s="72"/>
      <c r="F208" s="72"/>
      <c r="G208" s="44"/>
      <c r="H208" s="44"/>
      <c r="I208" s="45" t="s">
        <v>1050</v>
      </c>
      <c r="J208" s="45" t="s">
        <v>1051</v>
      </c>
      <c r="K208" s="45" t="s">
        <v>1052</v>
      </c>
      <c r="L208" s="88"/>
      <c r="M208" s="74"/>
      <c r="N208" s="88"/>
      <c r="O208" s="88"/>
      <c r="P208" s="138"/>
      <c r="Q208" s="88"/>
    </row>
    <row r="209" spans="2:17" x14ac:dyDescent="0.25">
      <c r="B209" s="71"/>
      <c r="C209" s="72"/>
      <c r="D209" s="72"/>
      <c r="E209" s="72"/>
      <c r="F209" s="72"/>
      <c r="G209" s="135" t="s">
        <v>1053</v>
      </c>
      <c r="H209" s="135" t="s">
        <v>57</v>
      </c>
      <c r="I209" s="46">
        <v>904.3931377624375</v>
      </c>
      <c r="J209" s="46">
        <v>991.15806042738484</v>
      </c>
      <c r="K209" s="47">
        <v>1303.4763607142856</v>
      </c>
      <c r="L209" s="88"/>
      <c r="M209" s="74"/>
      <c r="N209" s="88"/>
      <c r="O209" s="88"/>
      <c r="P209" s="138"/>
      <c r="Q209" s="88"/>
    </row>
    <row r="210" spans="2:17" x14ac:dyDescent="0.25">
      <c r="B210" s="71"/>
      <c r="C210" s="72"/>
      <c r="D210" s="72"/>
      <c r="E210" s="72"/>
      <c r="F210" s="72"/>
      <c r="G210" s="72"/>
      <c r="H210" s="73"/>
      <c r="I210" s="73"/>
      <c r="J210" s="73"/>
      <c r="K210" s="73"/>
      <c r="L210" s="74"/>
      <c r="M210" s="74"/>
      <c r="N210" s="73"/>
      <c r="O210" s="73"/>
      <c r="P210" s="138"/>
      <c r="Q210" s="88"/>
    </row>
    <row r="211" spans="2:17" ht="45" customHeight="1" x14ac:dyDescent="0.25">
      <c r="B211" s="293" t="s">
        <v>79</v>
      </c>
      <c r="C211" s="292" t="s">
        <v>1059</v>
      </c>
      <c r="D211" s="292" t="s">
        <v>1060</v>
      </c>
      <c r="E211" s="293" t="s">
        <v>88</v>
      </c>
      <c r="F211" s="293"/>
      <c r="G211" s="293"/>
      <c r="H211" s="303" t="s">
        <v>1172</v>
      </c>
      <c r="I211" s="294" t="s">
        <v>83</v>
      </c>
      <c r="J211" s="294" t="s">
        <v>89</v>
      </c>
      <c r="K211" s="294" t="s">
        <v>90</v>
      </c>
      <c r="L211" s="304" t="s">
        <v>1170</v>
      </c>
      <c r="M211" s="305"/>
      <c r="N211" s="306" t="s">
        <v>1171</v>
      </c>
      <c r="O211" s="307"/>
      <c r="P211" s="308" t="s">
        <v>1054</v>
      </c>
      <c r="Q211" s="117"/>
    </row>
    <row r="212" spans="2:17" ht="59.25" customHeight="1" thickBot="1" x14ac:dyDescent="0.3">
      <c r="B212" s="293"/>
      <c r="C212" s="293"/>
      <c r="D212" s="293"/>
      <c r="E212" s="262" t="s">
        <v>6</v>
      </c>
      <c r="F212" s="262" t="s">
        <v>7</v>
      </c>
      <c r="G212" s="262" t="s">
        <v>8</v>
      </c>
      <c r="H212" s="309"/>
      <c r="I212" s="294"/>
      <c r="J212" s="294"/>
      <c r="K212" s="294"/>
      <c r="L212" s="310" t="s">
        <v>91</v>
      </c>
      <c r="M212" s="310" t="s">
        <v>92</v>
      </c>
      <c r="N212" s="311" t="s">
        <v>86</v>
      </c>
      <c r="O212" s="311" t="s">
        <v>87</v>
      </c>
      <c r="P212" s="294"/>
      <c r="Q212" s="117"/>
    </row>
    <row r="213" spans="2:17" ht="16.5" thickBot="1" x14ac:dyDescent="0.3">
      <c r="B213" s="77" t="s">
        <v>57</v>
      </c>
      <c r="C213" s="48" t="s">
        <v>10</v>
      </c>
      <c r="D213" s="48">
        <v>1.3</v>
      </c>
      <c r="E213" s="78">
        <v>0</v>
      </c>
      <c r="F213" s="79">
        <v>0</v>
      </c>
      <c r="G213" s="80">
        <v>0</v>
      </c>
      <c r="H213" s="49" t="s">
        <v>74</v>
      </c>
      <c r="I213" s="49" t="s">
        <v>461</v>
      </c>
      <c r="J213" s="49">
        <f>J205</f>
        <v>0</v>
      </c>
      <c r="K213" s="94">
        <v>0.75600000000000001</v>
      </c>
      <c r="L213" s="82">
        <v>47.06216523329639</v>
      </c>
      <c r="M213" s="83">
        <v>1.3747736175328138</v>
      </c>
      <c r="N213" s="84"/>
      <c r="O213" s="85"/>
      <c r="P213" s="277"/>
      <c r="Q213" s="88"/>
    </row>
    <row r="214" spans="2:17" ht="16.5" thickBot="1" x14ac:dyDescent="0.3">
      <c r="B214" s="320">
        <v>1.5029999999999999</v>
      </c>
      <c r="C214" s="51">
        <v>180</v>
      </c>
      <c r="D214" s="48">
        <v>1.3</v>
      </c>
      <c r="E214" s="52">
        <v>116</v>
      </c>
      <c r="F214" s="53">
        <v>23</v>
      </c>
      <c r="G214" s="54">
        <v>45</v>
      </c>
      <c r="H214" s="55" t="s">
        <v>462</v>
      </c>
      <c r="I214" s="55" t="s">
        <v>463</v>
      </c>
      <c r="J214" s="55">
        <v>4.0060000000000002</v>
      </c>
      <c r="K214" s="95">
        <v>0.61599999999999999</v>
      </c>
      <c r="L214" s="56">
        <v>-1.6754104709731836</v>
      </c>
      <c r="M214" s="57">
        <v>-3.6388234023861914</v>
      </c>
      <c r="N214" s="58">
        <v>902.71772729146437</v>
      </c>
      <c r="O214" s="59">
        <v>987.51923702499869</v>
      </c>
      <c r="P214" s="157">
        <v>1303.0633607142856</v>
      </c>
      <c r="Q214" s="88"/>
    </row>
    <row r="215" spans="2:17" s="88" customFormat="1" ht="16.5" thickBot="1" x14ac:dyDescent="0.3">
      <c r="B215" s="315"/>
      <c r="C215" s="318">
        <v>181</v>
      </c>
      <c r="D215" s="48">
        <v>1.3</v>
      </c>
      <c r="E215" s="52">
        <v>357</v>
      </c>
      <c r="F215" s="53">
        <v>41</v>
      </c>
      <c r="G215" s="54">
        <v>11</v>
      </c>
      <c r="H215" s="55" t="s">
        <v>464</v>
      </c>
      <c r="I215" s="55" t="s">
        <v>465</v>
      </c>
      <c r="J215" s="55">
        <v>21.213999999999999</v>
      </c>
      <c r="K215" s="95">
        <v>0.27800000000000002</v>
      </c>
      <c r="L215" s="56">
        <v>21.162662790424008</v>
      </c>
      <c r="M215" s="57">
        <v>1.4749574972869837</v>
      </c>
      <c r="N215" s="58">
        <v>925.55580055286146</v>
      </c>
      <c r="O215" s="59">
        <v>992.63301792467178</v>
      </c>
      <c r="P215" s="157">
        <v>1303.4013607142856</v>
      </c>
    </row>
    <row r="216" spans="2:17" s="88" customFormat="1" ht="16.5" thickBot="1" x14ac:dyDescent="0.3">
      <c r="B216" s="316"/>
      <c r="C216" s="318">
        <v>182</v>
      </c>
      <c r="D216" s="48">
        <v>1.3</v>
      </c>
      <c r="E216" s="52">
        <v>358</v>
      </c>
      <c r="F216" s="53">
        <v>54</v>
      </c>
      <c r="G216" s="54">
        <v>46</v>
      </c>
      <c r="H216" s="55" t="s">
        <v>466</v>
      </c>
      <c r="I216" s="55" t="s">
        <v>467</v>
      </c>
      <c r="J216" s="55">
        <v>21.353999999999999</v>
      </c>
      <c r="K216" s="95">
        <v>-0.156</v>
      </c>
      <c r="L216" s="56">
        <v>21.329220997625924</v>
      </c>
      <c r="M216" s="57">
        <v>1.0284199698728562</v>
      </c>
      <c r="N216" s="58">
        <v>925.72235876006346</v>
      </c>
      <c r="O216" s="59">
        <v>992.1864803972577</v>
      </c>
      <c r="P216" s="157">
        <v>1303.8353607142856</v>
      </c>
    </row>
    <row r="217" spans="2:17" s="88" customFormat="1" ht="16.5" thickBot="1" x14ac:dyDescent="0.3">
      <c r="B217" s="316"/>
      <c r="C217" s="318">
        <v>183</v>
      </c>
      <c r="D217" s="48">
        <v>1.3</v>
      </c>
      <c r="E217" s="52">
        <v>1</v>
      </c>
      <c r="F217" s="53">
        <v>15</v>
      </c>
      <c r="G217" s="54">
        <v>51</v>
      </c>
      <c r="H217" s="55" t="s">
        <v>468</v>
      </c>
      <c r="I217" s="55" t="s">
        <v>469</v>
      </c>
      <c r="J217" s="55">
        <v>21.067</v>
      </c>
      <c r="K217" s="95">
        <v>0.998</v>
      </c>
      <c r="L217" s="56">
        <v>21.066463055371639</v>
      </c>
      <c r="M217" s="57">
        <v>0.15041056034010183</v>
      </c>
      <c r="N217" s="58">
        <v>925.45960081780913</v>
      </c>
      <c r="O217" s="59">
        <v>991.30847098772495</v>
      </c>
      <c r="P217" s="157">
        <v>1302.6813607142856</v>
      </c>
    </row>
    <row r="218" spans="2:17" s="88" customFormat="1" x14ac:dyDescent="0.25">
      <c r="B218" s="316"/>
      <c r="C218" s="318">
        <v>184</v>
      </c>
      <c r="D218" s="48">
        <v>1.3</v>
      </c>
      <c r="E218" s="52">
        <v>2</v>
      </c>
      <c r="F218" s="53">
        <v>40</v>
      </c>
      <c r="G218" s="54">
        <v>52</v>
      </c>
      <c r="H218" s="55" t="s">
        <v>470</v>
      </c>
      <c r="I218" s="55" t="s">
        <v>471</v>
      </c>
      <c r="J218" s="55">
        <v>19.55</v>
      </c>
      <c r="K218" s="95">
        <v>1.357</v>
      </c>
      <c r="L218" s="56">
        <v>19.546975388087436</v>
      </c>
      <c r="M218" s="57">
        <v>-0.34387959739426976</v>
      </c>
      <c r="N218" s="58">
        <v>923.94011315052489</v>
      </c>
      <c r="O218" s="59">
        <v>990.81418082999062</v>
      </c>
      <c r="P218" s="157">
        <v>1302.3223607142857</v>
      </c>
    </row>
    <row r="219" spans="2:17" s="88" customFormat="1" x14ac:dyDescent="0.25">
      <c r="B219" s="316"/>
      <c r="C219" s="318">
        <v>185</v>
      </c>
      <c r="D219" s="51">
        <v>1.55</v>
      </c>
      <c r="E219" s="52">
        <v>6</v>
      </c>
      <c r="F219" s="53">
        <v>46</v>
      </c>
      <c r="G219" s="54">
        <v>8</v>
      </c>
      <c r="H219" s="55" t="s">
        <v>472</v>
      </c>
      <c r="I219" s="55" t="s">
        <v>473</v>
      </c>
      <c r="J219" s="55">
        <v>22.675999999999998</v>
      </c>
      <c r="K219" s="95">
        <v>2.319</v>
      </c>
      <c r="L219" s="56">
        <v>22.58638023996561</v>
      </c>
      <c r="M219" s="57">
        <v>-2.0140515523915909</v>
      </c>
      <c r="N219" s="58">
        <v>926.9795180024031</v>
      </c>
      <c r="O219" s="59">
        <v>989.14400887499323</v>
      </c>
      <c r="P219" s="157">
        <v>1301.1103607142857</v>
      </c>
    </row>
    <row r="220" spans="2:17" x14ac:dyDescent="0.25">
      <c r="B220" s="316"/>
      <c r="C220" s="318">
        <v>186</v>
      </c>
      <c r="D220" s="51">
        <v>1.7</v>
      </c>
      <c r="E220" s="52">
        <v>11</v>
      </c>
      <c r="F220" s="53">
        <v>48</v>
      </c>
      <c r="G220" s="54">
        <v>38</v>
      </c>
      <c r="H220" s="55" t="s">
        <v>474</v>
      </c>
      <c r="I220" s="55" t="s">
        <v>475</v>
      </c>
      <c r="J220" s="55">
        <v>20.744</v>
      </c>
      <c r="K220" s="95">
        <v>2.6429999999999998</v>
      </c>
      <c r="L220" s="56">
        <v>20.420160452841742</v>
      </c>
      <c r="M220" s="57">
        <v>-3.6511071033589499</v>
      </c>
      <c r="N220" s="58">
        <v>924.81329821527925</v>
      </c>
      <c r="O220" s="59">
        <v>987.50695332402586</v>
      </c>
      <c r="P220" s="157">
        <v>1300.6363607142855</v>
      </c>
      <c r="Q220" s="88"/>
    </row>
    <row r="221" spans="2:17" x14ac:dyDescent="0.25">
      <c r="B221" s="316"/>
      <c r="C221" s="318">
        <v>187</v>
      </c>
      <c r="D221" s="51">
        <v>1.3</v>
      </c>
      <c r="E221" s="52">
        <v>22</v>
      </c>
      <c r="F221" s="53">
        <v>46</v>
      </c>
      <c r="G221" s="54">
        <v>57</v>
      </c>
      <c r="H221" s="55" t="s">
        <v>476</v>
      </c>
      <c r="I221" s="55" t="s">
        <v>477</v>
      </c>
      <c r="J221" s="55">
        <v>14.068</v>
      </c>
      <c r="K221" s="95">
        <v>1.3180000000000001</v>
      </c>
      <c r="L221" s="56">
        <v>13.123971720737499</v>
      </c>
      <c r="M221" s="57">
        <v>-5.0665560564630523</v>
      </c>
      <c r="N221" s="58">
        <v>917.51710948317498</v>
      </c>
      <c r="O221" s="59">
        <v>986.09150437092183</v>
      </c>
      <c r="P221" s="157">
        <v>1302.3613607142856</v>
      </c>
      <c r="Q221" s="88"/>
    </row>
    <row r="222" spans="2:17" x14ac:dyDescent="0.25">
      <c r="B222" s="316"/>
      <c r="C222" s="318">
        <v>188</v>
      </c>
      <c r="D222" s="51">
        <v>1.3</v>
      </c>
      <c r="E222" s="52">
        <v>6</v>
      </c>
      <c r="F222" s="53">
        <v>25</v>
      </c>
      <c r="G222" s="54">
        <v>48</v>
      </c>
      <c r="H222" s="55" t="s">
        <v>478</v>
      </c>
      <c r="I222" s="55" t="s">
        <v>479</v>
      </c>
      <c r="J222" s="55">
        <v>13.177</v>
      </c>
      <c r="K222" s="95">
        <v>0.72699999999999998</v>
      </c>
      <c r="L222" s="56">
        <v>13.131614808996657</v>
      </c>
      <c r="M222" s="57">
        <v>-1.0927129120403423</v>
      </c>
      <c r="N222" s="58">
        <v>917.52475257143419</v>
      </c>
      <c r="O222" s="59">
        <v>990.06534751534446</v>
      </c>
      <c r="P222" s="157">
        <v>1302.9523607142855</v>
      </c>
      <c r="Q222" s="88"/>
    </row>
    <row r="223" spans="2:17" x14ac:dyDescent="0.25">
      <c r="B223" s="316"/>
      <c r="C223" s="318">
        <v>189</v>
      </c>
      <c r="D223" s="51">
        <v>1.3</v>
      </c>
      <c r="E223" s="52">
        <v>357</v>
      </c>
      <c r="F223" s="53">
        <v>24</v>
      </c>
      <c r="G223" s="54">
        <v>56</v>
      </c>
      <c r="H223" s="55" t="s">
        <v>480</v>
      </c>
      <c r="I223" s="55" t="s">
        <v>481</v>
      </c>
      <c r="J223" s="55">
        <v>12.597</v>
      </c>
      <c r="K223" s="95">
        <v>0.14299999999999999</v>
      </c>
      <c r="L223" s="56">
        <v>12.562235250681258</v>
      </c>
      <c r="M223" s="57">
        <v>0.93522965443852057</v>
      </c>
      <c r="N223" s="58">
        <v>916.95537301311879</v>
      </c>
      <c r="O223" s="59">
        <v>992.0932900818234</v>
      </c>
      <c r="P223" s="157">
        <v>1303.5363607142856</v>
      </c>
      <c r="Q223" s="88"/>
    </row>
    <row r="224" spans="2:17" x14ac:dyDescent="0.25">
      <c r="B224" s="316"/>
      <c r="C224" s="318">
        <v>190</v>
      </c>
      <c r="D224" s="51">
        <v>1.3</v>
      </c>
      <c r="E224" s="52">
        <v>1</v>
      </c>
      <c r="F224" s="53">
        <v>44</v>
      </c>
      <c r="G224" s="54">
        <v>5</v>
      </c>
      <c r="H224" s="55" t="s">
        <v>482</v>
      </c>
      <c r="I224" s="55" t="s">
        <v>483</v>
      </c>
      <c r="J224" s="55">
        <v>11.042</v>
      </c>
      <c r="K224" s="95">
        <v>-0.3</v>
      </c>
      <c r="L224" s="56">
        <v>11.041993642870061</v>
      </c>
      <c r="M224" s="57">
        <v>-1.184866309535436E-2</v>
      </c>
      <c r="N224" s="58">
        <v>915.43513140530752</v>
      </c>
      <c r="O224" s="59">
        <v>991.14621176428943</v>
      </c>
      <c r="P224" s="157">
        <v>1303.9793607142856</v>
      </c>
      <c r="Q224" s="88"/>
    </row>
    <row r="225" spans="2:17" x14ac:dyDescent="0.25">
      <c r="B225" s="316"/>
      <c r="C225" s="318">
        <v>191</v>
      </c>
      <c r="D225" s="51">
        <v>1.3</v>
      </c>
      <c r="E225" s="52">
        <v>10</v>
      </c>
      <c r="F225" s="53">
        <v>21</v>
      </c>
      <c r="G225" s="54">
        <v>59</v>
      </c>
      <c r="H225" s="55" t="s">
        <v>484</v>
      </c>
      <c r="I225" s="55" t="s">
        <v>485</v>
      </c>
      <c r="J225" s="55">
        <v>10.818</v>
      </c>
      <c r="K225" s="95">
        <v>2.4E-2</v>
      </c>
      <c r="L225" s="56">
        <v>10.693722476582328</v>
      </c>
      <c r="M225" s="57">
        <v>-1.6350607309326133</v>
      </c>
      <c r="N225" s="58">
        <v>915.08686023901987</v>
      </c>
      <c r="O225" s="59">
        <v>989.52299969645219</v>
      </c>
      <c r="P225" s="157">
        <v>1303.6553607142857</v>
      </c>
      <c r="Q225" s="88"/>
    </row>
    <row r="226" spans="2:17" x14ac:dyDescent="0.25">
      <c r="B226" s="316"/>
      <c r="C226" s="318">
        <v>192</v>
      </c>
      <c r="D226" s="51">
        <v>1.3</v>
      </c>
      <c r="E226" s="52">
        <v>8</v>
      </c>
      <c r="F226" s="53">
        <v>0</v>
      </c>
      <c r="G226" s="54">
        <v>4</v>
      </c>
      <c r="H226" s="55" t="s">
        <v>486</v>
      </c>
      <c r="I226" s="55" t="s">
        <v>487</v>
      </c>
      <c r="J226" s="55">
        <v>8.9139999999999997</v>
      </c>
      <c r="K226" s="95">
        <v>-0.92100000000000004</v>
      </c>
      <c r="L226" s="56">
        <v>8.8596910969589686</v>
      </c>
      <c r="M226" s="57">
        <v>-0.98248138224904213</v>
      </c>
      <c r="N226" s="58">
        <v>913.25282885939646</v>
      </c>
      <c r="O226" s="59">
        <v>990.17557904513581</v>
      </c>
      <c r="P226" s="157">
        <v>1304.6003607142857</v>
      </c>
      <c r="Q226" s="88"/>
    </row>
    <row r="227" spans="2:17" x14ac:dyDescent="0.25">
      <c r="B227" s="316"/>
      <c r="C227" s="318">
        <v>193</v>
      </c>
      <c r="D227" s="51">
        <v>1.3</v>
      </c>
      <c r="E227" s="52">
        <v>26</v>
      </c>
      <c r="F227" s="53">
        <v>4</v>
      </c>
      <c r="G227" s="54">
        <v>18</v>
      </c>
      <c r="H227" s="55" t="s">
        <v>488</v>
      </c>
      <c r="I227" s="55" t="s">
        <v>489</v>
      </c>
      <c r="J227" s="55">
        <v>5.7569999999999997</v>
      </c>
      <c r="K227" s="95">
        <v>-9.6000000000000002E-2</v>
      </c>
      <c r="L227" s="56">
        <v>5.2428711701961914</v>
      </c>
      <c r="M227" s="57">
        <v>-2.3780981671759491</v>
      </c>
      <c r="N227" s="58">
        <v>909.63600893263367</v>
      </c>
      <c r="O227" s="59">
        <v>988.77996226020889</v>
      </c>
      <c r="P227" s="157">
        <v>1303.7753607142856</v>
      </c>
      <c r="Q227" s="88"/>
    </row>
    <row r="228" spans="2:17" x14ac:dyDescent="0.25">
      <c r="B228" s="316"/>
      <c r="C228" s="318">
        <v>194</v>
      </c>
      <c r="D228" s="51">
        <v>1.3</v>
      </c>
      <c r="E228" s="52">
        <v>47</v>
      </c>
      <c r="F228" s="53">
        <v>18</v>
      </c>
      <c r="G228" s="54">
        <v>49</v>
      </c>
      <c r="H228" s="55" t="s">
        <v>490</v>
      </c>
      <c r="I228" s="55" t="s">
        <v>491</v>
      </c>
      <c r="J228" s="55">
        <v>7.6669999999999998</v>
      </c>
      <c r="K228" s="95">
        <v>0.68400000000000005</v>
      </c>
      <c r="L228" s="56">
        <v>5.3604578214244878</v>
      </c>
      <c r="M228" s="57">
        <v>-5.4816403516401024</v>
      </c>
      <c r="N228" s="58">
        <v>909.75359558386197</v>
      </c>
      <c r="O228" s="59">
        <v>985.67642007574477</v>
      </c>
      <c r="P228" s="157">
        <v>1302.9953607142857</v>
      </c>
      <c r="Q228" s="88"/>
    </row>
    <row r="229" spans="2:17" x14ac:dyDescent="0.25">
      <c r="B229" s="316"/>
      <c r="C229" s="318">
        <v>195</v>
      </c>
      <c r="D229" s="51">
        <v>1.3</v>
      </c>
      <c r="E229" s="52">
        <v>48</v>
      </c>
      <c r="F229" s="53">
        <v>27</v>
      </c>
      <c r="G229" s="54">
        <v>25</v>
      </c>
      <c r="H229" s="55" t="s">
        <v>492</v>
      </c>
      <c r="I229" s="55" t="s">
        <v>493</v>
      </c>
      <c r="J229" s="55">
        <v>13.39</v>
      </c>
      <c r="K229" s="95">
        <v>1.825</v>
      </c>
      <c r="L229" s="56">
        <v>9.1688616092043471</v>
      </c>
      <c r="M229" s="57">
        <v>-9.7582824713808449</v>
      </c>
      <c r="N229" s="58">
        <v>913.56199937164183</v>
      </c>
      <c r="O229" s="59">
        <v>981.39977795600396</v>
      </c>
      <c r="P229" s="157">
        <v>1301.8543607142856</v>
      </c>
      <c r="Q229" s="88"/>
    </row>
    <row r="230" spans="2:17" x14ac:dyDescent="0.25">
      <c r="B230" s="316"/>
      <c r="C230" s="318">
        <v>196</v>
      </c>
      <c r="D230" s="51">
        <v>1.3</v>
      </c>
      <c r="E230" s="52">
        <v>119</v>
      </c>
      <c r="F230" s="53">
        <v>45</v>
      </c>
      <c r="G230" s="54">
        <v>28</v>
      </c>
      <c r="H230" s="55" t="s">
        <v>494</v>
      </c>
      <c r="I230" s="55" t="s">
        <v>495</v>
      </c>
      <c r="J230" s="55">
        <v>2.4359999999999999</v>
      </c>
      <c r="K230" s="95">
        <v>0.246</v>
      </c>
      <c r="L230" s="56">
        <v>-1.1468049670791902</v>
      </c>
      <c r="M230" s="57">
        <v>-2.149170623166643</v>
      </c>
      <c r="N230" s="58">
        <v>903.24633279535828</v>
      </c>
      <c r="O230" s="59">
        <v>989.00888980421814</v>
      </c>
      <c r="P230" s="157">
        <v>1303.4333607142855</v>
      </c>
      <c r="Q230" s="88"/>
    </row>
    <row r="231" spans="2:17" x14ac:dyDescent="0.25">
      <c r="B231" s="316"/>
      <c r="C231" s="318">
        <v>197</v>
      </c>
      <c r="D231" s="51">
        <v>1.3</v>
      </c>
      <c r="E231" s="52">
        <v>292</v>
      </c>
      <c r="F231" s="53">
        <v>36</v>
      </c>
      <c r="G231" s="54">
        <v>0</v>
      </c>
      <c r="H231" s="55" t="s">
        <v>496</v>
      </c>
      <c r="I231" s="55" t="s">
        <v>497</v>
      </c>
      <c r="J231" s="55">
        <v>57.84</v>
      </c>
      <c r="K231" s="95">
        <v>1</v>
      </c>
      <c r="L231" s="56">
        <v>20.658959696980073</v>
      </c>
      <c r="M231" s="57">
        <v>54.024744184850647</v>
      </c>
      <c r="N231" s="58">
        <v>925.05209745941761</v>
      </c>
      <c r="O231" s="59">
        <v>1045.1828046122355</v>
      </c>
      <c r="P231" s="157">
        <v>1302.6793607142856</v>
      </c>
      <c r="Q231" s="88"/>
    </row>
    <row r="232" spans="2:17" x14ac:dyDescent="0.25">
      <c r="B232" s="316"/>
      <c r="C232" s="318">
        <v>198</v>
      </c>
      <c r="D232" s="51">
        <v>1.3</v>
      </c>
      <c r="E232" s="52">
        <v>295</v>
      </c>
      <c r="F232" s="53">
        <v>55</v>
      </c>
      <c r="G232" s="54">
        <v>12</v>
      </c>
      <c r="H232" s="55" t="s">
        <v>498</v>
      </c>
      <c r="I232" s="55" t="s">
        <v>499</v>
      </c>
      <c r="J232" s="55">
        <v>2.7069999999999999</v>
      </c>
      <c r="K232" s="95">
        <v>-0.76800000000000002</v>
      </c>
      <c r="L232" s="56">
        <v>1.1116763303167905</v>
      </c>
      <c r="M232" s="57">
        <v>2.4682027340989219</v>
      </c>
      <c r="N232" s="58">
        <v>905.50481409275426</v>
      </c>
      <c r="O232" s="59">
        <v>993.62626316148373</v>
      </c>
      <c r="P232" s="157">
        <v>1304.4473607142857</v>
      </c>
      <c r="Q232" s="88"/>
    </row>
    <row r="233" spans="2:17" x14ac:dyDescent="0.25">
      <c r="B233" s="316"/>
      <c r="C233" s="318">
        <v>199</v>
      </c>
      <c r="D233" s="51">
        <v>1.3</v>
      </c>
      <c r="E233" s="52">
        <v>208</v>
      </c>
      <c r="F233" s="53">
        <v>52</v>
      </c>
      <c r="G233" s="54">
        <v>26</v>
      </c>
      <c r="H233" s="55" t="s">
        <v>500</v>
      </c>
      <c r="I233" s="55" t="s">
        <v>501</v>
      </c>
      <c r="J233" s="55">
        <v>10.853999999999999</v>
      </c>
      <c r="K233" s="95">
        <v>-1.125</v>
      </c>
      <c r="L233" s="56">
        <v>-9.6536691908140053</v>
      </c>
      <c r="M233" s="57">
        <v>4.9614501060001057</v>
      </c>
      <c r="N233" s="58">
        <v>894.73946857162355</v>
      </c>
      <c r="O233" s="59">
        <v>996.11951053338498</v>
      </c>
      <c r="P233" s="157">
        <v>1304.8043607142856</v>
      </c>
      <c r="Q233" s="88"/>
    </row>
    <row r="234" spans="2:17" x14ac:dyDescent="0.25">
      <c r="B234" s="316"/>
      <c r="C234" s="318">
        <v>200</v>
      </c>
      <c r="D234" s="51">
        <v>1.3</v>
      </c>
      <c r="E234" s="52">
        <v>298</v>
      </c>
      <c r="F234" s="53">
        <v>10</v>
      </c>
      <c r="G234" s="54">
        <v>11</v>
      </c>
      <c r="H234" s="55" t="s">
        <v>502</v>
      </c>
      <c r="I234" s="55" t="s">
        <v>503</v>
      </c>
      <c r="J234" s="55">
        <v>6.2839999999999998</v>
      </c>
      <c r="K234" s="95">
        <v>-1.454</v>
      </c>
      <c r="L234" s="56">
        <v>2.8035616982332354</v>
      </c>
      <c r="M234" s="57">
        <v>5.6239397048865643</v>
      </c>
      <c r="N234" s="58">
        <v>907.19669946067074</v>
      </c>
      <c r="O234" s="59">
        <v>996.78200013227138</v>
      </c>
      <c r="P234" s="157">
        <v>1305.1333607142856</v>
      </c>
      <c r="Q234" s="88"/>
    </row>
    <row r="235" spans="2:17" x14ac:dyDescent="0.25">
      <c r="B235" s="316"/>
      <c r="C235" s="318">
        <v>201</v>
      </c>
      <c r="D235" s="51">
        <v>1.3</v>
      </c>
      <c r="E235" s="52">
        <v>218</v>
      </c>
      <c r="F235" s="53">
        <v>46</v>
      </c>
      <c r="G235" s="54">
        <v>32</v>
      </c>
      <c r="H235" s="55" t="s">
        <v>504</v>
      </c>
      <c r="I235" s="55" t="s">
        <v>505</v>
      </c>
      <c r="J235" s="55">
        <v>11.028</v>
      </c>
      <c r="K235" s="95">
        <v>-1.5609999999999999</v>
      </c>
      <c r="L235" s="56">
        <v>-8.7954868043435201</v>
      </c>
      <c r="M235" s="57">
        <v>6.6525330419787476</v>
      </c>
      <c r="N235" s="58">
        <v>895.59765095809394</v>
      </c>
      <c r="O235" s="59">
        <v>997.81059346936354</v>
      </c>
      <c r="P235" s="157">
        <v>1305.2403607142855</v>
      </c>
      <c r="Q235" s="88"/>
    </row>
    <row r="236" spans="2:17" x14ac:dyDescent="0.25">
      <c r="B236" s="316"/>
      <c r="C236" s="318">
        <v>202</v>
      </c>
      <c r="D236" s="51">
        <v>1.3</v>
      </c>
      <c r="E236" s="52">
        <v>314</v>
      </c>
      <c r="F236" s="53">
        <v>1</v>
      </c>
      <c r="G236" s="54">
        <v>9</v>
      </c>
      <c r="H236" s="55" t="s">
        <v>506</v>
      </c>
      <c r="I236" s="55" t="s">
        <v>507</v>
      </c>
      <c r="J236" s="55">
        <v>6.407</v>
      </c>
      <c r="K236" s="95">
        <v>-1.401</v>
      </c>
      <c r="L236" s="56">
        <v>4.3157882275832247</v>
      </c>
      <c r="M236" s="57">
        <v>4.7353585898698372</v>
      </c>
      <c r="N236" s="58">
        <v>908.7089259900207</v>
      </c>
      <c r="O236" s="59">
        <v>995.8934190172547</v>
      </c>
      <c r="P236" s="157">
        <v>1305.0803607142857</v>
      </c>
      <c r="Q236" s="88"/>
    </row>
    <row r="237" spans="2:17" x14ac:dyDescent="0.25">
      <c r="B237" s="316"/>
      <c r="C237" s="318">
        <v>203</v>
      </c>
      <c r="D237" s="51">
        <v>1.3</v>
      </c>
      <c r="E237" s="52">
        <v>226</v>
      </c>
      <c r="F237" s="53">
        <v>22</v>
      </c>
      <c r="G237" s="54">
        <v>13</v>
      </c>
      <c r="H237" s="55" t="s">
        <v>508</v>
      </c>
      <c r="I237" s="55" t="s">
        <v>509</v>
      </c>
      <c r="J237" s="55">
        <v>12.691000000000001</v>
      </c>
      <c r="K237" s="95">
        <v>-1.804</v>
      </c>
      <c r="L237" s="56">
        <v>-9.021217745646684</v>
      </c>
      <c r="M237" s="57">
        <v>8.9263156669271666</v>
      </c>
      <c r="N237" s="58">
        <v>895.3719200167908</v>
      </c>
      <c r="O237" s="59">
        <v>1000.084376094312</v>
      </c>
      <c r="P237" s="157">
        <v>1305.4833607142857</v>
      </c>
      <c r="Q237" s="88"/>
    </row>
    <row r="238" spans="2:17" x14ac:dyDescent="0.25">
      <c r="B238" s="316"/>
      <c r="C238" s="318">
        <v>204</v>
      </c>
      <c r="D238" s="51">
        <v>1.7</v>
      </c>
      <c r="E238" s="52">
        <v>296</v>
      </c>
      <c r="F238" s="53">
        <v>9</v>
      </c>
      <c r="G238" s="54">
        <v>16</v>
      </c>
      <c r="H238" s="55" t="s">
        <v>510</v>
      </c>
      <c r="I238" s="55" t="s">
        <v>511</v>
      </c>
      <c r="J238" s="55">
        <v>8.36</v>
      </c>
      <c r="K238" s="95">
        <v>-1.36</v>
      </c>
      <c r="L238" s="56">
        <v>3.4643396999221392</v>
      </c>
      <c r="M238" s="57">
        <v>7.6084131357033558</v>
      </c>
      <c r="N238" s="58">
        <v>907.85747746235961</v>
      </c>
      <c r="O238" s="59">
        <v>998.7664735630882</v>
      </c>
      <c r="P238" s="157">
        <v>1304.6393607142854</v>
      </c>
      <c r="Q238" s="88"/>
    </row>
    <row r="239" spans="2:17" x14ac:dyDescent="0.25">
      <c r="B239" s="316"/>
      <c r="C239" s="318">
        <v>205</v>
      </c>
      <c r="D239" s="51">
        <v>1.3</v>
      </c>
      <c r="E239" s="52">
        <v>233</v>
      </c>
      <c r="F239" s="53">
        <v>9</v>
      </c>
      <c r="G239" s="54">
        <v>12</v>
      </c>
      <c r="H239" s="55" t="s">
        <v>512</v>
      </c>
      <c r="I239" s="55" t="s">
        <v>513</v>
      </c>
      <c r="J239" s="55">
        <v>13.916</v>
      </c>
      <c r="K239" s="95">
        <v>-2.2090000000000001</v>
      </c>
      <c r="L239" s="56">
        <v>-8.6666971581599022</v>
      </c>
      <c r="M239" s="57">
        <v>10.887764525775852</v>
      </c>
      <c r="N239" s="58">
        <v>895.72644060427763</v>
      </c>
      <c r="O239" s="59">
        <v>1002.0458249531607</v>
      </c>
      <c r="P239" s="157">
        <v>1305.8883607142857</v>
      </c>
      <c r="Q239" s="88"/>
    </row>
    <row r="240" spans="2:17" x14ac:dyDescent="0.25">
      <c r="B240" s="316"/>
      <c r="C240" s="318">
        <v>206</v>
      </c>
      <c r="D240" s="51">
        <v>1.3</v>
      </c>
      <c r="E240" s="52">
        <v>318</v>
      </c>
      <c r="F240" s="53">
        <v>43</v>
      </c>
      <c r="G240" s="54">
        <v>14</v>
      </c>
      <c r="H240" s="55" t="s">
        <v>514</v>
      </c>
      <c r="I240" s="55" t="s">
        <v>515</v>
      </c>
      <c r="J240" s="55">
        <v>9.3759999999999994</v>
      </c>
      <c r="K240" s="95">
        <v>-1.8939999999999999</v>
      </c>
      <c r="L240" s="56">
        <v>6.8624504724701421</v>
      </c>
      <c r="M240" s="57">
        <v>6.38875179615661</v>
      </c>
      <c r="N240" s="58">
        <v>911.25558823490769</v>
      </c>
      <c r="O240" s="59">
        <v>997.54681222354145</v>
      </c>
      <c r="P240" s="157">
        <v>1305.5733607142856</v>
      </c>
      <c r="Q240" s="88"/>
    </row>
    <row r="241" spans="2:17" x14ac:dyDescent="0.25">
      <c r="B241" s="317"/>
      <c r="C241" s="318">
        <v>207</v>
      </c>
      <c r="D241" s="51">
        <v>1.3</v>
      </c>
      <c r="E241" s="52">
        <v>235</v>
      </c>
      <c r="F241" s="53">
        <v>10</v>
      </c>
      <c r="G241" s="54">
        <v>17</v>
      </c>
      <c r="H241" s="55" t="s">
        <v>516</v>
      </c>
      <c r="I241" s="55" t="s">
        <v>517</v>
      </c>
      <c r="J241" s="55">
        <v>15.063000000000001</v>
      </c>
      <c r="K241" s="95">
        <v>-2.3690000000000002</v>
      </c>
      <c r="L241" s="56">
        <v>-8.9602069897865508</v>
      </c>
      <c r="M241" s="57">
        <v>12.108206295739276</v>
      </c>
      <c r="N241" s="58">
        <v>895.43293077265093</v>
      </c>
      <c r="O241" s="59">
        <v>1003.2662667231241</v>
      </c>
      <c r="P241" s="157">
        <v>1306.0483607142855</v>
      </c>
      <c r="Q241" s="88"/>
    </row>
    <row r="242" spans="2:17" x14ac:dyDescent="0.25">
      <c r="B242" s="316"/>
      <c r="C242" s="318">
        <v>208</v>
      </c>
      <c r="D242" s="51">
        <v>2</v>
      </c>
      <c r="E242" s="52">
        <v>294</v>
      </c>
      <c r="F242" s="53">
        <v>12</v>
      </c>
      <c r="G242" s="54">
        <v>32</v>
      </c>
      <c r="H242" s="55" t="s">
        <v>518</v>
      </c>
      <c r="I242" s="55" t="s">
        <v>519</v>
      </c>
      <c r="J242" s="55">
        <v>10.058</v>
      </c>
      <c r="K242" s="95">
        <v>-1.248</v>
      </c>
      <c r="L242" s="56">
        <v>3.8548107278672235</v>
      </c>
      <c r="M242" s="57">
        <v>9.2899837595293864</v>
      </c>
      <c r="N242" s="58">
        <v>908.24794849030468</v>
      </c>
      <c r="O242" s="59">
        <v>1000.4480441869142</v>
      </c>
      <c r="P242" s="157">
        <v>1304.2273607142856</v>
      </c>
      <c r="Q242" s="88"/>
    </row>
    <row r="243" spans="2:17" x14ac:dyDescent="0.25">
      <c r="B243" s="316"/>
      <c r="C243" s="318">
        <v>209</v>
      </c>
      <c r="D243" s="51">
        <v>2.15</v>
      </c>
      <c r="E243" s="52">
        <v>245</v>
      </c>
      <c r="F243" s="53">
        <v>49</v>
      </c>
      <c r="G243" s="54">
        <v>17</v>
      </c>
      <c r="H243" s="55" t="s">
        <v>520</v>
      </c>
      <c r="I243" s="55" t="s">
        <v>521</v>
      </c>
      <c r="J243" s="55">
        <v>18.46</v>
      </c>
      <c r="K243" s="95">
        <v>-1.736</v>
      </c>
      <c r="L243" s="56">
        <v>-8.0494035574272349</v>
      </c>
      <c r="M243" s="57">
        <v>16.612606730121488</v>
      </c>
      <c r="N243" s="58">
        <v>896.34373420501026</v>
      </c>
      <c r="O243" s="59">
        <v>1007.7706671575063</v>
      </c>
      <c r="P243" s="157">
        <v>1304.5653607142856</v>
      </c>
      <c r="Q243" s="88"/>
    </row>
    <row r="244" spans="2:17" x14ac:dyDescent="0.25">
      <c r="B244" s="316"/>
      <c r="C244" s="318">
        <v>210</v>
      </c>
      <c r="D244" s="51">
        <v>2.15</v>
      </c>
      <c r="E244" s="52">
        <v>310</v>
      </c>
      <c r="F244" s="53">
        <v>59</v>
      </c>
      <c r="G244" s="54">
        <v>53</v>
      </c>
      <c r="H244" s="55" t="s">
        <v>522</v>
      </c>
      <c r="I244" s="55" t="s">
        <v>523</v>
      </c>
      <c r="J244" s="55">
        <v>12.702</v>
      </c>
      <c r="K244" s="95">
        <v>-1.704</v>
      </c>
      <c r="L244" s="56">
        <v>8.0494601693941057</v>
      </c>
      <c r="M244" s="57">
        <v>9.8258330426146472</v>
      </c>
      <c r="N244" s="58">
        <v>912.44259793183164</v>
      </c>
      <c r="O244" s="59">
        <v>1000.9838934699994</v>
      </c>
      <c r="P244" s="157">
        <v>1304.5333607142854</v>
      </c>
      <c r="Q244" s="88"/>
    </row>
    <row r="245" spans="2:17" x14ac:dyDescent="0.25">
      <c r="B245" s="316"/>
      <c r="C245" s="318">
        <v>211</v>
      </c>
      <c r="D245" s="51">
        <v>2.15</v>
      </c>
      <c r="E245" s="52">
        <v>246</v>
      </c>
      <c r="F245" s="53">
        <v>59</v>
      </c>
      <c r="G245" s="54">
        <v>17</v>
      </c>
      <c r="H245" s="55" t="s">
        <v>524</v>
      </c>
      <c r="I245" s="55" t="s">
        <v>525</v>
      </c>
      <c r="J245" s="55">
        <v>23.888000000000002</v>
      </c>
      <c r="K245" s="95">
        <v>-1.7190000000000001</v>
      </c>
      <c r="L245" s="56">
        <v>-9.9763967832337777</v>
      </c>
      <c r="M245" s="57">
        <v>21.70502364024243</v>
      </c>
      <c r="N245" s="58">
        <v>894.41674097920372</v>
      </c>
      <c r="O245" s="59">
        <v>1012.8630840676273</v>
      </c>
      <c r="P245" s="157">
        <v>1304.5483607142855</v>
      </c>
      <c r="Q245" s="88"/>
    </row>
    <row r="246" spans="2:17" x14ac:dyDescent="0.25">
      <c r="B246" s="316"/>
      <c r="C246" s="318">
        <v>212</v>
      </c>
      <c r="D246" s="51">
        <v>2.15</v>
      </c>
      <c r="E246" s="52">
        <v>311</v>
      </c>
      <c r="F246" s="53">
        <v>27</v>
      </c>
      <c r="G246" s="54">
        <v>42</v>
      </c>
      <c r="H246" s="55" t="s">
        <v>526</v>
      </c>
      <c r="I246" s="55" t="s">
        <v>527</v>
      </c>
      <c r="J246" s="55">
        <v>14.087</v>
      </c>
      <c r="K246" s="95">
        <v>-1.97</v>
      </c>
      <c r="L246" s="56">
        <v>9.0150388833652251</v>
      </c>
      <c r="M246" s="57">
        <v>10.824631306950508</v>
      </c>
      <c r="N246" s="58">
        <v>913.40817664580277</v>
      </c>
      <c r="O246" s="59">
        <v>1001.9826917343354</v>
      </c>
      <c r="P246" s="157">
        <v>1304.7993607142855</v>
      </c>
      <c r="Q246" s="88"/>
    </row>
    <row r="247" spans="2:17" x14ac:dyDescent="0.25">
      <c r="B247" s="316"/>
      <c r="C247" s="318">
        <v>213</v>
      </c>
      <c r="D247" s="51">
        <v>2.15</v>
      </c>
      <c r="E247" s="52">
        <v>314</v>
      </c>
      <c r="F247" s="53">
        <v>53</v>
      </c>
      <c r="G247" s="54">
        <v>57</v>
      </c>
      <c r="H247" s="55" t="s">
        <v>528</v>
      </c>
      <c r="I247" s="55" t="s">
        <v>529</v>
      </c>
      <c r="J247" s="55">
        <v>14.577</v>
      </c>
      <c r="K247" s="95">
        <v>-1.887</v>
      </c>
      <c r="L247" s="56">
        <v>9.9834504090548659</v>
      </c>
      <c r="M247" s="57">
        <v>10.621659330346754</v>
      </c>
      <c r="N247" s="58">
        <v>914.37658817149236</v>
      </c>
      <c r="O247" s="59">
        <v>1001.7797197577316</v>
      </c>
      <c r="P247" s="157">
        <v>1304.7163607142854</v>
      </c>
      <c r="Q247" s="88"/>
    </row>
    <row r="248" spans="2:17" x14ac:dyDescent="0.25">
      <c r="B248" s="316"/>
      <c r="C248" s="318">
        <v>214</v>
      </c>
      <c r="D248" s="51">
        <v>2.15</v>
      </c>
      <c r="E248" s="52">
        <v>305</v>
      </c>
      <c r="F248" s="53">
        <v>28</v>
      </c>
      <c r="G248" s="54">
        <v>53</v>
      </c>
      <c r="H248" s="55" t="s">
        <v>530</v>
      </c>
      <c r="I248" s="55" t="s">
        <v>531</v>
      </c>
      <c r="J248" s="55">
        <v>27.885000000000002</v>
      </c>
      <c r="K248" s="95">
        <v>-1.657</v>
      </c>
      <c r="L248" s="56">
        <v>15.515598418394481</v>
      </c>
      <c r="M248" s="57">
        <v>23.169795655532113</v>
      </c>
      <c r="N248" s="58">
        <v>919.90873618083197</v>
      </c>
      <c r="O248" s="59">
        <v>1014.3278560829169</v>
      </c>
      <c r="P248" s="157">
        <v>1304.4863607142854</v>
      </c>
      <c r="Q248" s="88"/>
    </row>
    <row r="249" spans="2:17" x14ac:dyDescent="0.25">
      <c r="B249" s="316"/>
      <c r="C249" s="318">
        <v>215</v>
      </c>
      <c r="D249" s="51">
        <v>2.15</v>
      </c>
      <c r="E249" s="52">
        <v>302</v>
      </c>
      <c r="F249" s="53">
        <v>46</v>
      </c>
      <c r="G249" s="54">
        <v>44</v>
      </c>
      <c r="H249" s="55" t="s">
        <v>532</v>
      </c>
      <c r="I249" s="55" t="s">
        <v>533</v>
      </c>
      <c r="J249" s="55">
        <v>15.593</v>
      </c>
      <c r="K249" s="95">
        <v>-2.173</v>
      </c>
      <c r="L249" s="56">
        <v>8.0556203593635161</v>
      </c>
      <c r="M249" s="57">
        <v>13.350978601803241</v>
      </c>
      <c r="N249" s="58">
        <v>912.44875812180101</v>
      </c>
      <c r="O249" s="59">
        <v>1004.5090390291881</v>
      </c>
      <c r="P249" s="157">
        <v>1305.0023607142855</v>
      </c>
      <c r="Q249" s="88"/>
    </row>
    <row r="250" spans="2:17" x14ac:dyDescent="0.25">
      <c r="B250" s="316"/>
      <c r="C250" s="318">
        <v>216</v>
      </c>
      <c r="D250" s="51">
        <v>2.15</v>
      </c>
      <c r="E250" s="52">
        <v>291</v>
      </c>
      <c r="F250" s="53">
        <v>34</v>
      </c>
      <c r="G250" s="54">
        <v>17</v>
      </c>
      <c r="H250" s="55" t="s">
        <v>534</v>
      </c>
      <c r="I250" s="55" t="s">
        <v>535</v>
      </c>
      <c r="J250" s="55">
        <v>16.169</v>
      </c>
      <c r="K250" s="95">
        <v>-2.1720000000000002</v>
      </c>
      <c r="L250" s="56">
        <v>5.5031055529282895</v>
      </c>
      <c r="M250" s="57">
        <v>15.203696598963353</v>
      </c>
      <c r="N250" s="58">
        <v>909.89624331536584</v>
      </c>
      <c r="O250" s="59">
        <v>1006.3617570263482</v>
      </c>
      <c r="P250" s="157">
        <v>1305.0013607142855</v>
      </c>
      <c r="Q250" s="88"/>
    </row>
    <row r="251" spans="2:17" x14ac:dyDescent="0.25">
      <c r="B251" s="316"/>
      <c r="C251" s="318">
        <v>217</v>
      </c>
      <c r="D251" s="51">
        <v>2.15</v>
      </c>
      <c r="E251" s="52">
        <v>245</v>
      </c>
      <c r="F251" s="53">
        <v>54</v>
      </c>
      <c r="G251" s="54">
        <v>37</v>
      </c>
      <c r="H251" s="55" t="s">
        <v>536</v>
      </c>
      <c r="I251" s="55" t="s">
        <v>537</v>
      </c>
      <c r="J251" s="55">
        <v>29.675999999999998</v>
      </c>
      <c r="K251" s="95">
        <v>-1.6259999999999999</v>
      </c>
      <c r="L251" s="56">
        <v>-12.898644495688773</v>
      </c>
      <c r="M251" s="57">
        <v>26.726203362502456</v>
      </c>
      <c r="N251" s="58">
        <v>891.49449326674869</v>
      </c>
      <c r="O251" s="59">
        <v>1017.8842637898873</v>
      </c>
      <c r="P251" s="157">
        <v>1304.4553607142855</v>
      </c>
      <c r="Q251" s="88"/>
    </row>
    <row r="252" spans="2:17" x14ac:dyDescent="0.25">
      <c r="B252" s="316"/>
      <c r="C252" s="318">
        <v>218</v>
      </c>
      <c r="D252" s="51">
        <v>2.15</v>
      </c>
      <c r="E252" s="52">
        <v>307</v>
      </c>
      <c r="F252" s="53">
        <v>28</v>
      </c>
      <c r="G252" s="54">
        <v>32</v>
      </c>
      <c r="H252" s="55" t="s">
        <v>538</v>
      </c>
      <c r="I252" s="55" t="s">
        <v>539</v>
      </c>
      <c r="J252" s="55">
        <v>16.931000000000001</v>
      </c>
      <c r="K252" s="95">
        <v>-2.2650000000000001</v>
      </c>
      <c r="L252" s="56">
        <v>9.9044731804907968</v>
      </c>
      <c r="M252" s="57">
        <v>13.731721378506723</v>
      </c>
      <c r="N252" s="58">
        <v>914.29761094292826</v>
      </c>
      <c r="O252" s="59">
        <v>1004.8897818058915</v>
      </c>
      <c r="P252" s="157">
        <v>1305.0943607142856</v>
      </c>
      <c r="Q252" s="88"/>
    </row>
    <row r="253" spans="2:17" x14ac:dyDescent="0.25">
      <c r="B253" s="316"/>
      <c r="C253" s="318">
        <v>219</v>
      </c>
      <c r="D253" s="51">
        <v>2.15</v>
      </c>
      <c r="E253" s="52">
        <v>243</v>
      </c>
      <c r="F253" s="53">
        <v>46</v>
      </c>
      <c r="G253" s="54">
        <v>6</v>
      </c>
      <c r="H253" s="55" t="s">
        <v>540</v>
      </c>
      <c r="I253" s="55" t="s">
        <v>541</v>
      </c>
      <c r="J253" s="55">
        <v>31.934999999999999</v>
      </c>
      <c r="K253" s="95">
        <v>-1.7170000000000001</v>
      </c>
      <c r="L253" s="56">
        <v>-14.945755880060011</v>
      </c>
      <c r="M253" s="57">
        <v>28.22177539017791</v>
      </c>
      <c r="N253" s="58">
        <v>889.4473818823775</v>
      </c>
      <c r="O253" s="59">
        <v>1019.3798358175627</v>
      </c>
      <c r="P253" s="157">
        <v>1304.5463607142856</v>
      </c>
      <c r="Q253" s="88"/>
    </row>
    <row r="254" spans="2:17" x14ac:dyDescent="0.25">
      <c r="B254" s="316"/>
      <c r="C254" s="318">
        <v>220</v>
      </c>
      <c r="D254" s="51">
        <v>2.15</v>
      </c>
      <c r="E254" s="52">
        <v>297</v>
      </c>
      <c r="F254" s="53">
        <v>45</v>
      </c>
      <c r="G254" s="54">
        <v>56</v>
      </c>
      <c r="H254" s="55" t="s">
        <v>542</v>
      </c>
      <c r="I254" s="55" t="s">
        <v>543</v>
      </c>
      <c r="J254" s="55">
        <v>19.364999999999998</v>
      </c>
      <c r="K254" s="95">
        <v>-2.1859999999999999</v>
      </c>
      <c r="L254" s="56">
        <v>8.5170893551092082</v>
      </c>
      <c r="M254" s="57">
        <v>17.391446573447688</v>
      </c>
      <c r="N254" s="58">
        <v>912.9102271175467</v>
      </c>
      <c r="O254" s="59">
        <v>1008.5495070008325</v>
      </c>
      <c r="P254" s="157">
        <v>1305.0153607142854</v>
      </c>
      <c r="Q254" s="88"/>
    </row>
    <row r="255" spans="2:17" x14ac:dyDescent="0.25">
      <c r="B255" s="316"/>
      <c r="C255" s="318">
        <v>221</v>
      </c>
      <c r="D255" s="51">
        <v>2.15</v>
      </c>
      <c r="E255" s="52">
        <v>251</v>
      </c>
      <c r="F255" s="53">
        <v>31</v>
      </c>
      <c r="G255" s="54">
        <v>48</v>
      </c>
      <c r="H255" s="55" t="s">
        <v>544</v>
      </c>
      <c r="I255" s="55" t="s">
        <v>545</v>
      </c>
      <c r="J255" s="55">
        <v>30.033000000000001</v>
      </c>
      <c r="K255" s="95">
        <v>-1.8480000000000001</v>
      </c>
      <c r="L255" s="56">
        <v>-10.342413898353097</v>
      </c>
      <c r="M255" s="57">
        <v>28.196020353148292</v>
      </c>
      <c r="N255" s="58">
        <v>894.05072386408438</v>
      </c>
      <c r="O255" s="59">
        <v>1019.3540807805331</v>
      </c>
      <c r="P255" s="157">
        <v>1304.6773607142854</v>
      </c>
      <c r="Q255" s="88"/>
    </row>
    <row r="256" spans="2:17" x14ac:dyDescent="0.25">
      <c r="B256" s="316"/>
      <c r="C256" s="318">
        <v>222</v>
      </c>
      <c r="D256" s="51">
        <v>2.15</v>
      </c>
      <c r="E256" s="52">
        <v>311</v>
      </c>
      <c r="F256" s="53">
        <v>10</v>
      </c>
      <c r="G256" s="54">
        <v>0</v>
      </c>
      <c r="H256" s="55" t="s">
        <v>546</v>
      </c>
      <c r="I256" s="55" t="s">
        <v>547</v>
      </c>
      <c r="J256" s="55">
        <v>26.968</v>
      </c>
      <c r="K256" s="95">
        <v>-2.387</v>
      </c>
      <c r="L256" s="56">
        <v>17.151369703031726</v>
      </c>
      <c r="M256" s="57">
        <v>20.811139836874034</v>
      </c>
      <c r="N256" s="58">
        <v>921.54450746546922</v>
      </c>
      <c r="O256" s="59">
        <v>1011.9692002642589</v>
      </c>
      <c r="P256" s="157">
        <v>1305.2163607142854</v>
      </c>
      <c r="Q256" s="88"/>
    </row>
    <row r="257" spans="2:17" x14ac:dyDescent="0.25">
      <c r="B257" s="316"/>
      <c r="C257" s="318">
        <v>223</v>
      </c>
      <c r="D257" s="51">
        <v>2.15</v>
      </c>
      <c r="E257" s="52">
        <v>315</v>
      </c>
      <c r="F257" s="53">
        <v>40</v>
      </c>
      <c r="G257" s="54">
        <v>35</v>
      </c>
      <c r="H257" s="55" t="s">
        <v>548</v>
      </c>
      <c r="I257" s="55" t="s">
        <v>549</v>
      </c>
      <c r="J257" s="55">
        <v>26.632999999999999</v>
      </c>
      <c r="K257" s="95">
        <v>-2.3980000000000001</v>
      </c>
      <c r="L257" s="56">
        <v>18.501889009083769</v>
      </c>
      <c r="M257" s="57">
        <v>19.157160334860308</v>
      </c>
      <c r="N257" s="58">
        <v>922.89502677152132</v>
      </c>
      <c r="O257" s="59">
        <v>1010.3152207622452</v>
      </c>
      <c r="P257" s="157">
        <v>1305.2273607142854</v>
      </c>
      <c r="Q257" s="88"/>
    </row>
    <row r="258" spans="2:17" x14ac:dyDescent="0.25">
      <c r="B258" s="316"/>
      <c r="C258" s="318">
        <v>224</v>
      </c>
      <c r="D258" s="51">
        <v>2.15</v>
      </c>
      <c r="E258" s="52">
        <v>254</v>
      </c>
      <c r="F258" s="53">
        <v>27</v>
      </c>
      <c r="G258" s="54">
        <v>43</v>
      </c>
      <c r="H258" s="55" t="s">
        <v>550</v>
      </c>
      <c r="I258" s="55" t="s">
        <v>551</v>
      </c>
      <c r="J258" s="55">
        <v>31.943999999999999</v>
      </c>
      <c r="K258" s="95">
        <v>-1.6559999999999999</v>
      </c>
      <c r="L258" s="56">
        <v>-9.4521141112616078</v>
      </c>
      <c r="M258" s="57">
        <v>30.513549036906358</v>
      </c>
      <c r="N258" s="58">
        <v>894.9410236511759</v>
      </c>
      <c r="O258" s="59">
        <v>1021.6716094642912</v>
      </c>
      <c r="P258" s="157">
        <v>1304.4853607142854</v>
      </c>
      <c r="Q258" s="88"/>
    </row>
    <row r="259" spans="2:17" x14ac:dyDescent="0.25">
      <c r="B259" s="316"/>
      <c r="C259" s="318">
        <v>225</v>
      </c>
      <c r="D259" s="51">
        <v>2.15</v>
      </c>
      <c r="E259" s="52">
        <v>298</v>
      </c>
      <c r="F259" s="53">
        <v>57</v>
      </c>
      <c r="G259" s="54">
        <v>6</v>
      </c>
      <c r="H259" s="55" t="s">
        <v>552</v>
      </c>
      <c r="I259" s="55" t="s">
        <v>553</v>
      </c>
      <c r="J259" s="55">
        <v>27.927</v>
      </c>
      <c r="K259" s="95">
        <v>-2.5150000000000001</v>
      </c>
      <c r="L259" s="56">
        <v>12.799360862069822</v>
      </c>
      <c r="M259" s="57">
        <v>24.821234669583127</v>
      </c>
      <c r="N259" s="58">
        <v>917.19249862450738</v>
      </c>
      <c r="O259" s="59">
        <v>1015.9792950969679</v>
      </c>
      <c r="P259" s="157">
        <v>1305.3443607142856</v>
      </c>
      <c r="Q259" s="88"/>
    </row>
    <row r="260" spans="2:17" x14ac:dyDescent="0.25">
      <c r="B260" s="316"/>
      <c r="C260" s="318">
        <v>226</v>
      </c>
      <c r="D260" s="51">
        <v>2.15</v>
      </c>
      <c r="E260" s="52">
        <v>291</v>
      </c>
      <c r="F260" s="53">
        <v>20</v>
      </c>
      <c r="G260" s="54">
        <v>16</v>
      </c>
      <c r="H260" s="55" t="s">
        <v>554</v>
      </c>
      <c r="I260" s="55" t="s">
        <v>555</v>
      </c>
      <c r="J260" s="55">
        <v>29.43</v>
      </c>
      <c r="K260" s="95">
        <v>-2.367</v>
      </c>
      <c r="L260" s="56">
        <v>9.903562138234733</v>
      </c>
      <c r="M260" s="57">
        <v>27.713613206763991</v>
      </c>
      <c r="N260" s="58">
        <v>914.29669990067225</v>
      </c>
      <c r="O260" s="59">
        <v>1018.8716736341488</v>
      </c>
      <c r="P260" s="157">
        <v>1305.1963607142854</v>
      </c>
      <c r="Q260" s="88"/>
    </row>
    <row r="261" spans="2:17" x14ac:dyDescent="0.25">
      <c r="B261" s="316"/>
      <c r="C261" s="318">
        <v>227</v>
      </c>
      <c r="D261" s="51">
        <v>2.15</v>
      </c>
      <c r="E261" s="52">
        <v>287</v>
      </c>
      <c r="F261" s="53">
        <v>14</v>
      </c>
      <c r="G261" s="54">
        <v>49</v>
      </c>
      <c r="H261" s="55" t="s">
        <v>556</v>
      </c>
      <c r="I261" s="55" t="s">
        <v>557</v>
      </c>
      <c r="J261" s="55">
        <v>25.899000000000001</v>
      </c>
      <c r="K261" s="95">
        <v>-2.137</v>
      </c>
      <c r="L261" s="56">
        <v>6.9533050440086752</v>
      </c>
      <c r="M261" s="57">
        <v>24.948141212622708</v>
      </c>
      <c r="N261" s="58">
        <v>911.34644280644613</v>
      </c>
      <c r="O261" s="59">
        <v>1016.1062016400075</v>
      </c>
      <c r="P261" s="157">
        <v>1304.9663607142854</v>
      </c>
      <c r="Q261" s="88"/>
    </row>
    <row r="262" spans="2:17" x14ac:dyDescent="0.25">
      <c r="B262" s="316"/>
      <c r="C262" s="318">
        <v>228</v>
      </c>
      <c r="D262" s="51">
        <v>2.15</v>
      </c>
      <c r="E262" s="52">
        <v>263</v>
      </c>
      <c r="F262" s="53">
        <v>37</v>
      </c>
      <c r="G262" s="54">
        <v>13</v>
      </c>
      <c r="H262" s="55" t="s">
        <v>558</v>
      </c>
      <c r="I262" s="55" t="s">
        <v>559</v>
      </c>
      <c r="J262" s="55">
        <v>31.768000000000001</v>
      </c>
      <c r="K262" s="95">
        <v>-1.778</v>
      </c>
      <c r="L262" s="56">
        <v>-4.4503290368293875</v>
      </c>
      <c r="M262" s="57">
        <v>31.454735660373199</v>
      </c>
      <c r="N262" s="58">
        <v>899.94280872560807</v>
      </c>
      <c r="O262" s="59">
        <v>1022.6127960877581</v>
      </c>
      <c r="P262" s="157">
        <v>1304.6073607142855</v>
      </c>
      <c r="Q262" s="88"/>
    </row>
    <row r="263" spans="2:17" x14ac:dyDescent="0.25">
      <c r="B263" s="316"/>
      <c r="C263" s="318">
        <v>229</v>
      </c>
      <c r="D263" s="51">
        <v>2.15</v>
      </c>
      <c r="E263" s="52">
        <v>276</v>
      </c>
      <c r="F263" s="53">
        <v>37</v>
      </c>
      <c r="G263" s="54">
        <v>23</v>
      </c>
      <c r="H263" s="55" t="s">
        <v>560</v>
      </c>
      <c r="I263" s="55" t="s">
        <v>561</v>
      </c>
      <c r="J263" s="55">
        <v>20.440000000000001</v>
      </c>
      <c r="K263" s="95">
        <v>-1.9370000000000001</v>
      </c>
      <c r="L263" s="56">
        <v>1.763627499349687</v>
      </c>
      <c r="M263" s="57">
        <v>20.363772195827021</v>
      </c>
      <c r="N263" s="58">
        <v>906.1567652617872</v>
      </c>
      <c r="O263" s="59">
        <v>1011.5218326232118</v>
      </c>
      <c r="P263" s="157">
        <v>1304.7663607142854</v>
      </c>
      <c r="Q263" s="88"/>
    </row>
    <row r="264" spans="2:17" x14ac:dyDescent="0.25">
      <c r="B264" s="316"/>
      <c r="C264" s="318">
        <v>230</v>
      </c>
      <c r="D264" s="51">
        <v>2.15</v>
      </c>
      <c r="E264" s="52">
        <v>263</v>
      </c>
      <c r="F264" s="53">
        <v>42</v>
      </c>
      <c r="G264" s="54">
        <v>2</v>
      </c>
      <c r="H264" s="55" t="s">
        <v>562</v>
      </c>
      <c r="I264" s="55" t="s">
        <v>563</v>
      </c>
      <c r="J264" s="55">
        <v>33.883000000000003</v>
      </c>
      <c r="K264" s="95">
        <v>-1.9139999999999999</v>
      </c>
      <c r="L264" s="56">
        <v>-4.6996056864147917</v>
      </c>
      <c r="M264" s="57">
        <v>33.555497245491956</v>
      </c>
      <c r="N264" s="58">
        <v>899.69353207602273</v>
      </c>
      <c r="O264" s="59">
        <v>1024.7135576728767</v>
      </c>
      <c r="P264" s="157">
        <v>1304.7433607142855</v>
      </c>
      <c r="Q264" s="88"/>
    </row>
    <row r="265" spans="2:17" x14ac:dyDescent="0.25">
      <c r="B265" s="316"/>
      <c r="C265" s="318">
        <v>231</v>
      </c>
      <c r="D265" s="51">
        <v>2.15</v>
      </c>
      <c r="E265" s="52">
        <v>311</v>
      </c>
      <c r="F265" s="53">
        <v>7</v>
      </c>
      <c r="G265" s="54">
        <v>2</v>
      </c>
      <c r="H265" s="55" t="s">
        <v>564</v>
      </c>
      <c r="I265" s="55" t="s">
        <v>565</v>
      </c>
      <c r="J265" s="55">
        <v>25.545999999999999</v>
      </c>
      <c r="K265" s="95">
        <v>-1.853</v>
      </c>
      <c r="L265" s="56">
        <v>16.229973956483661</v>
      </c>
      <c r="M265" s="57">
        <v>19.727799202441769</v>
      </c>
      <c r="N265" s="58">
        <v>920.62311171892111</v>
      </c>
      <c r="O265" s="59">
        <v>1010.8858596298267</v>
      </c>
      <c r="P265" s="157">
        <v>1304.6823607142856</v>
      </c>
      <c r="Q265" s="88"/>
    </row>
    <row r="266" spans="2:17" x14ac:dyDescent="0.25">
      <c r="B266" s="316"/>
      <c r="C266" s="318">
        <v>232</v>
      </c>
      <c r="D266" s="51">
        <v>2.15</v>
      </c>
      <c r="E266" s="52">
        <v>298</v>
      </c>
      <c r="F266" s="53">
        <v>13</v>
      </c>
      <c r="G266" s="54">
        <v>24</v>
      </c>
      <c r="H266" s="55" t="s">
        <v>566</v>
      </c>
      <c r="I266" s="55" t="s">
        <v>567</v>
      </c>
      <c r="J266" s="55">
        <v>40.335999999999999</v>
      </c>
      <c r="K266" s="95">
        <v>-1.851</v>
      </c>
      <c r="L266" s="56">
        <v>18.029387954094037</v>
      </c>
      <c r="M266" s="57">
        <v>36.082323456240573</v>
      </c>
      <c r="N266" s="58">
        <v>922.4225257165316</v>
      </c>
      <c r="O266" s="59">
        <v>1027.2403838836253</v>
      </c>
      <c r="P266" s="157">
        <v>1304.6803607142856</v>
      </c>
      <c r="Q266" s="88"/>
    </row>
    <row r="267" spans="2:17" x14ac:dyDescent="0.25">
      <c r="B267" s="316"/>
      <c r="C267" s="318">
        <v>233</v>
      </c>
      <c r="D267" s="51">
        <v>2.15</v>
      </c>
      <c r="E267" s="52">
        <v>306</v>
      </c>
      <c r="F267" s="53">
        <v>27</v>
      </c>
      <c r="G267" s="54">
        <v>30</v>
      </c>
      <c r="H267" s="55" t="s">
        <v>568</v>
      </c>
      <c r="I267" s="55" t="s">
        <v>569</v>
      </c>
      <c r="J267" s="55">
        <v>25.577999999999999</v>
      </c>
      <c r="K267" s="95">
        <v>-1.847</v>
      </c>
      <c r="L267" s="56">
        <v>14.592246417231641</v>
      </c>
      <c r="M267" s="57">
        <v>21.007151841665504</v>
      </c>
      <c r="N267" s="58">
        <v>918.98538417966915</v>
      </c>
      <c r="O267" s="59">
        <v>1012.1652122690504</v>
      </c>
      <c r="P267" s="157">
        <v>1304.6763607142855</v>
      </c>
      <c r="Q267" s="88"/>
    </row>
    <row r="268" spans="2:17" x14ac:dyDescent="0.25">
      <c r="B268" s="316"/>
      <c r="C268" s="318">
        <v>234</v>
      </c>
      <c r="D268" s="51">
        <v>2.15</v>
      </c>
      <c r="E268" s="52">
        <v>298</v>
      </c>
      <c r="F268" s="53">
        <v>12</v>
      </c>
      <c r="G268" s="54">
        <v>20</v>
      </c>
      <c r="H268" s="55" t="s">
        <v>570</v>
      </c>
      <c r="I268" s="55" t="s">
        <v>571</v>
      </c>
      <c r="J268" s="55">
        <v>40.338000000000001</v>
      </c>
      <c r="K268" s="95">
        <v>-1.863</v>
      </c>
      <c r="L268" s="56">
        <v>18.019084840764755</v>
      </c>
      <c r="M268" s="57">
        <v>36.089705256503855</v>
      </c>
      <c r="N268" s="58">
        <v>922.41222260320228</v>
      </c>
      <c r="O268" s="59">
        <v>1027.2477656838887</v>
      </c>
      <c r="P268" s="157">
        <v>1304.6923607142855</v>
      </c>
      <c r="Q268" s="88"/>
    </row>
    <row r="269" spans="2:17" x14ac:dyDescent="0.25">
      <c r="B269" s="316"/>
      <c r="C269" s="318">
        <v>235</v>
      </c>
      <c r="D269" s="51">
        <v>1.3</v>
      </c>
      <c r="E269" s="52">
        <v>262</v>
      </c>
      <c r="F269" s="53">
        <v>36</v>
      </c>
      <c r="G269" s="54">
        <v>47</v>
      </c>
      <c r="H269" s="55" t="s">
        <v>572</v>
      </c>
      <c r="I269" s="55" t="s">
        <v>573</v>
      </c>
      <c r="J269" s="55">
        <v>34.558</v>
      </c>
      <c r="K269" s="95">
        <v>-2.4729999999999999</v>
      </c>
      <c r="L269" s="56">
        <v>-5.4419130788777421</v>
      </c>
      <c r="M269" s="57">
        <v>34.12683615634387</v>
      </c>
      <c r="N269" s="58">
        <v>898.95122468355976</v>
      </c>
      <c r="O269" s="59">
        <v>1025.2848965837288</v>
      </c>
      <c r="P269" s="157">
        <v>1306.1523607142856</v>
      </c>
      <c r="Q269" s="88"/>
    </row>
    <row r="270" spans="2:17" x14ac:dyDescent="0.25">
      <c r="B270" s="316"/>
      <c r="C270" s="318">
        <v>236</v>
      </c>
      <c r="D270" s="51">
        <v>1.3</v>
      </c>
      <c r="E270" s="52">
        <v>261</v>
      </c>
      <c r="F270" s="53">
        <v>31</v>
      </c>
      <c r="G270" s="54">
        <v>52</v>
      </c>
      <c r="H270" s="55" t="s">
        <v>574</v>
      </c>
      <c r="I270" s="55" t="s">
        <v>575</v>
      </c>
      <c r="J270" s="55">
        <v>35.887999999999998</v>
      </c>
      <c r="K270" s="95">
        <v>-2.044</v>
      </c>
      <c r="L270" s="56">
        <v>-6.3195388981703546</v>
      </c>
      <c r="M270" s="57">
        <v>35.32721291178391</v>
      </c>
      <c r="N270" s="58">
        <v>898.07359886426718</v>
      </c>
      <c r="O270" s="59">
        <v>1026.4852733391688</v>
      </c>
      <c r="P270" s="157">
        <v>1305.7233607142857</v>
      </c>
      <c r="Q270" s="88"/>
    </row>
    <row r="271" spans="2:17" x14ac:dyDescent="0.25">
      <c r="B271" s="316"/>
      <c r="C271" s="318">
        <v>237</v>
      </c>
      <c r="D271" s="51">
        <v>1.3</v>
      </c>
      <c r="E271" s="52">
        <v>294</v>
      </c>
      <c r="F271" s="53">
        <v>28</v>
      </c>
      <c r="G271" s="54">
        <v>55</v>
      </c>
      <c r="H271" s="55" t="s">
        <v>576</v>
      </c>
      <c r="I271" s="55" t="s">
        <v>577</v>
      </c>
      <c r="J271" s="55">
        <v>40.159999999999997</v>
      </c>
      <c r="K271" s="95">
        <v>-2.516</v>
      </c>
      <c r="L271" s="56">
        <v>15.568249724595482</v>
      </c>
      <c r="M271" s="57">
        <v>37.019659648795155</v>
      </c>
      <c r="N271" s="58">
        <v>919.96138748703299</v>
      </c>
      <c r="O271" s="59">
        <v>1028.1777200761801</v>
      </c>
      <c r="P271" s="157">
        <v>1306.1953607142857</v>
      </c>
      <c r="Q271" s="88"/>
    </row>
    <row r="272" spans="2:17" x14ac:dyDescent="0.25">
      <c r="B272" s="316"/>
      <c r="C272" s="318">
        <v>238</v>
      </c>
      <c r="D272" s="51">
        <v>1.3</v>
      </c>
      <c r="E272" s="52">
        <v>259</v>
      </c>
      <c r="F272" s="53">
        <v>50</v>
      </c>
      <c r="G272" s="54">
        <v>49</v>
      </c>
      <c r="H272" s="55" t="s">
        <v>578</v>
      </c>
      <c r="I272" s="55" t="s">
        <v>579</v>
      </c>
      <c r="J272" s="55">
        <v>37.287999999999997</v>
      </c>
      <c r="K272" s="95">
        <v>-1.532</v>
      </c>
      <c r="L272" s="56">
        <v>-7.6419999094205853</v>
      </c>
      <c r="M272" s="57">
        <v>36.496503687126186</v>
      </c>
      <c r="N272" s="58">
        <v>896.75113785301687</v>
      </c>
      <c r="O272" s="59">
        <v>1027.654564114511</v>
      </c>
      <c r="P272" s="157">
        <v>1305.2113607142855</v>
      </c>
      <c r="Q272" s="88"/>
    </row>
    <row r="273" spans="2:17" x14ac:dyDescent="0.25">
      <c r="B273" s="317"/>
      <c r="C273" s="318">
        <v>239</v>
      </c>
      <c r="D273" s="51">
        <v>2.15</v>
      </c>
      <c r="E273" s="52">
        <v>298</v>
      </c>
      <c r="F273" s="53">
        <v>55</v>
      </c>
      <c r="G273" s="54">
        <v>32</v>
      </c>
      <c r="H273" s="55" t="s">
        <v>580</v>
      </c>
      <c r="I273" s="55" t="s">
        <v>581</v>
      </c>
      <c r="J273" s="55">
        <v>42.987000000000002</v>
      </c>
      <c r="K273" s="95">
        <v>-2.0339999999999998</v>
      </c>
      <c r="L273" s="56">
        <v>19.684169950305037</v>
      </c>
      <c r="M273" s="57">
        <v>38.215384629328383</v>
      </c>
      <c r="N273" s="58">
        <v>924.07730771274259</v>
      </c>
      <c r="O273" s="59">
        <v>1029.3734450567133</v>
      </c>
      <c r="P273" s="157">
        <v>1304.8633607142856</v>
      </c>
      <c r="Q273" s="88"/>
    </row>
    <row r="274" spans="2:17" x14ac:dyDescent="0.25">
      <c r="B274" s="316"/>
      <c r="C274" s="318">
        <v>240</v>
      </c>
      <c r="D274" s="51">
        <v>2.15</v>
      </c>
      <c r="E274" s="52">
        <v>255</v>
      </c>
      <c r="F274" s="53">
        <v>33</v>
      </c>
      <c r="G274" s="54">
        <v>54</v>
      </c>
      <c r="H274" s="55" t="s">
        <v>582</v>
      </c>
      <c r="I274" s="55" t="s">
        <v>583</v>
      </c>
      <c r="J274" s="55">
        <v>39.377000000000002</v>
      </c>
      <c r="K274" s="95">
        <v>1.7999999999999999E-2</v>
      </c>
      <c r="L274" s="56">
        <v>-10.925260379645549</v>
      </c>
      <c r="M274" s="57">
        <v>37.831029785573477</v>
      </c>
      <c r="N274" s="58">
        <v>893.46787738279193</v>
      </c>
      <c r="O274" s="59">
        <v>1028.9890902129582</v>
      </c>
      <c r="P274" s="157">
        <v>1302.8113607142855</v>
      </c>
      <c r="Q274" s="88"/>
    </row>
    <row r="275" spans="2:17" x14ac:dyDescent="0.25">
      <c r="B275" s="316"/>
      <c r="C275" s="318">
        <v>241</v>
      </c>
      <c r="D275" s="51">
        <v>2.15</v>
      </c>
      <c r="E275" s="52">
        <v>296</v>
      </c>
      <c r="F275" s="53">
        <v>33</v>
      </c>
      <c r="G275" s="54">
        <v>7</v>
      </c>
      <c r="H275" s="55" t="s">
        <v>584</v>
      </c>
      <c r="I275" s="55" t="s">
        <v>585</v>
      </c>
      <c r="J275" s="55">
        <v>42.387</v>
      </c>
      <c r="K275" s="95">
        <v>-2.605</v>
      </c>
      <c r="L275" s="56">
        <v>17.832153451132221</v>
      </c>
      <c r="M275" s="57">
        <v>38.453505331702509</v>
      </c>
      <c r="N275" s="58">
        <v>922.22529121356968</v>
      </c>
      <c r="O275" s="59">
        <v>1029.6115657590874</v>
      </c>
      <c r="P275" s="157">
        <v>1305.4343607142855</v>
      </c>
      <c r="Q275" s="88"/>
    </row>
    <row r="276" spans="2:17" x14ac:dyDescent="0.25">
      <c r="B276" s="316"/>
      <c r="C276" s="318">
        <v>242</v>
      </c>
      <c r="D276" s="51">
        <v>2.15</v>
      </c>
      <c r="E276" s="52">
        <v>255</v>
      </c>
      <c r="F276" s="53">
        <v>16</v>
      </c>
      <c r="G276" s="54">
        <v>25</v>
      </c>
      <c r="H276" s="55" t="s">
        <v>586</v>
      </c>
      <c r="I276" s="55" t="s">
        <v>587</v>
      </c>
      <c r="J276" s="55">
        <v>42.567</v>
      </c>
      <c r="K276" s="95">
        <v>0.502</v>
      </c>
      <c r="L276" s="56">
        <v>-12.01816482752827</v>
      </c>
      <c r="M276" s="57">
        <v>40.835195642709515</v>
      </c>
      <c r="N276" s="58">
        <v>892.37497293490924</v>
      </c>
      <c r="O276" s="59">
        <v>1031.9932560700943</v>
      </c>
      <c r="P276" s="157">
        <v>1302.3273607142855</v>
      </c>
      <c r="Q276" s="88"/>
    </row>
    <row r="277" spans="2:17" x14ac:dyDescent="0.25">
      <c r="B277" s="316"/>
      <c r="C277" s="318">
        <v>243</v>
      </c>
      <c r="D277" s="51">
        <v>2.15</v>
      </c>
      <c r="E277" s="52">
        <v>294</v>
      </c>
      <c r="F277" s="53">
        <v>17</v>
      </c>
      <c r="G277" s="54">
        <v>53</v>
      </c>
      <c r="H277" s="55" t="s">
        <v>588</v>
      </c>
      <c r="I277" s="55" t="s">
        <v>589</v>
      </c>
      <c r="J277" s="55">
        <v>44.264000000000003</v>
      </c>
      <c r="K277" s="95">
        <v>-1.411</v>
      </c>
      <c r="L277" s="56">
        <v>17.028145196910035</v>
      </c>
      <c r="M277" s="57">
        <v>40.857605989007112</v>
      </c>
      <c r="N277" s="58">
        <v>921.42128295934754</v>
      </c>
      <c r="O277" s="59">
        <v>1032.0156664163919</v>
      </c>
      <c r="P277" s="157">
        <v>1304.2403607142855</v>
      </c>
      <c r="Q277" s="88"/>
    </row>
    <row r="278" spans="2:17" x14ac:dyDescent="0.25">
      <c r="B278" s="316"/>
      <c r="C278" s="318">
        <v>244</v>
      </c>
      <c r="D278" s="51">
        <v>2.15</v>
      </c>
      <c r="E278" s="52">
        <v>297</v>
      </c>
      <c r="F278" s="53">
        <v>33</v>
      </c>
      <c r="G278" s="54">
        <v>40</v>
      </c>
      <c r="H278" s="55" t="s">
        <v>590</v>
      </c>
      <c r="I278" s="55" t="s">
        <v>591</v>
      </c>
      <c r="J278" s="55">
        <v>46.034999999999997</v>
      </c>
      <c r="K278" s="95">
        <v>-1.1890000000000001</v>
      </c>
      <c r="L278" s="56">
        <v>20.099403056385942</v>
      </c>
      <c r="M278" s="57">
        <v>41.415398365546878</v>
      </c>
      <c r="N278" s="58">
        <v>924.4925408188235</v>
      </c>
      <c r="O278" s="59">
        <v>1032.5734587929317</v>
      </c>
      <c r="P278" s="157">
        <v>1304.0183607142856</v>
      </c>
      <c r="Q278" s="88"/>
    </row>
    <row r="279" spans="2:17" x14ac:dyDescent="0.25">
      <c r="B279" s="316"/>
      <c r="C279" s="318">
        <v>245</v>
      </c>
      <c r="D279" s="51">
        <v>2.15</v>
      </c>
      <c r="E279" s="52">
        <v>296</v>
      </c>
      <c r="F279" s="53">
        <v>6</v>
      </c>
      <c r="G279" s="54">
        <v>7</v>
      </c>
      <c r="H279" s="55" t="s">
        <v>592</v>
      </c>
      <c r="I279" s="55" t="s">
        <v>593</v>
      </c>
      <c r="J279" s="55">
        <v>46.652999999999999</v>
      </c>
      <c r="K279" s="95">
        <v>-1.107</v>
      </c>
      <c r="L279" s="56">
        <v>19.293842994973975</v>
      </c>
      <c r="M279" s="57">
        <v>42.476464441915283</v>
      </c>
      <c r="N279" s="58">
        <v>923.68698075741145</v>
      </c>
      <c r="O279" s="59">
        <v>1033.6345248693001</v>
      </c>
      <c r="P279" s="157">
        <v>1303.9363607142855</v>
      </c>
      <c r="Q279" s="88"/>
    </row>
    <row r="280" spans="2:17" x14ac:dyDescent="0.25">
      <c r="B280" s="316"/>
      <c r="C280" s="318">
        <v>246</v>
      </c>
      <c r="D280" s="51">
        <v>1.3</v>
      </c>
      <c r="E280" s="52">
        <v>256</v>
      </c>
      <c r="F280" s="53">
        <v>7</v>
      </c>
      <c r="G280" s="54">
        <v>50</v>
      </c>
      <c r="H280" s="55" t="s">
        <v>594</v>
      </c>
      <c r="I280" s="55" t="s">
        <v>595</v>
      </c>
      <c r="J280" s="55">
        <v>43.841999999999999</v>
      </c>
      <c r="K280" s="95">
        <v>-1.6E-2</v>
      </c>
      <c r="L280" s="56">
        <v>-11.747735881285292</v>
      </c>
      <c r="M280" s="57">
        <v>42.238746023805703</v>
      </c>
      <c r="N280" s="58">
        <v>892.64540188115222</v>
      </c>
      <c r="O280" s="59">
        <v>1033.3968064511905</v>
      </c>
      <c r="P280" s="157">
        <v>1303.6953607142857</v>
      </c>
      <c r="Q280" s="88"/>
    </row>
    <row r="281" spans="2:17" x14ac:dyDescent="0.25">
      <c r="B281" s="316"/>
      <c r="C281" s="318">
        <v>247</v>
      </c>
      <c r="D281" s="51">
        <v>2.15</v>
      </c>
      <c r="E281" s="52">
        <v>294</v>
      </c>
      <c r="F281" s="53">
        <v>17</v>
      </c>
      <c r="G281" s="54">
        <v>3</v>
      </c>
      <c r="H281" s="55" t="s">
        <v>596</v>
      </c>
      <c r="I281" s="55" t="s">
        <v>597</v>
      </c>
      <c r="J281" s="55">
        <v>47.892000000000003</v>
      </c>
      <c r="K281" s="95">
        <v>-0.61</v>
      </c>
      <c r="L281" s="56">
        <v>18.413102648469266</v>
      </c>
      <c r="M281" s="57">
        <v>44.210873265034408</v>
      </c>
      <c r="N281" s="58">
        <v>922.80624041090675</v>
      </c>
      <c r="O281" s="59">
        <v>1035.3689336924192</v>
      </c>
      <c r="P281" s="157">
        <v>1303.4393607142854</v>
      </c>
      <c r="Q281" s="88"/>
    </row>
    <row r="282" spans="2:17" x14ac:dyDescent="0.25">
      <c r="B282" s="316"/>
      <c r="C282" s="318">
        <v>248</v>
      </c>
      <c r="D282" s="51">
        <v>1.3</v>
      </c>
      <c r="E282" s="52">
        <v>255</v>
      </c>
      <c r="F282" s="53">
        <v>46</v>
      </c>
      <c r="G282" s="54">
        <v>11</v>
      </c>
      <c r="H282" s="55" t="s">
        <v>598</v>
      </c>
      <c r="I282" s="55" t="s">
        <v>599</v>
      </c>
      <c r="J282" s="55">
        <v>45.024999999999999</v>
      </c>
      <c r="K282" s="95">
        <v>0.187</v>
      </c>
      <c r="L282" s="56">
        <v>-12.337672987337371</v>
      </c>
      <c r="M282" s="57">
        <v>43.30164489089907</v>
      </c>
      <c r="N282" s="58">
        <v>892.05546477510018</v>
      </c>
      <c r="O282" s="59">
        <v>1034.4597053182838</v>
      </c>
      <c r="P282" s="157">
        <v>1303.4923607142857</v>
      </c>
      <c r="Q282" s="88"/>
    </row>
    <row r="283" spans="2:17" x14ac:dyDescent="0.25">
      <c r="B283" s="316"/>
      <c r="C283" s="318">
        <v>249</v>
      </c>
      <c r="D283" s="51">
        <v>2.15</v>
      </c>
      <c r="E283" s="52">
        <v>296</v>
      </c>
      <c r="F283" s="53">
        <v>15</v>
      </c>
      <c r="G283" s="54">
        <v>23</v>
      </c>
      <c r="H283" s="55" t="s">
        <v>600</v>
      </c>
      <c r="I283" s="55" t="s">
        <v>601</v>
      </c>
      <c r="J283" s="55">
        <v>51.781999999999996</v>
      </c>
      <c r="K283" s="95">
        <v>0.20200000000000001</v>
      </c>
      <c r="L283" s="56">
        <v>21.542003261823595</v>
      </c>
      <c r="M283" s="57">
        <v>47.088402175775528</v>
      </c>
      <c r="N283" s="58">
        <v>925.93514102426116</v>
      </c>
      <c r="O283" s="59">
        <v>1038.2464626031604</v>
      </c>
      <c r="P283" s="157">
        <v>1302.6273607142855</v>
      </c>
      <c r="Q283" s="88"/>
    </row>
    <row r="284" spans="2:17" x14ac:dyDescent="0.25">
      <c r="B284" s="316"/>
      <c r="C284" s="318">
        <v>250</v>
      </c>
      <c r="D284" s="51">
        <v>2.15</v>
      </c>
      <c r="E284" s="52">
        <v>293</v>
      </c>
      <c r="F284" s="53">
        <v>41</v>
      </c>
      <c r="G284" s="54">
        <v>59</v>
      </c>
      <c r="H284" s="55" t="s">
        <v>602</v>
      </c>
      <c r="I284" s="55" t="s">
        <v>603</v>
      </c>
      <c r="J284" s="55">
        <v>50.863</v>
      </c>
      <c r="K284" s="95">
        <v>6.3E-2</v>
      </c>
      <c r="L284" s="56">
        <v>19.075409660968916</v>
      </c>
      <c r="M284" s="57">
        <v>47.150540985933695</v>
      </c>
      <c r="N284" s="58">
        <v>923.46854742340645</v>
      </c>
      <c r="O284" s="59">
        <v>1038.3086014133185</v>
      </c>
      <c r="P284" s="157">
        <v>1302.7663607142854</v>
      </c>
      <c r="Q284" s="88"/>
    </row>
    <row r="285" spans="2:17" x14ac:dyDescent="0.25">
      <c r="B285" s="316"/>
      <c r="C285" s="318">
        <v>251</v>
      </c>
      <c r="D285" s="51">
        <v>2.15</v>
      </c>
      <c r="E285" s="52">
        <v>294</v>
      </c>
      <c r="F285" s="53">
        <v>51</v>
      </c>
      <c r="G285" s="54">
        <v>18</v>
      </c>
      <c r="H285" s="55" t="s">
        <v>604</v>
      </c>
      <c r="I285" s="55" t="s">
        <v>605</v>
      </c>
      <c r="J285" s="55">
        <v>52.951000000000001</v>
      </c>
      <c r="K285" s="95">
        <v>0.36199999999999999</v>
      </c>
      <c r="L285" s="56">
        <v>20.844122644095656</v>
      </c>
      <c r="M285" s="57">
        <v>48.675773770921182</v>
      </c>
      <c r="N285" s="58">
        <v>925.23726040653321</v>
      </c>
      <c r="O285" s="59">
        <v>1039.833834198306</v>
      </c>
      <c r="P285" s="157">
        <v>1302.4673607142854</v>
      </c>
      <c r="Q285" s="88"/>
    </row>
    <row r="286" spans="2:17" x14ac:dyDescent="0.25">
      <c r="B286" s="316"/>
      <c r="C286" s="318">
        <v>252</v>
      </c>
      <c r="D286" s="51">
        <v>2.15</v>
      </c>
      <c r="E286" s="52">
        <v>292</v>
      </c>
      <c r="F286" s="53">
        <v>7</v>
      </c>
      <c r="G286" s="54">
        <v>32</v>
      </c>
      <c r="H286" s="55" t="s">
        <v>606</v>
      </c>
      <c r="I286" s="55" t="s">
        <v>607</v>
      </c>
      <c r="J286" s="55">
        <v>53.817999999999998</v>
      </c>
      <c r="K286" s="95">
        <v>0.92700000000000005</v>
      </c>
      <c r="L286" s="56">
        <v>18.805500066253927</v>
      </c>
      <c r="M286" s="57">
        <v>50.425492474125861</v>
      </c>
      <c r="N286" s="58">
        <v>923.1986378286914</v>
      </c>
      <c r="O286" s="59">
        <v>1041.5835529015108</v>
      </c>
      <c r="P286" s="157">
        <v>1301.9023607142856</v>
      </c>
      <c r="Q286" s="88"/>
    </row>
    <row r="287" spans="2:17" x14ac:dyDescent="0.25">
      <c r="B287" s="316"/>
      <c r="C287" s="318">
        <v>253</v>
      </c>
      <c r="D287" s="51">
        <v>2.17</v>
      </c>
      <c r="E287" s="52">
        <v>308</v>
      </c>
      <c r="F287" s="53">
        <v>5</v>
      </c>
      <c r="G287" s="54">
        <v>22</v>
      </c>
      <c r="H287" s="55" t="s">
        <v>608</v>
      </c>
      <c r="I287" s="55" t="s">
        <v>609</v>
      </c>
      <c r="J287" s="55">
        <v>52.917000000000002</v>
      </c>
      <c r="K287" s="95">
        <v>-0.95</v>
      </c>
      <c r="L287" s="56">
        <v>31.413991483797417</v>
      </c>
      <c r="M287" s="57">
        <v>42.583682650234742</v>
      </c>
      <c r="N287" s="58">
        <v>935.80712924623492</v>
      </c>
      <c r="O287" s="59">
        <v>1033.7417430776195</v>
      </c>
      <c r="P287" s="157">
        <v>1303.7593607142855</v>
      </c>
      <c r="Q287" s="88"/>
    </row>
    <row r="288" spans="2:17" x14ac:dyDescent="0.25">
      <c r="B288" s="316"/>
      <c r="C288" s="318">
        <v>254</v>
      </c>
      <c r="D288" s="51">
        <v>2.17</v>
      </c>
      <c r="E288" s="52">
        <v>309</v>
      </c>
      <c r="F288" s="53">
        <v>27</v>
      </c>
      <c r="G288" s="54">
        <v>25</v>
      </c>
      <c r="H288" s="55" t="s">
        <v>610</v>
      </c>
      <c r="I288" s="55" t="s">
        <v>611</v>
      </c>
      <c r="J288" s="55">
        <v>54.662999999999997</v>
      </c>
      <c r="K288" s="95">
        <v>-1.0029999999999999</v>
      </c>
      <c r="L288" s="56">
        <v>33.491052007055615</v>
      </c>
      <c r="M288" s="57">
        <v>43.201770848666563</v>
      </c>
      <c r="N288" s="58">
        <v>937.8841897694931</v>
      </c>
      <c r="O288" s="59">
        <v>1034.3598312760514</v>
      </c>
      <c r="P288" s="157">
        <v>1303.8123607142854</v>
      </c>
      <c r="Q288" s="88"/>
    </row>
    <row r="289" spans="2:17" x14ac:dyDescent="0.25">
      <c r="B289" s="316"/>
      <c r="C289" s="318">
        <v>255</v>
      </c>
      <c r="D289" s="51">
        <v>2.15</v>
      </c>
      <c r="E289" s="52">
        <v>299</v>
      </c>
      <c r="F289" s="53">
        <v>12</v>
      </c>
      <c r="G289" s="54">
        <v>9</v>
      </c>
      <c r="H289" s="55" t="s">
        <v>612</v>
      </c>
      <c r="I289" s="55" t="s">
        <v>613</v>
      </c>
      <c r="J289" s="55">
        <v>55.048999999999999</v>
      </c>
      <c r="K289" s="95">
        <v>1.6870000000000001</v>
      </c>
      <c r="L289" s="56">
        <v>25.443731650278707</v>
      </c>
      <c r="M289" s="57">
        <v>48.816072360531074</v>
      </c>
      <c r="N289" s="58">
        <v>929.83686941271617</v>
      </c>
      <c r="O289" s="59">
        <v>1039.974132787916</v>
      </c>
      <c r="P289" s="157">
        <v>1301.1423607142856</v>
      </c>
      <c r="Q289" s="88"/>
    </row>
    <row r="290" spans="2:17" x14ac:dyDescent="0.25">
      <c r="B290" s="316"/>
      <c r="C290" s="318">
        <v>256</v>
      </c>
      <c r="D290" s="51">
        <v>2.17</v>
      </c>
      <c r="E290" s="52">
        <v>309</v>
      </c>
      <c r="F290" s="53">
        <v>26</v>
      </c>
      <c r="G290" s="54">
        <v>40</v>
      </c>
      <c r="H290" s="55" t="s">
        <v>614</v>
      </c>
      <c r="I290" s="55" t="s">
        <v>615</v>
      </c>
      <c r="J290" s="55">
        <v>55.253999999999998</v>
      </c>
      <c r="K290" s="95">
        <v>-2.024</v>
      </c>
      <c r="L290" s="56">
        <v>33.8436193683985</v>
      </c>
      <c r="M290" s="57">
        <v>43.676240040174726</v>
      </c>
      <c r="N290" s="58">
        <v>938.23675713083605</v>
      </c>
      <c r="O290" s="59">
        <v>1034.8343004675596</v>
      </c>
      <c r="P290" s="157">
        <v>1304.8333607142854</v>
      </c>
      <c r="Q290" s="88"/>
    </row>
    <row r="291" spans="2:17" x14ac:dyDescent="0.25">
      <c r="B291" s="316"/>
      <c r="C291" s="318">
        <v>257</v>
      </c>
      <c r="D291" s="51">
        <v>2.17</v>
      </c>
      <c r="E291" s="52">
        <v>312</v>
      </c>
      <c r="F291" s="53">
        <v>59</v>
      </c>
      <c r="G291" s="54">
        <v>7</v>
      </c>
      <c r="H291" s="55" t="s">
        <v>616</v>
      </c>
      <c r="I291" s="55" t="s">
        <v>617</v>
      </c>
      <c r="J291" s="55">
        <v>49.073999999999998</v>
      </c>
      <c r="K291" s="95">
        <v>-2.9769999999999999</v>
      </c>
      <c r="L291" s="56">
        <v>32.396666489247487</v>
      </c>
      <c r="M291" s="57">
        <v>36.860730817286694</v>
      </c>
      <c r="N291" s="58">
        <v>936.78980425168504</v>
      </c>
      <c r="O291" s="59">
        <v>1028.0187912446715</v>
      </c>
      <c r="P291" s="157">
        <v>1305.7863607142856</v>
      </c>
      <c r="Q291" s="88"/>
    </row>
    <row r="292" spans="2:17" x14ac:dyDescent="0.25">
      <c r="B292" s="316"/>
      <c r="C292" s="318">
        <v>258</v>
      </c>
      <c r="D292" s="51">
        <v>2.15</v>
      </c>
      <c r="E292" s="52">
        <v>299</v>
      </c>
      <c r="F292" s="53">
        <v>23</v>
      </c>
      <c r="G292" s="54">
        <v>21</v>
      </c>
      <c r="H292" s="55" t="s">
        <v>618</v>
      </c>
      <c r="I292" s="55" t="s">
        <v>619</v>
      </c>
      <c r="J292" s="55">
        <v>53.71</v>
      </c>
      <c r="K292" s="95">
        <v>1.137</v>
      </c>
      <c r="L292" s="56">
        <v>24.979883550285614</v>
      </c>
      <c r="M292" s="57">
        <v>47.547550071630084</v>
      </c>
      <c r="N292" s="58">
        <v>929.37302131272315</v>
      </c>
      <c r="O292" s="59">
        <v>1038.7056104990149</v>
      </c>
      <c r="P292" s="157">
        <v>1301.6923607142855</v>
      </c>
      <c r="Q292" s="88"/>
    </row>
    <row r="293" spans="2:17" x14ac:dyDescent="0.25">
      <c r="B293" s="316"/>
      <c r="C293" s="318">
        <v>259</v>
      </c>
      <c r="D293" s="51">
        <v>2.17</v>
      </c>
      <c r="E293" s="52">
        <v>306</v>
      </c>
      <c r="F293" s="53">
        <v>47</v>
      </c>
      <c r="G293" s="54">
        <v>11</v>
      </c>
      <c r="H293" s="55" t="s">
        <v>620</v>
      </c>
      <c r="I293" s="55" t="s">
        <v>621</v>
      </c>
      <c r="J293" s="55">
        <v>47.12</v>
      </c>
      <c r="K293" s="95">
        <v>-2.0230000000000001</v>
      </c>
      <c r="L293" s="56">
        <v>27.103093436788352</v>
      </c>
      <c r="M293" s="57">
        <v>38.54499612344928</v>
      </c>
      <c r="N293" s="58">
        <v>931.4962311992258</v>
      </c>
      <c r="O293" s="59">
        <v>1029.7030565508342</v>
      </c>
      <c r="P293" s="157">
        <v>1304.8323607142854</v>
      </c>
      <c r="Q293" s="88"/>
    </row>
    <row r="294" spans="2:17" x14ac:dyDescent="0.25">
      <c r="B294" s="316"/>
      <c r="C294" s="318">
        <v>260</v>
      </c>
      <c r="D294" s="51">
        <v>2.15</v>
      </c>
      <c r="E294" s="52">
        <v>299</v>
      </c>
      <c r="F294" s="53">
        <v>21</v>
      </c>
      <c r="G294" s="54">
        <v>41</v>
      </c>
      <c r="H294" s="55" t="s">
        <v>622</v>
      </c>
      <c r="I294" s="55" t="s">
        <v>623</v>
      </c>
      <c r="J294" s="55">
        <v>36.529000000000003</v>
      </c>
      <c r="K294" s="95">
        <v>-2.6549999999999998</v>
      </c>
      <c r="L294" s="56">
        <v>16.973524545760363</v>
      </c>
      <c r="M294" s="57">
        <v>32.346055485862117</v>
      </c>
      <c r="N294" s="58">
        <v>921.36666230819787</v>
      </c>
      <c r="O294" s="59">
        <v>1023.504115913247</v>
      </c>
      <c r="P294" s="157">
        <v>1305.4843607142855</v>
      </c>
      <c r="Q294" s="88"/>
    </row>
    <row r="295" spans="2:17" x14ac:dyDescent="0.25">
      <c r="B295" s="316"/>
      <c r="C295" s="318">
        <v>261</v>
      </c>
      <c r="D295" s="51">
        <v>2.15</v>
      </c>
      <c r="E295" s="52">
        <v>306</v>
      </c>
      <c r="F295" s="53">
        <v>5</v>
      </c>
      <c r="G295" s="54">
        <v>25</v>
      </c>
      <c r="H295" s="55" t="s">
        <v>624</v>
      </c>
      <c r="I295" s="55" t="s">
        <v>625</v>
      </c>
      <c r="J295" s="55">
        <v>32.991</v>
      </c>
      <c r="K295" s="95">
        <v>-3.036</v>
      </c>
      <c r="L295" s="56">
        <v>18.646919910283227</v>
      </c>
      <c r="M295" s="57">
        <v>27.215775918747624</v>
      </c>
      <c r="N295" s="58">
        <v>923.04005767272076</v>
      </c>
      <c r="O295" s="59">
        <v>1018.3738363461325</v>
      </c>
      <c r="P295" s="157">
        <v>1305.8653607142855</v>
      </c>
      <c r="Q295" s="88"/>
    </row>
    <row r="296" spans="2:17" x14ac:dyDescent="0.25">
      <c r="B296" s="316"/>
      <c r="C296" s="318">
        <v>262</v>
      </c>
      <c r="D296" s="51">
        <v>2.15</v>
      </c>
      <c r="E296" s="52">
        <v>308</v>
      </c>
      <c r="F296" s="53">
        <v>0</v>
      </c>
      <c r="G296" s="54">
        <v>14</v>
      </c>
      <c r="H296" s="55" t="s">
        <v>626</v>
      </c>
      <c r="I296" s="55" t="s">
        <v>627</v>
      </c>
      <c r="J296" s="55">
        <v>30.215</v>
      </c>
      <c r="K296" s="95">
        <v>-2.6150000000000002</v>
      </c>
      <c r="L296" s="56">
        <v>17.900701323587562</v>
      </c>
      <c r="M296" s="57">
        <v>24.341551247274907</v>
      </c>
      <c r="N296" s="58">
        <v>922.29383908602506</v>
      </c>
      <c r="O296" s="59">
        <v>1015.4996116746597</v>
      </c>
      <c r="P296" s="157">
        <v>1305.4443607142855</v>
      </c>
      <c r="Q296" s="88"/>
    </row>
    <row r="297" spans="2:17" ht="16.5" thickBot="1" x14ac:dyDescent="0.3">
      <c r="B297" s="317"/>
      <c r="C297" s="319" t="s">
        <v>63</v>
      </c>
      <c r="D297" s="61">
        <v>1.3</v>
      </c>
      <c r="E297" s="62">
        <v>211</v>
      </c>
      <c r="F297" s="63">
        <v>20</v>
      </c>
      <c r="G297" s="64">
        <v>46</v>
      </c>
      <c r="H297" s="65" t="s">
        <v>628</v>
      </c>
      <c r="I297" s="65" t="s">
        <v>629</v>
      </c>
      <c r="J297" s="65">
        <f>'[1]triangle length and angles'!L23</f>
        <v>0</v>
      </c>
      <c r="K297" s="97">
        <v>-2.2450000000000001</v>
      </c>
      <c r="L297" s="66">
        <v>-24.834190010637666</v>
      </c>
      <c r="M297" s="67">
        <v>14.124934892462916</v>
      </c>
      <c r="N297" s="68"/>
      <c r="O297" s="69"/>
      <c r="P297" s="164"/>
      <c r="Q297" s="88"/>
    </row>
    <row r="298" spans="2:17" x14ac:dyDescent="0.25">
      <c r="B298" s="71"/>
      <c r="C298" s="72"/>
      <c r="D298" s="72"/>
      <c r="E298" s="72"/>
      <c r="F298" s="72"/>
      <c r="G298" s="72"/>
      <c r="H298" s="73"/>
      <c r="I298" s="73"/>
      <c r="J298" s="73"/>
      <c r="K298" s="73"/>
      <c r="L298" s="74"/>
      <c r="M298" s="74"/>
      <c r="N298" s="73"/>
      <c r="O298" s="73"/>
      <c r="Q298" s="88"/>
    </row>
    <row r="299" spans="2:17" x14ac:dyDescent="0.25">
      <c r="B299" s="71"/>
      <c r="C299" s="72"/>
      <c r="D299" s="72"/>
      <c r="E299" s="72"/>
      <c r="F299" s="72"/>
      <c r="G299" s="72"/>
      <c r="H299" s="73"/>
      <c r="I299" s="73"/>
      <c r="J299" s="73"/>
      <c r="K299" s="73"/>
      <c r="L299" s="74"/>
      <c r="M299" s="74"/>
      <c r="N299" s="73"/>
      <c r="O299" s="73"/>
      <c r="Q299" s="88"/>
    </row>
    <row r="300" spans="2:17" x14ac:dyDescent="0.25">
      <c r="B300" s="71"/>
      <c r="C300" s="72"/>
      <c r="D300" s="72"/>
      <c r="E300" s="72"/>
      <c r="F300" s="72"/>
      <c r="G300" s="44"/>
      <c r="H300" s="44"/>
      <c r="I300" s="45" t="s">
        <v>1050</v>
      </c>
      <c r="J300" s="45" t="s">
        <v>1051</v>
      </c>
      <c r="K300" s="45" t="s">
        <v>1052</v>
      </c>
      <c r="L300" s="74"/>
      <c r="M300" s="74"/>
      <c r="N300" s="73"/>
      <c r="O300" s="73"/>
      <c r="Q300" s="88"/>
    </row>
    <row r="301" spans="2:17" x14ac:dyDescent="0.25">
      <c r="B301" s="71"/>
      <c r="C301" s="72"/>
      <c r="D301" s="72"/>
      <c r="E301" s="72"/>
      <c r="F301" s="72"/>
      <c r="G301" s="135" t="s">
        <v>1053</v>
      </c>
      <c r="H301" s="135" t="s">
        <v>63</v>
      </c>
      <c r="I301" s="46">
        <v>879.55894775179979</v>
      </c>
      <c r="J301" s="46">
        <v>1005.2829953198477</v>
      </c>
      <c r="K301" s="47">
        <v>1301.5329464285712</v>
      </c>
      <c r="L301" s="74"/>
      <c r="M301" s="74"/>
      <c r="N301" s="73"/>
      <c r="O301" s="73"/>
      <c r="Q301" s="88"/>
    </row>
    <row r="302" spans="2:17" x14ac:dyDescent="0.25">
      <c r="B302" s="71"/>
      <c r="C302" s="72"/>
      <c r="D302" s="72"/>
      <c r="E302" s="72"/>
      <c r="F302" s="72"/>
      <c r="G302" s="72"/>
      <c r="H302" s="73"/>
      <c r="I302" s="73"/>
      <c r="J302" s="73"/>
      <c r="K302" s="73"/>
      <c r="L302" s="74"/>
      <c r="M302" s="74"/>
      <c r="N302" s="73"/>
      <c r="O302" s="73"/>
      <c r="Q302" s="88"/>
    </row>
    <row r="303" spans="2:17" x14ac:dyDescent="0.25">
      <c r="B303" s="71"/>
      <c r="C303" s="72"/>
      <c r="D303" s="72"/>
      <c r="E303" s="72"/>
      <c r="F303" s="72"/>
      <c r="G303" s="72"/>
      <c r="H303" s="73"/>
      <c r="I303" s="73"/>
      <c r="J303" s="73"/>
      <c r="K303" s="73"/>
      <c r="L303" s="74"/>
      <c r="M303" s="74"/>
      <c r="N303" s="73"/>
      <c r="O303" s="73"/>
      <c r="Q303" s="88"/>
    </row>
    <row r="304" spans="2:17" ht="45" customHeight="1" x14ac:dyDescent="0.25">
      <c r="B304" s="293" t="s">
        <v>79</v>
      </c>
      <c r="C304" s="292" t="s">
        <v>1059</v>
      </c>
      <c r="D304" s="292" t="s">
        <v>1060</v>
      </c>
      <c r="E304" s="293" t="s">
        <v>88</v>
      </c>
      <c r="F304" s="293"/>
      <c r="G304" s="293"/>
      <c r="H304" s="303" t="s">
        <v>1172</v>
      </c>
      <c r="I304" s="294" t="s">
        <v>83</v>
      </c>
      <c r="J304" s="294" t="s">
        <v>89</v>
      </c>
      <c r="K304" s="294" t="s">
        <v>90</v>
      </c>
      <c r="L304" s="304" t="s">
        <v>1170</v>
      </c>
      <c r="M304" s="305"/>
      <c r="N304" s="306" t="s">
        <v>1171</v>
      </c>
      <c r="O304" s="307"/>
      <c r="P304" s="308" t="s">
        <v>1054</v>
      </c>
      <c r="Q304" s="117"/>
    </row>
    <row r="305" spans="2:17" ht="59.25" customHeight="1" thickBot="1" x14ac:dyDescent="0.3">
      <c r="B305" s="293"/>
      <c r="C305" s="293"/>
      <c r="D305" s="293"/>
      <c r="E305" s="262" t="s">
        <v>6</v>
      </c>
      <c r="F305" s="262" t="s">
        <v>7</v>
      </c>
      <c r="G305" s="262" t="s">
        <v>8</v>
      </c>
      <c r="H305" s="309"/>
      <c r="I305" s="294"/>
      <c r="J305" s="294"/>
      <c r="K305" s="294"/>
      <c r="L305" s="310" t="s">
        <v>91</v>
      </c>
      <c r="M305" s="310" t="s">
        <v>92</v>
      </c>
      <c r="N305" s="311" t="s">
        <v>86</v>
      </c>
      <c r="O305" s="311" t="s">
        <v>87</v>
      </c>
      <c r="P305" s="294"/>
      <c r="Q305" s="117"/>
    </row>
    <row r="306" spans="2:17" x14ac:dyDescent="0.25">
      <c r="B306" s="77" t="s">
        <v>63</v>
      </c>
      <c r="C306" s="48" t="s">
        <v>57</v>
      </c>
      <c r="D306" s="48">
        <v>1.3</v>
      </c>
      <c r="E306" s="78">
        <v>0</v>
      </c>
      <c r="F306" s="79">
        <v>0</v>
      </c>
      <c r="G306" s="80">
        <v>0</v>
      </c>
      <c r="H306" s="49" t="s">
        <v>74</v>
      </c>
      <c r="I306" s="49" t="s">
        <v>630</v>
      </c>
      <c r="J306" s="49">
        <f>J297</f>
        <v>0</v>
      </c>
      <c r="K306" s="49">
        <v>1.9379999999999999</v>
      </c>
      <c r="L306" s="82">
        <v>24.83419001063767</v>
      </c>
      <c r="M306" s="83">
        <v>-14.124934892462907</v>
      </c>
      <c r="N306" s="84"/>
      <c r="O306" s="85"/>
      <c r="P306" s="277"/>
      <c r="Q306" s="88"/>
    </row>
    <row r="307" spans="2:17" x14ac:dyDescent="0.25">
      <c r="B307" s="50">
        <v>1.3680000000000001</v>
      </c>
      <c r="C307" s="51">
        <v>263</v>
      </c>
      <c r="D307" s="51">
        <v>1.3</v>
      </c>
      <c r="E307" s="52">
        <v>147</v>
      </c>
      <c r="F307" s="53">
        <v>34</v>
      </c>
      <c r="G307" s="54">
        <v>37</v>
      </c>
      <c r="H307" s="55" t="s">
        <v>631</v>
      </c>
      <c r="I307" s="55" t="s">
        <v>632</v>
      </c>
      <c r="J307" s="55">
        <v>14.145</v>
      </c>
      <c r="K307" s="55">
        <v>0.28399999999999997</v>
      </c>
      <c r="L307" s="56">
        <v>-14.128195344153731</v>
      </c>
      <c r="M307" s="57">
        <v>-0.68929044490171743</v>
      </c>
      <c r="N307" s="58">
        <v>865.43075240764608</v>
      </c>
      <c r="O307" s="59">
        <v>1004.593704874946</v>
      </c>
      <c r="P307" s="157">
        <v>1301.3169464285711</v>
      </c>
    </row>
    <row r="308" spans="2:17" x14ac:dyDescent="0.25">
      <c r="B308" s="214"/>
      <c r="C308" s="51">
        <v>264</v>
      </c>
      <c r="D308" s="51">
        <v>1.3</v>
      </c>
      <c r="E308" s="52">
        <v>213</v>
      </c>
      <c r="F308" s="53">
        <v>20</v>
      </c>
      <c r="G308" s="54">
        <v>22</v>
      </c>
      <c r="H308" s="55" t="s">
        <v>633</v>
      </c>
      <c r="I308" s="55" t="s">
        <v>634</v>
      </c>
      <c r="J308" s="55">
        <v>5.3250000000000002</v>
      </c>
      <c r="K308" s="55">
        <v>-5.8000000000000003E-2</v>
      </c>
      <c r="L308" s="56">
        <v>-2.4200370095238979</v>
      </c>
      <c r="M308" s="57">
        <v>4.7433159153206983</v>
      </c>
      <c r="N308" s="58">
        <v>877.13891074227593</v>
      </c>
      <c r="O308" s="59">
        <v>1010.0263112351685</v>
      </c>
      <c r="P308" s="157">
        <v>1301.6589464285712</v>
      </c>
    </row>
    <row r="309" spans="2:17" x14ac:dyDescent="0.25">
      <c r="B309" s="214"/>
      <c r="C309" s="51">
        <v>265</v>
      </c>
      <c r="D309" s="51">
        <v>1.3</v>
      </c>
      <c r="E309" s="52">
        <v>208</v>
      </c>
      <c r="F309" s="53">
        <v>44</v>
      </c>
      <c r="G309" s="54">
        <v>37</v>
      </c>
      <c r="H309" s="55" t="s">
        <v>635</v>
      </c>
      <c r="I309" s="55" t="s">
        <v>636</v>
      </c>
      <c r="J309" s="55">
        <v>7.4829999999999997</v>
      </c>
      <c r="K309" s="55">
        <v>5.7000000000000002E-2</v>
      </c>
      <c r="L309" s="56">
        <v>-3.9239318646928636</v>
      </c>
      <c r="M309" s="57">
        <v>6.3716597304978535</v>
      </c>
      <c r="N309" s="58">
        <v>875.63501588710687</v>
      </c>
      <c r="O309" s="59">
        <v>1011.6546550503456</v>
      </c>
      <c r="P309" s="157">
        <v>1301.5439464285712</v>
      </c>
    </row>
    <row r="310" spans="2:17" x14ac:dyDescent="0.25">
      <c r="B310" s="214"/>
      <c r="C310" s="51">
        <v>266</v>
      </c>
      <c r="D310" s="51">
        <v>1.3</v>
      </c>
      <c r="E310" s="52">
        <v>140</v>
      </c>
      <c r="F310" s="53">
        <v>45</v>
      </c>
      <c r="G310" s="54">
        <v>36</v>
      </c>
      <c r="H310" s="55" t="s">
        <v>637</v>
      </c>
      <c r="I310" s="55" t="s">
        <v>638</v>
      </c>
      <c r="J310" s="55">
        <v>15.83</v>
      </c>
      <c r="K310" s="55">
        <v>0.378</v>
      </c>
      <c r="L310" s="56">
        <v>-15.607852000332262</v>
      </c>
      <c r="M310" s="57">
        <v>-2.6426986085674322</v>
      </c>
      <c r="N310" s="58">
        <v>863.95109575146751</v>
      </c>
      <c r="O310" s="59">
        <v>1002.6402967112803</v>
      </c>
      <c r="P310" s="157">
        <v>1301.2229464285713</v>
      </c>
    </row>
    <row r="311" spans="2:17" x14ac:dyDescent="0.25">
      <c r="B311" s="214"/>
      <c r="C311" s="51">
        <v>267</v>
      </c>
      <c r="D311" s="51">
        <v>1.3</v>
      </c>
      <c r="E311" s="52">
        <v>221</v>
      </c>
      <c r="F311" s="53">
        <v>37</v>
      </c>
      <c r="G311" s="54">
        <v>28</v>
      </c>
      <c r="H311" s="55" t="s">
        <v>639</v>
      </c>
      <c r="I311" s="55" t="s">
        <v>640</v>
      </c>
      <c r="J311" s="55">
        <v>9.8670000000000009</v>
      </c>
      <c r="K311" s="55">
        <v>-1.6E-2</v>
      </c>
      <c r="L311" s="56">
        <v>-3.1709335281246052</v>
      </c>
      <c r="M311" s="57">
        <v>9.3436004602195641</v>
      </c>
      <c r="N311" s="58">
        <v>876.38801422367521</v>
      </c>
      <c r="O311" s="59">
        <v>1014.6265957800673</v>
      </c>
      <c r="P311" s="157">
        <v>1301.6169464285713</v>
      </c>
    </row>
    <row r="312" spans="2:17" x14ac:dyDescent="0.25">
      <c r="B312" s="214"/>
      <c r="C312" s="51">
        <v>268</v>
      </c>
      <c r="D312" s="51">
        <v>1.3</v>
      </c>
      <c r="E312" s="52">
        <v>135</v>
      </c>
      <c r="F312" s="53">
        <v>49</v>
      </c>
      <c r="G312" s="54">
        <v>13</v>
      </c>
      <c r="H312" s="55" t="s">
        <v>641</v>
      </c>
      <c r="I312" s="55" t="s">
        <v>642</v>
      </c>
      <c r="J312" s="55">
        <v>16.666</v>
      </c>
      <c r="K312" s="55">
        <v>0.49199999999999999</v>
      </c>
      <c r="L312" s="56">
        <v>-16.131514479714511</v>
      </c>
      <c r="M312" s="57">
        <v>-4.1868599917791691</v>
      </c>
      <c r="N312" s="58">
        <v>863.4274332720853</v>
      </c>
      <c r="O312" s="59">
        <v>1001.0961353280685</v>
      </c>
      <c r="P312" s="157">
        <v>1301.1089464285712</v>
      </c>
    </row>
    <row r="313" spans="2:17" x14ac:dyDescent="0.25">
      <c r="B313" s="214"/>
      <c r="C313" s="51">
        <v>269</v>
      </c>
      <c r="D313" s="51">
        <v>1.3</v>
      </c>
      <c r="E313" s="52">
        <v>223</v>
      </c>
      <c r="F313" s="53">
        <v>8</v>
      </c>
      <c r="G313" s="54">
        <v>13</v>
      </c>
      <c r="H313" s="55" t="s">
        <v>643</v>
      </c>
      <c r="I313" s="55" t="s">
        <v>644</v>
      </c>
      <c r="J313" s="55">
        <v>12.022</v>
      </c>
      <c r="K313" s="55">
        <v>0.40899999999999997</v>
      </c>
      <c r="L313" s="56">
        <v>-3.5616457915798043</v>
      </c>
      <c r="M313" s="57">
        <v>11.482297821225588</v>
      </c>
      <c r="N313" s="58">
        <v>875.99730196021994</v>
      </c>
      <c r="O313" s="59">
        <v>1016.7652931410734</v>
      </c>
      <c r="P313" s="157">
        <v>1301.1919464285711</v>
      </c>
      <c r="Q313" s="88"/>
    </row>
    <row r="314" spans="2:17" x14ac:dyDescent="0.25">
      <c r="B314" s="214"/>
      <c r="C314" s="51">
        <v>270</v>
      </c>
      <c r="D314" s="51">
        <v>1.3</v>
      </c>
      <c r="E314" s="52">
        <v>213</v>
      </c>
      <c r="F314" s="53">
        <v>0</v>
      </c>
      <c r="G314" s="54">
        <v>8</v>
      </c>
      <c r="H314" s="55" t="s">
        <v>645</v>
      </c>
      <c r="I314" s="55" t="s">
        <v>646</v>
      </c>
      <c r="J314" s="55">
        <v>16.782</v>
      </c>
      <c r="K314" s="55">
        <v>0.153</v>
      </c>
      <c r="L314" s="56">
        <v>-7.7147165163543807</v>
      </c>
      <c r="M314" s="57">
        <v>14.903646301234103</v>
      </c>
      <c r="N314" s="58">
        <v>871.84423123544536</v>
      </c>
      <c r="O314" s="59">
        <v>1020.1866416210818</v>
      </c>
      <c r="P314" s="157">
        <v>1301.4479464285712</v>
      </c>
      <c r="Q314" s="88"/>
    </row>
    <row r="315" spans="2:17" x14ac:dyDescent="0.25">
      <c r="B315" s="214"/>
      <c r="C315" s="51">
        <v>271</v>
      </c>
      <c r="D315" s="51">
        <v>1.3</v>
      </c>
      <c r="E315" s="52">
        <v>132</v>
      </c>
      <c r="F315" s="53">
        <v>33</v>
      </c>
      <c r="G315" s="54">
        <v>14</v>
      </c>
      <c r="H315" s="55" t="s">
        <v>647</v>
      </c>
      <c r="I315" s="55" t="s">
        <v>648</v>
      </c>
      <c r="J315" s="55">
        <v>18.318000000000001</v>
      </c>
      <c r="K315" s="55">
        <v>0.68400000000000005</v>
      </c>
      <c r="L315" s="56">
        <v>-17.439521871427807</v>
      </c>
      <c r="M315" s="57">
        <v>-5.604658856343641</v>
      </c>
      <c r="N315" s="58">
        <v>862.11942588037198</v>
      </c>
      <c r="O315" s="59">
        <v>999.67833646350402</v>
      </c>
      <c r="P315" s="157">
        <v>1300.9169464285712</v>
      </c>
      <c r="Q315" s="88"/>
    </row>
    <row r="316" spans="2:17" x14ac:dyDescent="0.25">
      <c r="B316" s="214"/>
      <c r="C316" s="51">
        <v>272</v>
      </c>
      <c r="D316" s="51">
        <v>1.3</v>
      </c>
      <c r="E316" s="52">
        <v>131</v>
      </c>
      <c r="F316" s="53">
        <v>17</v>
      </c>
      <c r="G316" s="54">
        <v>55</v>
      </c>
      <c r="H316" s="55" t="s">
        <v>649</v>
      </c>
      <c r="I316" s="55" t="s">
        <v>650</v>
      </c>
      <c r="J316" s="55">
        <v>18.856000000000002</v>
      </c>
      <c r="K316" s="55">
        <v>0.55100000000000005</v>
      </c>
      <c r="L316" s="56">
        <v>-17.821025559069962</v>
      </c>
      <c r="M316" s="57">
        <v>-6.161151192997556</v>
      </c>
      <c r="N316" s="58">
        <v>861.7379221927298</v>
      </c>
      <c r="O316" s="59">
        <v>999.12184412685019</v>
      </c>
      <c r="P316" s="157">
        <v>1301.0499464285713</v>
      </c>
      <c r="Q316" s="88"/>
    </row>
    <row r="317" spans="2:17" x14ac:dyDescent="0.25">
      <c r="B317" s="214"/>
      <c r="C317" s="51">
        <v>273</v>
      </c>
      <c r="D317" s="51">
        <v>2.15</v>
      </c>
      <c r="E317" s="52">
        <v>280</v>
      </c>
      <c r="F317" s="53">
        <v>32</v>
      </c>
      <c r="G317" s="54">
        <v>3</v>
      </c>
      <c r="H317" s="55" t="s">
        <v>651</v>
      </c>
      <c r="I317" s="55" t="s">
        <v>652</v>
      </c>
      <c r="J317" s="55">
        <v>40.408000000000001</v>
      </c>
      <c r="K317" s="55">
        <v>20.792000000000002</v>
      </c>
      <c r="L317" s="56">
        <v>26.062296931013854</v>
      </c>
      <c r="M317" s="57">
        <v>30.879817724197562</v>
      </c>
      <c r="N317" s="58">
        <v>905.62124468281365</v>
      </c>
      <c r="O317" s="59">
        <v>1036.1628130440454</v>
      </c>
      <c r="P317" s="157">
        <v>1279.9589464285712</v>
      </c>
      <c r="Q317" s="88"/>
    </row>
    <row r="318" spans="2:17" x14ac:dyDescent="0.25">
      <c r="B318" s="214"/>
      <c r="C318" s="51">
        <v>274</v>
      </c>
      <c r="D318" s="51">
        <v>2.15</v>
      </c>
      <c r="E318" s="52">
        <v>280</v>
      </c>
      <c r="F318" s="53">
        <v>8</v>
      </c>
      <c r="G318" s="54">
        <v>33</v>
      </c>
      <c r="H318" s="55" t="s">
        <v>653</v>
      </c>
      <c r="I318" s="55" t="s">
        <v>654</v>
      </c>
      <c r="J318" s="55">
        <v>36.746000000000002</v>
      </c>
      <c r="K318" s="55">
        <v>2.431</v>
      </c>
      <c r="L318" s="56">
        <v>23.507872593576057</v>
      </c>
      <c r="M318" s="57">
        <v>28.242670591220584</v>
      </c>
      <c r="N318" s="58">
        <v>903.06682034537585</v>
      </c>
      <c r="O318" s="59">
        <v>1033.5256659110682</v>
      </c>
      <c r="P318" s="157">
        <v>1298.319946428571</v>
      </c>
      <c r="Q318" s="88"/>
    </row>
    <row r="319" spans="2:17" x14ac:dyDescent="0.25">
      <c r="B319" s="214"/>
      <c r="C319" s="51">
        <v>275</v>
      </c>
      <c r="D319" s="51">
        <v>2.15</v>
      </c>
      <c r="E319" s="52">
        <v>123</v>
      </c>
      <c r="F319" s="53">
        <v>18</v>
      </c>
      <c r="G319" s="54">
        <v>40</v>
      </c>
      <c r="H319" s="55" t="s">
        <v>655</v>
      </c>
      <c r="I319" s="55" t="s">
        <v>656</v>
      </c>
      <c r="J319" s="55">
        <v>20.477</v>
      </c>
      <c r="K319" s="55">
        <v>1.2989999999999999</v>
      </c>
      <c r="L319" s="56">
        <v>-18.235561058004993</v>
      </c>
      <c r="M319" s="57">
        <v>-9.3151404659174002</v>
      </c>
      <c r="N319" s="58">
        <v>861.32338669379476</v>
      </c>
      <c r="O319" s="59">
        <v>995.96785485393036</v>
      </c>
      <c r="P319" s="157">
        <v>1299.4519464285711</v>
      </c>
      <c r="Q319" s="88"/>
    </row>
    <row r="320" spans="2:17" x14ac:dyDescent="0.25">
      <c r="B320" s="214"/>
      <c r="C320" s="51">
        <v>276</v>
      </c>
      <c r="D320" s="51">
        <v>1.3</v>
      </c>
      <c r="E320" s="52">
        <v>113</v>
      </c>
      <c r="F320" s="53">
        <v>19</v>
      </c>
      <c r="G320" s="54">
        <v>55</v>
      </c>
      <c r="H320" s="55" t="s">
        <v>657</v>
      </c>
      <c r="I320" s="55" t="s">
        <v>658</v>
      </c>
      <c r="J320" s="55">
        <v>18.745999999999999</v>
      </c>
      <c r="K320" s="55">
        <v>1.4570000000000001</v>
      </c>
      <c r="L320" s="56">
        <v>-14.963706526244618</v>
      </c>
      <c r="M320" s="57">
        <v>-11.291589923320107</v>
      </c>
      <c r="N320" s="58">
        <v>864.59524122555513</v>
      </c>
      <c r="O320" s="59">
        <v>993.99140539652763</v>
      </c>
      <c r="P320" s="157">
        <v>1300.1439464285711</v>
      </c>
      <c r="Q320" s="88"/>
    </row>
    <row r="321" spans="2:17" x14ac:dyDescent="0.25">
      <c r="B321" s="214"/>
      <c r="C321" s="51">
        <v>277</v>
      </c>
      <c r="D321" s="51">
        <v>1.3</v>
      </c>
      <c r="E321" s="52">
        <v>112</v>
      </c>
      <c r="F321" s="53">
        <v>6</v>
      </c>
      <c r="G321" s="54">
        <v>31</v>
      </c>
      <c r="H321" s="55" t="s">
        <v>659</v>
      </c>
      <c r="I321" s="55" t="s">
        <v>660</v>
      </c>
      <c r="J321" s="55">
        <v>20.123000000000001</v>
      </c>
      <c r="K321" s="55">
        <v>2.359</v>
      </c>
      <c r="L321" s="56">
        <v>-15.800435822999177</v>
      </c>
      <c r="M321" s="57">
        <v>-12.461194036017751</v>
      </c>
      <c r="N321" s="58">
        <v>863.75851192880066</v>
      </c>
      <c r="O321" s="59">
        <v>992.82180128382993</v>
      </c>
      <c r="P321" s="157">
        <v>1299.2419464285713</v>
      </c>
      <c r="Q321" s="88"/>
    </row>
    <row r="322" spans="2:17" x14ac:dyDescent="0.25">
      <c r="B322" s="214"/>
      <c r="C322" s="51">
        <v>278</v>
      </c>
      <c r="D322" s="51">
        <v>1.3</v>
      </c>
      <c r="E322" s="52">
        <v>104</v>
      </c>
      <c r="F322" s="53">
        <v>33</v>
      </c>
      <c r="G322" s="54">
        <v>5</v>
      </c>
      <c r="H322" s="55" t="s">
        <v>661</v>
      </c>
      <c r="I322" s="55" t="s">
        <v>662</v>
      </c>
      <c r="J322" s="55">
        <v>17.754999999999999</v>
      </c>
      <c r="K322" s="55">
        <v>1.9450000000000001</v>
      </c>
      <c r="L322" s="56">
        <v>-12.374010553852878</v>
      </c>
      <c r="M322" s="57">
        <v>-12.732787904191978</v>
      </c>
      <c r="N322" s="58">
        <v>867.18493719794697</v>
      </c>
      <c r="O322" s="59">
        <v>992.55020741565579</v>
      </c>
      <c r="P322" s="157">
        <v>1299.6559464285713</v>
      </c>
      <c r="Q322" s="88"/>
    </row>
    <row r="323" spans="2:17" x14ac:dyDescent="0.25">
      <c r="B323" s="214"/>
      <c r="C323" s="51">
        <v>279</v>
      </c>
      <c r="D323" s="51">
        <v>2.15</v>
      </c>
      <c r="E323" s="52">
        <v>255</v>
      </c>
      <c r="F323" s="53">
        <v>13</v>
      </c>
      <c r="G323" s="54">
        <v>23</v>
      </c>
      <c r="H323" s="55" t="s">
        <v>663</v>
      </c>
      <c r="I323" s="55" t="s">
        <v>664</v>
      </c>
      <c r="J323" s="55">
        <v>23.896999999999998</v>
      </c>
      <c r="K323" s="55">
        <v>2.8260000000000001</v>
      </c>
      <c r="L323" s="56">
        <v>6.1257416626283439</v>
      </c>
      <c r="M323" s="57">
        <v>23.098525885491899</v>
      </c>
      <c r="N323" s="58">
        <v>885.68468941442814</v>
      </c>
      <c r="O323" s="59">
        <v>1028.3815212053396</v>
      </c>
      <c r="P323" s="157">
        <v>1297.924946428571</v>
      </c>
      <c r="Q323" s="88"/>
    </row>
    <row r="324" spans="2:17" x14ac:dyDescent="0.25">
      <c r="B324" s="214"/>
      <c r="C324" s="51">
        <v>280</v>
      </c>
      <c r="D324" s="51">
        <v>1.3</v>
      </c>
      <c r="E324" s="52">
        <v>92</v>
      </c>
      <c r="F324" s="53">
        <v>2</v>
      </c>
      <c r="G324" s="54">
        <v>35</v>
      </c>
      <c r="H324" s="55" t="s">
        <v>665</v>
      </c>
      <c r="I324" s="55" t="s">
        <v>666</v>
      </c>
      <c r="J324" s="55">
        <v>19.135000000000002</v>
      </c>
      <c r="K324" s="55">
        <v>3.6749999999999998</v>
      </c>
      <c r="L324" s="56">
        <v>-10.047216503430539</v>
      </c>
      <c r="M324" s="57">
        <v>-16.285013525729507</v>
      </c>
      <c r="N324" s="58">
        <v>869.5117312483693</v>
      </c>
      <c r="O324" s="59">
        <v>988.99798179411823</v>
      </c>
      <c r="P324" s="157">
        <v>1297.9259464285713</v>
      </c>
      <c r="Q324" s="88"/>
    </row>
    <row r="325" spans="2:17" x14ac:dyDescent="0.25">
      <c r="B325" s="214"/>
      <c r="C325" s="51">
        <v>281</v>
      </c>
      <c r="D325" s="51">
        <v>1.8</v>
      </c>
      <c r="E325" s="52">
        <v>234</v>
      </c>
      <c r="F325" s="53">
        <v>15</v>
      </c>
      <c r="G325" s="54">
        <v>17</v>
      </c>
      <c r="H325" s="55" t="s">
        <v>667</v>
      </c>
      <c r="I325" s="55" t="s">
        <v>668</v>
      </c>
      <c r="J325" s="55">
        <v>21.556000000000001</v>
      </c>
      <c r="K325" s="55">
        <v>3.6190000000000002</v>
      </c>
      <c r="L325" s="56">
        <v>-2.2963781868403945</v>
      </c>
      <c r="M325" s="57">
        <v>21.433333460360373</v>
      </c>
      <c r="N325" s="58">
        <v>877.26256956495945</v>
      </c>
      <c r="O325" s="59">
        <v>1026.7163287802082</v>
      </c>
      <c r="P325" s="157">
        <v>1297.4819464285713</v>
      </c>
      <c r="Q325" s="88"/>
    </row>
    <row r="326" spans="2:17" x14ac:dyDescent="0.25">
      <c r="B326" s="214"/>
      <c r="C326" s="51">
        <v>282</v>
      </c>
      <c r="D326" s="51">
        <v>1.3</v>
      </c>
      <c r="E326" s="52">
        <v>87</v>
      </c>
      <c r="F326" s="53">
        <v>2</v>
      </c>
      <c r="G326" s="54">
        <v>28</v>
      </c>
      <c r="H326" s="55" t="s">
        <v>669</v>
      </c>
      <c r="I326" s="55" t="s">
        <v>670</v>
      </c>
      <c r="J326" s="55">
        <v>21.225999999999999</v>
      </c>
      <c r="K326" s="55">
        <v>5.2249999999999996</v>
      </c>
      <c r="L326" s="56">
        <v>-9.5276520883634905</v>
      </c>
      <c r="M326" s="57">
        <v>-18.967522813564841</v>
      </c>
      <c r="N326" s="58">
        <v>870.03129566343625</v>
      </c>
      <c r="O326" s="59">
        <v>986.31547250628284</v>
      </c>
      <c r="P326" s="157">
        <v>1296.3759464285713</v>
      </c>
      <c r="Q326" s="88"/>
    </row>
    <row r="327" spans="2:17" x14ac:dyDescent="0.25">
      <c r="B327" s="214"/>
      <c r="C327" s="51">
        <v>283</v>
      </c>
      <c r="D327" s="51">
        <v>2.15</v>
      </c>
      <c r="E327" s="52">
        <v>76</v>
      </c>
      <c r="F327" s="53">
        <v>42</v>
      </c>
      <c r="G327" s="54">
        <v>41</v>
      </c>
      <c r="H327" s="55" t="s">
        <v>671</v>
      </c>
      <c r="I327" s="55" t="s">
        <v>672</v>
      </c>
      <c r="J327" s="55">
        <v>20.652999999999999</v>
      </c>
      <c r="K327" s="55">
        <v>6.9580000000000002</v>
      </c>
      <c r="L327" s="56">
        <v>-5.8108954835311604</v>
      </c>
      <c r="M327" s="57">
        <v>-19.818675603568398</v>
      </c>
      <c r="N327" s="58">
        <v>873.74805226826868</v>
      </c>
      <c r="O327" s="59">
        <v>985.46431971627931</v>
      </c>
      <c r="P327" s="157">
        <v>1293.792946428571</v>
      </c>
      <c r="Q327" s="88"/>
    </row>
    <row r="328" spans="2:17" x14ac:dyDescent="0.25">
      <c r="B328" s="214"/>
      <c r="C328" s="51">
        <v>284</v>
      </c>
      <c r="D328" s="51">
        <v>2.15</v>
      </c>
      <c r="E328" s="52">
        <v>88</v>
      </c>
      <c r="F328" s="53">
        <v>51</v>
      </c>
      <c r="G328" s="54">
        <v>42</v>
      </c>
      <c r="H328" s="55" t="s">
        <v>673</v>
      </c>
      <c r="I328" s="55" t="s">
        <v>674</v>
      </c>
      <c r="J328" s="55">
        <v>25.574000000000002</v>
      </c>
      <c r="K328" s="55">
        <v>7.3040000000000003</v>
      </c>
      <c r="L328" s="56">
        <v>-12.199552845356125</v>
      </c>
      <c r="M328" s="57">
        <v>-22.476663150329131</v>
      </c>
      <c r="N328" s="58">
        <v>867.35939490644364</v>
      </c>
      <c r="O328" s="59">
        <v>982.80633216951856</v>
      </c>
      <c r="P328" s="157">
        <v>1293.446946428571</v>
      </c>
      <c r="Q328" s="88"/>
    </row>
    <row r="329" spans="2:17" x14ac:dyDescent="0.25">
      <c r="B329" s="214"/>
      <c r="C329" s="51">
        <v>285</v>
      </c>
      <c r="D329" s="51">
        <v>2.15</v>
      </c>
      <c r="E329" s="52">
        <v>257</v>
      </c>
      <c r="F329" s="53">
        <v>35</v>
      </c>
      <c r="G329" s="54">
        <v>32</v>
      </c>
      <c r="H329" s="55" t="s">
        <v>675</v>
      </c>
      <c r="I329" s="55" t="s">
        <v>676</v>
      </c>
      <c r="J329" s="55">
        <v>23.228999999999999</v>
      </c>
      <c r="K329" s="55">
        <v>2.6150000000000002</v>
      </c>
      <c r="L329" s="56">
        <v>6.8775723965375075</v>
      </c>
      <c r="M329" s="57">
        <v>22.187506370261289</v>
      </c>
      <c r="N329" s="58">
        <v>886.43652014833731</v>
      </c>
      <c r="O329" s="59">
        <v>1027.4705016901089</v>
      </c>
      <c r="P329" s="157">
        <v>1298.1359464285711</v>
      </c>
      <c r="Q329" s="88"/>
    </row>
    <row r="330" spans="2:17" x14ac:dyDescent="0.25">
      <c r="B330" s="214"/>
      <c r="C330" s="51">
        <v>286</v>
      </c>
      <c r="D330" s="51">
        <v>2.15</v>
      </c>
      <c r="E330" s="52">
        <v>80</v>
      </c>
      <c r="F330" s="53">
        <v>5</v>
      </c>
      <c r="G330" s="54">
        <v>36</v>
      </c>
      <c r="H330" s="55" t="s">
        <v>677</v>
      </c>
      <c r="I330" s="55" t="s">
        <v>678</v>
      </c>
      <c r="J330" s="55">
        <v>25.321000000000002</v>
      </c>
      <c r="K330" s="55">
        <v>7.6920000000000002</v>
      </c>
      <c r="L330" s="56">
        <v>-8.5452580788969037</v>
      </c>
      <c r="M330" s="57">
        <v>-23.835511434937729</v>
      </c>
      <c r="N330" s="58">
        <v>871.01368967290284</v>
      </c>
      <c r="O330" s="59">
        <v>981.44748388490996</v>
      </c>
      <c r="P330" s="157">
        <v>1293.0589464285711</v>
      </c>
      <c r="Q330" s="88"/>
    </row>
    <row r="331" spans="2:17" x14ac:dyDescent="0.25">
      <c r="B331" s="214"/>
      <c r="C331" s="51">
        <v>287</v>
      </c>
      <c r="D331" s="51">
        <v>2.15</v>
      </c>
      <c r="E331" s="52">
        <v>285</v>
      </c>
      <c r="F331" s="53">
        <v>18</v>
      </c>
      <c r="G331" s="54">
        <v>21</v>
      </c>
      <c r="H331" s="55" t="s">
        <v>679</v>
      </c>
      <c r="I331" s="55" t="s">
        <v>680</v>
      </c>
      <c r="J331" s="55">
        <v>27.64</v>
      </c>
      <c r="K331" s="55">
        <v>6.4139999999999997</v>
      </c>
      <c r="L331" s="56">
        <v>19.522499368097517</v>
      </c>
      <c r="M331" s="57">
        <v>19.566338912086543</v>
      </c>
      <c r="N331" s="58">
        <v>899.08144711989735</v>
      </c>
      <c r="O331" s="59">
        <v>1024.8493342319343</v>
      </c>
      <c r="P331" s="157">
        <v>1294.3369464285711</v>
      </c>
      <c r="Q331" s="88"/>
    </row>
    <row r="332" spans="2:17" x14ac:dyDescent="0.25">
      <c r="B332" s="214"/>
      <c r="C332" s="51">
        <v>288</v>
      </c>
      <c r="D332" s="51">
        <v>1.3</v>
      </c>
      <c r="E332" s="52">
        <v>168</v>
      </c>
      <c r="F332" s="53">
        <v>31</v>
      </c>
      <c r="G332" s="54">
        <v>44</v>
      </c>
      <c r="H332" s="55" t="s">
        <v>681</v>
      </c>
      <c r="I332" s="55" t="s">
        <v>682</v>
      </c>
      <c r="J332" s="55">
        <v>15.563000000000001</v>
      </c>
      <c r="K332" s="55">
        <v>0.627</v>
      </c>
      <c r="L332" s="56">
        <v>-14.787906860885679</v>
      </c>
      <c r="M332" s="57">
        <v>4.8502350122205682</v>
      </c>
      <c r="N332" s="58">
        <v>864.77104089091415</v>
      </c>
      <c r="O332" s="59">
        <v>1010.1332303320683</v>
      </c>
      <c r="P332" s="157">
        <v>1300.9739464285713</v>
      </c>
      <c r="Q332" s="88"/>
    </row>
    <row r="333" spans="2:17" x14ac:dyDescent="0.25">
      <c r="B333" s="214"/>
      <c r="C333" s="51">
        <v>289</v>
      </c>
      <c r="D333" s="51">
        <v>1.3</v>
      </c>
      <c r="E333" s="52">
        <v>281</v>
      </c>
      <c r="F333" s="53">
        <v>1</v>
      </c>
      <c r="G333" s="54">
        <v>24</v>
      </c>
      <c r="H333" s="55" t="s">
        <v>683</v>
      </c>
      <c r="I333" s="55" t="s">
        <v>684</v>
      </c>
      <c r="J333" s="55">
        <v>2.4849999999999999</v>
      </c>
      <c r="K333" s="55">
        <v>-0.29699999999999999</v>
      </c>
      <c r="L333" s="56">
        <v>1.6189264854688488</v>
      </c>
      <c r="M333" s="57">
        <v>1.8852856639372932</v>
      </c>
      <c r="N333" s="58">
        <v>881.17787423726861</v>
      </c>
      <c r="O333" s="59">
        <v>1007.1682809837851</v>
      </c>
      <c r="P333" s="157">
        <v>1301.8979464285712</v>
      </c>
      <c r="Q333" s="88"/>
    </row>
    <row r="334" spans="2:17" x14ac:dyDescent="0.25">
      <c r="B334" s="214"/>
      <c r="C334" s="51">
        <v>290</v>
      </c>
      <c r="D334" s="51">
        <v>1.3</v>
      </c>
      <c r="E334" s="52">
        <v>15</v>
      </c>
      <c r="F334" s="53">
        <v>28</v>
      </c>
      <c r="G334" s="54">
        <v>25</v>
      </c>
      <c r="H334" s="55" t="s">
        <v>685</v>
      </c>
      <c r="I334" s="55" t="s">
        <v>686</v>
      </c>
      <c r="J334" s="55">
        <v>10.647</v>
      </c>
      <c r="K334" s="55">
        <v>0.80500000000000005</v>
      </c>
      <c r="L334" s="56">
        <v>7.5149514654153684</v>
      </c>
      <c r="M334" s="57">
        <v>-7.5421557576366336</v>
      </c>
      <c r="N334" s="58">
        <v>887.07389921721517</v>
      </c>
      <c r="O334" s="59">
        <v>997.74083956221114</v>
      </c>
      <c r="P334" s="157">
        <v>1300.7959464285711</v>
      </c>
      <c r="Q334" s="88"/>
    </row>
    <row r="335" spans="2:17" x14ac:dyDescent="0.25">
      <c r="B335" s="214"/>
      <c r="C335" s="51">
        <v>291</v>
      </c>
      <c r="D335" s="51">
        <v>1.3</v>
      </c>
      <c r="E335" s="52">
        <v>356</v>
      </c>
      <c r="F335" s="53">
        <v>7</v>
      </c>
      <c r="G335" s="54">
        <v>0</v>
      </c>
      <c r="H335" s="55" t="s">
        <v>687</v>
      </c>
      <c r="I335" s="55" t="s">
        <v>688</v>
      </c>
      <c r="J335" s="55">
        <v>9.9090000000000007</v>
      </c>
      <c r="K335" s="55">
        <v>0.44600000000000001</v>
      </c>
      <c r="L335" s="56">
        <v>8.9252762444168585</v>
      </c>
      <c r="M335" s="57">
        <v>-4.3043843881382289</v>
      </c>
      <c r="N335" s="58">
        <v>888.48422399621666</v>
      </c>
      <c r="O335" s="59">
        <v>1000.9786109317095</v>
      </c>
      <c r="P335" s="157">
        <v>1301.1549464285713</v>
      </c>
      <c r="Q335" s="88"/>
    </row>
    <row r="336" spans="2:17" x14ac:dyDescent="0.25">
      <c r="B336" s="214"/>
      <c r="C336" s="51">
        <v>292</v>
      </c>
      <c r="D336" s="51">
        <v>1.3</v>
      </c>
      <c r="E336" s="52">
        <v>172</v>
      </c>
      <c r="F336" s="53">
        <v>4</v>
      </c>
      <c r="G336" s="54">
        <v>54</v>
      </c>
      <c r="H336" s="55" t="s">
        <v>689</v>
      </c>
      <c r="I336" s="55" t="s">
        <v>690</v>
      </c>
      <c r="J336" s="55">
        <v>16.379000000000001</v>
      </c>
      <c r="K336" s="55">
        <v>1.2250000000000001</v>
      </c>
      <c r="L336" s="56">
        <v>-15.217038715549899</v>
      </c>
      <c r="M336" s="57">
        <v>6.0591561895577097</v>
      </c>
      <c r="N336" s="58">
        <v>864.34190903624994</v>
      </c>
      <c r="O336" s="59">
        <v>1011.3421515094054</v>
      </c>
      <c r="P336" s="157">
        <v>1300.3759464285713</v>
      </c>
      <c r="Q336" s="88"/>
    </row>
    <row r="337" spans="2:17" ht="16.5" thickBot="1" x14ac:dyDescent="0.3">
      <c r="B337" s="215"/>
      <c r="C337" s="61" t="s">
        <v>58</v>
      </c>
      <c r="D337" s="61">
        <v>1.3</v>
      </c>
      <c r="E337" s="62">
        <v>286</v>
      </c>
      <c r="F337" s="63">
        <v>46</v>
      </c>
      <c r="G337" s="64">
        <v>54</v>
      </c>
      <c r="H337" s="65" t="s">
        <v>691</v>
      </c>
      <c r="I337" s="65" t="s">
        <v>692</v>
      </c>
      <c r="J337" s="65">
        <f>'[1]triangle length and angles'!L22</f>
        <v>0</v>
      </c>
      <c r="K337" s="65">
        <v>3.8460000000000001</v>
      </c>
      <c r="L337" s="66">
        <v>45.362485225758753</v>
      </c>
      <c r="M337" s="67">
        <v>42.913975496310464</v>
      </c>
      <c r="N337" s="68"/>
      <c r="O337" s="69"/>
      <c r="P337" s="164"/>
      <c r="Q337" s="88"/>
    </row>
    <row r="338" spans="2:17" x14ac:dyDescent="0.25">
      <c r="B338" s="71"/>
      <c r="C338" s="72"/>
      <c r="D338" s="72"/>
      <c r="E338" s="72"/>
      <c r="F338" s="72"/>
      <c r="G338" s="72"/>
      <c r="H338" s="73"/>
      <c r="I338" s="73"/>
      <c r="J338" s="73"/>
      <c r="K338" s="73"/>
      <c r="L338" s="74"/>
      <c r="M338" s="74"/>
      <c r="N338" s="73"/>
      <c r="O338" s="73"/>
      <c r="P338" s="138"/>
      <c r="Q338" s="88"/>
    </row>
    <row r="339" spans="2:17" x14ac:dyDescent="0.25">
      <c r="B339" s="71"/>
      <c r="C339" s="72"/>
      <c r="D339" s="72"/>
      <c r="E339" s="72"/>
      <c r="F339" s="72"/>
      <c r="G339" s="72"/>
      <c r="H339" s="73"/>
      <c r="I339" s="73"/>
      <c r="J339" s="73"/>
      <c r="K339" s="73"/>
      <c r="L339" s="74"/>
      <c r="M339" s="74"/>
      <c r="N339" s="73"/>
      <c r="O339" s="73"/>
      <c r="P339" s="138"/>
      <c r="Q339" s="88"/>
    </row>
    <row r="340" spans="2:17" x14ac:dyDescent="0.25">
      <c r="B340" s="71"/>
      <c r="C340" s="72"/>
      <c r="D340" s="72"/>
      <c r="E340" s="72"/>
      <c r="F340" s="72"/>
      <c r="G340" s="44"/>
      <c r="H340" s="44"/>
      <c r="I340" s="45" t="s">
        <v>1050</v>
      </c>
      <c r="J340" s="45" t="s">
        <v>1051</v>
      </c>
      <c r="K340" s="45" t="s">
        <v>1052</v>
      </c>
      <c r="L340" s="74"/>
      <c r="M340" s="74"/>
      <c r="N340" s="73"/>
      <c r="O340" s="73"/>
      <c r="P340" s="138"/>
      <c r="Q340" s="88"/>
    </row>
    <row r="341" spans="2:17" x14ac:dyDescent="0.25">
      <c r="B341" s="71"/>
      <c r="C341" s="72"/>
      <c r="D341" s="72"/>
      <c r="E341" s="72"/>
      <c r="F341" s="72"/>
      <c r="G341" s="135" t="s">
        <v>1053</v>
      </c>
      <c r="H341" s="135" t="s">
        <v>13</v>
      </c>
      <c r="I341" s="46">
        <v>987.84351367889781</v>
      </c>
      <c r="J341" s="46">
        <v>1061.3073799907063</v>
      </c>
      <c r="K341" s="47">
        <v>1304.3708333333334</v>
      </c>
      <c r="L341" s="74"/>
      <c r="M341" s="74"/>
      <c r="N341" s="73"/>
      <c r="O341" s="73"/>
      <c r="P341" s="138"/>
      <c r="Q341" s="88"/>
    </row>
    <row r="342" spans="2:17" x14ac:dyDescent="0.25">
      <c r="B342" s="71"/>
      <c r="C342" s="72"/>
      <c r="D342" s="72"/>
      <c r="E342" s="72"/>
      <c r="F342" s="72"/>
      <c r="G342" s="72"/>
      <c r="H342" s="73"/>
      <c r="I342" s="73"/>
      <c r="J342" s="73"/>
      <c r="K342" s="73"/>
      <c r="L342" s="74"/>
      <c r="M342" s="74"/>
      <c r="N342" s="73"/>
      <c r="O342" s="73"/>
      <c r="P342" s="138"/>
      <c r="Q342" s="88"/>
    </row>
    <row r="343" spans="2:17" ht="45" customHeight="1" x14ac:dyDescent="0.25">
      <c r="B343" s="293" t="s">
        <v>79</v>
      </c>
      <c r="C343" s="292" t="s">
        <v>1059</v>
      </c>
      <c r="D343" s="292" t="s">
        <v>1060</v>
      </c>
      <c r="E343" s="293" t="s">
        <v>88</v>
      </c>
      <c r="F343" s="293"/>
      <c r="G343" s="293"/>
      <c r="H343" s="303" t="s">
        <v>1172</v>
      </c>
      <c r="I343" s="294" t="s">
        <v>83</v>
      </c>
      <c r="J343" s="294" t="s">
        <v>89</v>
      </c>
      <c r="K343" s="294" t="s">
        <v>90</v>
      </c>
      <c r="L343" s="304" t="s">
        <v>1170</v>
      </c>
      <c r="M343" s="305"/>
      <c r="N343" s="306" t="s">
        <v>1171</v>
      </c>
      <c r="O343" s="307"/>
      <c r="P343" s="308" t="s">
        <v>1054</v>
      </c>
      <c r="Q343" s="117"/>
    </row>
    <row r="344" spans="2:17" ht="59.25" customHeight="1" thickBot="1" x14ac:dyDescent="0.3">
      <c r="B344" s="293"/>
      <c r="C344" s="293"/>
      <c r="D344" s="293"/>
      <c r="E344" s="262" t="s">
        <v>6</v>
      </c>
      <c r="F344" s="262" t="s">
        <v>7</v>
      </c>
      <c r="G344" s="262" t="s">
        <v>8</v>
      </c>
      <c r="H344" s="309"/>
      <c r="I344" s="294"/>
      <c r="J344" s="294"/>
      <c r="K344" s="294"/>
      <c r="L344" s="310" t="s">
        <v>91</v>
      </c>
      <c r="M344" s="310" t="s">
        <v>92</v>
      </c>
      <c r="N344" s="311" t="s">
        <v>86</v>
      </c>
      <c r="O344" s="311" t="s">
        <v>87</v>
      </c>
      <c r="P344" s="294"/>
      <c r="Q344" s="117"/>
    </row>
    <row r="345" spans="2:17" x14ac:dyDescent="0.25">
      <c r="B345" s="77" t="s">
        <v>13</v>
      </c>
      <c r="C345" s="48" t="s">
        <v>9</v>
      </c>
      <c r="D345" s="48">
        <v>1.3</v>
      </c>
      <c r="E345" s="78">
        <v>0</v>
      </c>
      <c r="F345" s="79">
        <v>0</v>
      </c>
      <c r="G345" s="80">
        <v>0</v>
      </c>
      <c r="H345" s="49" t="s">
        <v>74</v>
      </c>
      <c r="I345" s="49" t="s">
        <v>693</v>
      </c>
      <c r="J345" s="49">
        <f>'[1]triangle length and angles'!L15</f>
        <v>28.565076599103435</v>
      </c>
      <c r="K345" s="49"/>
      <c r="L345" s="82">
        <v>12.156486321102257</v>
      </c>
      <c r="M345" s="83">
        <v>-61.307379990706288</v>
      </c>
      <c r="N345" s="84"/>
      <c r="O345" s="85"/>
      <c r="P345" s="277"/>
      <c r="Q345" s="88"/>
    </row>
    <row r="346" spans="2:17" x14ac:dyDescent="0.25">
      <c r="B346" s="320">
        <v>1.3</v>
      </c>
      <c r="C346" s="51">
        <v>293</v>
      </c>
      <c r="D346" s="51">
        <v>1.5</v>
      </c>
      <c r="E346" s="52">
        <v>193</v>
      </c>
      <c r="F346" s="53">
        <v>17</v>
      </c>
      <c r="G346" s="54">
        <v>9</v>
      </c>
      <c r="H346" s="55" t="s">
        <v>694</v>
      </c>
      <c r="I346" s="55" t="s">
        <v>695</v>
      </c>
      <c r="J346" s="55">
        <v>31.521999999999998</v>
      </c>
      <c r="K346" s="55">
        <v>5.9960000000000004</v>
      </c>
      <c r="L346" s="56">
        <v>1.1387417556710377</v>
      </c>
      <c r="M346" s="57">
        <v>31.501424590229107</v>
      </c>
      <c r="N346" s="58">
        <v>988.98225543456886</v>
      </c>
      <c r="O346" s="59">
        <v>1092.8088045809354</v>
      </c>
      <c r="P346" s="157">
        <v>1298.1748333333333</v>
      </c>
      <c r="Q346" s="88"/>
    </row>
    <row r="347" spans="2:17" s="88" customFormat="1" x14ac:dyDescent="0.25">
      <c r="B347" s="315"/>
      <c r="C347" s="318">
        <v>294</v>
      </c>
      <c r="D347" s="51">
        <v>1.5</v>
      </c>
      <c r="E347" s="52">
        <v>189</v>
      </c>
      <c r="F347" s="53">
        <v>35</v>
      </c>
      <c r="G347" s="54">
        <v>37</v>
      </c>
      <c r="H347" s="55" t="s">
        <v>696</v>
      </c>
      <c r="I347" s="55" t="s">
        <v>697</v>
      </c>
      <c r="J347" s="55">
        <v>31.824000000000002</v>
      </c>
      <c r="K347" s="55">
        <v>6.31</v>
      </c>
      <c r="L347" s="56">
        <v>-0.90076209444839561</v>
      </c>
      <c r="M347" s="57">
        <v>31.811249639855472</v>
      </c>
      <c r="N347" s="58">
        <v>986.94275158444941</v>
      </c>
      <c r="O347" s="59">
        <v>1093.1186296305618</v>
      </c>
      <c r="P347" s="157">
        <v>1297.8608333333334</v>
      </c>
    </row>
    <row r="348" spans="2:17" s="88" customFormat="1" x14ac:dyDescent="0.25">
      <c r="B348" s="316"/>
      <c r="C348" s="318">
        <v>295</v>
      </c>
      <c r="D348" s="51">
        <v>1.5</v>
      </c>
      <c r="E348" s="52">
        <v>224</v>
      </c>
      <c r="F348" s="53">
        <v>26</v>
      </c>
      <c r="G348" s="54">
        <v>2</v>
      </c>
      <c r="H348" s="55" t="s">
        <v>698</v>
      </c>
      <c r="I348" s="55" t="s">
        <v>699</v>
      </c>
      <c r="J348" s="55">
        <v>32.921999999999997</v>
      </c>
      <c r="K348" s="55">
        <v>4.2910000000000004</v>
      </c>
      <c r="L348" s="56">
        <v>18.035690233551229</v>
      </c>
      <c r="M348" s="57">
        <v>27.542185131165329</v>
      </c>
      <c r="N348" s="58">
        <v>1005.879203912449</v>
      </c>
      <c r="O348" s="59">
        <v>1088.8495651218716</v>
      </c>
      <c r="P348" s="157">
        <v>1299.8798333333334</v>
      </c>
    </row>
    <row r="349" spans="2:17" s="88" customFormat="1" x14ac:dyDescent="0.25">
      <c r="B349" s="316"/>
      <c r="C349" s="318">
        <v>296</v>
      </c>
      <c r="D349" s="51">
        <v>1.5</v>
      </c>
      <c r="E349" s="52">
        <v>186</v>
      </c>
      <c r="F349" s="53">
        <v>27</v>
      </c>
      <c r="G349" s="54">
        <v>36</v>
      </c>
      <c r="H349" s="55" t="s">
        <v>700</v>
      </c>
      <c r="I349" s="55" t="s">
        <v>701</v>
      </c>
      <c r="J349" s="55">
        <v>32.978999999999999</v>
      </c>
      <c r="K349" s="55">
        <v>6.4580000000000002</v>
      </c>
      <c r="L349" s="56">
        <v>-2.7341186141703822</v>
      </c>
      <c r="M349" s="57">
        <v>32.865468753748928</v>
      </c>
      <c r="N349" s="58">
        <v>985.10939506472744</v>
      </c>
      <c r="O349" s="59">
        <v>1094.1728487444552</v>
      </c>
      <c r="P349" s="157">
        <v>1297.7128333333333</v>
      </c>
    </row>
    <row r="350" spans="2:17" s="88" customFormat="1" x14ac:dyDescent="0.25">
      <c r="B350" s="316"/>
      <c r="C350" s="318">
        <v>297</v>
      </c>
      <c r="D350" s="51">
        <v>1.5</v>
      </c>
      <c r="E350" s="52">
        <v>242</v>
      </c>
      <c r="F350" s="53">
        <v>34</v>
      </c>
      <c r="G350" s="54">
        <v>30</v>
      </c>
      <c r="H350" s="55" t="s">
        <v>702</v>
      </c>
      <c r="I350" s="55" t="s">
        <v>703</v>
      </c>
      <c r="J350" s="55">
        <v>27.135999999999999</v>
      </c>
      <c r="K350" s="55">
        <v>2.2269999999999999</v>
      </c>
      <c r="L350" s="56">
        <v>21.195350985737008</v>
      </c>
      <c r="M350" s="57">
        <v>16.944603642204715</v>
      </c>
      <c r="N350" s="58">
        <v>1009.0388646646348</v>
      </c>
      <c r="O350" s="59">
        <v>1078.2519836329111</v>
      </c>
      <c r="P350" s="157">
        <v>1301.9438333333333</v>
      </c>
    </row>
    <row r="351" spans="2:17" s="88" customFormat="1" x14ac:dyDescent="0.25">
      <c r="B351" s="316"/>
      <c r="C351" s="318">
        <v>298</v>
      </c>
      <c r="D351" s="51">
        <v>1.5</v>
      </c>
      <c r="E351" s="52">
        <v>186</v>
      </c>
      <c r="F351" s="53">
        <v>10</v>
      </c>
      <c r="G351" s="54">
        <v>9</v>
      </c>
      <c r="H351" s="55" t="s">
        <v>704</v>
      </c>
      <c r="I351" s="55" t="s">
        <v>705</v>
      </c>
      <c r="J351" s="55">
        <v>29.864999999999998</v>
      </c>
      <c r="K351" s="55">
        <v>5.9249999999999998</v>
      </c>
      <c r="L351" s="56">
        <v>-2.6269932539009684</v>
      </c>
      <c r="M351" s="57">
        <v>29.74923749348811</v>
      </c>
      <c r="N351" s="58">
        <v>985.21652042499682</v>
      </c>
      <c r="O351" s="59">
        <v>1091.0566174841945</v>
      </c>
      <c r="P351" s="157">
        <v>1298.2458333333334</v>
      </c>
    </row>
    <row r="352" spans="2:17" x14ac:dyDescent="0.25">
      <c r="B352" s="316"/>
      <c r="C352" s="318">
        <v>299</v>
      </c>
      <c r="D352" s="51">
        <v>1.5</v>
      </c>
      <c r="E352" s="52">
        <v>257</v>
      </c>
      <c r="F352" s="53">
        <v>59</v>
      </c>
      <c r="G352" s="54">
        <v>43</v>
      </c>
      <c r="H352" s="55" t="s">
        <v>706</v>
      </c>
      <c r="I352" s="55" t="s">
        <v>707</v>
      </c>
      <c r="J352" s="55">
        <v>24.074999999999999</v>
      </c>
      <c r="K352" s="55">
        <v>0.82399999999999995</v>
      </c>
      <c r="L352" s="56">
        <v>22.124825332942581</v>
      </c>
      <c r="M352" s="57">
        <v>9.4919823528482272</v>
      </c>
      <c r="N352" s="58">
        <v>1009.9683390118404</v>
      </c>
      <c r="O352" s="59">
        <v>1070.7993623435545</v>
      </c>
      <c r="P352" s="157">
        <v>1303.3468333333333</v>
      </c>
      <c r="Q352" s="88"/>
    </row>
    <row r="353" spans="2:17" x14ac:dyDescent="0.25">
      <c r="B353" s="316"/>
      <c r="C353" s="318">
        <v>300</v>
      </c>
      <c r="D353" s="51">
        <v>1.5</v>
      </c>
      <c r="E353" s="52">
        <v>191</v>
      </c>
      <c r="F353" s="53">
        <v>37</v>
      </c>
      <c r="G353" s="54">
        <v>5</v>
      </c>
      <c r="H353" s="55" t="s">
        <v>708</v>
      </c>
      <c r="I353" s="55" t="s">
        <v>709</v>
      </c>
      <c r="J353" s="55">
        <v>29.553999999999998</v>
      </c>
      <c r="K353" s="55">
        <v>5.5490000000000004</v>
      </c>
      <c r="L353" s="56">
        <v>0.2076136717418976</v>
      </c>
      <c r="M353" s="57">
        <v>29.553270759144507</v>
      </c>
      <c r="N353" s="58">
        <v>988.05112735063972</v>
      </c>
      <c r="O353" s="59">
        <v>1090.8606507498507</v>
      </c>
      <c r="P353" s="157">
        <v>1298.6218333333334</v>
      </c>
      <c r="Q353" s="88"/>
    </row>
    <row r="354" spans="2:17" x14ac:dyDescent="0.25">
      <c r="B354" s="316"/>
      <c r="C354" s="318">
        <v>301</v>
      </c>
      <c r="D354" s="51">
        <v>1.5</v>
      </c>
      <c r="E354" s="52">
        <v>269</v>
      </c>
      <c r="F354" s="53">
        <v>1</v>
      </c>
      <c r="G354" s="54">
        <v>22</v>
      </c>
      <c r="H354" s="55" t="s">
        <v>710</v>
      </c>
      <c r="I354" s="55" t="s">
        <v>711</v>
      </c>
      <c r="J354" s="55">
        <v>23.867000000000001</v>
      </c>
      <c r="K354" s="55">
        <v>-0.46800000000000003</v>
      </c>
      <c r="L354" s="56">
        <v>23.328620728436903</v>
      </c>
      <c r="M354" s="57">
        <v>5.0407483480872193</v>
      </c>
      <c r="N354" s="58">
        <v>1011.1721344073347</v>
      </c>
      <c r="O354" s="59">
        <v>1066.3481283387935</v>
      </c>
      <c r="P354" s="157">
        <v>1304.6388333333334</v>
      </c>
      <c r="Q354" s="88"/>
    </row>
    <row r="355" spans="2:17" x14ac:dyDescent="0.25">
      <c r="B355" s="316"/>
      <c r="C355" s="318">
        <v>302</v>
      </c>
      <c r="D355" s="51">
        <v>1.5</v>
      </c>
      <c r="E355" s="52">
        <v>188</v>
      </c>
      <c r="F355" s="53">
        <v>4</v>
      </c>
      <c r="G355" s="54">
        <v>13</v>
      </c>
      <c r="H355" s="55" t="s">
        <v>712</v>
      </c>
      <c r="I355" s="55" t="s">
        <v>713</v>
      </c>
      <c r="J355" s="55">
        <v>27.27</v>
      </c>
      <c r="K355" s="55">
        <v>5.3310000000000004</v>
      </c>
      <c r="L355" s="56">
        <v>-1.4962472492068346</v>
      </c>
      <c r="M355" s="57">
        <v>27.228921098149314</v>
      </c>
      <c r="N355" s="58">
        <v>986.34726642969099</v>
      </c>
      <c r="O355" s="59">
        <v>1088.5363010888557</v>
      </c>
      <c r="P355" s="157">
        <v>1298.8398333333334</v>
      </c>
      <c r="Q355" s="88"/>
    </row>
    <row r="356" spans="2:17" x14ac:dyDescent="0.25">
      <c r="B356" s="316"/>
      <c r="C356" s="318">
        <v>303</v>
      </c>
      <c r="D356" s="51">
        <v>1.5</v>
      </c>
      <c r="E356" s="52">
        <v>285</v>
      </c>
      <c r="F356" s="53">
        <v>50</v>
      </c>
      <c r="G356" s="54">
        <v>40</v>
      </c>
      <c r="H356" s="55" t="s">
        <v>714</v>
      </c>
      <c r="I356" s="55" t="s">
        <v>715</v>
      </c>
      <c r="J356" s="55">
        <v>22.574000000000002</v>
      </c>
      <c r="K356" s="55">
        <v>-2.431</v>
      </c>
      <c r="L356" s="56">
        <v>22.500370721868485</v>
      </c>
      <c r="M356" s="57">
        <v>-1.8217555759441177</v>
      </c>
      <c r="N356" s="58">
        <v>1010.3438844007663</v>
      </c>
      <c r="O356" s="59">
        <v>1059.4856244147622</v>
      </c>
      <c r="P356" s="157">
        <v>1306.6018333333334</v>
      </c>
      <c r="Q356" s="88"/>
    </row>
    <row r="357" spans="2:17" x14ac:dyDescent="0.25">
      <c r="B357" s="316"/>
      <c r="C357" s="318">
        <v>304</v>
      </c>
      <c r="D357" s="51">
        <v>1.5</v>
      </c>
      <c r="E357" s="52">
        <v>297</v>
      </c>
      <c r="F357" s="53">
        <v>7</v>
      </c>
      <c r="G357" s="54">
        <v>4</v>
      </c>
      <c r="H357" s="55" t="s">
        <v>716</v>
      </c>
      <c r="I357" s="55" t="s">
        <v>717</v>
      </c>
      <c r="J357" s="55">
        <v>24.349</v>
      </c>
      <c r="K357" s="55">
        <v>-3.7570000000000001</v>
      </c>
      <c r="L357" s="56">
        <v>23.417180407468756</v>
      </c>
      <c r="M357" s="57">
        <v>-6.671541258514524</v>
      </c>
      <c r="N357" s="58">
        <v>1011.2606940863666</v>
      </c>
      <c r="O357" s="59">
        <v>1054.6358387321918</v>
      </c>
      <c r="P357" s="157">
        <v>1307.9278333333334</v>
      </c>
      <c r="Q357" s="88"/>
    </row>
    <row r="358" spans="2:17" x14ac:dyDescent="0.25">
      <c r="B358" s="316"/>
      <c r="C358" s="318">
        <v>305</v>
      </c>
      <c r="D358" s="51">
        <v>2.15</v>
      </c>
      <c r="E358" s="52">
        <v>303</v>
      </c>
      <c r="F358" s="53">
        <v>48</v>
      </c>
      <c r="G358" s="54">
        <v>4</v>
      </c>
      <c r="H358" s="55" t="s">
        <v>718</v>
      </c>
      <c r="I358" s="55" t="s">
        <v>719</v>
      </c>
      <c r="J358" s="55">
        <v>27.556999999999999</v>
      </c>
      <c r="K358" s="55">
        <v>-4.7560000000000002</v>
      </c>
      <c r="L358" s="56">
        <v>25.443572923079223</v>
      </c>
      <c r="M358" s="57">
        <v>-10.583612138960389</v>
      </c>
      <c r="N358" s="58">
        <v>1013.2870866019771</v>
      </c>
      <c r="O358" s="59">
        <v>1050.7237678517458</v>
      </c>
      <c r="P358" s="157">
        <v>1308.2768333333333</v>
      </c>
      <c r="Q358" s="88"/>
    </row>
    <row r="359" spans="2:17" x14ac:dyDescent="0.25">
      <c r="B359" s="316"/>
      <c r="C359" s="318">
        <v>306</v>
      </c>
      <c r="D359" s="51">
        <v>2.15</v>
      </c>
      <c r="E359" s="52">
        <v>312</v>
      </c>
      <c r="F359" s="53">
        <v>37</v>
      </c>
      <c r="G359" s="54">
        <v>59</v>
      </c>
      <c r="H359" s="55" t="s">
        <v>720</v>
      </c>
      <c r="I359" s="55" t="s">
        <v>721</v>
      </c>
      <c r="J359" s="55">
        <v>30.951000000000001</v>
      </c>
      <c r="K359" s="55">
        <v>-6.5069999999999997</v>
      </c>
      <c r="L359" s="56">
        <v>26.41332415838222</v>
      </c>
      <c r="M359" s="57">
        <v>-16.133837358304511</v>
      </c>
      <c r="N359" s="58">
        <v>1014.25683783728</v>
      </c>
      <c r="O359" s="59">
        <v>1045.1735426324017</v>
      </c>
      <c r="P359" s="157">
        <v>1310.0278333333333</v>
      </c>
      <c r="Q359" s="88"/>
    </row>
    <row r="360" spans="2:17" x14ac:dyDescent="0.25">
      <c r="B360" s="316"/>
      <c r="C360" s="318">
        <v>307</v>
      </c>
      <c r="D360" s="51">
        <v>1.5</v>
      </c>
      <c r="E360" s="52">
        <v>194</v>
      </c>
      <c r="F360" s="53">
        <v>26</v>
      </c>
      <c r="G360" s="54">
        <v>18</v>
      </c>
      <c r="H360" s="55" t="s">
        <v>722</v>
      </c>
      <c r="I360" s="55" t="s">
        <v>723</v>
      </c>
      <c r="J360" s="55">
        <v>26.006</v>
      </c>
      <c r="K360" s="55">
        <v>5.0359999999999996</v>
      </c>
      <c r="L360" s="56">
        <v>1.4620164364936197</v>
      </c>
      <c r="M360" s="57">
        <v>25.964871344557487</v>
      </c>
      <c r="N360" s="58">
        <v>989.30553011539143</v>
      </c>
      <c r="O360" s="59">
        <v>1087.2722513352637</v>
      </c>
      <c r="P360" s="157">
        <v>1299.1348333333333</v>
      </c>
      <c r="Q360" s="88"/>
    </row>
    <row r="361" spans="2:17" x14ac:dyDescent="0.25">
      <c r="B361" s="316"/>
      <c r="C361" s="318">
        <v>308</v>
      </c>
      <c r="D361" s="51">
        <v>1.5</v>
      </c>
      <c r="E361" s="52">
        <v>186</v>
      </c>
      <c r="F361" s="53">
        <v>28</v>
      </c>
      <c r="G361" s="54">
        <v>37</v>
      </c>
      <c r="H361" s="55" t="s">
        <v>724</v>
      </c>
      <c r="I361" s="55" t="s">
        <v>725</v>
      </c>
      <c r="J361" s="55">
        <v>23.786000000000001</v>
      </c>
      <c r="K361" s="55">
        <v>4.9610000000000003</v>
      </c>
      <c r="L361" s="56">
        <v>-1.9649641943387379</v>
      </c>
      <c r="M361" s="57">
        <v>23.70469809373169</v>
      </c>
      <c r="N361" s="58">
        <v>985.87854948455902</v>
      </c>
      <c r="O361" s="59">
        <v>1085.0120780844379</v>
      </c>
      <c r="P361" s="157">
        <v>1299.2098333333333</v>
      </c>
      <c r="Q361" s="88"/>
    </row>
    <row r="362" spans="2:17" x14ac:dyDescent="0.25">
      <c r="B362" s="316"/>
      <c r="C362" s="318">
        <v>309</v>
      </c>
      <c r="D362" s="51">
        <v>1.5</v>
      </c>
      <c r="E362" s="52">
        <v>182</v>
      </c>
      <c r="F362" s="53">
        <v>43</v>
      </c>
      <c r="G362" s="54">
        <v>22</v>
      </c>
      <c r="H362" s="55" t="s">
        <v>726</v>
      </c>
      <c r="I362" s="55" t="s">
        <v>727</v>
      </c>
      <c r="J362" s="55">
        <v>23.298999999999999</v>
      </c>
      <c r="K362" s="55">
        <v>4.9930000000000003</v>
      </c>
      <c r="L362" s="56">
        <v>-3.4409068263673168</v>
      </c>
      <c r="M362" s="57">
        <v>23.04351451520056</v>
      </c>
      <c r="N362" s="58">
        <v>984.40260685253054</v>
      </c>
      <c r="O362" s="59">
        <v>1084.3508945059068</v>
      </c>
      <c r="P362" s="157">
        <v>1299.1778333333334</v>
      </c>
      <c r="Q362" s="88"/>
    </row>
    <row r="363" spans="2:17" x14ac:dyDescent="0.25">
      <c r="B363" s="316"/>
      <c r="C363" s="318">
        <v>310</v>
      </c>
      <c r="D363" s="51">
        <v>1.5</v>
      </c>
      <c r="E363" s="52">
        <v>176</v>
      </c>
      <c r="F363" s="53">
        <v>25</v>
      </c>
      <c r="G363" s="54">
        <v>23</v>
      </c>
      <c r="H363" s="55" t="s">
        <v>728</v>
      </c>
      <c r="I363" s="55" t="s">
        <v>729</v>
      </c>
      <c r="J363" s="55">
        <v>23.878</v>
      </c>
      <c r="K363" s="55">
        <v>5.0999999999999996</v>
      </c>
      <c r="L363" s="56">
        <v>-6.0965118304276009</v>
      </c>
      <c r="M363" s="57">
        <v>23.086607102418846</v>
      </c>
      <c r="N363" s="58">
        <v>981.74700184847018</v>
      </c>
      <c r="O363" s="59">
        <v>1084.3939870931251</v>
      </c>
      <c r="P363" s="157">
        <v>1299.0708333333334</v>
      </c>
      <c r="Q363" s="88"/>
    </row>
    <row r="364" spans="2:17" x14ac:dyDescent="0.25">
      <c r="B364" s="316"/>
      <c r="C364" s="318">
        <v>311</v>
      </c>
      <c r="D364" s="51">
        <v>1.5</v>
      </c>
      <c r="E364" s="52">
        <v>175</v>
      </c>
      <c r="F364" s="53">
        <v>42</v>
      </c>
      <c r="G364" s="54">
        <v>34</v>
      </c>
      <c r="H364" s="55" t="s">
        <v>730</v>
      </c>
      <c r="I364" s="55" t="s">
        <v>731</v>
      </c>
      <c r="J364" s="55">
        <v>21.068000000000001</v>
      </c>
      <c r="K364" s="55">
        <v>4.6440000000000001</v>
      </c>
      <c r="L364" s="56">
        <v>-5.6323434414888016</v>
      </c>
      <c r="M364" s="57">
        <v>20.301165763500336</v>
      </c>
      <c r="N364" s="58">
        <v>982.21117023740896</v>
      </c>
      <c r="O364" s="59">
        <v>1081.6085457542067</v>
      </c>
      <c r="P364" s="157">
        <v>1299.5268333333333</v>
      </c>
      <c r="Q364" s="88"/>
    </row>
    <row r="365" spans="2:17" x14ac:dyDescent="0.25">
      <c r="B365" s="316"/>
      <c r="C365" s="318">
        <v>312</v>
      </c>
      <c r="D365" s="51">
        <v>1.5</v>
      </c>
      <c r="E365" s="52">
        <v>184</v>
      </c>
      <c r="F365" s="53">
        <v>1</v>
      </c>
      <c r="G365" s="54">
        <v>43</v>
      </c>
      <c r="H365" s="55" t="s">
        <v>732</v>
      </c>
      <c r="I365" s="55" t="s">
        <v>733</v>
      </c>
      <c r="J365" s="55">
        <v>20.221</v>
      </c>
      <c r="K365" s="55">
        <v>4.4619999999999997</v>
      </c>
      <c r="L365" s="56">
        <v>-2.5297919763012584</v>
      </c>
      <c r="M365" s="57">
        <v>20.06212834064825</v>
      </c>
      <c r="N365" s="58">
        <v>985.31372170259658</v>
      </c>
      <c r="O365" s="59">
        <v>1081.3695083313546</v>
      </c>
      <c r="P365" s="157">
        <v>1299.7088333333334</v>
      </c>
      <c r="Q365" s="88"/>
    </row>
    <row r="366" spans="2:17" x14ac:dyDescent="0.25">
      <c r="B366" s="316"/>
      <c r="C366" s="318">
        <v>313</v>
      </c>
      <c r="D366" s="51">
        <v>1.5</v>
      </c>
      <c r="E366" s="52">
        <v>194</v>
      </c>
      <c r="F366" s="53">
        <v>55</v>
      </c>
      <c r="G366" s="54">
        <v>25</v>
      </c>
      <c r="H366" s="55" t="s">
        <v>734</v>
      </c>
      <c r="I366" s="55" t="s">
        <v>735</v>
      </c>
      <c r="J366" s="55">
        <v>21.004999999999999</v>
      </c>
      <c r="K366" s="55">
        <v>4.3390000000000004</v>
      </c>
      <c r="L366" s="56">
        <v>1.3584481841099678</v>
      </c>
      <c r="M366" s="57">
        <v>20.961026776641653</v>
      </c>
      <c r="N366" s="58">
        <v>989.2019618630078</v>
      </c>
      <c r="O366" s="59">
        <v>1082.2684067673479</v>
      </c>
      <c r="P366" s="157">
        <v>1299.8318333333334</v>
      </c>
      <c r="Q366" s="88"/>
    </row>
    <row r="367" spans="2:17" x14ac:dyDescent="0.25">
      <c r="B367" s="316"/>
      <c r="C367" s="318">
        <v>314</v>
      </c>
      <c r="D367" s="51">
        <v>1.5</v>
      </c>
      <c r="E367" s="52">
        <v>204</v>
      </c>
      <c r="F367" s="53">
        <v>0</v>
      </c>
      <c r="G367" s="54">
        <v>11</v>
      </c>
      <c r="H367" s="55" t="s">
        <v>736</v>
      </c>
      <c r="I367" s="55" t="s">
        <v>737</v>
      </c>
      <c r="J367" s="55">
        <v>20.949000000000002</v>
      </c>
      <c r="K367" s="55">
        <v>4.0369999999999999</v>
      </c>
      <c r="L367" s="56">
        <v>4.6367625798671925</v>
      </c>
      <c r="M367" s="57">
        <v>20.429415894193927</v>
      </c>
      <c r="N367" s="58">
        <v>992.480276258765</v>
      </c>
      <c r="O367" s="59">
        <v>1081.7367958849002</v>
      </c>
      <c r="P367" s="157">
        <v>1300.1338333333333</v>
      </c>
      <c r="Q367" s="88"/>
    </row>
    <row r="368" spans="2:17" x14ac:dyDescent="0.25">
      <c r="B368" s="316"/>
      <c r="C368" s="318">
        <v>315</v>
      </c>
      <c r="D368" s="51">
        <v>1.5</v>
      </c>
      <c r="E368" s="52">
        <v>219</v>
      </c>
      <c r="F368" s="53">
        <v>35</v>
      </c>
      <c r="G368" s="54">
        <v>19</v>
      </c>
      <c r="H368" s="55" t="s">
        <v>738</v>
      </c>
      <c r="I368" s="55" t="s">
        <v>739</v>
      </c>
      <c r="J368" s="55">
        <v>22.491</v>
      </c>
      <c r="K368" s="55">
        <v>3.4860000000000002</v>
      </c>
      <c r="L368" s="56">
        <v>10.687959013632419</v>
      </c>
      <c r="M368" s="57">
        <v>19.789204459070948</v>
      </c>
      <c r="N368" s="58">
        <v>998.5314726925302</v>
      </c>
      <c r="O368" s="59">
        <v>1081.0965844497773</v>
      </c>
      <c r="P368" s="157">
        <v>1300.6848333333332</v>
      </c>
      <c r="Q368" s="88"/>
    </row>
    <row r="369" spans="2:17" x14ac:dyDescent="0.25">
      <c r="B369" s="316"/>
      <c r="C369" s="318">
        <v>316</v>
      </c>
      <c r="D369" s="51">
        <v>1.5</v>
      </c>
      <c r="E369" s="52">
        <v>206</v>
      </c>
      <c r="F369" s="53">
        <v>47</v>
      </c>
      <c r="G369" s="54">
        <v>45</v>
      </c>
      <c r="H369" s="55" t="s">
        <v>740</v>
      </c>
      <c r="I369" s="55" t="s">
        <v>741</v>
      </c>
      <c r="J369" s="55">
        <v>17.419</v>
      </c>
      <c r="K369" s="55">
        <v>3.4609999999999999</v>
      </c>
      <c r="L369" s="56">
        <v>4.6785390241561</v>
      </c>
      <c r="M369" s="57">
        <v>16.778940181055791</v>
      </c>
      <c r="N369" s="58">
        <v>992.52205270305387</v>
      </c>
      <c r="O369" s="59">
        <v>1078.0863201717621</v>
      </c>
      <c r="P369" s="157">
        <v>1300.7098333333333</v>
      </c>
      <c r="Q369" s="88"/>
    </row>
    <row r="370" spans="2:17" x14ac:dyDescent="0.25">
      <c r="B370" s="316"/>
      <c r="C370" s="318">
        <v>317</v>
      </c>
      <c r="D370" s="51">
        <v>1.5</v>
      </c>
      <c r="E370" s="52">
        <v>195</v>
      </c>
      <c r="F370" s="53">
        <v>5</v>
      </c>
      <c r="G370" s="54">
        <v>10</v>
      </c>
      <c r="H370" s="55" t="s">
        <v>742</v>
      </c>
      <c r="I370" s="55" t="s">
        <v>743</v>
      </c>
      <c r="J370" s="55">
        <v>15.545</v>
      </c>
      <c r="K370" s="55">
        <v>3.53</v>
      </c>
      <c r="L370" s="56">
        <v>1.0493274391383698</v>
      </c>
      <c r="M370" s="57">
        <v>15.509543414474564</v>
      </c>
      <c r="N370" s="58">
        <v>988.89284111803613</v>
      </c>
      <c r="O370" s="59">
        <v>1076.8169234051809</v>
      </c>
      <c r="P370" s="157">
        <v>1300.6408333333334</v>
      </c>
      <c r="Q370" s="88"/>
    </row>
    <row r="371" spans="2:17" x14ac:dyDescent="0.25">
      <c r="B371" s="316"/>
      <c r="C371" s="318">
        <v>318</v>
      </c>
      <c r="D371" s="51">
        <v>1.5</v>
      </c>
      <c r="E371" s="52">
        <v>229</v>
      </c>
      <c r="F371" s="53">
        <v>14</v>
      </c>
      <c r="G371" s="54">
        <v>15</v>
      </c>
      <c r="H371" s="55" t="s">
        <v>744</v>
      </c>
      <c r="I371" s="55" t="s">
        <v>745</v>
      </c>
      <c r="J371" s="55">
        <v>17.035</v>
      </c>
      <c r="K371" s="55">
        <v>2.391</v>
      </c>
      <c r="L371" s="56">
        <v>10.49293380180951</v>
      </c>
      <c r="M371" s="57">
        <v>13.419745348956642</v>
      </c>
      <c r="N371" s="58">
        <v>998.33644748070731</v>
      </c>
      <c r="O371" s="59">
        <v>1074.727125339663</v>
      </c>
      <c r="P371" s="157">
        <v>1301.7798333333333</v>
      </c>
      <c r="Q371" s="88"/>
    </row>
    <row r="372" spans="2:17" x14ac:dyDescent="0.25">
      <c r="B372" s="317"/>
      <c r="C372" s="318">
        <v>319</v>
      </c>
      <c r="D372" s="51">
        <v>1.5</v>
      </c>
      <c r="E372" s="52">
        <v>177</v>
      </c>
      <c r="F372" s="53">
        <v>57</v>
      </c>
      <c r="G372" s="54">
        <v>47</v>
      </c>
      <c r="H372" s="55" t="s">
        <v>746</v>
      </c>
      <c r="I372" s="55" t="s">
        <v>747</v>
      </c>
      <c r="J372" s="55">
        <v>15.308</v>
      </c>
      <c r="K372" s="55">
        <v>3.5939999999999999</v>
      </c>
      <c r="L372" s="56">
        <v>-3.5092497374132479</v>
      </c>
      <c r="M372" s="57">
        <v>14.900336582791176</v>
      </c>
      <c r="N372" s="58">
        <v>984.33426394148455</v>
      </c>
      <c r="O372" s="59">
        <v>1076.2077165734975</v>
      </c>
      <c r="P372" s="157">
        <v>1300.5768333333333</v>
      </c>
      <c r="Q372" s="88"/>
    </row>
    <row r="373" spans="2:17" x14ac:dyDescent="0.25">
      <c r="B373" s="316"/>
      <c r="C373" s="318">
        <v>320</v>
      </c>
      <c r="D373" s="51">
        <v>1.5</v>
      </c>
      <c r="E373" s="52">
        <v>251</v>
      </c>
      <c r="F373" s="53">
        <v>27</v>
      </c>
      <c r="G373" s="54">
        <v>40</v>
      </c>
      <c r="H373" s="55" t="s">
        <v>748</v>
      </c>
      <c r="I373" s="55" t="s">
        <v>749</v>
      </c>
      <c r="J373" s="55">
        <v>12.829000000000001</v>
      </c>
      <c r="K373" s="55">
        <v>0.75</v>
      </c>
      <c r="L373" s="56">
        <v>11.137628748733341</v>
      </c>
      <c r="M373" s="57">
        <v>6.3668254927702064</v>
      </c>
      <c r="N373" s="58">
        <v>998.9811424276312</v>
      </c>
      <c r="O373" s="59">
        <v>1067.6742054834765</v>
      </c>
      <c r="P373" s="157">
        <v>1303.4208333333333</v>
      </c>
      <c r="Q373" s="88"/>
    </row>
    <row r="374" spans="2:17" x14ac:dyDescent="0.25">
      <c r="B374" s="316"/>
      <c r="C374" s="318">
        <v>321</v>
      </c>
      <c r="D374" s="51">
        <v>1.5</v>
      </c>
      <c r="E374" s="52">
        <v>164</v>
      </c>
      <c r="F374" s="53">
        <v>23</v>
      </c>
      <c r="G374" s="54">
        <v>0</v>
      </c>
      <c r="H374" s="55" t="s">
        <v>750</v>
      </c>
      <c r="I374" s="55" t="s">
        <v>751</v>
      </c>
      <c r="J374" s="55">
        <v>14.46</v>
      </c>
      <c r="K374" s="55">
        <v>3.3340000000000001</v>
      </c>
      <c r="L374" s="56">
        <v>-6.5269467780135439</v>
      </c>
      <c r="M374" s="57">
        <v>12.903122325893785</v>
      </c>
      <c r="N374" s="58">
        <v>981.31656690088425</v>
      </c>
      <c r="O374" s="59">
        <v>1074.2105023166</v>
      </c>
      <c r="P374" s="157">
        <v>1300.8368333333333</v>
      </c>
      <c r="Q374" s="88"/>
    </row>
    <row r="375" spans="2:17" x14ac:dyDescent="0.25">
      <c r="B375" s="316"/>
      <c r="C375" s="318">
        <v>322</v>
      </c>
      <c r="D375" s="51">
        <v>1.5</v>
      </c>
      <c r="E375" s="52">
        <v>147</v>
      </c>
      <c r="F375" s="53">
        <v>57</v>
      </c>
      <c r="G375" s="54">
        <v>39</v>
      </c>
      <c r="H375" s="55" t="s">
        <v>752</v>
      </c>
      <c r="I375" s="55" t="s">
        <v>753</v>
      </c>
      <c r="J375" s="55">
        <v>12.738</v>
      </c>
      <c r="K375" s="55">
        <v>2.8029999999999999</v>
      </c>
      <c r="L375" s="56">
        <v>-8.7286255774872998</v>
      </c>
      <c r="M375" s="57">
        <v>9.2772700471655192</v>
      </c>
      <c r="N375" s="58">
        <v>979.11488810141054</v>
      </c>
      <c r="O375" s="59">
        <v>1070.5846500378718</v>
      </c>
      <c r="P375" s="157">
        <v>1301.3678333333332</v>
      </c>
      <c r="Q375" s="88"/>
    </row>
    <row r="376" spans="2:17" x14ac:dyDescent="0.25">
      <c r="B376" s="316"/>
      <c r="C376" s="318">
        <v>323</v>
      </c>
      <c r="D376" s="51">
        <v>1.5</v>
      </c>
      <c r="E376" s="52">
        <v>291</v>
      </c>
      <c r="F376" s="53">
        <v>19</v>
      </c>
      <c r="G376" s="54">
        <v>53</v>
      </c>
      <c r="H376" s="55" t="s">
        <v>754</v>
      </c>
      <c r="I376" s="55" t="s">
        <v>755</v>
      </c>
      <c r="J376" s="55">
        <v>12.529</v>
      </c>
      <c r="K376" s="55">
        <v>-1.9119999999999999</v>
      </c>
      <c r="L376" s="56">
        <v>12.334232696703531</v>
      </c>
      <c r="M376" s="57">
        <v>-2.2005782838993801</v>
      </c>
      <c r="N376" s="58">
        <v>1000.1777463756014</v>
      </c>
      <c r="O376" s="59">
        <v>1059.1068017068069</v>
      </c>
      <c r="P376" s="157">
        <v>1306.0828333333334</v>
      </c>
      <c r="Q376" s="88"/>
    </row>
    <row r="377" spans="2:17" x14ac:dyDescent="0.25">
      <c r="B377" s="316"/>
      <c r="C377" s="318">
        <v>324</v>
      </c>
      <c r="D377" s="51">
        <v>2.15</v>
      </c>
      <c r="E377" s="52">
        <v>307</v>
      </c>
      <c r="F377" s="53">
        <v>25</v>
      </c>
      <c r="G377" s="54">
        <v>41</v>
      </c>
      <c r="H377" s="55" t="s">
        <v>756</v>
      </c>
      <c r="I377" s="55" t="s">
        <v>757</v>
      </c>
      <c r="J377" s="55">
        <v>14.185</v>
      </c>
      <c r="K377" s="55">
        <v>-2.21</v>
      </c>
      <c r="L377" s="56">
        <v>12.726243348554393</v>
      </c>
      <c r="M377" s="57">
        <v>-6.2655371065356471</v>
      </c>
      <c r="N377" s="58">
        <v>1000.5697570274522</v>
      </c>
      <c r="O377" s="59">
        <v>1055.0418428841706</v>
      </c>
      <c r="P377" s="157">
        <v>1305.7308333333333</v>
      </c>
      <c r="Q377" s="88"/>
    </row>
    <row r="378" spans="2:17" x14ac:dyDescent="0.25">
      <c r="B378" s="316"/>
      <c r="C378" s="318">
        <v>325</v>
      </c>
      <c r="D378" s="51">
        <v>1.5</v>
      </c>
      <c r="E378" s="52">
        <v>156</v>
      </c>
      <c r="F378" s="53">
        <v>40</v>
      </c>
      <c r="G378" s="54">
        <v>36</v>
      </c>
      <c r="H378" s="55" t="s">
        <v>758</v>
      </c>
      <c r="I378" s="55" t="s">
        <v>759</v>
      </c>
      <c r="J378" s="55">
        <v>27.094999999999999</v>
      </c>
      <c r="K378" s="55">
        <v>5.2839999999999998</v>
      </c>
      <c r="L378" s="56">
        <v>-15.361929494338838</v>
      </c>
      <c r="M378" s="57">
        <v>22.319277479590649</v>
      </c>
      <c r="N378" s="58">
        <v>972.48158418455898</v>
      </c>
      <c r="O378" s="59">
        <v>1083.626657470297</v>
      </c>
      <c r="P378" s="157">
        <v>1298.8868333333332</v>
      </c>
      <c r="Q378" s="88"/>
    </row>
    <row r="379" spans="2:17" x14ac:dyDescent="0.25">
      <c r="B379" s="316"/>
      <c r="C379" s="318">
        <v>326</v>
      </c>
      <c r="D379" s="51">
        <v>1.5</v>
      </c>
      <c r="E379" s="52">
        <v>165</v>
      </c>
      <c r="F379" s="53">
        <v>13</v>
      </c>
      <c r="G379" s="54">
        <v>55</v>
      </c>
      <c r="H379" s="55" t="s">
        <v>760</v>
      </c>
      <c r="I379" s="55" t="s">
        <v>761</v>
      </c>
      <c r="J379" s="55">
        <v>25.526</v>
      </c>
      <c r="K379" s="55">
        <v>5.319</v>
      </c>
      <c r="L379" s="56">
        <v>-11.183298927490883</v>
      </c>
      <c r="M379" s="57">
        <v>22.945816636118693</v>
      </c>
      <c r="N379" s="58">
        <v>976.6602147514069</v>
      </c>
      <c r="O379" s="59">
        <v>1084.253196626825</v>
      </c>
      <c r="P379" s="157">
        <v>1298.8518333333334</v>
      </c>
      <c r="Q379" s="88"/>
    </row>
    <row r="380" spans="2:17" x14ac:dyDescent="0.25">
      <c r="B380" s="316"/>
      <c r="C380" s="318">
        <v>327</v>
      </c>
      <c r="D380" s="51">
        <v>2.8</v>
      </c>
      <c r="E380" s="52">
        <v>321</v>
      </c>
      <c r="F380" s="53">
        <v>50</v>
      </c>
      <c r="G380" s="54">
        <v>40</v>
      </c>
      <c r="H380" s="55" t="s">
        <v>762</v>
      </c>
      <c r="I380" s="55" t="s">
        <v>763</v>
      </c>
      <c r="J380" s="55">
        <v>15.154</v>
      </c>
      <c r="K380" s="55">
        <v>-2.2170000000000001</v>
      </c>
      <c r="L380" s="56">
        <v>11.50102353164996</v>
      </c>
      <c r="M380" s="57">
        <v>-9.8676326301922028</v>
      </c>
      <c r="N380" s="58">
        <v>999.34453721054774</v>
      </c>
      <c r="O380" s="59">
        <v>1051.439747360514</v>
      </c>
      <c r="P380" s="157">
        <v>1305.0878333333335</v>
      </c>
      <c r="Q380" s="88"/>
    </row>
    <row r="381" spans="2:17" x14ac:dyDescent="0.25">
      <c r="B381" s="316"/>
      <c r="C381" s="318">
        <v>328</v>
      </c>
      <c r="D381" s="51">
        <v>1.5</v>
      </c>
      <c r="E381" s="52">
        <v>180</v>
      </c>
      <c r="F381" s="53">
        <v>38</v>
      </c>
      <c r="G381" s="54">
        <v>0</v>
      </c>
      <c r="H381" s="55" t="s">
        <v>764</v>
      </c>
      <c r="I381" s="55" t="s">
        <v>765</v>
      </c>
      <c r="J381" s="55">
        <v>11.292999999999999</v>
      </c>
      <c r="K381" s="55">
        <v>2.8290000000000002</v>
      </c>
      <c r="L381" s="56">
        <v>-2.0739182964964877</v>
      </c>
      <c r="M381" s="57">
        <v>11.100932929238743</v>
      </c>
      <c r="N381" s="58">
        <v>985.76959538240135</v>
      </c>
      <c r="O381" s="59">
        <v>1072.408312919945</v>
      </c>
      <c r="P381" s="157">
        <v>1301.3418333333334</v>
      </c>
      <c r="Q381" s="88"/>
    </row>
    <row r="382" spans="2:17" x14ac:dyDescent="0.25">
      <c r="B382" s="316"/>
      <c r="C382" s="318">
        <v>329</v>
      </c>
      <c r="D382" s="51">
        <v>1.5</v>
      </c>
      <c r="E382" s="52">
        <v>199</v>
      </c>
      <c r="F382" s="53">
        <v>22</v>
      </c>
      <c r="G382" s="54">
        <v>57</v>
      </c>
      <c r="H382" s="55" t="s">
        <v>766</v>
      </c>
      <c r="I382" s="55" t="s">
        <v>767</v>
      </c>
      <c r="J382" s="55">
        <v>8.8849999999999998</v>
      </c>
      <c r="K382" s="55">
        <v>2.2069999999999999</v>
      </c>
      <c r="L382" s="56">
        <v>1.2621842647012922</v>
      </c>
      <c r="M382" s="57">
        <v>8.7948914650460832</v>
      </c>
      <c r="N382" s="58">
        <v>989.10569794359913</v>
      </c>
      <c r="O382" s="59">
        <v>1070.1022714557523</v>
      </c>
      <c r="P382" s="157">
        <v>1301.9638333333332</v>
      </c>
      <c r="Q382" s="88"/>
    </row>
    <row r="383" spans="2:17" x14ac:dyDescent="0.25">
      <c r="B383" s="316"/>
      <c r="C383" s="318">
        <v>330</v>
      </c>
      <c r="D383" s="51">
        <v>1.5</v>
      </c>
      <c r="E383" s="52">
        <v>156</v>
      </c>
      <c r="F383" s="53">
        <v>21</v>
      </c>
      <c r="G383" s="54">
        <v>17</v>
      </c>
      <c r="H383" s="55" t="s">
        <v>768</v>
      </c>
      <c r="I383" s="55" t="s">
        <v>769</v>
      </c>
      <c r="J383" s="55">
        <v>26.637</v>
      </c>
      <c r="K383" s="55">
        <v>5.2569999999999997</v>
      </c>
      <c r="L383" s="56">
        <v>-15.225312159830992</v>
      </c>
      <c r="M383" s="57">
        <v>21.856798453472148</v>
      </c>
      <c r="N383" s="58">
        <v>972.61820151906682</v>
      </c>
      <c r="O383" s="59">
        <v>1083.1641784441783</v>
      </c>
      <c r="P383" s="157">
        <v>1298.9138333333333</v>
      </c>
      <c r="Q383" s="88"/>
    </row>
    <row r="384" spans="2:17" x14ac:dyDescent="0.25">
      <c r="B384" s="316"/>
      <c r="C384" s="318">
        <v>331</v>
      </c>
      <c r="D384" s="51">
        <v>1.5</v>
      </c>
      <c r="E384" s="52">
        <v>186</v>
      </c>
      <c r="F384" s="53">
        <v>20</v>
      </c>
      <c r="G384" s="54">
        <v>39</v>
      </c>
      <c r="H384" s="55" t="s">
        <v>770</v>
      </c>
      <c r="I384" s="55" t="s">
        <v>771</v>
      </c>
      <c r="J384" s="55">
        <v>6.6130000000000004</v>
      </c>
      <c r="K384" s="55">
        <v>1.8819999999999999</v>
      </c>
      <c r="L384" s="56">
        <v>-0.56157185612233451</v>
      </c>
      <c r="M384" s="57">
        <v>6.5891126906747717</v>
      </c>
      <c r="N384" s="58">
        <v>987.28194182277548</v>
      </c>
      <c r="O384" s="59">
        <v>1067.896492681381</v>
      </c>
      <c r="P384" s="157">
        <v>1302.2888333333333</v>
      </c>
      <c r="Q384" s="88"/>
    </row>
    <row r="385" spans="2:17" x14ac:dyDescent="0.25">
      <c r="B385" s="316"/>
      <c r="C385" s="318">
        <v>332</v>
      </c>
      <c r="D385" s="51">
        <v>1.5</v>
      </c>
      <c r="E385" s="52">
        <v>206</v>
      </c>
      <c r="F385" s="53">
        <v>53</v>
      </c>
      <c r="G385" s="54">
        <v>36</v>
      </c>
      <c r="H385" s="55" t="s">
        <v>772</v>
      </c>
      <c r="I385" s="55" t="s">
        <v>773</v>
      </c>
      <c r="J385" s="55">
        <v>6.069</v>
      </c>
      <c r="K385" s="55">
        <v>1.526</v>
      </c>
      <c r="L385" s="56">
        <v>1.6400079344587684</v>
      </c>
      <c r="M385" s="57">
        <v>5.843212727165791</v>
      </c>
      <c r="N385" s="58">
        <v>989.48352161335663</v>
      </c>
      <c r="O385" s="59">
        <v>1067.1505927178721</v>
      </c>
      <c r="P385" s="157">
        <v>1302.6448333333333</v>
      </c>
      <c r="Q385" s="88"/>
    </row>
    <row r="386" spans="2:17" x14ac:dyDescent="0.25">
      <c r="B386" s="316"/>
      <c r="C386" s="318">
        <v>333</v>
      </c>
      <c r="D386" s="51">
        <v>2</v>
      </c>
      <c r="E386" s="52">
        <v>162</v>
      </c>
      <c r="F386" s="53">
        <v>16</v>
      </c>
      <c r="G386" s="54">
        <v>1</v>
      </c>
      <c r="H386" s="55" t="s">
        <v>774</v>
      </c>
      <c r="I386" s="55" t="s">
        <v>775</v>
      </c>
      <c r="J386" s="55">
        <v>30.530999999999999</v>
      </c>
      <c r="K386" s="55">
        <v>6.4930000000000003</v>
      </c>
      <c r="L386" s="56">
        <v>-14.777766490109011</v>
      </c>
      <c r="M386" s="57">
        <v>26.716279279941119</v>
      </c>
      <c r="N386" s="58">
        <v>973.06574718878881</v>
      </c>
      <c r="O386" s="59">
        <v>1088.0236592706474</v>
      </c>
      <c r="P386" s="157">
        <v>1297.1778333333334</v>
      </c>
      <c r="Q386" s="88"/>
    </row>
    <row r="387" spans="2:17" x14ac:dyDescent="0.25">
      <c r="B387" s="316"/>
      <c r="C387" s="318">
        <v>334</v>
      </c>
      <c r="D387" s="51">
        <v>1.5</v>
      </c>
      <c r="E387" s="52">
        <v>233</v>
      </c>
      <c r="F387" s="53">
        <v>27</v>
      </c>
      <c r="G387" s="54">
        <v>8</v>
      </c>
      <c r="H387" s="55" t="s">
        <v>776</v>
      </c>
      <c r="I387" s="55" t="s">
        <v>777</v>
      </c>
      <c r="J387" s="55">
        <v>5.41</v>
      </c>
      <c r="K387" s="55">
        <v>0.79</v>
      </c>
      <c r="L387" s="56">
        <v>3.6365724216385336</v>
      </c>
      <c r="M387" s="57">
        <v>4.0054264469814012</v>
      </c>
      <c r="N387" s="58">
        <v>991.48008610053637</v>
      </c>
      <c r="O387" s="59">
        <v>1065.3128064376876</v>
      </c>
      <c r="P387" s="157">
        <v>1303.3808333333334</v>
      </c>
      <c r="Q387" s="88"/>
    </row>
    <row r="388" spans="2:17" x14ac:dyDescent="0.25">
      <c r="B388" s="316"/>
      <c r="C388" s="318">
        <v>335</v>
      </c>
      <c r="D388" s="51">
        <v>1.5</v>
      </c>
      <c r="E388" s="52">
        <v>128</v>
      </c>
      <c r="F388" s="53">
        <v>54</v>
      </c>
      <c r="G388" s="54">
        <v>34</v>
      </c>
      <c r="H388" s="55" t="s">
        <v>778</v>
      </c>
      <c r="I388" s="55" t="s">
        <v>779</v>
      </c>
      <c r="J388" s="55">
        <v>15.263999999999999</v>
      </c>
      <c r="K388" s="55">
        <v>2.6339999999999999</v>
      </c>
      <c r="L388" s="56">
        <v>-13.515405009539016</v>
      </c>
      <c r="M388" s="57">
        <v>7.0939074865780167</v>
      </c>
      <c r="N388" s="58">
        <v>974.32810866935881</v>
      </c>
      <c r="O388" s="59">
        <v>1068.4012874772843</v>
      </c>
      <c r="P388" s="157">
        <v>1301.5368333333333</v>
      </c>
      <c r="Q388" s="88"/>
    </row>
    <row r="389" spans="2:17" x14ac:dyDescent="0.25">
      <c r="B389" s="316"/>
      <c r="C389" s="318">
        <v>336</v>
      </c>
      <c r="D389" s="51">
        <v>1.5</v>
      </c>
      <c r="E389" s="52">
        <v>261</v>
      </c>
      <c r="F389" s="53">
        <v>28</v>
      </c>
      <c r="G389" s="54">
        <v>56</v>
      </c>
      <c r="H389" s="55" t="s">
        <v>780</v>
      </c>
      <c r="I389" s="55" t="s">
        <v>781</v>
      </c>
      <c r="J389" s="55">
        <v>5.3179999999999996</v>
      </c>
      <c r="K389" s="55">
        <v>0.17</v>
      </c>
      <c r="L389" s="56">
        <v>5.005696575435552</v>
      </c>
      <c r="M389" s="57">
        <v>1.7955850842198444</v>
      </c>
      <c r="N389" s="58">
        <v>992.84921025433334</v>
      </c>
      <c r="O389" s="59">
        <v>1063.102965074926</v>
      </c>
      <c r="P389" s="157">
        <v>1304.0008333333333</v>
      </c>
      <c r="Q389" s="88"/>
    </row>
    <row r="390" spans="2:17" x14ac:dyDescent="0.25">
      <c r="B390" s="316"/>
      <c r="C390" s="318">
        <v>337</v>
      </c>
      <c r="D390" s="51">
        <v>1.5</v>
      </c>
      <c r="E390" s="52">
        <v>181</v>
      </c>
      <c r="F390" s="53">
        <v>27</v>
      </c>
      <c r="G390" s="54">
        <v>12</v>
      </c>
      <c r="H390" s="55" t="s">
        <v>782</v>
      </c>
      <c r="I390" s="55" t="s">
        <v>783</v>
      </c>
      <c r="J390" s="55">
        <v>6.2750000000000004</v>
      </c>
      <c r="K390" s="55">
        <v>1.657</v>
      </c>
      <c r="L390" s="56">
        <v>-1.0639873488037279</v>
      </c>
      <c r="M390" s="57">
        <v>6.1841374436202186</v>
      </c>
      <c r="N390" s="58">
        <v>986.77952633009409</v>
      </c>
      <c r="O390" s="59">
        <v>1067.4915174343266</v>
      </c>
      <c r="P390" s="157">
        <v>1302.5138333333334</v>
      </c>
      <c r="Q390" s="88"/>
    </row>
    <row r="391" spans="2:17" x14ac:dyDescent="0.25">
      <c r="B391" s="316"/>
      <c r="C391" s="318">
        <v>338</v>
      </c>
      <c r="D391" s="51">
        <v>1.5</v>
      </c>
      <c r="E391" s="52">
        <v>204</v>
      </c>
      <c r="F391" s="53">
        <v>27</v>
      </c>
      <c r="G391" s="54">
        <v>37</v>
      </c>
      <c r="H391" s="55" t="s">
        <v>784</v>
      </c>
      <c r="I391" s="55" t="s">
        <v>785</v>
      </c>
      <c r="J391" s="55">
        <v>4.2519999999999998</v>
      </c>
      <c r="K391" s="55">
        <v>0.876</v>
      </c>
      <c r="L391" s="56">
        <v>0.9741788133711542</v>
      </c>
      <c r="M391" s="57">
        <v>4.1388983606243297</v>
      </c>
      <c r="N391" s="58">
        <v>988.81769249226898</v>
      </c>
      <c r="O391" s="59">
        <v>1065.4462783513306</v>
      </c>
      <c r="P391" s="157">
        <v>1303.2948333333334</v>
      </c>
      <c r="Q391" s="88"/>
    </row>
    <row r="392" spans="2:17" x14ac:dyDescent="0.25">
      <c r="B392" s="316"/>
      <c r="C392" s="318">
        <v>339</v>
      </c>
      <c r="D392" s="51">
        <v>1.5</v>
      </c>
      <c r="E392" s="52">
        <v>248</v>
      </c>
      <c r="F392" s="53">
        <v>11</v>
      </c>
      <c r="G392" s="54">
        <v>57</v>
      </c>
      <c r="H392" s="55" t="s">
        <v>786</v>
      </c>
      <c r="I392" s="55" t="s">
        <v>787</v>
      </c>
      <c r="J392" s="55">
        <v>3.9769999999999999</v>
      </c>
      <c r="K392" s="55">
        <v>0.24299999999999999</v>
      </c>
      <c r="L392" s="56">
        <v>3.3347731410609756</v>
      </c>
      <c r="M392" s="57">
        <v>2.1669834096407645</v>
      </c>
      <c r="N392" s="58">
        <v>991.17828681995877</v>
      </c>
      <c r="O392" s="59">
        <v>1063.4743634003471</v>
      </c>
      <c r="P392" s="157">
        <v>1303.9278333333334</v>
      </c>
      <c r="Q392" s="88"/>
    </row>
    <row r="393" spans="2:17" x14ac:dyDescent="0.25">
      <c r="B393" s="316"/>
      <c r="C393" s="318">
        <v>340</v>
      </c>
      <c r="D393" s="51">
        <v>1.5</v>
      </c>
      <c r="E393" s="52">
        <v>97</v>
      </c>
      <c r="F393" s="53">
        <v>31</v>
      </c>
      <c r="G393" s="54">
        <v>18</v>
      </c>
      <c r="H393" s="55" t="s">
        <v>788</v>
      </c>
      <c r="I393" s="55" t="s">
        <v>789</v>
      </c>
      <c r="J393" s="55">
        <v>13.379</v>
      </c>
      <c r="K393" s="55">
        <v>1.1619999999999999</v>
      </c>
      <c r="L393" s="56">
        <v>-13.351205067937373</v>
      </c>
      <c r="M393" s="57">
        <v>-0.86195373070912085</v>
      </c>
      <c r="N393" s="58">
        <v>974.49230861096044</v>
      </c>
      <c r="O393" s="59">
        <v>1060.4454262599972</v>
      </c>
      <c r="P393" s="157">
        <v>1303.0088333333333</v>
      </c>
      <c r="Q393" s="88"/>
    </row>
    <row r="394" spans="2:17" x14ac:dyDescent="0.25">
      <c r="B394" s="316"/>
      <c r="C394" s="318">
        <v>341</v>
      </c>
      <c r="D394" s="51">
        <v>1.5</v>
      </c>
      <c r="E394" s="52">
        <v>78</v>
      </c>
      <c r="F394" s="53">
        <v>59</v>
      </c>
      <c r="G394" s="54">
        <v>33</v>
      </c>
      <c r="H394" s="55" t="s">
        <v>790</v>
      </c>
      <c r="I394" s="55" t="s">
        <v>791</v>
      </c>
      <c r="J394" s="55">
        <v>14.208</v>
      </c>
      <c r="K394" s="55">
        <v>-0.17599999999999999</v>
      </c>
      <c r="L394" s="56">
        <v>-13.152608000121411</v>
      </c>
      <c r="M394" s="57">
        <v>-5.3736548824000865</v>
      </c>
      <c r="N394" s="58">
        <v>974.6909056787764</v>
      </c>
      <c r="O394" s="59">
        <v>1055.9337251083061</v>
      </c>
      <c r="P394" s="157">
        <v>1304.3468333333333</v>
      </c>
      <c r="Q394" s="88"/>
    </row>
    <row r="395" spans="2:17" x14ac:dyDescent="0.25">
      <c r="B395" s="316"/>
      <c r="C395" s="318">
        <v>342</v>
      </c>
      <c r="D395" s="51">
        <v>1.5</v>
      </c>
      <c r="E395" s="52">
        <v>67</v>
      </c>
      <c r="F395" s="53">
        <v>22</v>
      </c>
      <c r="G395" s="54">
        <v>1</v>
      </c>
      <c r="H395" s="55" t="s">
        <v>792</v>
      </c>
      <c r="I395" s="55" t="s">
        <v>793</v>
      </c>
      <c r="J395" s="55">
        <v>16.2</v>
      </c>
      <c r="K395" s="55">
        <v>-0.85599999999999998</v>
      </c>
      <c r="L395" s="56">
        <v>-13.454297570842806</v>
      </c>
      <c r="M395" s="57">
        <v>-9.0234071655452475</v>
      </c>
      <c r="N395" s="58">
        <v>974.38921610805505</v>
      </c>
      <c r="O395" s="59">
        <v>1052.2839728251611</v>
      </c>
      <c r="P395" s="157">
        <v>1305.0268333333333</v>
      </c>
      <c r="Q395" s="88"/>
    </row>
    <row r="396" spans="2:17" x14ac:dyDescent="0.25">
      <c r="B396" s="316"/>
      <c r="C396" s="318">
        <v>343</v>
      </c>
      <c r="D396" s="51">
        <v>1.3</v>
      </c>
      <c r="E396" s="52">
        <v>59</v>
      </c>
      <c r="F396" s="53">
        <v>28</v>
      </c>
      <c r="G396" s="54">
        <v>35</v>
      </c>
      <c r="H396" s="55" t="s">
        <v>794</v>
      </c>
      <c r="I396" s="55" t="s">
        <v>795</v>
      </c>
      <c r="J396" s="55">
        <v>15.003</v>
      </c>
      <c r="K396" s="55">
        <v>-1.389</v>
      </c>
      <c r="L396" s="56">
        <v>-11.194987522639652</v>
      </c>
      <c r="M396" s="57">
        <v>-9.9881060951484972</v>
      </c>
      <c r="N396" s="58">
        <v>976.64852615625819</v>
      </c>
      <c r="O396" s="59">
        <v>1051.3192738955579</v>
      </c>
      <c r="P396" s="157">
        <v>1305.7598333333333</v>
      </c>
      <c r="Q396" s="88"/>
    </row>
    <row r="397" spans="2:17" x14ac:dyDescent="0.25">
      <c r="B397" s="316"/>
      <c r="C397" s="318">
        <v>344</v>
      </c>
      <c r="D397" s="51">
        <v>2.15</v>
      </c>
      <c r="E397" s="52">
        <v>53</v>
      </c>
      <c r="F397" s="53">
        <v>21</v>
      </c>
      <c r="G397" s="54">
        <v>0</v>
      </c>
      <c r="H397" s="55" t="s">
        <v>796</v>
      </c>
      <c r="I397" s="55" t="s">
        <v>797</v>
      </c>
      <c r="J397" s="55">
        <v>16.363</v>
      </c>
      <c r="K397" s="55">
        <v>-1.5880000000000001</v>
      </c>
      <c r="L397" s="56">
        <v>-10.97748754599996</v>
      </c>
      <c r="M397" s="57">
        <v>-12.134353554162486</v>
      </c>
      <c r="N397" s="58">
        <v>976.8660261328979</v>
      </c>
      <c r="O397" s="59">
        <v>1049.1730264365438</v>
      </c>
      <c r="P397" s="157">
        <v>1305.1088333333332</v>
      </c>
      <c r="Q397" s="88"/>
    </row>
    <row r="398" spans="2:17" x14ac:dyDescent="0.25">
      <c r="B398" s="316"/>
      <c r="C398" s="318">
        <v>345</v>
      </c>
      <c r="D398" s="51">
        <v>2.15</v>
      </c>
      <c r="E398" s="52">
        <v>37</v>
      </c>
      <c r="F398" s="53">
        <v>45</v>
      </c>
      <c r="G398" s="54">
        <v>23</v>
      </c>
      <c r="H398" s="55" t="s">
        <v>798</v>
      </c>
      <c r="I398" s="55" t="s">
        <v>799</v>
      </c>
      <c r="J398" s="55">
        <v>20.189</v>
      </c>
      <c r="K398" s="55">
        <v>-3.64</v>
      </c>
      <c r="L398" s="56">
        <v>-9.0211618707958081</v>
      </c>
      <c r="M398" s="57">
        <v>-18.061405247125705</v>
      </c>
      <c r="N398" s="58">
        <v>978.82235180810198</v>
      </c>
      <c r="O398" s="59">
        <v>1043.2459747435805</v>
      </c>
      <c r="P398" s="157">
        <v>1307.1608333333334</v>
      </c>
      <c r="Q398" s="88"/>
    </row>
    <row r="399" spans="2:17" x14ac:dyDescent="0.25">
      <c r="B399" s="316"/>
      <c r="C399" s="318">
        <v>346</v>
      </c>
      <c r="D399" s="51">
        <v>2.15</v>
      </c>
      <c r="E399" s="52">
        <v>28</v>
      </c>
      <c r="F399" s="53">
        <v>12</v>
      </c>
      <c r="G399" s="54">
        <v>47</v>
      </c>
      <c r="H399" s="55" t="s">
        <v>800</v>
      </c>
      <c r="I399" s="55" t="s">
        <v>801</v>
      </c>
      <c r="J399" s="55">
        <v>24.765999999999998</v>
      </c>
      <c r="K399" s="55">
        <v>-5.3789999999999996</v>
      </c>
      <c r="L399" s="56">
        <v>-7.2398442296455512</v>
      </c>
      <c r="M399" s="57">
        <v>-23.684159506523933</v>
      </c>
      <c r="N399" s="58">
        <v>980.60366944925227</v>
      </c>
      <c r="O399" s="59">
        <v>1037.6232204841824</v>
      </c>
      <c r="P399" s="157">
        <v>1308.8998333333332</v>
      </c>
      <c r="Q399" s="88"/>
    </row>
    <row r="400" spans="2:17" x14ac:dyDescent="0.25">
      <c r="B400" s="316"/>
      <c r="C400" s="318">
        <v>347</v>
      </c>
      <c r="D400" s="51">
        <v>1.5</v>
      </c>
      <c r="E400" s="52">
        <v>174</v>
      </c>
      <c r="F400" s="53">
        <v>14</v>
      </c>
      <c r="G400" s="54">
        <v>21</v>
      </c>
      <c r="H400" s="55" t="s">
        <v>802</v>
      </c>
      <c r="I400" s="55" t="s">
        <v>803</v>
      </c>
      <c r="J400" s="55">
        <v>6.0060000000000002</v>
      </c>
      <c r="K400" s="55">
        <v>1.82</v>
      </c>
      <c r="L400" s="56">
        <v>-1.7536174339125263</v>
      </c>
      <c r="M400" s="57">
        <v>5.744289503104631</v>
      </c>
      <c r="N400" s="58">
        <v>986.08989624498531</v>
      </c>
      <c r="O400" s="59">
        <v>1067.051669493811</v>
      </c>
      <c r="P400" s="157">
        <v>1302.3508333333334</v>
      </c>
      <c r="Q400" s="88"/>
    </row>
    <row r="401" spans="2:17" x14ac:dyDescent="0.25">
      <c r="B401" s="316"/>
      <c r="C401" s="318">
        <v>348</v>
      </c>
      <c r="D401" s="51">
        <v>1.5</v>
      </c>
      <c r="E401" s="52">
        <v>181</v>
      </c>
      <c r="F401" s="53">
        <v>35</v>
      </c>
      <c r="G401" s="54">
        <v>55</v>
      </c>
      <c r="H401" s="55" t="s">
        <v>804</v>
      </c>
      <c r="I401" s="55" t="s">
        <v>805</v>
      </c>
      <c r="J401" s="55">
        <v>4.0590000000000002</v>
      </c>
      <c r="K401" s="55">
        <v>1.2370000000000001</v>
      </c>
      <c r="L401" s="56">
        <v>-0.67809789685759414</v>
      </c>
      <c r="M401" s="57">
        <v>4.0019575512837848</v>
      </c>
      <c r="N401" s="58">
        <v>987.16541578204021</v>
      </c>
      <c r="O401" s="59">
        <v>1065.3093375419901</v>
      </c>
      <c r="P401" s="157">
        <v>1302.9338333333333</v>
      </c>
      <c r="Q401" s="88"/>
    </row>
    <row r="402" spans="2:17" x14ac:dyDescent="0.25">
      <c r="B402" s="316"/>
      <c r="C402" s="318">
        <v>349</v>
      </c>
      <c r="D402" s="51">
        <v>1.5</v>
      </c>
      <c r="E402" s="52">
        <v>216</v>
      </c>
      <c r="F402" s="53">
        <v>14</v>
      </c>
      <c r="G402" s="54">
        <v>22</v>
      </c>
      <c r="H402" s="55" t="s">
        <v>806</v>
      </c>
      <c r="I402" s="55" t="s">
        <v>807</v>
      </c>
      <c r="J402" s="55">
        <v>2.831</v>
      </c>
      <c r="K402" s="55">
        <v>0.69299999999999995</v>
      </c>
      <c r="L402" s="56">
        <v>1.1975019612302176</v>
      </c>
      <c r="M402" s="57">
        <v>2.5652582818986831</v>
      </c>
      <c r="N402" s="58">
        <v>989.04101564012808</v>
      </c>
      <c r="O402" s="59">
        <v>1063.8726382726049</v>
      </c>
      <c r="P402" s="157">
        <v>1303.4778333333334</v>
      </c>
      <c r="Q402" s="88"/>
    </row>
    <row r="403" spans="2:17" x14ac:dyDescent="0.25">
      <c r="B403" s="317"/>
      <c r="C403" s="318">
        <v>350</v>
      </c>
      <c r="D403" s="51">
        <v>2.15</v>
      </c>
      <c r="E403" s="52">
        <v>27</v>
      </c>
      <c r="F403" s="53">
        <v>49</v>
      </c>
      <c r="G403" s="54">
        <v>13</v>
      </c>
      <c r="H403" s="55" t="s">
        <v>808</v>
      </c>
      <c r="I403" s="55" t="s">
        <v>809</v>
      </c>
      <c r="J403" s="55">
        <v>28.007000000000001</v>
      </c>
      <c r="K403" s="55">
        <v>-5.9859999999999998</v>
      </c>
      <c r="L403" s="56">
        <v>-8.0034861651968168</v>
      </c>
      <c r="M403" s="57">
        <v>-26.839080800271521</v>
      </c>
      <c r="N403" s="58">
        <v>979.84002751370099</v>
      </c>
      <c r="O403" s="59">
        <v>1034.4682991904347</v>
      </c>
      <c r="P403" s="157">
        <v>1309.5068333333334</v>
      </c>
      <c r="Q403" s="88"/>
    </row>
    <row r="404" spans="2:17" x14ac:dyDescent="0.25">
      <c r="B404" s="316"/>
      <c r="C404" s="318">
        <v>351</v>
      </c>
      <c r="D404" s="51">
        <v>2.15</v>
      </c>
      <c r="E404" s="52">
        <v>25</v>
      </c>
      <c r="F404" s="53">
        <v>34</v>
      </c>
      <c r="G404" s="54">
        <v>12</v>
      </c>
      <c r="H404" s="55" t="s">
        <v>810</v>
      </c>
      <c r="I404" s="55" t="s">
        <v>811</v>
      </c>
      <c r="J404" s="55">
        <v>33.28</v>
      </c>
      <c r="K404" s="55">
        <v>-5.9850000000000003</v>
      </c>
      <c r="L404" s="56">
        <v>-8.2507674015107551</v>
      </c>
      <c r="M404" s="57">
        <v>-32.241017931916595</v>
      </c>
      <c r="N404" s="58">
        <v>979.59274627738705</v>
      </c>
      <c r="O404" s="59">
        <v>1029.0663620587898</v>
      </c>
      <c r="P404" s="157">
        <v>1309.5058333333332</v>
      </c>
      <c r="Q404" s="88"/>
    </row>
    <row r="405" spans="2:17" x14ac:dyDescent="0.25">
      <c r="B405" s="316"/>
      <c r="C405" s="318">
        <v>352</v>
      </c>
      <c r="D405" s="51">
        <v>1.5</v>
      </c>
      <c r="E405" s="52">
        <v>282</v>
      </c>
      <c r="F405" s="53">
        <v>37</v>
      </c>
      <c r="G405" s="54">
        <v>50</v>
      </c>
      <c r="H405" s="55" t="s">
        <v>812</v>
      </c>
      <c r="I405" s="55" t="s">
        <v>813</v>
      </c>
      <c r="J405" s="55">
        <v>4.7469999999999999</v>
      </c>
      <c r="K405" s="55">
        <v>-0.36299999999999999</v>
      </c>
      <c r="L405" s="56">
        <v>4.7455524459879532</v>
      </c>
      <c r="M405" s="57">
        <v>-0.1172219364187153</v>
      </c>
      <c r="N405" s="58">
        <v>992.58906612488579</v>
      </c>
      <c r="O405" s="59">
        <v>1061.1901580542876</v>
      </c>
      <c r="P405" s="157">
        <v>1304.5338333333334</v>
      </c>
      <c r="Q405" s="88"/>
    </row>
    <row r="406" spans="2:17" x14ac:dyDescent="0.25">
      <c r="B406" s="316"/>
      <c r="C406" s="318">
        <v>353</v>
      </c>
      <c r="D406" s="51">
        <v>1.5</v>
      </c>
      <c r="E406" s="52">
        <v>294</v>
      </c>
      <c r="F406" s="53">
        <v>3</v>
      </c>
      <c r="G406" s="54">
        <v>26</v>
      </c>
      <c r="H406" s="55" t="s">
        <v>814</v>
      </c>
      <c r="I406" s="55" t="s">
        <v>815</v>
      </c>
      <c r="J406" s="55">
        <v>7.1269999999999998</v>
      </c>
      <c r="K406" s="55">
        <v>-1.431</v>
      </c>
      <c r="L406" s="56">
        <v>6.9487393466595417</v>
      </c>
      <c r="M406" s="57">
        <v>-1.5840298267979445</v>
      </c>
      <c r="N406" s="58">
        <v>994.79225302555733</v>
      </c>
      <c r="O406" s="59">
        <v>1059.7233501639084</v>
      </c>
      <c r="P406" s="157">
        <v>1305.6018333333334</v>
      </c>
      <c r="Q406" s="88"/>
    </row>
    <row r="407" spans="2:17" x14ac:dyDescent="0.25">
      <c r="B407" s="316"/>
      <c r="C407" s="318">
        <v>354</v>
      </c>
      <c r="D407" s="51">
        <v>1.5</v>
      </c>
      <c r="E407" s="52">
        <v>283</v>
      </c>
      <c r="F407" s="53">
        <v>8</v>
      </c>
      <c r="G407" s="54">
        <v>50</v>
      </c>
      <c r="H407" s="55" t="s">
        <v>816</v>
      </c>
      <c r="I407" s="55" t="s">
        <v>817</v>
      </c>
      <c r="J407" s="55">
        <v>8.6530000000000005</v>
      </c>
      <c r="K407" s="55">
        <v>-0.85</v>
      </c>
      <c r="L407" s="56">
        <v>8.6480828361740407</v>
      </c>
      <c r="M407" s="57">
        <v>-0.29167149101684281</v>
      </c>
      <c r="N407" s="58">
        <v>996.49159651507182</v>
      </c>
      <c r="O407" s="59">
        <v>1061.0157084996895</v>
      </c>
      <c r="P407" s="157">
        <v>1305.0208333333333</v>
      </c>
      <c r="Q407" s="88"/>
    </row>
    <row r="408" spans="2:17" x14ac:dyDescent="0.25">
      <c r="B408" s="316"/>
      <c r="C408" s="318">
        <v>355</v>
      </c>
      <c r="D408" s="51">
        <v>1.5</v>
      </c>
      <c r="E408" s="52">
        <v>310</v>
      </c>
      <c r="F408" s="53">
        <v>29</v>
      </c>
      <c r="G408" s="54">
        <v>55</v>
      </c>
      <c r="H408" s="55" t="s">
        <v>818</v>
      </c>
      <c r="I408" s="55" t="s">
        <v>819</v>
      </c>
      <c r="J408" s="55">
        <v>5.3419999999999996</v>
      </c>
      <c r="K408" s="55">
        <v>-1.2649999999999999</v>
      </c>
      <c r="L408" s="56">
        <v>4.6593669875267532</v>
      </c>
      <c r="M408" s="57">
        <v>-2.6129032273595345</v>
      </c>
      <c r="N408" s="58">
        <v>992.50288066642452</v>
      </c>
      <c r="O408" s="59">
        <v>1058.6944767633468</v>
      </c>
      <c r="P408" s="157">
        <v>1305.4358333333334</v>
      </c>
      <c r="Q408" s="88"/>
    </row>
    <row r="409" spans="2:17" x14ac:dyDescent="0.25">
      <c r="B409" s="316"/>
      <c r="C409" s="318">
        <v>356</v>
      </c>
      <c r="D409" s="51">
        <v>1.3</v>
      </c>
      <c r="E409" s="52">
        <v>346</v>
      </c>
      <c r="F409" s="53">
        <v>46</v>
      </c>
      <c r="G409" s="54">
        <v>21</v>
      </c>
      <c r="H409" s="55" t="s">
        <v>820</v>
      </c>
      <c r="I409" s="55" t="s">
        <v>821</v>
      </c>
      <c r="J409" s="55">
        <v>4.4409999999999998</v>
      </c>
      <c r="K409" s="55">
        <v>-1.56</v>
      </c>
      <c r="L409" s="56">
        <v>1.8376354237968788</v>
      </c>
      <c r="M409" s="57">
        <v>-4.0429663675582148</v>
      </c>
      <c r="N409" s="58">
        <v>989.68114910269469</v>
      </c>
      <c r="O409" s="59">
        <v>1057.2644136231481</v>
      </c>
      <c r="P409" s="157">
        <v>1305.9308333333333</v>
      </c>
      <c r="Q409" s="88"/>
    </row>
    <row r="410" spans="2:17" x14ac:dyDescent="0.25">
      <c r="B410" s="316"/>
      <c r="C410" s="318">
        <v>357</v>
      </c>
      <c r="D410" s="51">
        <v>1.3</v>
      </c>
      <c r="E410" s="52">
        <v>31</v>
      </c>
      <c r="F410" s="53">
        <v>41</v>
      </c>
      <c r="G410" s="54">
        <v>30</v>
      </c>
      <c r="H410" s="55" t="s">
        <v>822</v>
      </c>
      <c r="I410" s="55" t="s">
        <v>823</v>
      </c>
      <c r="J410" s="55">
        <v>3.0720000000000001</v>
      </c>
      <c r="K410" s="55">
        <v>-0.91700000000000004</v>
      </c>
      <c r="L410" s="56">
        <v>-1.0746372555196382</v>
      </c>
      <c r="M410" s="57">
        <v>-2.877905274509434</v>
      </c>
      <c r="N410" s="58">
        <v>986.76887642337817</v>
      </c>
      <c r="O410" s="59">
        <v>1058.4294747161969</v>
      </c>
      <c r="P410" s="157">
        <v>1305.2878333333333</v>
      </c>
      <c r="Q410" s="88"/>
    </row>
    <row r="411" spans="2:17" x14ac:dyDescent="0.25">
      <c r="B411" s="316"/>
      <c r="C411" s="318">
        <v>358</v>
      </c>
      <c r="D411" s="51">
        <v>1.3</v>
      </c>
      <c r="E411" s="52">
        <v>13</v>
      </c>
      <c r="F411" s="53">
        <v>55</v>
      </c>
      <c r="G411" s="54">
        <v>20</v>
      </c>
      <c r="H411" s="55" t="s">
        <v>824</v>
      </c>
      <c r="I411" s="55" t="s">
        <v>825</v>
      </c>
      <c r="J411" s="55">
        <v>5.782</v>
      </c>
      <c r="K411" s="55">
        <v>-1.724</v>
      </c>
      <c r="L411" s="56">
        <v>-0.2730415155522361</v>
      </c>
      <c r="M411" s="57">
        <v>-5.7755495263035312</v>
      </c>
      <c r="N411" s="58">
        <v>987.57047216334558</v>
      </c>
      <c r="O411" s="59">
        <v>1055.5318304644027</v>
      </c>
      <c r="P411" s="157">
        <v>1306.0948333333333</v>
      </c>
      <c r="Q411" s="88"/>
    </row>
    <row r="412" spans="2:17" x14ac:dyDescent="0.25">
      <c r="B412" s="316"/>
      <c r="C412" s="318">
        <v>359</v>
      </c>
      <c r="D412" s="51">
        <v>2.15</v>
      </c>
      <c r="E412" s="52">
        <v>150</v>
      </c>
      <c r="F412" s="53">
        <v>12</v>
      </c>
      <c r="G412" s="54">
        <v>4</v>
      </c>
      <c r="H412" s="55" t="s">
        <v>826</v>
      </c>
      <c r="I412" s="55" t="s">
        <v>827</v>
      </c>
      <c r="J412" s="55">
        <v>40.814999999999998</v>
      </c>
      <c r="K412" s="55">
        <v>7.7130000000000001</v>
      </c>
      <c r="L412" s="56">
        <v>-26.78481406834138</v>
      </c>
      <c r="M412" s="57">
        <v>30.796719960482502</v>
      </c>
      <c r="N412" s="58">
        <v>961.05869961055646</v>
      </c>
      <c r="O412" s="59">
        <v>1092.1040999511888</v>
      </c>
      <c r="P412" s="157">
        <v>1295.8078333333333</v>
      </c>
      <c r="Q412" s="88"/>
    </row>
    <row r="413" spans="2:17" x14ac:dyDescent="0.25">
      <c r="B413" s="316"/>
      <c r="C413" s="318">
        <v>360</v>
      </c>
      <c r="D413" s="51">
        <v>1.3</v>
      </c>
      <c r="E413" s="52">
        <v>48</v>
      </c>
      <c r="F413" s="53">
        <v>1</v>
      </c>
      <c r="G413" s="54">
        <v>4</v>
      </c>
      <c r="H413" s="55" t="s">
        <v>828</v>
      </c>
      <c r="I413" s="55" t="s">
        <v>829</v>
      </c>
      <c r="J413" s="55">
        <v>11.146000000000001</v>
      </c>
      <c r="K413" s="55">
        <v>-1.4730000000000001</v>
      </c>
      <c r="L413" s="56">
        <v>-6.6770631791340129</v>
      </c>
      <c r="M413" s="57">
        <v>-8.9246928967809769</v>
      </c>
      <c r="N413" s="58">
        <v>981.16645049976376</v>
      </c>
      <c r="O413" s="59">
        <v>1052.3826870939254</v>
      </c>
      <c r="P413" s="157">
        <v>1305.8438333333334</v>
      </c>
      <c r="Q413" s="88"/>
    </row>
    <row r="414" spans="2:17" x14ac:dyDescent="0.25">
      <c r="B414" s="316"/>
      <c r="C414" s="318">
        <v>361</v>
      </c>
      <c r="D414" s="51">
        <v>2.15</v>
      </c>
      <c r="E414" s="52">
        <v>134</v>
      </c>
      <c r="F414" s="53">
        <v>52</v>
      </c>
      <c r="G414" s="54">
        <v>20</v>
      </c>
      <c r="H414" s="55" t="s">
        <v>830</v>
      </c>
      <c r="I414" s="55" t="s">
        <v>831</v>
      </c>
      <c r="J414" s="55">
        <v>31.064</v>
      </c>
      <c r="K414" s="55">
        <v>5.5</v>
      </c>
      <c r="L414" s="56">
        <v>-25.856850968561808</v>
      </c>
      <c r="M414" s="57">
        <v>17.216136442000696</v>
      </c>
      <c r="N414" s="58">
        <v>961.98666271033596</v>
      </c>
      <c r="O414" s="59">
        <v>1078.5235164327071</v>
      </c>
      <c r="P414" s="157">
        <v>1298.0208333333333</v>
      </c>
      <c r="Q414" s="88"/>
    </row>
    <row r="415" spans="2:17" x14ac:dyDescent="0.25">
      <c r="B415" s="316"/>
      <c r="C415" s="318">
        <v>362</v>
      </c>
      <c r="D415" s="51">
        <v>1.3</v>
      </c>
      <c r="E415" s="52">
        <v>57</v>
      </c>
      <c r="F415" s="53">
        <v>52</v>
      </c>
      <c r="G415" s="54">
        <v>36</v>
      </c>
      <c r="H415" s="55" t="s">
        <v>832</v>
      </c>
      <c r="I415" s="55" t="s">
        <v>833</v>
      </c>
      <c r="J415" s="55">
        <v>14.39</v>
      </c>
      <c r="K415" s="55">
        <v>-1.4670000000000001</v>
      </c>
      <c r="L415" s="56">
        <v>-10.465949144348993</v>
      </c>
      <c r="M415" s="57">
        <v>-9.8760320224217892</v>
      </c>
      <c r="N415" s="58">
        <v>977.37756453454881</v>
      </c>
      <c r="O415" s="59">
        <v>1051.4313479682844</v>
      </c>
      <c r="P415" s="157">
        <v>1305.8378333333335</v>
      </c>
      <c r="Q415" s="88"/>
    </row>
    <row r="416" spans="2:17" x14ac:dyDescent="0.25">
      <c r="B416" s="316"/>
      <c r="C416" s="318">
        <v>363</v>
      </c>
      <c r="D416" s="51">
        <v>2.15</v>
      </c>
      <c r="E416" s="52">
        <v>108</v>
      </c>
      <c r="F416" s="53">
        <v>44</v>
      </c>
      <c r="G416" s="54">
        <v>46</v>
      </c>
      <c r="H416" s="55" t="s">
        <v>834</v>
      </c>
      <c r="I416" s="55" t="s">
        <v>835</v>
      </c>
      <c r="J416" s="55">
        <v>23.492000000000001</v>
      </c>
      <c r="K416" s="55">
        <v>3.07</v>
      </c>
      <c r="L416" s="56">
        <v>-23.289384117473006</v>
      </c>
      <c r="M416" s="57">
        <v>3.0787418580966048</v>
      </c>
      <c r="N416" s="58">
        <v>964.55412956142482</v>
      </c>
      <c r="O416" s="59">
        <v>1064.386121848803</v>
      </c>
      <c r="P416" s="157">
        <v>1300.4508333333333</v>
      </c>
      <c r="Q416" s="88"/>
    </row>
    <row r="417" spans="2:17" x14ac:dyDescent="0.25">
      <c r="B417" s="316"/>
      <c r="C417" s="318">
        <v>364</v>
      </c>
      <c r="D417" s="51">
        <v>2.15</v>
      </c>
      <c r="E417" s="52">
        <v>88</v>
      </c>
      <c r="F417" s="53">
        <v>26</v>
      </c>
      <c r="G417" s="54">
        <v>54</v>
      </c>
      <c r="H417" s="55" t="s">
        <v>836</v>
      </c>
      <c r="I417" s="55" t="s">
        <v>837</v>
      </c>
      <c r="J417" s="55">
        <v>21.882999999999999</v>
      </c>
      <c r="K417" s="55">
        <v>1.272</v>
      </c>
      <c r="L417" s="56">
        <v>-21.341963356148607</v>
      </c>
      <c r="M417" s="57">
        <v>-4.8359372519512851</v>
      </c>
      <c r="N417" s="58">
        <v>966.50155032274915</v>
      </c>
      <c r="O417" s="59">
        <v>1056.4714427387551</v>
      </c>
      <c r="P417" s="157">
        <v>1302.2488333333333</v>
      </c>
      <c r="Q417" s="88"/>
    </row>
    <row r="418" spans="2:17" x14ac:dyDescent="0.25">
      <c r="B418" s="316"/>
      <c r="C418" s="318">
        <v>365</v>
      </c>
      <c r="D418" s="51">
        <v>2.15</v>
      </c>
      <c r="E418" s="52">
        <v>80</v>
      </c>
      <c r="F418" s="53">
        <v>22</v>
      </c>
      <c r="G418" s="54">
        <v>40</v>
      </c>
      <c r="H418" s="55" t="s">
        <v>838</v>
      </c>
      <c r="I418" s="55" t="s">
        <v>839</v>
      </c>
      <c r="J418" s="55">
        <v>21.853000000000002</v>
      </c>
      <c r="K418" s="55">
        <v>0.193</v>
      </c>
      <c r="L418" s="56">
        <v>-20.42362443589553</v>
      </c>
      <c r="M418" s="57">
        <v>-7.7736203857334738</v>
      </c>
      <c r="N418" s="58">
        <v>967.41988924300233</v>
      </c>
      <c r="O418" s="59">
        <v>1053.5337596049728</v>
      </c>
      <c r="P418" s="157">
        <v>1303.3278333333333</v>
      </c>
      <c r="Q418" s="88"/>
    </row>
    <row r="419" spans="2:17" x14ac:dyDescent="0.25">
      <c r="B419" s="316"/>
      <c r="C419" s="318">
        <v>366</v>
      </c>
      <c r="D419" s="51">
        <v>2.15</v>
      </c>
      <c r="E419" s="52">
        <v>73</v>
      </c>
      <c r="F419" s="53">
        <v>12</v>
      </c>
      <c r="G419" s="54">
        <v>56</v>
      </c>
      <c r="H419" s="55" t="s">
        <v>840</v>
      </c>
      <c r="I419" s="55" t="s">
        <v>841</v>
      </c>
      <c r="J419" s="55">
        <v>23.768999999999998</v>
      </c>
      <c r="K419" s="55">
        <v>-9.0999999999999998E-2</v>
      </c>
      <c r="L419" s="56">
        <v>-20.986781334663835</v>
      </c>
      <c r="M419" s="57">
        <v>-11.158869575857837</v>
      </c>
      <c r="N419" s="58">
        <v>966.85673234423393</v>
      </c>
      <c r="O419" s="59">
        <v>1050.1485104148485</v>
      </c>
      <c r="P419" s="157">
        <v>1303.6118333333332</v>
      </c>
      <c r="Q419" s="88"/>
    </row>
    <row r="420" spans="2:17" x14ac:dyDescent="0.25">
      <c r="B420" s="316"/>
      <c r="C420" s="318">
        <v>367</v>
      </c>
      <c r="D420" s="51">
        <v>1.3</v>
      </c>
      <c r="E420" s="52">
        <v>69</v>
      </c>
      <c r="F420" s="53">
        <v>14</v>
      </c>
      <c r="G420" s="54">
        <v>20</v>
      </c>
      <c r="H420" s="55" t="s">
        <v>842</v>
      </c>
      <c r="I420" s="55" t="s">
        <v>843</v>
      </c>
      <c r="J420" s="55">
        <v>25.201000000000001</v>
      </c>
      <c r="K420" s="55">
        <v>-1.5860000000000001</v>
      </c>
      <c r="L420" s="56">
        <v>-21.377096830205499</v>
      </c>
      <c r="M420" s="57">
        <v>-13.345790801298286</v>
      </c>
      <c r="N420" s="58">
        <v>966.46641684869235</v>
      </c>
      <c r="O420" s="59">
        <v>1047.961589189408</v>
      </c>
      <c r="P420" s="157">
        <v>1305.9568333333334</v>
      </c>
      <c r="Q420" s="88"/>
    </row>
    <row r="421" spans="2:17" x14ac:dyDescent="0.25">
      <c r="B421" s="316"/>
      <c r="C421" s="318" t="s">
        <v>18</v>
      </c>
      <c r="D421" s="51">
        <v>1.3</v>
      </c>
      <c r="E421" s="52">
        <v>324</v>
      </c>
      <c r="F421" s="53">
        <v>46</v>
      </c>
      <c r="G421" s="54">
        <v>27</v>
      </c>
      <c r="H421" s="55" t="s">
        <v>844</v>
      </c>
      <c r="I421" s="55" t="s">
        <v>845</v>
      </c>
      <c r="J421" s="55">
        <f>'[1]triangle length and angles'!L13</f>
        <v>60.609861378719195</v>
      </c>
      <c r="K421" s="55">
        <v>-4.1349999999999998</v>
      </c>
      <c r="L421" s="56">
        <v>53.763968735478876</v>
      </c>
      <c r="M421" s="57">
        <v>-51.120303291724376</v>
      </c>
      <c r="N421" s="58"/>
      <c r="O421" s="59"/>
      <c r="P421" s="157"/>
      <c r="Q421" s="88"/>
    </row>
    <row r="422" spans="2:17" ht="16.5" thickBot="1" x14ac:dyDescent="0.3">
      <c r="B422" s="317"/>
      <c r="C422" s="319" t="s">
        <v>10</v>
      </c>
      <c r="D422" s="61">
        <v>1.35</v>
      </c>
      <c r="E422" s="62">
        <v>39</v>
      </c>
      <c r="F422" s="63">
        <v>5</v>
      </c>
      <c r="G422" s="64">
        <v>5</v>
      </c>
      <c r="H422" s="65" t="s">
        <v>846</v>
      </c>
      <c r="I422" s="65" t="s">
        <v>847</v>
      </c>
      <c r="J422" s="65">
        <f>'[1]triangle length and angles'!L17</f>
        <v>0</v>
      </c>
      <c r="K422" s="65">
        <v>-0.80200000000000005</v>
      </c>
      <c r="L422" s="66">
        <v>-36.388210683163969</v>
      </c>
      <c r="M422" s="67">
        <v>-68.774545945788574</v>
      </c>
      <c r="N422" s="68"/>
      <c r="O422" s="69"/>
      <c r="P422" s="164"/>
      <c r="Q422" s="88"/>
    </row>
    <row r="423" spans="2:17" x14ac:dyDescent="0.25">
      <c r="B423" s="71"/>
      <c r="C423" s="72"/>
      <c r="D423" s="72"/>
      <c r="E423" s="72"/>
      <c r="F423" s="72"/>
      <c r="G423" s="72"/>
      <c r="H423" s="73"/>
      <c r="I423" s="73"/>
      <c r="J423" s="73"/>
      <c r="K423" s="73"/>
      <c r="L423" s="74"/>
      <c r="M423" s="74"/>
      <c r="N423" s="73"/>
      <c r="O423" s="73"/>
      <c r="P423" s="138"/>
      <c r="Q423" s="88"/>
    </row>
    <row r="424" spans="2:17" x14ac:dyDescent="0.25">
      <c r="B424" s="71"/>
      <c r="C424" s="72"/>
      <c r="D424" s="72"/>
      <c r="E424" s="72"/>
      <c r="F424" s="72"/>
      <c r="G424" s="72"/>
      <c r="H424" s="73"/>
      <c r="I424" s="73"/>
      <c r="J424" s="73"/>
      <c r="K424" s="73"/>
      <c r="L424" s="74"/>
      <c r="M424" s="74"/>
      <c r="N424" s="73"/>
      <c r="O424" s="73"/>
      <c r="P424" s="138"/>
      <c r="Q424" s="88"/>
    </row>
    <row r="425" spans="2:17" x14ac:dyDescent="0.25">
      <c r="B425" s="71"/>
      <c r="C425" s="72"/>
      <c r="D425" s="72"/>
      <c r="E425" s="72"/>
      <c r="F425" s="72"/>
      <c r="G425" s="44"/>
      <c r="H425" s="44"/>
      <c r="I425" s="45" t="s">
        <v>1050</v>
      </c>
      <c r="J425" s="45" t="s">
        <v>1051</v>
      </c>
      <c r="K425" s="45" t="s">
        <v>1052</v>
      </c>
      <c r="L425" s="74"/>
      <c r="M425" s="74"/>
      <c r="N425" s="73"/>
      <c r="O425" s="73"/>
      <c r="P425" s="138"/>
      <c r="Q425" s="88"/>
    </row>
    <row r="426" spans="2:17" x14ac:dyDescent="0.25">
      <c r="B426" s="71"/>
      <c r="C426" s="72"/>
      <c r="D426" s="72"/>
      <c r="E426" s="72"/>
      <c r="F426" s="72"/>
      <c r="G426" s="135" t="s">
        <v>1053</v>
      </c>
      <c r="H426" s="135" t="s">
        <v>58</v>
      </c>
      <c r="I426" s="46">
        <v>924.92143297755854</v>
      </c>
      <c r="J426" s="46">
        <v>1048.1969708161582</v>
      </c>
      <c r="K426" s="47">
        <v>1304.669277777778</v>
      </c>
      <c r="L426" s="74"/>
      <c r="M426" s="74"/>
      <c r="N426" s="73"/>
      <c r="O426" s="73"/>
      <c r="P426" s="138"/>
      <c r="Q426" s="88"/>
    </row>
    <row r="427" spans="2:17" x14ac:dyDescent="0.25">
      <c r="B427" s="71"/>
      <c r="C427" s="72"/>
      <c r="D427" s="72"/>
      <c r="E427" s="72"/>
      <c r="F427" s="72"/>
      <c r="G427" s="72"/>
      <c r="H427" s="73"/>
      <c r="I427" s="73"/>
      <c r="J427" s="73"/>
      <c r="K427" s="73"/>
      <c r="L427" s="74"/>
      <c r="M427" s="74"/>
      <c r="N427" s="73"/>
      <c r="O427" s="73"/>
      <c r="P427" s="138"/>
      <c r="Q427" s="88"/>
    </row>
    <row r="428" spans="2:17" ht="45" customHeight="1" x14ac:dyDescent="0.25">
      <c r="B428" s="293" t="s">
        <v>79</v>
      </c>
      <c r="C428" s="292" t="s">
        <v>1059</v>
      </c>
      <c r="D428" s="292" t="s">
        <v>1060</v>
      </c>
      <c r="E428" s="293" t="s">
        <v>88</v>
      </c>
      <c r="F428" s="293"/>
      <c r="G428" s="293"/>
      <c r="H428" s="303" t="s">
        <v>1172</v>
      </c>
      <c r="I428" s="294" t="s">
        <v>83</v>
      </c>
      <c r="J428" s="294" t="s">
        <v>89</v>
      </c>
      <c r="K428" s="294" t="s">
        <v>90</v>
      </c>
      <c r="L428" s="304" t="s">
        <v>1170</v>
      </c>
      <c r="M428" s="305"/>
      <c r="N428" s="306" t="s">
        <v>1171</v>
      </c>
      <c r="O428" s="307"/>
      <c r="P428" s="308" t="s">
        <v>1054</v>
      </c>
      <c r="Q428" s="117"/>
    </row>
    <row r="429" spans="2:17" ht="59.25" customHeight="1" thickBot="1" x14ac:dyDescent="0.3">
      <c r="B429" s="293"/>
      <c r="C429" s="293"/>
      <c r="D429" s="293"/>
      <c r="E429" s="262" t="s">
        <v>6</v>
      </c>
      <c r="F429" s="262" t="s">
        <v>7</v>
      </c>
      <c r="G429" s="262" t="s">
        <v>8</v>
      </c>
      <c r="H429" s="309"/>
      <c r="I429" s="294"/>
      <c r="J429" s="294"/>
      <c r="K429" s="294"/>
      <c r="L429" s="310" t="s">
        <v>91</v>
      </c>
      <c r="M429" s="310" t="s">
        <v>92</v>
      </c>
      <c r="N429" s="311" t="s">
        <v>86</v>
      </c>
      <c r="O429" s="311" t="s">
        <v>87</v>
      </c>
      <c r="P429" s="294"/>
      <c r="Q429" s="117"/>
    </row>
    <row r="430" spans="2:17" x14ac:dyDescent="0.25">
      <c r="B430" s="77" t="s">
        <v>58</v>
      </c>
      <c r="C430" s="48" t="s">
        <v>13</v>
      </c>
      <c r="D430" s="99">
        <v>2.15</v>
      </c>
      <c r="E430" s="78">
        <v>0</v>
      </c>
      <c r="F430" s="79">
        <v>0</v>
      </c>
      <c r="G430" s="80">
        <v>0</v>
      </c>
      <c r="H430" s="100" t="s">
        <v>74</v>
      </c>
      <c r="I430" s="49" t="s">
        <v>848</v>
      </c>
      <c r="J430" s="100">
        <f>'[1]triangle length and angles'!L18</f>
        <v>0</v>
      </c>
      <c r="K430" s="49">
        <v>0.69299999999999995</v>
      </c>
      <c r="L430" s="82">
        <v>62.922080701339254</v>
      </c>
      <c r="M430" s="83">
        <v>13.110409174547996</v>
      </c>
      <c r="N430" s="84"/>
      <c r="O430" s="85"/>
      <c r="P430" s="277"/>
      <c r="Q430" s="88"/>
    </row>
    <row r="431" spans="2:17" x14ac:dyDescent="0.25">
      <c r="B431" s="320">
        <v>1.3169999999999999</v>
      </c>
      <c r="C431" s="51">
        <v>368</v>
      </c>
      <c r="D431" s="101">
        <v>1.3</v>
      </c>
      <c r="E431" s="52">
        <v>319</v>
      </c>
      <c r="F431" s="53">
        <v>50</v>
      </c>
      <c r="G431" s="54">
        <v>15</v>
      </c>
      <c r="H431" s="102" t="s">
        <v>849</v>
      </c>
      <c r="I431" s="55" t="s">
        <v>850</v>
      </c>
      <c r="J431" s="102">
        <v>34.054000000000002</v>
      </c>
      <c r="K431" s="55">
        <v>4.3639999999999999</v>
      </c>
      <c r="L431" s="56">
        <v>20.997465446596795</v>
      </c>
      <c r="M431" s="57">
        <v>26.810098112818867</v>
      </c>
      <c r="N431" s="58">
        <v>945.91889842415537</v>
      </c>
      <c r="O431" s="59">
        <v>1075.0070689289771</v>
      </c>
      <c r="P431" s="157">
        <v>1300.322277777778</v>
      </c>
      <c r="Q431" s="88"/>
    </row>
    <row r="432" spans="2:17" s="88" customFormat="1" x14ac:dyDescent="0.25">
      <c r="B432" s="321"/>
      <c r="C432" s="318">
        <v>369</v>
      </c>
      <c r="D432" s="101">
        <v>1.3</v>
      </c>
      <c r="E432" s="103">
        <v>324</v>
      </c>
      <c r="F432" s="53">
        <v>5</v>
      </c>
      <c r="G432" s="54">
        <v>52</v>
      </c>
      <c r="H432" s="102" t="s">
        <v>851</v>
      </c>
      <c r="I432" s="55" t="s">
        <v>852</v>
      </c>
      <c r="J432" s="102">
        <v>34.194000000000003</v>
      </c>
      <c r="K432" s="55">
        <v>3.9940000000000002</v>
      </c>
      <c r="L432" s="56">
        <v>23.0253711379907</v>
      </c>
      <c r="M432" s="57">
        <v>25.279674047696602</v>
      </c>
      <c r="N432" s="58">
        <v>947.94680411554918</v>
      </c>
      <c r="O432" s="59">
        <v>1073.4766448638547</v>
      </c>
      <c r="P432" s="157">
        <v>1300.6922777777781</v>
      </c>
    </row>
    <row r="433" spans="2:17" s="88" customFormat="1" x14ac:dyDescent="0.25">
      <c r="B433" s="322"/>
      <c r="C433" s="318">
        <v>370</v>
      </c>
      <c r="D433" s="101">
        <v>1.3</v>
      </c>
      <c r="E433" s="52">
        <v>322</v>
      </c>
      <c r="F433" s="53">
        <v>49</v>
      </c>
      <c r="G433" s="54">
        <v>8</v>
      </c>
      <c r="H433" s="102" t="s">
        <v>853</v>
      </c>
      <c r="I433" s="55" t="s">
        <v>854</v>
      </c>
      <c r="J433" s="102">
        <v>31.571000000000002</v>
      </c>
      <c r="K433" s="55">
        <v>3.8050000000000002</v>
      </c>
      <c r="L433" s="56">
        <v>20.732878351329131</v>
      </c>
      <c r="M433" s="57">
        <v>23.809153623532861</v>
      </c>
      <c r="N433" s="58">
        <v>945.65431132888762</v>
      </c>
      <c r="O433" s="59">
        <v>1072.0061244396911</v>
      </c>
      <c r="P433" s="157">
        <v>1300.881277777778</v>
      </c>
    </row>
    <row r="434" spans="2:17" s="88" customFormat="1" x14ac:dyDescent="0.25">
      <c r="B434" s="322"/>
      <c r="C434" s="318">
        <v>371</v>
      </c>
      <c r="D434" s="101">
        <v>1.3</v>
      </c>
      <c r="E434" s="52">
        <v>319</v>
      </c>
      <c r="F434" s="53">
        <v>30</v>
      </c>
      <c r="G434" s="54">
        <v>41</v>
      </c>
      <c r="H434" s="102" t="s">
        <v>855</v>
      </c>
      <c r="I434" s="55" t="s">
        <v>856</v>
      </c>
      <c r="J434" s="102">
        <v>29.82</v>
      </c>
      <c r="K434" s="55">
        <v>3.7890000000000001</v>
      </c>
      <c r="L434" s="56">
        <v>18.252889763641274</v>
      </c>
      <c r="M434" s="57">
        <v>23.581018113651488</v>
      </c>
      <c r="N434" s="58">
        <v>943.17432274119983</v>
      </c>
      <c r="O434" s="59">
        <v>1071.7779889298097</v>
      </c>
      <c r="P434" s="157">
        <v>1300.8972777777781</v>
      </c>
    </row>
    <row r="435" spans="2:17" s="88" customFormat="1" x14ac:dyDescent="0.25">
      <c r="B435" s="322"/>
      <c r="C435" s="318">
        <v>372</v>
      </c>
      <c r="D435" s="101">
        <v>1.3</v>
      </c>
      <c r="E435" s="52">
        <v>312</v>
      </c>
      <c r="F435" s="53">
        <v>29</v>
      </c>
      <c r="G435" s="54">
        <v>14</v>
      </c>
      <c r="H435" s="102" t="s">
        <v>857</v>
      </c>
      <c r="I435" s="55" t="s">
        <v>858</v>
      </c>
      <c r="J435" s="102">
        <v>27.087</v>
      </c>
      <c r="K435" s="55">
        <v>3.8519999999999999</v>
      </c>
      <c r="L435" s="56">
        <v>13.836189147999663</v>
      </c>
      <c r="M435" s="57">
        <v>23.286593543512893</v>
      </c>
      <c r="N435" s="58">
        <v>938.75762212555821</v>
      </c>
      <c r="O435" s="59">
        <v>1071.4835643596712</v>
      </c>
      <c r="P435" s="157">
        <v>1300.834277777778</v>
      </c>
    </row>
    <row r="436" spans="2:17" s="88" customFormat="1" x14ac:dyDescent="0.25">
      <c r="B436" s="322"/>
      <c r="C436" s="318">
        <v>373</v>
      </c>
      <c r="D436" s="101">
        <v>1.3</v>
      </c>
      <c r="E436" s="52">
        <v>345</v>
      </c>
      <c r="F436" s="53">
        <v>5</v>
      </c>
      <c r="G436" s="54">
        <v>19</v>
      </c>
      <c r="H436" s="102" t="s">
        <v>859</v>
      </c>
      <c r="I436" s="55" t="s">
        <v>860</v>
      </c>
      <c r="J436" s="102">
        <v>29.577999999999999</v>
      </c>
      <c r="K436" s="55">
        <v>1.611</v>
      </c>
      <c r="L436" s="56">
        <v>26.428518832069841</v>
      </c>
      <c r="M436" s="57">
        <v>13.281245285850634</v>
      </c>
      <c r="N436" s="58">
        <v>951.34995180962835</v>
      </c>
      <c r="O436" s="59">
        <v>1061.4782161020089</v>
      </c>
      <c r="P436" s="157">
        <v>1303.075277777778</v>
      </c>
    </row>
    <row r="437" spans="2:17" x14ac:dyDescent="0.25">
      <c r="B437" s="322"/>
      <c r="C437" s="318">
        <v>374</v>
      </c>
      <c r="D437" s="101">
        <v>1.3</v>
      </c>
      <c r="E437" s="52">
        <v>317</v>
      </c>
      <c r="F437" s="53">
        <v>18</v>
      </c>
      <c r="G437" s="54">
        <v>56</v>
      </c>
      <c r="H437" s="102" t="s">
        <v>861</v>
      </c>
      <c r="I437" s="55" t="s">
        <v>862</v>
      </c>
      <c r="J437" s="102">
        <v>26.917000000000002</v>
      </c>
      <c r="K437" s="55">
        <v>3.4470000000000001</v>
      </c>
      <c r="L437" s="56">
        <v>15.64830603538508</v>
      </c>
      <c r="M437" s="57">
        <v>21.901036670051283</v>
      </c>
      <c r="N437" s="58">
        <v>940.56973901294361</v>
      </c>
      <c r="O437" s="59">
        <v>1070.0980074862096</v>
      </c>
      <c r="P437" s="157">
        <v>1301.2392777777782</v>
      </c>
      <c r="Q437" s="88"/>
    </row>
    <row r="438" spans="2:17" x14ac:dyDescent="0.25">
      <c r="B438" s="322"/>
      <c r="C438" s="318">
        <v>375</v>
      </c>
      <c r="D438" s="101">
        <v>1.3</v>
      </c>
      <c r="E438" s="52">
        <v>351</v>
      </c>
      <c r="F438" s="53">
        <v>17</v>
      </c>
      <c r="G438" s="54">
        <v>56</v>
      </c>
      <c r="H438" s="102" t="s">
        <v>863</v>
      </c>
      <c r="I438" s="55" t="s">
        <v>864</v>
      </c>
      <c r="J438" s="102">
        <v>28.672000000000001</v>
      </c>
      <c r="K438" s="55">
        <v>0.84099999999999997</v>
      </c>
      <c r="L438" s="56">
        <v>26.861373019412792</v>
      </c>
      <c r="M438" s="57">
        <v>10.027473436113533</v>
      </c>
      <c r="N438" s="58">
        <v>951.78280599697132</v>
      </c>
      <c r="O438" s="59">
        <v>1058.2244442522717</v>
      </c>
      <c r="P438" s="157">
        <v>1303.8452777777782</v>
      </c>
      <c r="Q438" s="88"/>
    </row>
    <row r="439" spans="2:17" x14ac:dyDescent="0.25">
      <c r="B439" s="322"/>
      <c r="C439" s="318">
        <v>376</v>
      </c>
      <c r="D439" s="101">
        <v>1.3</v>
      </c>
      <c r="E439" s="52">
        <v>325</v>
      </c>
      <c r="F439" s="53">
        <v>46</v>
      </c>
      <c r="G439" s="54">
        <v>1</v>
      </c>
      <c r="H439" s="102" t="s">
        <v>865</v>
      </c>
      <c r="I439" s="55" t="s">
        <v>866</v>
      </c>
      <c r="J439" s="102">
        <v>28.332999999999998</v>
      </c>
      <c r="K439" s="55">
        <v>3.1240000000000001</v>
      </c>
      <c r="L439" s="56">
        <v>19.680767485675972</v>
      </c>
      <c r="M439" s="57">
        <v>20.38200873748119</v>
      </c>
      <c r="N439" s="58">
        <v>944.60220046323457</v>
      </c>
      <c r="O439" s="59">
        <v>1068.5789795536393</v>
      </c>
      <c r="P439" s="157">
        <v>1301.562277777778</v>
      </c>
      <c r="Q439" s="88"/>
    </row>
    <row r="440" spans="2:17" x14ac:dyDescent="0.25">
      <c r="B440" s="322"/>
      <c r="C440" s="318">
        <v>377</v>
      </c>
      <c r="D440" s="101">
        <v>1.3</v>
      </c>
      <c r="E440" s="52">
        <v>351</v>
      </c>
      <c r="F440" s="53">
        <v>11</v>
      </c>
      <c r="G440" s="54">
        <v>25</v>
      </c>
      <c r="H440" s="102" t="s">
        <v>867</v>
      </c>
      <c r="I440" s="55" t="s">
        <v>868</v>
      </c>
      <c r="J440" s="102">
        <v>32.89</v>
      </c>
      <c r="K440" s="55">
        <v>1.2649999999999999</v>
      </c>
      <c r="L440" s="56">
        <v>30.791147770128543</v>
      </c>
      <c r="M440" s="57">
        <v>11.561025862703882</v>
      </c>
      <c r="N440" s="58">
        <v>955.71258074768707</v>
      </c>
      <c r="O440" s="59">
        <v>1059.7579966788621</v>
      </c>
      <c r="P440" s="157">
        <v>1303.421277777778</v>
      </c>
      <c r="Q440" s="88"/>
    </row>
    <row r="441" spans="2:17" x14ac:dyDescent="0.25">
      <c r="B441" s="322"/>
      <c r="C441" s="318">
        <v>378</v>
      </c>
      <c r="D441" s="101">
        <v>1.3</v>
      </c>
      <c r="E441" s="52">
        <v>317</v>
      </c>
      <c r="F441" s="53">
        <v>52</v>
      </c>
      <c r="G441" s="54">
        <v>50</v>
      </c>
      <c r="H441" s="102" t="s">
        <v>869</v>
      </c>
      <c r="I441" s="55" t="s">
        <v>870</v>
      </c>
      <c r="J441" s="102">
        <v>25.45</v>
      </c>
      <c r="K441" s="55">
        <v>2.988</v>
      </c>
      <c r="L441" s="56">
        <v>14.998935088601284</v>
      </c>
      <c r="M441" s="57">
        <v>20.560506954059406</v>
      </c>
      <c r="N441" s="58">
        <v>939.92036806615977</v>
      </c>
      <c r="O441" s="59">
        <v>1068.7574777702175</v>
      </c>
      <c r="P441" s="157">
        <v>1301.698277777778</v>
      </c>
      <c r="Q441" s="88"/>
    </row>
    <row r="442" spans="2:17" x14ac:dyDescent="0.25">
      <c r="B442" s="322"/>
      <c r="C442" s="318">
        <v>379</v>
      </c>
      <c r="D442" s="101">
        <v>1.3</v>
      </c>
      <c r="E442" s="52">
        <v>357</v>
      </c>
      <c r="F442" s="53">
        <v>47</v>
      </c>
      <c r="G442" s="54">
        <v>12</v>
      </c>
      <c r="H442" s="102" t="s">
        <v>871</v>
      </c>
      <c r="I442" s="55" t="s">
        <v>872</v>
      </c>
      <c r="J442" s="102">
        <v>31.402999999999999</v>
      </c>
      <c r="K442" s="55">
        <v>0.22</v>
      </c>
      <c r="L442" s="56">
        <v>30.472442090441259</v>
      </c>
      <c r="M442" s="57">
        <v>7.5880618108120341</v>
      </c>
      <c r="N442" s="58">
        <v>955.39387506799983</v>
      </c>
      <c r="O442" s="59">
        <v>1055.7850326269702</v>
      </c>
      <c r="P442" s="157">
        <v>1304.466277777778</v>
      </c>
      <c r="Q442" s="88"/>
    </row>
    <row r="443" spans="2:17" x14ac:dyDescent="0.25">
      <c r="B443" s="322"/>
      <c r="C443" s="318">
        <v>380</v>
      </c>
      <c r="D443" s="101">
        <v>1.3</v>
      </c>
      <c r="E443" s="52">
        <v>325</v>
      </c>
      <c r="F443" s="53">
        <v>6</v>
      </c>
      <c r="G443" s="54">
        <v>34</v>
      </c>
      <c r="H443" s="102" t="s">
        <v>873</v>
      </c>
      <c r="I443" s="55" t="s">
        <v>874</v>
      </c>
      <c r="J443" s="102">
        <v>24.477</v>
      </c>
      <c r="K443" s="55">
        <v>2.6190000000000002</v>
      </c>
      <c r="L443" s="56">
        <v>16.799121730516568</v>
      </c>
      <c r="M443" s="57">
        <v>17.802051513330873</v>
      </c>
      <c r="N443" s="58">
        <v>941.72055470807516</v>
      </c>
      <c r="O443" s="59">
        <v>1065.9990223294892</v>
      </c>
      <c r="P443" s="157">
        <v>1302.0672777777781</v>
      </c>
      <c r="Q443" s="88"/>
    </row>
    <row r="444" spans="2:17" x14ac:dyDescent="0.25">
      <c r="B444" s="322"/>
      <c r="C444" s="318">
        <v>381</v>
      </c>
      <c r="D444" s="101">
        <v>1.3</v>
      </c>
      <c r="E444" s="52">
        <v>357</v>
      </c>
      <c r="F444" s="53">
        <v>42</v>
      </c>
      <c r="G444" s="54">
        <v>47</v>
      </c>
      <c r="H444" s="102" t="s">
        <v>875</v>
      </c>
      <c r="I444" s="55" t="s">
        <v>876</v>
      </c>
      <c r="J444" s="102">
        <v>31.422999999999998</v>
      </c>
      <c r="K444" s="55">
        <v>0.224</v>
      </c>
      <c r="L444" s="56">
        <v>30.482069254090469</v>
      </c>
      <c r="M444" s="57">
        <v>7.6320628265779096</v>
      </c>
      <c r="N444" s="58">
        <v>955.40350223164899</v>
      </c>
      <c r="O444" s="59">
        <v>1055.8290336427362</v>
      </c>
      <c r="P444" s="157">
        <v>1304.4622777777781</v>
      </c>
      <c r="Q444" s="88"/>
    </row>
    <row r="445" spans="2:17" x14ac:dyDescent="0.25">
      <c r="B445" s="322"/>
      <c r="C445" s="318">
        <v>382</v>
      </c>
      <c r="D445" s="101">
        <v>1.3</v>
      </c>
      <c r="E445" s="52">
        <v>322</v>
      </c>
      <c r="F445" s="53">
        <v>16</v>
      </c>
      <c r="G445" s="54">
        <v>13</v>
      </c>
      <c r="H445" s="102" t="s">
        <v>877</v>
      </c>
      <c r="I445" s="55" t="s">
        <v>878</v>
      </c>
      <c r="J445" s="102">
        <v>23.116</v>
      </c>
      <c r="K445" s="55">
        <v>2.5089999999999999</v>
      </c>
      <c r="L445" s="56">
        <v>15.012811521173935</v>
      </c>
      <c r="M445" s="57">
        <v>17.577398733308268</v>
      </c>
      <c r="N445" s="58">
        <v>939.93424449873248</v>
      </c>
      <c r="O445" s="59">
        <v>1065.7743695494664</v>
      </c>
      <c r="P445" s="157">
        <v>1302.177277777778</v>
      </c>
      <c r="Q445" s="88"/>
    </row>
    <row r="446" spans="2:17" x14ac:dyDescent="0.25">
      <c r="B446" s="322"/>
      <c r="C446" s="318">
        <v>383</v>
      </c>
      <c r="D446" s="101">
        <v>1.3</v>
      </c>
      <c r="E446" s="52">
        <v>357</v>
      </c>
      <c r="F446" s="53">
        <v>59</v>
      </c>
      <c r="G446" s="54">
        <v>1</v>
      </c>
      <c r="H446" s="102" t="s">
        <v>879</v>
      </c>
      <c r="I446" s="55" t="s">
        <v>880</v>
      </c>
      <c r="J446" s="102">
        <v>28.018000000000001</v>
      </c>
      <c r="K446" s="55">
        <v>-7.0999999999999994E-2</v>
      </c>
      <c r="L446" s="56">
        <v>27.210859515839662</v>
      </c>
      <c r="M446" s="57">
        <v>6.6766345121803736</v>
      </c>
      <c r="N446" s="58">
        <v>952.13229249339815</v>
      </c>
      <c r="O446" s="59">
        <v>1054.8736053283385</v>
      </c>
      <c r="P446" s="157">
        <v>1304.757277777778</v>
      </c>
      <c r="Q446" s="88"/>
    </row>
    <row r="447" spans="2:17" x14ac:dyDescent="0.25">
      <c r="B447" s="322"/>
      <c r="C447" s="318">
        <v>384</v>
      </c>
      <c r="D447" s="101">
        <v>1.3</v>
      </c>
      <c r="E447" s="52">
        <v>316</v>
      </c>
      <c r="F447" s="53">
        <v>47</v>
      </c>
      <c r="G447" s="54">
        <v>48</v>
      </c>
      <c r="H447" s="102" t="s">
        <v>881</v>
      </c>
      <c r="I447" s="55" t="s">
        <v>882</v>
      </c>
      <c r="J447" s="102">
        <v>24.084</v>
      </c>
      <c r="K447" s="55">
        <v>3.1629999999999998</v>
      </c>
      <c r="L447" s="56">
        <v>13.823291052707415</v>
      </c>
      <c r="M447" s="57">
        <v>19.721959346681025</v>
      </c>
      <c r="N447" s="58">
        <v>938.74472403026596</v>
      </c>
      <c r="O447" s="59">
        <v>1067.9189301628392</v>
      </c>
      <c r="P447" s="157">
        <v>1301.523277777778</v>
      </c>
      <c r="Q447" s="88"/>
    </row>
    <row r="448" spans="2:17" x14ac:dyDescent="0.25">
      <c r="B448" s="322"/>
      <c r="C448" s="318">
        <v>385</v>
      </c>
      <c r="D448" s="101">
        <v>1.3</v>
      </c>
      <c r="E448" s="52">
        <v>0</v>
      </c>
      <c r="F448" s="53">
        <v>3</v>
      </c>
      <c r="G448" s="54">
        <v>27</v>
      </c>
      <c r="H448" s="102" t="s">
        <v>883</v>
      </c>
      <c r="I448" s="55" t="s">
        <v>884</v>
      </c>
      <c r="J448" s="102">
        <v>35.412999999999997</v>
      </c>
      <c r="K448" s="55">
        <v>0.10299999999999999</v>
      </c>
      <c r="L448" s="56">
        <v>34.675684701494824</v>
      </c>
      <c r="M448" s="57">
        <v>7.1887036023553978</v>
      </c>
      <c r="N448" s="58">
        <v>959.59711767905333</v>
      </c>
      <c r="O448" s="59">
        <v>1055.3856744185136</v>
      </c>
      <c r="P448" s="157">
        <v>1304.583277777778</v>
      </c>
      <c r="Q448" s="88"/>
    </row>
    <row r="449" spans="2:17" x14ac:dyDescent="0.25">
      <c r="B449" s="322"/>
      <c r="C449" s="318">
        <v>386</v>
      </c>
      <c r="D449" s="101">
        <v>2</v>
      </c>
      <c r="E449" s="52">
        <v>310</v>
      </c>
      <c r="F449" s="53">
        <v>33</v>
      </c>
      <c r="G449" s="54">
        <v>17</v>
      </c>
      <c r="H449" s="102" t="s">
        <v>885</v>
      </c>
      <c r="I449" s="55" t="s">
        <v>886</v>
      </c>
      <c r="J449" s="102">
        <v>23.890999999999998</v>
      </c>
      <c r="K449" s="55">
        <v>4.0869999999999997</v>
      </c>
      <c r="L449" s="56">
        <v>11.504095642747266</v>
      </c>
      <c r="M449" s="57">
        <v>20.938855375653254</v>
      </c>
      <c r="N449" s="58">
        <v>936.42552862030584</v>
      </c>
      <c r="O449" s="59">
        <v>1069.1358261918115</v>
      </c>
      <c r="P449" s="157">
        <v>1299.899277777778</v>
      </c>
      <c r="Q449" s="88"/>
    </row>
    <row r="450" spans="2:17" x14ac:dyDescent="0.25">
      <c r="B450" s="322"/>
      <c r="C450" s="318">
        <v>387</v>
      </c>
      <c r="D450" s="101">
        <v>1.3</v>
      </c>
      <c r="E450" s="52">
        <v>1</v>
      </c>
      <c r="F450" s="53">
        <v>15</v>
      </c>
      <c r="G450" s="54">
        <v>57</v>
      </c>
      <c r="H450" s="102" t="s">
        <v>887</v>
      </c>
      <c r="I450" s="55" t="s">
        <v>888</v>
      </c>
      <c r="J450" s="102">
        <v>39.6</v>
      </c>
      <c r="K450" s="55">
        <v>3.6999999999999998E-2</v>
      </c>
      <c r="L450" s="56">
        <v>38.936404435914575</v>
      </c>
      <c r="M450" s="57">
        <v>7.2191695923348291</v>
      </c>
      <c r="N450" s="58">
        <v>963.85783741347313</v>
      </c>
      <c r="O450" s="59">
        <v>1055.416140408493</v>
      </c>
      <c r="P450" s="157">
        <v>1304.649277777778</v>
      </c>
      <c r="Q450" s="88"/>
    </row>
    <row r="451" spans="2:17" x14ac:dyDescent="0.25">
      <c r="B451" s="322"/>
      <c r="C451" s="318">
        <v>388</v>
      </c>
      <c r="D451" s="101">
        <v>2</v>
      </c>
      <c r="E451" s="52">
        <v>311</v>
      </c>
      <c r="F451" s="53">
        <v>40</v>
      </c>
      <c r="G451" s="54">
        <v>40</v>
      </c>
      <c r="H451" s="102" t="s">
        <v>889</v>
      </c>
      <c r="I451" s="55" t="s">
        <v>890</v>
      </c>
      <c r="J451" s="102">
        <v>20.94</v>
      </c>
      <c r="K451" s="55">
        <v>3.476</v>
      </c>
      <c r="L451" s="56">
        <v>10.440885380267444</v>
      </c>
      <c r="M451" s="57">
        <v>18.151350155735457</v>
      </c>
      <c r="N451" s="58">
        <v>935.36231835782598</v>
      </c>
      <c r="O451" s="59">
        <v>1066.3483209718936</v>
      </c>
      <c r="P451" s="157">
        <v>1300.5102777777779</v>
      </c>
      <c r="Q451" s="88"/>
    </row>
    <row r="452" spans="2:17" x14ac:dyDescent="0.25">
      <c r="B452" s="322"/>
      <c r="C452" s="318">
        <v>389</v>
      </c>
      <c r="D452" s="101">
        <v>2</v>
      </c>
      <c r="E452" s="52">
        <v>352</v>
      </c>
      <c r="F452" s="53">
        <v>14</v>
      </c>
      <c r="G452" s="54">
        <v>50</v>
      </c>
      <c r="H452" s="102" t="s">
        <v>891</v>
      </c>
      <c r="I452" s="55" t="s">
        <v>892</v>
      </c>
      <c r="J452" s="102">
        <v>22.856999999999999</v>
      </c>
      <c r="K452" s="55">
        <v>0.83599999999999997</v>
      </c>
      <c r="L452" s="56">
        <v>21.542958676006858</v>
      </c>
      <c r="M452" s="57">
        <v>7.6382838703376805</v>
      </c>
      <c r="N452" s="58">
        <v>946.46439165356537</v>
      </c>
      <c r="O452" s="59">
        <v>1055.835254686496</v>
      </c>
      <c r="P452" s="157">
        <v>1303.150277777778</v>
      </c>
      <c r="Q452" s="88"/>
    </row>
    <row r="453" spans="2:17" x14ac:dyDescent="0.25">
      <c r="B453" s="322"/>
      <c r="C453" s="318">
        <v>390</v>
      </c>
      <c r="D453" s="101">
        <v>2</v>
      </c>
      <c r="E453" s="52">
        <v>311</v>
      </c>
      <c r="F453" s="53">
        <v>28</v>
      </c>
      <c r="G453" s="54">
        <v>50</v>
      </c>
      <c r="H453" s="102" t="s">
        <v>893</v>
      </c>
      <c r="I453" s="55" t="s">
        <v>894</v>
      </c>
      <c r="J453" s="102">
        <v>18.55</v>
      </c>
      <c r="K453" s="55">
        <v>3.0680000000000001</v>
      </c>
      <c r="L453" s="56">
        <v>9.193804759893057</v>
      </c>
      <c r="M453" s="57">
        <v>16.11137654072326</v>
      </c>
      <c r="N453" s="58">
        <v>934.11523773745159</v>
      </c>
      <c r="O453" s="59">
        <v>1064.3083473568815</v>
      </c>
      <c r="P453" s="157">
        <v>1300.918277777778</v>
      </c>
      <c r="Q453" s="88"/>
    </row>
    <row r="454" spans="2:17" x14ac:dyDescent="0.25">
      <c r="B454" s="322"/>
      <c r="C454" s="318">
        <v>391</v>
      </c>
      <c r="D454" s="101">
        <v>2</v>
      </c>
      <c r="E454" s="52">
        <v>353</v>
      </c>
      <c r="F454" s="53">
        <v>54</v>
      </c>
      <c r="G454" s="54">
        <v>31</v>
      </c>
      <c r="H454" s="102" t="s">
        <v>895</v>
      </c>
      <c r="I454" s="55" t="s">
        <v>896</v>
      </c>
      <c r="J454" s="102">
        <v>22.007999999999999</v>
      </c>
      <c r="K454" s="55">
        <v>0.38</v>
      </c>
      <c r="L454" s="56">
        <v>20.947276014488661</v>
      </c>
      <c r="M454" s="57">
        <v>6.7500882640768483</v>
      </c>
      <c r="N454" s="58">
        <v>945.86870899204723</v>
      </c>
      <c r="O454" s="59">
        <v>1054.947059080235</v>
      </c>
      <c r="P454" s="157">
        <v>1303.6062777777779</v>
      </c>
      <c r="Q454" s="88"/>
    </row>
    <row r="455" spans="2:17" x14ac:dyDescent="0.25">
      <c r="B455" s="322"/>
      <c r="C455" s="318">
        <v>392</v>
      </c>
      <c r="D455" s="101">
        <v>2</v>
      </c>
      <c r="E455" s="52">
        <v>319</v>
      </c>
      <c r="F455" s="53">
        <v>54</v>
      </c>
      <c r="G455" s="54">
        <v>52</v>
      </c>
      <c r="H455" s="102" t="s">
        <v>897</v>
      </c>
      <c r="I455" s="55" t="s">
        <v>898</v>
      </c>
      <c r="J455" s="102">
        <v>19.079999999999998</v>
      </c>
      <c r="K455" s="55">
        <v>2.8090000000000002</v>
      </c>
      <c r="L455" s="56">
        <v>11.784760650348947</v>
      </c>
      <c r="M455" s="57">
        <v>15.005526195838218</v>
      </c>
      <c r="N455" s="58">
        <v>936.70619362790751</v>
      </c>
      <c r="O455" s="59">
        <v>1063.2024970119965</v>
      </c>
      <c r="P455" s="157">
        <v>1301.177277777778</v>
      </c>
      <c r="Q455" s="88"/>
    </row>
    <row r="456" spans="2:17" x14ac:dyDescent="0.25">
      <c r="B456" s="322"/>
      <c r="C456" s="318">
        <v>393</v>
      </c>
      <c r="D456" s="101">
        <v>2.15</v>
      </c>
      <c r="E456" s="52">
        <v>328</v>
      </c>
      <c r="F456" s="53">
        <v>39</v>
      </c>
      <c r="G456" s="54">
        <v>59</v>
      </c>
      <c r="H456" s="102" t="s">
        <v>899</v>
      </c>
      <c r="I456" s="55" t="s">
        <v>900</v>
      </c>
      <c r="J456" s="102">
        <v>19.436</v>
      </c>
      <c r="K456" s="55">
        <v>2.6349999999999998</v>
      </c>
      <c r="L456" s="56">
        <v>14.190661378957564</v>
      </c>
      <c r="M456" s="57">
        <v>13.280934666948792</v>
      </c>
      <c r="N456" s="58">
        <v>939.11209435651608</v>
      </c>
      <c r="O456" s="59">
        <v>1061.477905483107</v>
      </c>
      <c r="P456" s="157">
        <v>1301.2012777777779</v>
      </c>
      <c r="Q456" s="88"/>
    </row>
    <row r="457" spans="2:17" x14ac:dyDescent="0.25">
      <c r="B457" s="322"/>
      <c r="C457" s="318">
        <v>394</v>
      </c>
      <c r="D457" s="101">
        <v>1.3</v>
      </c>
      <c r="E457" s="52">
        <v>322</v>
      </c>
      <c r="F457" s="53">
        <v>55</v>
      </c>
      <c r="G457" s="54">
        <v>48</v>
      </c>
      <c r="H457" s="102" t="s">
        <v>901</v>
      </c>
      <c r="I457" s="55" t="s">
        <v>902</v>
      </c>
      <c r="J457" s="102">
        <v>6.4880000000000004</v>
      </c>
      <c r="K457" s="55">
        <v>0.71599999999999997</v>
      </c>
      <c r="L457" s="56">
        <v>4.2701918103506298</v>
      </c>
      <c r="M457" s="57">
        <v>4.8846295563547519</v>
      </c>
      <c r="N457" s="58">
        <v>929.19162478790918</v>
      </c>
      <c r="O457" s="59">
        <v>1053.0816003725129</v>
      </c>
      <c r="P457" s="157">
        <v>1303.9702777777782</v>
      </c>
      <c r="Q457" s="88"/>
    </row>
    <row r="458" spans="2:17" x14ac:dyDescent="0.25">
      <c r="B458" s="322"/>
      <c r="C458" s="318">
        <v>395</v>
      </c>
      <c r="D458" s="101">
        <v>1.3</v>
      </c>
      <c r="E458" s="52">
        <v>341</v>
      </c>
      <c r="F458" s="53">
        <v>5</v>
      </c>
      <c r="G458" s="54">
        <v>23</v>
      </c>
      <c r="H458" s="102" t="s">
        <v>903</v>
      </c>
      <c r="I458" s="55" t="s">
        <v>904</v>
      </c>
      <c r="J458" s="102">
        <v>20.417000000000002</v>
      </c>
      <c r="K458" s="55">
        <v>1.0509999999999999</v>
      </c>
      <c r="L458" s="56">
        <v>17.55924133638883</v>
      </c>
      <c r="M458" s="57">
        <v>10.417626058294372</v>
      </c>
      <c r="N458" s="58">
        <v>942.48067431394736</v>
      </c>
      <c r="O458" s="59">
        <v>1058.6145968744527</v>
      </c>
      <c r="P458" s="157">
        <v>1303.6352777777781</v>
      </c>
      <c r="Q458" s="88"/>
    </row>
    <row r="459" spans="2:17" x14ac:dyDescent="0.25">
      <c r="B459" s="322"/>
      <c r="C459" s="318">
        <v>396</v>
      </c>
      <c r="D459" s="101">
        <v>1.3</v>
      </c>
      <c r="E459" s="52">
        <v>9</v>
      </c>
      <c r="F459" s="53">
        <v>1</v>
      </c>
      <c r="G459" s="54">
        <v>7</v>
      </c>
      <c r="H459" s="102" t="s">
        <v>905</v>
      </c>
      <c r="I459" s="55" t="s">
        <v>906</v>
      </c>
      <c r="J459" s="102">
        <v>6.7880000000000003</v>
      </c>
      <c r="K459" s="55">
        <v>6.3E-2</v>
      </c>
      <c r="L459" s="56">
        <v>6.7801765305067052</v>
      </c>
      <c r="M459" s="57">
        <v>0.32580702135783279</v>
      </c>
      <c r="N459" s="58">
        <v>931.70160950806519</v>
      </c>
      <c r="O459" s="59">
        <v>1048.5227778375161</v>
      </c>
      <c r="P459" s="157">
        <v>1304.623277777778</v>
      </c>
      <c r="Q459" s="88"/>
    </row>
    <row r="460" spans="2:17" x14ac:dyDescent="0.25">
      <c r="B460" s="322"/>
      <c r="C460" s="318">
        <v>397</v>
      </c>
      <c r="D460" s="101">
        <v>1.3</v>
      </c>
      <c r="E460" s="52">
        <v>344</v>
      </c>
      <c r="F460" s="53">
        <v>39</v>
      </c>
      <c r="G460" s="54">
        <v>45</v>
      </c>
      <c r="H460" s="102" t="s">
        <v>907</v>
      </c>
      <c r="I460" s="55" t="s">
        <v>908</v>
      </c>
      <c r="J460" s="102">
        <v>19.709</v>
      </c>
      <c r="K460" s="55">
        <v>0.751</v>
      </c>
      <c r="L460" s="56">
        <v>17.544072293642397</v>
      </c>
      <c r="M460" s="57">
        <v>8.9805461056357316</v>
      </c>
      <c r="N460" s="58">
        <v>942.46550527120098</v>
      </c>
      <c r="O460" s="59">
        <v>1057.177516921794</v>
      </c>
      <c r="P460" s="157">
        <v>1303.9352777777781</v>
      </c>
      <c r="Q460" s="88"/>
    </row>
    <row r="461" spans="2:17" x14ac:dyDescent="0.25">
      <c r="B461" s="322"/>
      <c r="C461" s="318">
        <v>398</v>
      </c>
      <c r="D461" s="101">
        <v>1.3</v>
      </c>
      <c r="E461" s="52">
        <v>56</v>
      </c>
      <c r="F461" s="53">
        <v>16</v>
      </c>
      <c r="G461" s="54">
        <v>16</v>
      </c>
      <c r="H461" s="102" t="s">
        <v>909</v>
      </c>
      <c r="I461" s="55" t="s">
        <v>910</v>
      </c>
      <c r="J461" s="102">
        <v>10.409000000000001</v>
      </c>
      <c r="K461" s="55">
        <v>-0.95599999999999996</v>
      </c>
      <c r="L461" s="56">
        <v>7.4240470687416531</v>
      </c>
      <c r="M461" s="57">
        <v>-7.2959444982201225</v>
      </c>
      <c r="N461" s="58">
        <v>932.34548004630017</v>
      </c>
      <c r="O461" s="59">
        <v>1040.9010263179382</v>
      </c>
      <c r="P461" s="157">
        <v>1305.642277777778</v>
      </c>
      <c r="Q461" s="88"/>
    </row>
    <row r="462" spans="2:17" x14ac:dyDescent="0.25">
      <c r="B462" s="322"/>
      <c r="C462" s="318">
        <v>399</v>
      </c>
      <c r="D462" s="101">
        <v>1.3</v>
      </c>
      <c r="E462" s="52">
        <v>343</v>
      </c>
      <c r="F462" s="53">
        <v>47</v>
      </c>
      <c r="G462" s="54">
        <v>26</v>
      </c>
      <c r="H462" s="102" t="s">
        <v>911</v>
      </c>
      <c r="I462" s="55" t="s">
        <v>912</v>
      </c>
      <c r="J462" s="102">
        <v>15.988</v>
      </c>
      <c r="K462" s="55">
        <v>0.91200000000000003</v>
      </c>
      <c r="L462" s="56">
        <v>14.119294407757932</v>
      </c>
      <c r="M462" s="57">
        <v>7.5007779214595862</v>
      </c>
      <c r="N462" s="58">
        <v>939.04072738531647</v>
      </c>
      <c r="O462" s="59">
        <v>1055.6977487376178</v>
      </c>
      <c r="P462" s="157">
        <v>1303.774277777778</v>
      </c>
      <c r="Q462" s="88"/>
    </row>
    <row r="463" spans="2:17" x14ac:dyDescent="0.25">
      <c r="B463" s="322"/>
      <c r="C463" s="318">
        <v>400</v>
      </c>
      <c r="D463" s="101">
        <v>2.1800000000000002</v>
      </c>
      <c r="E463" s="52">
        <v>57</v>
      </c>
      <c r="F463" s="53">
        <v>31</v>
      </c>
      <c r="G463" s="54">
        <v>13</v>
      </c>
      <c r="H463" s="102" t="s">
        <v>913</v>
      </c>
      <c r="I463" s="55" t="s">
        <v>914</v>
      </c>
      <c r="J463" s="102">
        <v>13.032999999999999</v>
      </c>
      <c r="K463" s="55">
        <v>-0.96299999999999997</v>
      </c>
      <c r="L463" s="56">
        <v>9.0942125425136275</v>
      </c>
      <c r="M463" s="57">
        <v>-9.3356514090655622</v>
      </c>
      <c r="N463" s="58">
        <v>934.01564552007221</v>
      </c>
      <c r="O463" s="59">
        <v>1038.8613194070927</v>
      </c>
      <c r="P463" s="157">
        <v>1304.7692777777779</v>
      </c>
      <c r="Q463" s="88"/>
    </row>
    <row r="464" spans="2:17" x14ac:dyDescent="0.25">
      <c r="B464" s="322"/>
      <c r="C464" s="318">
        <v>401</v>
      </c>
      <c r="D464" s="101">
        <v>1.3</v>
      </c>
      <c r="E464" s="52">
        <v>355</v>
      </c>
      <c r="F464" s="53">
        <v>33</v>
      </c>
      <c r="G464" s="54">
        <v>45</v>
      </c>
      <c r="H464" s="102" t="s">
        <v>915</v>
      </c>
      <c r="I464" s="55" t="s">
        <v>916</v>
      </c>
      <c r="J464" s="102">
        <v>13.558999999999999</v>
      </c>
      <c r="K464" s="55">
        <v>-0.107</v>
      </c>
      <c r="L464" s="56">
        <v>13.020145147729139</v>
      </c>
      <c r="M464" s="57">
        <v>3.7844816464167628</v>
      </c>
      <c r="N464" s="58">
        <v>937.94157812528772</v>
      </c>
      <c r="O464" s="59">
        <v>1051.9814524625749</v>
      </c>
      <c r="P464" s="157">
        <v>1304.793277777778</v>
      </c>
      <c r="Q464" s="88"/>
    </row>
    <row r="465" spans="2:17" x14ac:dyDescent="0.25">
      <c r="B465" s="323"/>
      <c r="C465" s="318">
        <v>402</v>
      </c>
      <c r="D465" s="101">
        <v>2.1800000000000002</v>
      </c>
      <c r="E465" s="52">
        <v>51</v>
      </c>
      <c r="F465" s="53">
        <v>36</v>
      </c>
      <c r="G465" s="54">
        <v>30</v>
      </c>
      <c r="H465" s="102" t="s">
        <v>917</v>
      </c>
      <c r="I465" s="55" t="s">
        <v>918</v>
      </c>
      <c r="J465" s="102">
        <v>14.702999999999999</v>
      </c>
      <c r="K465" s="55">
        <v>-1.1399999999999999</v>
      </c>
      <c r="L465" s="56">
        <v>11.289727735455193</v>
      </c>
      <c r="M465" s="57">
        <v>-9.4191430958072697</v>
      </c>
      <c r="N465" s="58">
        <v>936.21116071301378</v>
      </c>
      <c r="O465" s="59">
        <v>1038.7778277203511</v>
      </c>
      <c r="P465" s="157">
        <v>1304.9462777777781</v>
      </c>
      <c r="Q465" s="88"/>
    </row>
    <row r="466" spans="2:17" x14ac:dyDescent="0.25">
      <c r="B466" s="322"/>
      <c r="C466" s="318">
        <v>403</v>
      </c>
      <c r="D466" s="101">
        <v>1.3</v>
      </c>
      <c r="E466" s="52">
        <v>28</v>
      </c>
      <c r="F466" s="53">
        <v>43</v>
      </c>
      <c r="G466" s="54">
        <v>2</v>
      </c>
      <c r="H466" s="102" t="s">
        <v>919</v>
      </c>
      <c r="I466" s="55" t="s">
        <v>920</v>
      </c>
      <c r="J466" s="102">
        <v>3.26</v>
      </c>
      <c r="K466" s="55">
        <v>-0.193</v>
      </c>
      <c r="L466" s="56">
        <v>3.1184255481526901</v>
      </c>
      <c r="M466" s="57">
        <v>-0.95027475007420481</v>
      </c>
      <c r="N466" s="58">
        <v>928.03985852571122</v>
      </c>
      <c r="O466" s="59">
        <v>1047.246696066084</v>
      </c>
      <c r="P466" s="157">
        <v>1304.879277777778</v>
      </c>
      <c r="Q466" s="88"/>
    </row>
    <row r="467" spans="2:17" x14ac:dyDescent="0.25">
      <c r="B467" s="322"/>
      <c r="C467" s="318">
        <v>404</v>
      </c>
      <c r="D467" s="101">
        <v>1.3</v>
      </c>
      <c r="E467" s="52">
        <v>72</v>
      </c>
      <c r="F467" s="53">
        <v>23</v>
      </c>
      <c r="G467" s="54">
        <v>12</v>
      </c>
      <c r="H467" s="102" t="s">
        <v>921</v>
      </c>
      <c r="I467" s="55" t="s">
        <v>922</v>
      </c>
      <c r="J467" s="102">
        <v>8.1300000000000008</v>
      </c>
      <c r="K467" s="55">
        <v>-0.72499999999999998</v>
      </c>
      <c r="L467" s="56">
        <v>3.9889526512375943</v>
      </c>
      <c r="M467" s="57">
        <v>-7.0841482724590525</v>
      </c>
      <c r="N467" s="58">
        <v>928.91038562879612</v>
      </c>
      <c r="O467" s="59">
        <v>1041.1128225436992</v>
      </c>
      <c r="P467" s="157">
        <v>1305.411277777778</v>
      </c>
      <c r="Q467" s="88"/>
    </row>
    <row r="468" spans="2:17" x14ac:dyDescent="0.25">
      <c r="B468" s="322"/>
      <c r="C468" s="318">
        <v>405</v>
      </c>
      <c r="D468" s="101">
        <v>1.3</v>
      </c>
      <c r="E468" s="52">
        <v>94</v>
      </c>
      <c r="F468" s="53">
        <v>58</v>
      </c>
      <c r="G468" s="54">
        <v>37</v>
      </c>
      <c r="H468" s="102" t="s">
        <v>923</v>
      </c>
      <c r="I468" s="55" t="s">
        <v>924</v>
      </c>
      <c r="J468" s="102">
        <v>4.0720000000000001</v>
      </c>
      <c r="K468" s="55">
        <v>-1.2569999999999999</v>
      </c>
      <c r="L468" s="56">
        <v>0.48163128385224102</v>
      </c>
      <c r="M468" s="57">
        <v>-4.0434162915058405</v>
      </c>
      <c r="N468" s="58">
        <v>925.4030642614108</v>
      </c>
      <c r="O468" s="59">
        <v>1044.1535545246525</v>
      </c>
      <c r="P468" s="157">
        <v>1305.9432777777781</v>
      </c>
      <c r="Q468" s="88"/>
    </row>
    <row r="469" spans="2:17" x14ac:dyDescent="0.25">
      <c r="B469" s="322"/>
      <c r="C469" s="318">
        <v>406</v>
      </c>
      <c r="D469" s="101">
        <v>1.3</v>
      </c>
      <c r="E469" s="52">
        <v>123</v>
      </c>
      <c r="F469" s="53">
        <v>7</v>
      </c>
      <c r="G469" s="54">
        <v>15</v>
      </c>
      <c r="H469" s="102" t="s">
        <v>925</v>
      </c>
      <c r="I469" s="55" t="s">
        <v>926</v>
      </c>
      <c r="J469" s="102">
        <v>5</v>
      </c>
      <c r="K469" s="55">
        <v>-1.107</v>
      </c>
      <c r="L469" s="56">
        <v>-1.8204110383704131</v>
      </c>
      <c r="M469" s="57">
        <v>-4.6568340802930859</v>
      </c>
      <c r="N469" s="58">
        <v>923.10102193918817</v>
      </c>
      <c r="O469" s="59">
        <v>1043.5401367358652</v>
      </c>
      <c r="P469" s="157">
        <v>1305.793277777778</v>
      </c>
      <c r="Q469" s="88"/>
    </row>
    <row r="470" spans="2:17" x14ac:dyDescent="0.25">
      <c r="B470" s="322"/>
      <c r="C470" s="318">
        <v>407</v>
      </c>
      <c r="D470" s="101">
        <v>1.3</v>
      </c>
      <c r="E470" s="52">
        <v>101</v>
      </c>
      <c r="F470" s="53">
        <v>55</v>
      </c>
      <c r="G470" s="54">
        <v>37</v>
      </c>
      <c r="H470" s="102" t="s">
        <v>927</v>
      </c>
      <c r="I470" s="55" t="s">
        <v>928</v>
      </c>
      <c r="J470" s="102">
        <v>8.3480000000000008</v>
      </c>
      <c r="K470" s="55">
        <v>-2.4020000000000001</v>
      </c>
      <c r="L470" s="56">
        <v>-2.2907262544222876E-2</v>
      </c>
      <c r="M470" s="57">
        <v>-8.3479685706956719</v>
      </c>
      <c r="N470" s="58">
        <v>924.89852571501433</v>
      </c>
      <c r="O470" s="59">
        <v>1039.8490022454625</v>
      </c>
      <c r="P470" s="157">
        <v>1307.0882777777781</v>
      </c>
      <c r="Q470" s="88"/>
    </row>
    <row r="471" spans="2:17" x14ac:dyDescent="0.25">
      <c r="B471" s="322"/>
      <c r="C471" s="318">
        <v>408</v>
      </c>
      <c r="D471" s="101">
        <v>1.3</v>
      </c>
      <c r="E471" s="52">
        <v>105</v>
      </c>
      <c r="F471" s="53">
        <v>20</v>
      </c>
      <c r="G471" s="54">
        <v>17</v>
      </c>
      <c r="H471" s="102" t="s">
        <v>929</v>
      </c>
      <c r="I471" s="55" t="s">
        <v>930</v>
      </c>
      <c r="J471" s="102">
        <v>12.452</v>
      </c>
      <c r="K471" s="55">
        <v>-3.19</v>
      </c>
      <c r="L471" s="56">
        <v>-0.77499894434657557</v>
      </c>
      <c r="M471" s="57">
        <v>-12.427859052799951</v>
      </c>
      <c r="N471" s="58">
        <v>924.14643403321202</v>
      </c>
      <c r="O471" s="59">
        <v>1035.7691117633583</v>
      </c>
      <c r="P471" s="157">
        <v>1307.8762777777781</v>
      </c>
      <c r="Q471" s="88"/>
    </row>
    <row r="472" spans="2:17" x14ac:dyDescent="0.25">
      <c r="B472" s="322"/>
      <c r="C472" s="318">
        <v>409</v>
      </c>
      <c r="D472" s="101">
        <v>2.15</v>
      </c>
      <c r="E472" s="52">
        <v>106</v>
      </c>
      <c r="F472" s="53">
        <v>38</v>
      </c>
      <c r="G472" s="54">
        <v>48</v>
      </c>
      <c r="H472" s="102" t="s">
        <v>931</v>
      </c>
      <c r="I472" s="55" t="s">
        <v>932</v>
      </c>
      <c r="J472" s="102">
        <v>15.428000000000001</v>
      </c>
      <c r="K472" s="55">
        <v>-3.21</v>
      </c>
      <c r="L472" s="56">
        <v>-1.3116267170666285</v>
      </c>
      <c r="M472" s="57">
        <v>-15.372144266662248</v>
      </c>
      <c r="N472" s="58">
        <v>923.60980626049195</v>
      </c>
      <c r="O472" s="59">
        <v>1032.824826549496</v>
      </c>
      <c r="P472" s="157">
        <v>1307.046277777778</v>
      </c>
      <c r="Q472" s="88"/>
    </row>
    <row r="473" spans="2:17" x14ac:dyDescent="0.25">
      <c r="B473" s="322"/>
      <c r="C473" s="318">
        <v>410</v>
      </c>
      <c r="D473" s="101">
        <v>2.15</v>
      </c>
      <c r="E473" s="52">
        <v>103</v>
      </c>
      <c r="F473" s="53">
        <v>54</v>
      </c>
      <c r="G473" s="54">
        <v>26</v>
      </c>
      <c r="H473" s="102" t="s">
        <v>933</v>
      </c>
      <c r="I473" s="55" t="s">
        <v>934</v>
      </c>
      <c r="J473" s="102">
        <v>19.123999999999999</v>
      </c>
      <c r="K473" s="55">
        <v>-3.9609999999999999</v>
      </c>
      <c r="L473" s="56">
        <v>-0.71328235680138374</v>
      </c>
      <c r="M473" s="57">
        <v>-19.110693453652484</v>
      </c>
      <c r="N473" s="58">
        <v>924.20815062075712</v>
      </c>
      <c r="O473" s="59">
        <v>1029.0862773625058</v>
      </c>
      <c r="P473" s="157">
        <v>1307.7972777777779</v>
      </c>
      <c r="Q473" s="88"/>
    </row>
    <row r="474" spans="2:17" x14ac:dyDescent="0.25">
      <c r="B474" s="322"/>
      <c r="C474" s="318">
        <v>411</v>
      </c>
      <c r="D474" s="101">
        <v>2.15</v>
      </c>
      <c r="E474" s="52">
        <v>109</v>
      </c>
      <c r="F474" s="53">
        <v>28</v>
      </c>
      <c r="G474" s="54">
        <v>5</v>
      </c>
      <c r="H474" s="102" t="s">
        <v>935</v>
      </c>
      <c r="I474" s="55" t="s">
        <v>936</v>
      </c>
      <c r="J474" s="102">
        <v>21.378</v>
      </c>
      <c r="K474" s="55">
        <v>-4.4050000000000002</v>
      </c>
      <c r="L474" s="56">
        <v>-2.8637404170427452</v>
      </c>
      <c r="M474" s="57">
        <v>-21.185322155298838</v>
      </c>
      <c r="N474" s="58">
        <v>922.05769256051576</v>
      </c>
      <c r="O474" s="59">
        <v>1027.0116486608595</v>
      </c>
      <c r="P474" s="157">
        <v>1308.2412777777779</v>
      </c>
      <c r="Q474" s="88"/>
    </row>
    <row r="475" spans="2:17" x14ac:dyDescent="0.25">
      <c r="B475" s="322"/>
      <c r="C475" s="318">
        <v>412</v>
      </c>
      <c r="D475" s="101">
        <v>2.15</v>
      </c>
      <c r="E475" s="52">
        <v>110</v>
      </c>
      <c r="F475" s="53">
        <v>22</v>
      </c>
      <c r="G475" s="54">
        <v>31</v>
      </c>
      <c r="H475" s="102" t="s">
        <v>937</v>
      </c>
      <c r="I475" s="55" t="s">
        <v>938</v>
      </c>
      <c r="J475" s="102">
        <v>24.888000000000002</v>
      </c>
      <c r="K475" s="55">
        <v>-4.4089999999999998</v>
      </c>
      <c r="L475" s="56">
        <v>-3.7240216855096793</v>
      </c>
      <c r="M475" s="57">
        <v>-24.607807835844579</v>
      </c>
      <c r="N475" s="58">
        <v>921.19741129204886</v>
      </c>
      <c r="O475" s="59">
        <v>1023.5891629803136</v>
      </c>
      <c r="P475" s="157">
        <v>1308.245277777778</v>
      </c>
      <c r="Q475" s="88"/>
    </row>
    <row r="476" spans="2:17" x14ac:dyDescent="0.25">
      <c r="B476" s="322"/>
      <c r="C476" s="318">
        <v>413</v>
      </c>
      <c r="D476" s="101">
        <v>2.15</v>
      </c>
      <c r="E476" s="52">
        <v>114</v>
      </c>
      <c r="F476" s="53">
        <v>17</v>
      </c>
      <c r="G476" s="54">
        <v>59</v>
      </c>
      <c r="H476" s="102" t="s">
        <v>939</v>
      </c>
      <c r="I476" s="55" t="s">
        <v>940</v>
      </c>
      <c r="J476" s="102">
        <v>36.152999999999999</v>
      </c>
      <c r="K476" s="55">
        <v>-4.1440000000000001</v>
      </c>
      <c r="L476" s="56">
        <v>-7.8434212470872051</v>
      </c>
      <c r="M476" s="57">
        <v>-35.291927577574178</v>
      </c>
      <c r="N476" s="58">
        <v>917.0780117304713</v>
      </c>
      <c r="O476" s="59">
        <v>1012.9050432385841</v>
      </c>
      <c r="P476" s="157">
        <v>1307.9802777777779</v>
      </c>
      <c r="Q476" s="88"/>
    </row>
    <row r="477" spans="2:17" x14ac:dyDescent="0.25">
      <c r="B477" s="322"/>
      <c r="C477" s="318">
        <v>414</v>
      </c>
      <c r="D477" s="101">
        <v>2.15</v>
      </c>
      <c r="E477" s="52">
        <v>111</v>
      </c>
      <c r="F477" s="53">
        <v>24</v>
      </c>
      <c r="G477" s="54">
        <v>11</v>
      </c>
      <c r="H477" s="102" t="s">
        <v>941</v>
      </c>
      <c r="I477" s="55" t="s">
        <v>942</v>
      </c>
      <c r="J477" s="102">
        <v>33</v>
      </c>
      <c r="K477" s="55">
        <v>-4.226</v>
      </c>
      <c r="L477" s="56">
        <v>-5.5222974742023743</v>
      </c>
      <c r="M477" s="57">
        <v>-32.53466198697042</v>
      </c>
      <c r="N477" s="58">
        <v>919.39913550335621</v>
      </c>
      <c r="O477" s="59">
        <v>1015.6623088291879</v>
      </c>
      <c r="P477" s="157">
        <v>1308.062277777778</v>
      </c>
      <c r="Q477" s="88"/>
    </row>
    <row r="478" spans="2:17" x14ac:dyDescent="0.25">
      <c r="B478" s="322"/>
      <c r="C478" s="318">
        <v>415</v>
      </c>
      <c r="D478" s="101">
        <v>1.3</v>
      </c>
      <c r="E478" s="52">
        <v>201</v>
      </c>
      <c r="F478" s="53">
        <v>46</v>
      </c>
      <c r="G478" s="54">
        <v>20</v>
      </c>
      <c r="H478" s="102" t="s">
        <v>949</v>
      </c>
      <c r="I478" s="55" t="s">
        <v>950</v>
      </c>
      <c r="J478" s="102">
        <v>1.482</v>
      </c>
      <c r="K478" s="55">
        <v>-6.0999999999999999E-2</v>
      </c>
      <c r="L478" s="56">
        <v>-1.4594738597110775</v>
      </c>
      <c r="M478" s="57">
        <v>0.25741028110790359</v>
      </c>
      <c r="N478" s="58">
        <v>923.46195911784741</v>
      </c>
      <c r="O478" s="59">
        <v>1048.4543810972662</v>
      </c>
      <c r="P478" s="157">
        <v>1304.747277777778</v>
      </c>
      <c r="Q478" s="88"/>
    </row>
    <row r="479" spans="2:17" x14ac:dyDescent="0.25">
      <c r="B479" s="322"/>
      <c r="C479" s="318">
        <v>416</v>
      </c>
      <c r="D479" s="101">
        <v>1.3</v>
      </c>
      <c r="E479" s="52">
        <v>219</v>
      </c>
      <c r="F479" s="53">
        <v>51</v>
      </c>
      <c r="G479" s="54">
        <v>51</v>
      </c>
      <c r="H479" s="102" t="s">
        <v>951</v>
      </c>
      <c r="I479" s="55" t="s">
        <v>952</v>
      </c>
      <c r="J479" s="102">
        <v>4.78</v>
      </c>
      <c r="K479" s="55">
        <v>-0.58299999999999996</v>
      </c>
      <c r="L479" s="56">
        <v>-4.2167847052143168</v>
      </c>
      <c r="M479" s="57">
        <v>2.2510279318281698</v>
      </c>
      <c r="N479" s="58">
        <v>920.70464827234423</v>
      </c>
      <c r="O479" s="59">
        <v>1050.4479987479865</v>
      </c>
      <c r="P479" s="157">
        <v>1305.2692777777781</v>
      </c>
      <c r="Q479" s="88"/>
    </row>
    <row r="480" spans="2:17" x14ac:dyDescent="0.25">
      <c r="B480" s="322"/>
      <c r="C480" s="318">
        <v>417</v>
      </c>
      <c r="D480" s="101">
        <v>1.3</v>
      </c>
      <c r="E480" s="52">
        <v>164</v>
      </c>
      <c r="F480" s="53">
        <v>48</v>
      </c>
      <c r="G480" s="54">
        <v>34</v>
      </c>
      <c r="H480" s="102" t="s">
        <v>953</v>
      </c>
      <c r="I480" s="55" t="s">
        <v>954</v>
      </c>
      <c r="J480" s="102">
        <v>24.68</v>
      </c>
      <c r="K480" s="55">
        <v>-1.4430000000000001</v>
      </c>
      <c r="L480" s="56">
        <v>-21.99780361734047</v>
      </c>
      <c r="M480" s="57">
        <v>-11.1892375081112</v>
      </c>
      <c r="N480" s="58">
        <v>902.92362936021811</v>
      </c>
      <c r="O480" s="59">
        <v>1037.0077333080471</v>
      </c>
      <c r="P480" s="157">
        <v>1306.129277777778</v>
      </c>
      <c r="Q480" s="88"/>
    </row>
    <row r="481" spans="2:17" x14ac:dyDescent="0.25">
      <c r="B481" s="322"/>
      <c r="C481" s="318">
        <v>418</v>
      </c>
      <c r="D481" s="101">
        <v>2.15</v>
      </c>
      <c r="E481" s="52">
        <v>174</v>
      </c>
      <c r="F481" s="53">
        <v>3</v>
      </c>
      <c r="G481" s="54">
        <v>10</v>
      </c>
      <c r="H481" s="102" t="s">
        <v>955</v>
      </c>
      <c r="I481" s="55" t="s">
        <v>956</v>
      </c>
      <c r="J481" s="102">
        <v>19.266999999999999</v>
      </c>
      <c r="K481" s="55">
        <v>0.27400000000000002</v>
      </c>
      <c r="L481" s="56">
        <v>-18.35319559083846</v>
      </c>
      <c r="M481" s="57">
        <v>-5.8632329481632972</v>
      </c>
      <c r="N481" s="58">
        <v>906.56823738672006</v>
      </c>
      <c r="O481" s="59">
        <v>1042.3337378679948</v>
      </c>
      <c r="P481" s="157">
        <v>1303.562277777778</v>
      </c>
      <c r="Q481" s="88"/>
    </row>
    <row r="482" spans="2:17" x14ac:dyDescent="0.25">
      <c r="B482" s="322"/>
      <c r="C482" s="318">
        <v>419</v>
      </c>
      <c r="D482" s="101">
        <v>2.15</v>
      </c>
      <c r="E482" s="52">
        <v>215</v>
      </c>
      <c r="F482" s="53">
        <v>47</v>
      </c>
      <c r="G482" s="54">
        <v>56</v>
      </c>
      <c r="H482" s="102" t="s">
        <v>957</v>
      </c>
      <c r="I482" s="55" t="s">
        <v>958</v>
      </c>
      <c r="J482" s="102">
        <v>7.6580000000000004</v>
      </c>
      <c r="K482" s="55">
        <v>-1.4470000000000001</v>
      </c>
      <c r="L482" s="56">
        <v>-6.9943446112002441</v>
      </c>
      <c r="M482" s="57">
        <v>3.1183501182154179</v>
      </c>
      <c r="N482" s="58">
        <v>917.92708836635825</v>
      </c>
      <c r="O482" s="59">
        <v>1051.3153209343736</v>
      </c>
      <c r="P482" s="157">
        <v>1305.2832777777778</v>
      </c>
      <c r="Q482" s="88"/>
    </row>
    <row r="483" spans="2:17" x14ac:dyDescent="0.25">
      <c r="B483" s="322"/>
      <c r="C483" s="318">
        <v>420</v>
      </c>
      <c r="D483" s="101">
        <v>2.15</v>
      </c>
      <c r="E483" s="52">
        <v>164</v>
      </c>
      <c r="F483" s="53">
        <v>39</v>
      </c>
      <c r="G483" s="54">
        <v>45</v>
      </c>
      <c r="H483" s="102" t="s">
        <v>959</v>
      </c>
      <c r="I483" s="55" t="s">
        <v>960</v>
      </c>
      <c r="J483" s="102">
        <v>16.966000000000001</v>
      </c>
      <c r="K483" s="55">
        <v>-0.29499999999999998</v>
      </c>
      <c r="L483" s="56">
        <v>-15.102376098936375</v>
      </c>
      <c r="M483" s="57">
        <v>-7.7306786355581583</v>
      </c>
      <c r="N483" s="58">
        <v>909.81905687862218</v>
      </c>
      <c r="O483" s="59">
        <v>1040.4662921806</v>
      </c>
      <c r="P483" s="157">
        <v>1304.131277777778</v>
      </c>
      <c r="Q483" s="88"/>
    </row>
    <row r="484" spans="2:17" x14ac:dyDescent="0.25">
      <c r="B484" s="322"/>
      <c r="C484" s="318">
        <v>421</v>
      </c>
      <c r="D484" s="101">
        <v>1.3</v>
      </c>
      <c r="E484" s="52">
        <v>213</v>
      </c>
      <c r="F484" s="53">
        <v>8</v>
      </c>
      <c r="G484" s="54">
        <v>32</v>
      </c>
      <c r="H484" s="102" t="s">
        <v>961</v>
      </c>
      <c r="I484" s="55" t="s">
        <v>962</v>
      </c>
      <c r="J484" s="102">
        <v>9.4860000000000007</v>
      </c>
      <c r="K484" s="55">
        <v>-0.78200000000000003</v>
      </c>
      <c r="L484" s="56">
        <v>-8.8336557188141551</v>
      </c>
      <c r="M484" s="57">
        <v>3.4569817242013277</v>
      </c>
      <c r="N484" s="58">
        <v>916.08777725874438</v>
      </c>
      <c r="O484" s="59">
        <v>1051.6539525403596</v>
      </c>
      <c r="P484" s="157">
        <v>1305.468277777778</v>
      </c>
      <c r="Q484" s="88"/>
    </row>
    <row r="485" spans="2:17" x14ac:dyDescent="0.25">
      <c r="B485" s="322"/>
      <c r="C485" s="318">
        <v>422</v>
      </c>
      <c r="D485" s="101">
        <v>2.15</v>
      </c>
      <c r="E485" s="52">
        <v>145</v>
      </c>
      <c r="F485" s="53">
        <v>53</v>
      </c>
      <c r="G485" s="54">
        <v>33</v>
      </c>
      <c r="H485" s="102" t="s">
        <v>963</v>
      </c>
      <c r="I485" s="55" t="s">
        <v>964</v>
      </c>
      <c r="J485" s="102">
        <v>14.352</v>
      </c>
      <c r="K485" s="55">
        <v>-1.9019999999999999</v>
      </c>
      <c r="L485" s="56">
        <v>-9.9918370070732916</v>
      </c>
      <c r="M485" s="57">
        <v>-10.302577212721127</v>
      </c>
      <c r="N485" s="58">
        <v>914.92959597048525</v>
      </c>
      <c r="O485" s="59">
        <v>1037.894393603437</v>
      </c>
      <c r="P485" s="157">
        <v>1305.738277777778</v>
      </c>
      <c r="Q485" s="88"/>
    </row>
    <row r="486" spans="2:17" x14ac:dyDescent="0.25">
      <c r="B486" s="322"/>
      <c r="C486" s="318">
        <v>423</v>
      </c>
      <c r="D486" s="101">
        <v>2.15</v>
      </c>
      <c r="E486" s="52">
        <v>132</v>
      </c>
      <c r="F486" s="53">
        <v>37</v>
      </c>
      <c r="G486" s="54">
        <v>53</v>
      </c>
      <c r="H486" s="102" t="s">
        <v>965</v>
      </c>
      <c r="I486" s="55" t="s">
        <v>966</v>
      </c>
      <c r="J486" s="102">
        <v>4.0540000000000003</v>
      </c>
      <c r="K486" s="55">
        <v>-0.83899999999999997</v>
      </c>
      <c r="L486" s="56">
        <v>-2.079568440767539</v>
      </c>
      <c r="M486" s="57">
        <v>-3.479987227011569</v>
      </c>
      <c r="N486" s="58">
        <v>922.84186453679104</v>
      </c>
      <c r="O486" s="59">
        <v>1044.7169835891466</v>
      </c>
      <c r="P486" s="157">
        <v>1304.6752777777779</v>
      </c>
      <c r="Q486" s="88"/>
    </row>
    <row r="487" spans="2:17" x14ac:dyDescent="0.25">
      <c r="B487" s="322"/>
      <c r="C487" s="318">
        <v>424</v>
      </c>
      <c r="D487" s="101">
        <v>1.3</v>
      </c>
      <c r="E487" s="52">
        <v>153</v>
      </c>
      <c r="F487" s="53">
        <v>57</v>
      </c>
      <c r="G487" s="54">
        <v>9</v>
      </c>
      <c r="H487" s="102" t="s">
        <v>967</v>
      </c>
      <c r="I487" s="55" t="s">
        <v>968</v>
      </c>
      <c r="J487" s="102">
        <v>5.3920000000000003</v>
      </c>
      <c r="K487" s="55">
        <v>-1.5860000000000001</v>
      </c>
      <c r="L487" s="56">
        <v>-4.2595222642296475</v>
      </c>
      <c r="M487" s="57">
        <v>-3.3060753289258158</v>
      </c>
      <c r="N487" s="58">
        <v>920.66191071332889</v>
      </c>
      <c r="O487" s="59">
        <v>1044.8908954872325</v>
      </c>
      <c r="P487" s="157">
        <v>1306.2722777777781</v>
      </c>
      <c r="Q487" s="88"/>
    </row>
    <row r="488" spans="2:17" x14ac:dyDescent="0.25">
      <c r="B488" s="322"/>
      <c r="C488" s="318">
        <v>425</v>
      </c>
      <c r="D488" s="101">
        <v>2.15</v>
      </c>
      <c r="E488" s="52">
        <v>142</v>
      </c>
      <c r="F488" s="53">
        <v>28</v>
      </c>
      <c r="G488" s="54">
        <v>31</v>
      </c>
      <c r="H488" s="102" t="s">
        <v>969</v>
      </c>
      <c r="I488" s="55" t="s">
        <v>970</v>
      </c>
      <c r="J488" s="102">
        <v>18.939</v>
      </c>
      <c r="K488" s="55">
        <v>-2.234</v>
      </c>
      <c r="L488" s="56">
        <v>-12.351483832741247</v>
      </c>
      <c r="M488" s="57">
        <v>-14.357108627071526</v>
      </c>
      <c r="N488" s="58">
        <v>912.56994914481731</v>
      </c>
      <c r="O488" s="59">
        <v>1033.8398621890867</v>
      </c>
      <c r="P488" s="157">
        <v>1306.0702777777778</v>
      </c>
      <c r="Q488" s="88"/>
    </row>
    <row r="489" spans="2:17" x14ac:dyDescent="0.25">
      <c r="B489" s="322"/>
      <c r="C489" s="318">
        <v>426</v>
      </c>
      <c r="D489" s="101">
        <v>1.3</v>
      </c>
      <c r="E489" s="52">
        <v>154</v>
      </c>
      <c r="F489" s="53">
        <v>20</v>
      </c>
      <c r="G489" s="54">
        <v>38</v>
      </c>
      <c r="H489" s="102" t="s">
        <v>971</v>
      </c>
      <c r="I489" s="55" t="s">
        <v>972</v>
      </c>
      <c r="J489" s="102">
        <v>6.4969999999999999</v>
      </c>
      <c r="K489" s="55">
        <v>-2.3530000000000002</v>
      </c>
      <c r="L489" s="56">
        <v>-5.1595320510274272</v>
      </c>
      <c r="M489" s="57">
        <v>-3.9484475448485714</v>
      </c>
      <c r="N489" s="58">
        <v>919.7619009265311</v>
      </c>
      <c r="O489" s="59">
        <v>1044.2485232713098</v>
      </c>
      <c r="P489" s="157">
        <v>1307.0392777777781</v>
      </c>
      <c r="Q489" s="88"/>
    </row>
    <row r="490" spans="2:17" x14ac:dyDescent="0.25">
      <c r="B490" s="322"/>
      <c r="C490" s="318">
        <v>427</v>
      </c>
      <c r="D490" s="101">
        <v>1.3</v>
      </c>
      <c r="E490" s="52">
        <v>155</v>
      </c>
      <c r="F490" s="53">
        <v>55</v>
      </c>
      <c r="G490" s="54">
        <v>2</v>
      </c>
      <c r="H490" s="102" t="s">
        <v>973</v>
      </c>
      <c r="I490" s="55" t="s">
        <v>974</v>
      </c>
      <c r="J490" s="102">
        <v>10.365</v>
      </c>
      <c r="K490" s="55">
        <v>-2.59</v>
      </c>
      <c r="L490" s="56">
        <v>-8.4011173624853939</v>
      </c>
      <c r="M490" s="57">
        <v>-6.070786774524902</v>
      </c>
      <c r="N490" s="58">
        <v>916.52031561507317</v>
      </c>
      <c r="O490" s="59">
        <v>1042.1261840416332</v>
      </c>
      <c r="P490" s="157">
        <v>1307.276277777778</v>
      </c>
      <c r="Q490" s="88"/>
    </row>
    <row r="491" spans="2:17" x14ac:dyDescent="0.25">
      <c r="B491" s="322"/>
      <c r="C491" s="318">
        <v>428</v>
      </c>
      <c r="D491" s="101">
        <v>1.3</v>
      </c>
      <c r="E491" s="52">
        <v>166</v>
      </c>
      <c r="F491" s="53">
        <v>42</v>
      </c>
      <c r="G491" s="54">
        <v>48</v>
      </c>
      <c r="H491" s="102" t="s">
        <v>975</v>
      </c>
      <c r="I491" s="55" t="s">
        <v>976</v>
      </c>
      <c r="J491" s="102">
        <v>13.021000000000001</v>
      </c>
      <c r="K491" s="55">
        <v>-1.6</v>
      </c>
      <c r="L491" s="56">
        <v>-11.795612169635483</v>
      </c>
      <c r="M491" s="57">
        <v>-5.5145239634575285</v>
      </c>
      <c r="N491" s="58">
        <v>913.12582080792311</v>
      </c>
      <c r="O491" s="59">
        <v>1042.6824468527007</v>
      </c>
      <c r="P491" s="157">
        <v>1306.286277777778</v>
      </c>
      <c r="Q491" s="88"/>
    </row>
    <row r="492" spans="2:17" x14ac:dyDescent="0.25">
      <c r="B492" s="322"/>
      <c r="C492" s="318">
        <v>429</v>
      </c>
      <c r="D492" s="101">
        <v>1.3</v>
      </c>
      <c r="E492" s="52">
        <v>155</v>
      </c>
      <c r="F492" s="53">
        <v>36</v>
      </c>
      <c r="G492" s="54">
        <v>26</v>
      </c>
      <c r="H492" s="102" t="s">
        <v>977</v>
      </c>
      <c r="I492" s="55" t="s">
        <v>978</v>
      </c>
      <c r="J492" s="102">
        <v>19.22</v>
      </c>
      <c r="K492" s="55">
        <v>-1.9350000000000001</v>
      </c>
      <c r="L492" s="56">
        <v>-15.517203377641893</v>
      </c>
      <c r="M492" s="57">
        <v>-11.341287375642104</v>
      </c>
      <c r="N492" s="58">
        <v>909.40422959991668</v>
      </c>
      <c r="O492" s="59">
        <v>1036.855683440516</v>
      </c>
      <c r="P492" s="157">
        <v>1306.621277777778</v>
      </c>
      <c r="Q492" s="88"/>
    </row>
    <row r="493" spans="2:17" x14ac:dyDescent="0.25">
      <c r="B493" s="322"/>
      <c r="C493" s="318">
        <v>430</v>
      </c>
      <c r="D493" s="101">
        <v>2</v>
      </c>
      <c r="E493" s="52">
        <v>154</v>
      </c>
      <c r="F493" s="53">
        <v>52</v>
      </c>
      <c r="G493" s="54">
        <v>25</v>
      </c>
      <c r="H493" s="102" t="s">
        <v>979</v>
      </c>
      <c r="I493" s="55" t="s">
        <v>980</v>
      </c>
      <c r="J493" s="102">
        <v>22.738</v>
      </c>
      <c r="K493" s="55">
        <v>-1.673</v>
      </c>
      <c r="L493" s="56">
        <v>-18.184156361588219</v>
      </c>
      <c r="M493" s="57">
        <v>-13.651120885015658</v>
      </c>
      <c r="N493" s="58">
        <v>906.73727661597036</v>
      </c>
      <c r="O493" s="59">
        <v>1034.5458499311426</v>
      </c>
      <c r="P493" s="157">
        <v>1305.659277777778</v>
      </c>
      <c r="Q493" s="88"/>
    </row>
    <row r="494" spans="2:17" x14ac:dyDescent="0.25">
      <c r="B494" s="322"/>
      <c r="C494" s="318">
        <v>431</v>
      </c>
      <c r="D494" s="101">
        <v>1.3</v>
      </c>
      <c r="E494" s="52">
        <v>166</v>
      </c>
      <c r="F494" s="53">
        <v>37</v>
      </c>
      <c r="G494" s="54">
        <v>34</v>
      </c>
      <c r="H494" s="102" t="s">
        <v>981</v>
      </c>
      <c r="I494" s="55" t="s">
        <v>982</v>
      </c>
      <c r="J494" s="102">
        <v>26.49</v>
      </c>
      <c r="K494" s="55">
        <v>-1.169</v>
      </c>
      <c r="L494" s="56">
        <v>-23.979957378525796</v>
      </c>
      <c r="M494" s="57">
        <v>-11.255298491114578</v>
      </c>
      <c r="N494" s="58">
        <v>900.94147559903274</v>
      </c>
      <c r="O494" s="59">
        <v>1036.9416723250436</v>
      </c>
      <c r="P494" s="157">
        <v>1305.8552777777782</v>
      </c>
      <c r="Q494" s="88"/>
    </row>
    <row r="495" spans="2:17" x14ac:dyDescent="0.25">
      <c r="B495" s="322"/>
      <c r="C495" s="318" t="s">
        <v>63</v>
      </c>
      <c r="D495" s="101">
        <v>1.3</v>
      </c>
      <c r="E495" s="52">
        <v>148</v>
      </c>
      <c r="F495" s="53">
        <v>31</v>
      </c>
      <c r="G495" s="54">
        <v>37</v>
      </c>
      <c r="H495" s="102" t="s">
        <v>943</v>
      </c>
      <c r="I495" s="55" t="s">
        <v>944</v>
      </c>
      <c r="J495" s="102">
        <f>'[1]triangle length and angles'!L22</f>
        <v>0</v>
      </c>
      <c r="K495" s="55">
        <v>-3.97</v>
      </c>
      <c r="L495" s="56">
        <v>-45.362485225758753</v>
      </c>
      <c r="M495" s="57">
        <v>-42.913975496310464</v>
      </c>
      <c r="N495" s="58"/>
      <c r="O495" s="59"/>
      <c r="P495" s="157"/>
      <c r="Q495" s="88"/>
    </row>
    <row r="496" spans="2:17" x14ac:dyDescent="0.25">
      <c r="B496" s="322"/>
      <c r="C496" s="318" t="s">
        <v>57</v>
      </c>
      <c r="D496" s="101">
        <v>1.3</v>
      </c>
      <c r="E496" s="52">
        <v>121</v>
      </c>
      <c r="F496" s="53">
        <v>44</v>
      </c>
      <c r="G496" s="54">
        <v>44</v>
      </c>
      <c r="H496" s="102" t="s">
        <v>945</v>
      </c>
      <c r="I496" s="55" t="s">
        <v>946</v>
      </c>
      <c r="J496" s="102">
        <f>'[1]triangle length and angles'!L21</f>
        <v>0</v>
      </c>
      <c r="K496" s="55">
        <v>1.9730000000000001</v>
      </c>
      <c r="L496" s="56">
        <v>-20.528295215121084</v>
      </c>
      <c r="M496" s="57">
        <v>-57.038910388773381</v>
      </c>
      <c r="N496" s="58"/>
      <c r="O496" s="59"/>
      <c r="P496" s="157"/>
      <c r="Q496" s="88"/>
    </row>
    <row r="497" spans="2:17" ht="16.5" thickBot="1" x14ac:dyDescent="0.3">
      <c r="B497" s="323"/>
      <c r="C497" s="319" t="s">
        <v>10</v>
      </c>
      <c r="D497" s="104">
        <v>1.3</v>
      </c>
      <c r="E497" s="62">
        <v>76</v>
      </c>
      <c r="F497" s="63">
        <v>23</v>
      </c>
      <c r="G497" s="64">
        <v>31</v>
      </c>
      <c r="H497" s="105" t="s">
        <v>947</v>
      </c>
      <c r="I497" s="65" t="s">
        <v>948</v>
      </c>
      <c r="J497" s="105">
        <f>'[1]triangle length and angles'!L19</f>
        <v>0</v>
      </c>
      <c r="K497" s="65">
        <v>-0.77700000000000002</v>
      </c>
      <c r="L497" s="66">
        <v>26.533870018175289</v>
      </c>
      <c r="M497" s="67">
        <v>-55.664136771240557</v>
      </c>
      <c r="N497" s="68"/>
      <c r="O497" s="69"/>
      <c r="P497" s="164"/>
      <c r="Q497" s="88"/>
    </row>
    <row r="498" spans="2:17" x14ac:dyDescent="0.25">
      <c r="Q498" s="88"/>
    </row>
    <row r="499" spans="2:17" x14ac:dyDescent="0.25">
      <c r="Q499" s="88"/>
    </row>
    <row r="500" spans="2:17" x14ac:dyDescent="0.25">
      <c r="Q500" s="88"/>
    </row>
    <row r="501" spans="2:17" x14ac:dyDescent="0.25">
      <c r="Q501" s="88"/>
    </row>
    <row r="502" spans="2:17" x14ac:dyDescent="0.25">
      <c r="Q502" s="88"/>
    </row>
    <row r="503" spans="2:17" x14ac:dyDescent="0.25">
      <c r="Q503" s="88"/>
    </row>
    <row r="504" spans="2:17" x14ac:dyDescent="0.25">
      <c r="Q504" s="88"/>
    </row>
  </sheetData>
  <mergeCells count="78">
    <mergeCell ref="P343:P344"/>
    <mergeCell ref="B428:B429"/>
    <mergeCell ref="C428:C429"/>
    <mergeCell ref="D428:D429"/>
    <mergeCell ref="E428:G428"/>
    <mergeCell ref="H428:H429"/>
    <mergeCell ref="I428:I429"/>
    <mergeCell ref="J428:J429"/>
    <mergeCell ref="K428:K429"/>
    <mergeCell ref="L428:M428"/>
    <mergeCell ref="N428:O428"/>
    <mergeCell ref="P428:P429"/>
    <mergeCell ref="I343:I344"/>
    <mergeCell ref="J343:J344"/>
    <mergeCell ref="K343:K344"/>
    <mergeCell ref="L343:M343"/>
    <mergeCell ref="N343:O343"/>
    <mergeCell ref="B343:B344"/>
    <mergeCell ref="C343:C344"/>
    <mergeCell ref="D343:D344"/>
    <mergeCell ref="E343:G343"/>
    <mergeCell ref="H343:H344"/>
    <mergeCell ref="P211:P212"/>
    <mergeCell ref="B304:B305"/>
    <mergeCell ref="C304:C305"/>
    <mergeCell ref="D304:D305"/>
    <mergeCell ref="E304:G304"/>
    <mergeCell ref="H304:H305"/>
    <mergeCell ref="I304:I305"/>
    <mergeCell ref="J304:J305"/>
    <mergeCell ref="K304:K305"/>
    <mergeCell ref="L304:M304"/>
    <mergeCell ref="N304:O304"/>
    <mergeCell ref="P304:P305"/>
    <mergeCell ref="I211:I212"/>
    <mergeCell ref="J211:J212"/>
    <mergeCell ref="K211:K212"/>
    <mergeCell ref="L211:M211"/>
    <mergeCell ref="N211:O211"/>
    <mergeCell ref="B211:B212"/>
    <mergeCell ref="C211:C212"/>
    <mergeCell ref="D211:D212"/>
    <mergeCell ref="E211:G211"/>
    <mergeCell ref="H211:H212"/>
    <mergeCell ref="J124:J125"/>
    <mergeCell ref="K124:K125"/>
    <mergeCell ref="L124:M124"/>
    <mergeCell ref="N124:O124"/>
    <mergeCell ref="P124:P125"/>
    <mergeCell ref="C124:C125"/>
    <mergeCell ref="D124:D125"/>
    <mergeCell ref="E124:G124"/>
    <mergeCell ref="H124:H125"/>
    <mergeCell ref="I124:I125"/>
    <mergeCell ref="B308:B337"/>
    <mergeCell ref="B60:B61"/>
    <mergeCell ref="C60:C61"/>
    <mergeCell ref="D60:D61"/>
    <mergeCell ref="E60:G60"/>
    <mergeCell ref="H60:H61"/>
    <mergeCell ref="I60:I61"/>
    <mergeCell ref="J60:J61"/>
    <mergeCell ref="K60:K61"/>
    <mergeCell ref="L60:M60"/>
    <mergeCell ref="N60:O60"/>
    <mergeCell ref="P5:P6"/>
    <mergeCell ref="K5:K6"/>
    <mergeCell ref="L5:M5"/>
    <mergeCell ref="N5:O5"/>
    <mergeCell ref="B5:B6"/>
    <mergeCell ref="C5:C6"/>
    <mergeCell ref="D5:D6"/>
    <mergeCell ref="E5:G5"/>
    <mergeCell ref="H5:H6"/>
    <mergeCell ref="I5:I6"/>
    <mergeCell ref="J5:J6"/>
    <mergeCell ref="P60:P61"/>
    <mergeCell ref="B124:B125"/>
  </mergeCells>
  <printOptions horizontalCentered="1"/>
  <pageMargins left="0.70866141732283472" right="0.70866141732283472" top="1.5354330708661419" bottom="0.74803149606299213" header="0.31496062992125984" footer="0.31496062992125984"/>
  <pageSetup paperSize="9" scale="61" fitToHeight="2" orientation="landscape" r:id="rId1"/>
  <headerFooter>
    <oddHeader>&amp;CTribhuwan University
Institute of Engineering
Central Campus, Pulchowk
Department of Civil Engineering
Survey Instruction Committee
&amp;"Times New Roman,Bold"&amp;16&amp;UDetailing of Bridge</oddHeader>
  </headerFooter>
  <rowBreaks count="3" manualBreakCount="3">
    <brk id="55" min="1" max="15" man="1"/>
    <brk id="235" min="1" max="15" man="1"/>
    <brk id="265" min="1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base triangle obs</vt:lpstr>
      <vt:lpstr>other triangle obs</vt:lpstr>
      <vt:lpstr>Triangle Length and Angle</vt:lpstr>
      <vt:lpstr>Bearing Calc</vt:lpstr>
      <vt:lpstr>rl transfer TBM to A</vt:lpstr>
      <vt:lpstr>reciprocal leveling</vt:lpstr>
      <vt:lpstr>RL transfer to stations</vt:lpstr>
      <vt:lpstr>coordinates and rl of bridge st</vt:lpstr>
      <vt:lpstr>Bridge De</vt:lpstr>
      <vt:lpstr>RL transfer to bridge</vt:lpstr>
      <vt:lpstr>'base triangle obs'!Print_Area</vt:lpstr>
      <vt:lpstr>'Bearing Calc'!Print_Area</vt:lpstr>
      <vt:lpstr>'Bridge De'!Print_Area</vt:lpstr>
      <vt:lpstr>'coordinates and rl of bridge st'!Print_Area</vt:lpstr>
      <vt:lpstr>'reciprocal leveling'!Print_Area</vt:lpstr>
      <vt:lpstr>'rl transfer TBM to A'!Print_Area</vt:lpstr>
      <vt:lpstr>'RL transfer to stations'!Print_Area</vt:lpstr>
      <vt:lpstr>'Triangle Length and Angle'!Print_Area</vt:lpstr>
      <vt:lpstr>'Bridge De'!Print_Titles</vt:lpstr>
      <vt:lpstr>'rl transfer TBM to A'!Print_Titles</vt:lpstr>
      <vt:lpstr>'RL transfer to stations'!Print_Titles</vt:lpstr>
      <vt:lpstr>'Triangle Length and Angle'!Print_Titles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Sanjeev Bashyal</cp:lastModifiedBy>
  <cp:lastPrinted>2021-02-04T09:56:01Z</cp:lastPrinted>
  <dcterms:created xsi:type="dcterms:W3CDTF">2021-02-01T08:50:17Z</dcterms:created>
  <dcterms:modified xsi:type="dcterms:W3CDTF">2021-02-04T09:56:10Z</dcterms:modified>
</cp:coreProperties>
</file>