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\SanjelDocuments\Projects\I-Implementation\Burndown\"/>
    </mc:Choice>
  </mc:AlternateContent>
  <bookViews>
    <workbookView xWindow="20" yWindow="290" windowWidth="19190" windowHeight="675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Records'!$A$1:$AC$9</definedName>
    <definedName name="_xlnm._FilterDatabase" localSheetId="3" hidden="1">'Sprint Backlog'!$A$1:$F$37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AB3" i="1" l="1"/>
  <c r="A3" i="7" l="1"/>
  <c r="B3" i="7"/>
  <c r="C3" i="7"/>
  <c r="D3" i="7"/>
  <c r="E3" i="7"/>
  <c r="F3" i="7"/>
  <c r="G3" i="7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13" i="7"/>
  <c r="B13" i="7"/>
  <c r="C13" i="7"/>
  <c r="D13" i="7"/>
  <c r="E13" i="7"/>
  <c r="F13" i="7"/>
  <c r="G13" i="7"/>
  <c r="A14" i="7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A23" i="7"/>
  <c r="B23" i="7"/>
  <c r="C23" i="7"/>
  <c r="D23" i="7"/>
  <c r="E23" i="7"/>
  <c r="F23" i="7"/>
  <c r="G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G26" i="7"/>
  <c r="A27" i="7"/>
  <c r="B27" i="7"/>
  <c r="C27" i="7"/>
  <c r="D27" i="7"/>
  <c r="E27" i="7"/>
  <c r="F27" i="7"/>
  <c r="G27" i="7"/>
  <c r="A28" i="7"/>
  <c r="B28" i="7"/>
  <c r="C28" i="7"/>
  <c r="D28" i="7"/>
  <c r="E28" i="7"/>
  <c r="F28" i="7"/>
  <c r="G28" i="7"/>
  <c r="A29" i="7"/>
  <c r="B29" i="7"/>
  <c r="C29" i="7"/>
  <c r="D29" i="7"/>
  <c r="E29" i="7"/>
  <c r="F29" i="7"/>
  <c r="G29" i="7"/>
  <c r="A30" i="7"/>
  <c r="B30" i="7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72" i="7"/>
  <c r="B72" i="7"/>
  <c r="C72" i="7"/>
  <c r="D72" i="7"/>
  <c r="E72" i="7"/>
  <c r="F72" i="7"/>
  <c r="G72" i="7"/>
  <c r="A73" i="7"/>
  <c r="B73" i="7"/>
  <c r="C73" i="7"/>
  <c r="D73" i="7"/>
  <c r="E73" i="7"/>
  <c r="F73" i="7"/>
  <c r="G73" i="7"/>
  <c r="A74" i="7"/>
  <c r="B74" i="7"/>
  <c r="C74" i="7"/>
  <c r="D74" i="7"/>
  <c r="E74" i="7"/>
  <c r="F74" i="7"/>
  <c r="G74" i="7"/>
  <c r="A75" i="7"/>
  <c r="B75" i="7"/>
  <c r="C75" i="7"/>
  <c r="D75" i="7"/>
  <c r="E75" i="7"/>
  <c r="F75" i="7"/>
  <c r="G75" i="7"/>
  <c r="A76" i="7"/>
  <c r="B76" i="7"/>
  <c r="C76" i="7"/>
  <c r="D76" i="7"/>
  <c r="E76" i="7"/>
  <c r="F76" i="7"/>
  <c r="G76" i="7"/>
  <c r="A77" i="7"/>
  <c r="B77" i="7"/>
  <c r="C77" i="7"/>
  <c r="D77" i="7"/>
  <c r="E77" i="7"/>
  <c r="F77" i="7"/>
  <c r="G77" i="7"/>
  <c r="A78" i="7"/>
  <c r="B78" i="7"/>
  <c r="C78" i="7"/>
  <c r="D78" i="7"/>
  <c r="E78" i="7"/>
  <c r="F78" i="7"/>
  <c r="G78" i="7"/>
  <c r="A79" i="7"/>
  <c r="B79" i="7"/>
  <c r="C79" i="7"/>
  <c r="D79" i="7"/>
  <c r="E79" i="7"/>
  <c r="F79" i="7"/>
  <c r="G79" i="7"/>
  <c r="A80" i="7"/>
  <c r="B80" i="7"/>
  <c r="C80" i="7"/>
  <c r="D80" i="7"/>
  <c r="E80" i="7"/>
  <c r="F80" i="7"/>
  <c r="G80" i="7"/>
  <c r="A81" i="7"/>
  <c r="B81" i="7"/>
  <c r="C81" i="7"/>
  <c r="D81" i="7"/>
  <c r="E81" i="7"/>
  <c r="F81" i="7"/>
  <c r="G81" i="7"/>
  <c r="A82" i="7"/>
  <c r="B82" i="7"/>
  <c r="C82" i="7"/>
  <c r="D82" i="7"/>
  <c r="E82" i="7"/>
  <c r="F82" i="7"/>
  <c r="G82" i="7"/>
  <c r="A83" i="7"/>
  <c r="B83" i="7"/>
  <c r="C83" i="7"/>
  <c r="D83" i="7"/>
  <c r="E83" i="7"/>
  <c r="F83" i="7"/>
  <c r="G83" i="7"/>
  <c r="A84" i="7"/>
  <c r="B84" i="7"/>
  <c r="C84" i="7"/>
  <c r="D84" i="7"/>
  <c r="E84" i="7"/>
  <c r="F84" i="7"/>
  <c r="G84" i="7"/>
  <c r="A85" i="7"/>
  <c r="B85" i="7"/>
  <c r="C85" i="7"/>
  <c r="D85" i="7"/>
  <c r="E85" i="7"/>
  <c r="F85" i="7"/>
  <c r="G85" i="7"/>
  <c r="A86" i="7"/>
  <c r="B86" i="7"/>
  <c r="C86" i="7"/>
  <c r="D86" i="7"/>
  <c r="E86" i="7"/>
  <c r="F86" i="7"/>
  <c r="G86" i="7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G22" i="7" s="1"/>
  <c r="AB27" i="1"/>
  <c r="AB28" i="1"/>
  <c r="G24" i="7" s="1"/>
  <c r="AB29" i="1"/>
  <c r="G25" i="7" s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6" i="1"/>
  <c r="Z5" i="1" l="1"/>
  <c r="AA5" i="1"/>
  <c r="Z1" i="1"/>
  <c r="Z2" i="1" s="1"/>
  <c r="AA1" i="1"/>
  <c r="AA2" i="1" s="1"/>
  <c r="E9" i="2" l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9" i="2"/>
  <c r="C16" i="2" l="1"/>
  <c r="F4" i="8" l="1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E4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X22" i="2" l="1"/>
  <c r="Y22" i="2"/>
  <c r="B3" i="2"/>
  <c r="G87" i="7" l="1"/>
  <c r="G88" i="7"/>
  <c r="G89" i="7"/>
  <c r="G90" i="7"/>
  <c r="G91" i="7"/>
  <c r="G92" i="7"/>
  <c r="G93" i="7"/>
  <c r="G94" i="7"/>
  <c r="G95" i="7"/>
  <c r="V46" i="8" l="1"/>
  <c r="W46" i="8" s="1"/>
  <c r="X46" i="8" s="1"/>
  <c r="D4" i="1" l="1"/>
  <c r="S5" i="1" l="1"/>
  <c r="Y5" i="1"/>
  <c r="X5" i="1"/>
  <c r="W5" i="1"/>
  <c r="V5" i="1"/>
  <c r="U5" i="1"/>
  <c r="T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6" i="8" l="1"/>
  <c r="E2" i="7" l="1"/>
  <c r="I7" i="8" l="1"/>
  <c r="E42" i="8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X42" i="8" s="1"/>
  <c r="Y42" i="8" s="1"/>
  <c r="E43" i="8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E44" i="8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E45" i="8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E47" i="8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V47" i="8" s="1"/>
  <c r="W47" i="8" s="1"/>
  <c r="E48" i="8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V48" i="8" s="1"/>
  <c r="W48" i="8" s="1"/>
  <c r="X48" i="8" s="1"/>
  <c r="Y48" i="8" s="1"/>
  <c r="E49" i="8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U49" i="8" s="1"/>
  <c r="V49" i="8" s="1"/>
  <c r="W49" i="8" s="1"/>
  <c r="X49" i="8" s="1"/>
  <c r="Y49" i="8" s="1"/>
  <c r="F50" i="8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E51" i="8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E30" i="8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U30" i="8" s="1"/>
  <c r="W30" i="8" s="1"/>
  <c r="X30" i="8" s="1"/>
  <c r="Y30" i="8" s="1"/>
  <c r="E31" i="8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U31" i="8" s="1"/>
  <c r="X31" i="8" s="1"/>
  <c r="Y31" i="8" s="1"/>
  <c r="E32" i="8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E33" i="8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S33" i="8" s="1"/>
  <c r="U33" i="8" s="1"/>
  <c r="V33" i="8" s="1"/>
  <c r="W33" i="8" s="1"/>
  <c r="X33" i="8" s="1"/>
  <c r="Y33" i="8" s="1"/>
  <c r="E34" i="8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S34" i="8" s="1"/>
  <c r="T34" i="8" s="1"/>
  <c r="U34" i="8" s="1"/>
  <c r="V34" i="8" s="1"/>
  <c r="W34" i="8" s="1"/>
  <c r="X34" i="8" s="1"/>
  <c r="Y34" i="8" s="1"/>
  <c r="E35" i="8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E36" i="8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E37" i="8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W37" i="8" s="1"/>
  <c r="X37" i="8" s="1"/>
  <c r="Y37" i="8" s="1"/>
  <c r="E38" i="8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R38" i="8" s="1"/>
  <c r="U38" i="8" s="1"/>
  <c r="V38" i="8" s="1"/>
  <c r="W38" i="8" s="1"/>
  <c r="X38" i="8" s="1"/>
  <c r="Y38" i="8" s="1"/>
  <c r="E39" i="8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R39" i="8" s="1"/>
  <c r="U39" i="8" s="1"/>
  <c r="V39" i="8" s="1"/>
  <c r="W39" i="8" s="1"/>
  <c r="X39" i="8" s="1"/>
  <c r="Y39" i="8" s="1"/>
  <c r="E40" i="8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W40" i="8" s="1"/>
  <c r="X40" i="8" s="1"/>
  <c r="Y40" i="8" s="1"/>
  <c r="E41" i="8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Y32" i="8" l="1"/>
  <c r="S41" i="8"/>
  <c r="Q50" i="8"/>
  <c r="R50" i="8" s="1"/>
  <c r="S50" i="8" s="1"/>
  <c r="T50" i="8" s="1"/>
  <c r="U50" i="8" s="1"/>
  <c r="V50" i="8" s="1"/>
  <c r="W50" i="8" s="1"/>
  <c r="X50" i="8" s="1"/>
  <c r="Y50" i="8" s="1"/>
  <c r="T41" i="8" l="1"/>
  <c r="U41" i="8" l="1"/>
  <c r="E20" i="8"/>
  <c r="F20" i="8" s="1"/>
  <c r="G20" i="8" s="1"/>
  <c r="H20" i="8" s="1"/>
  <c r="I20" i="8" s="1"/>
  <c r="N20" i="8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E21" i="8"/>
  <c r="F21" i="8" s="1"/>
  <c r="G21" i="8" s="1"/>
  <c r="H21" i="8" s="1"/>
  <c r="I21" i="8" s="1"/>
  <c r="J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E22" i="8"/>
  <c r="F22" i="8" s="1"/>
  <c r="G22" i="8" s="1"/>
  <c r="H22" i="8" s="1"/>
  <c r="I22" i="8" s="1"/>
  <c r="L22" i="8"/>
  <c r="M22" i="8" s="1"/>
  <c r="N22" i="8" s="1"/>
  <c r="O22" i="8" s="1"/>
  <c r="Q22" i="8" s="1"/>
  <c r="R22" i="8" s="1"/>
  <c r="S22" i="8" s="1"/>
  <c r="T22" i="8" s="1"/>
  <c r="U22" i="8" s="1"/>
  <c r="V22" i="8" s="1"/>
  <c r="W22" i="8" s="1"/>
  <c r="X22" i="8" s="1"/>
  <c r="Y22" i="8" s="1"/>
  <c r="E23" i="8"/>
  <c r="F23" i="8" s="1"/>
  <c r="G23" i="8" s="1"/>
  <c r="H23" i="8" s="1"/>
  <c r="I23" i="8" s="1"/>
  <c r="J23" i="8" s="1"/>
  <c r="L23" i="8" s="1"/>
  <c r="M23" i="8" s="1"/>
  <c r="N23" i="8" s="1"/>
  <c r="O23" i="8" s="1"/>
  <c r="P23" i="8" s="1"/>
  <c r="R23" i="8" s="1"/>
  <c r="S23" i="8" s="1"/>
  <c r="T23" i="8" s="1"/>
  <c r="U23" i="8" s="1"/>
  <c r="V23" i="8" s="1"/>
  <c r="W23" i="8" s="1"/>
  <c r="X23" i="8" s="1"/>
  <c r="Y23" i="8" s="1"/>
  <c r="E24" i="8"/>
  <c r="F24" i="8" s="1"/>
  <c r="G24" i="8" s="1"/>
  <c r="H24" i="8" s="1"/>
  <c r="I24" i="8" s="1"/>
  <c r="J24" i="8" s="1"/>
  <c r="K24" i="8" s="1"/>
  <c r="L24" i="8" s="1"/>
  <c r="N24" i="8" s="1"/>
  <c r="O24" i="8" s="1"/>
  <c r="Q24" i="8" s="1"/>
  <c r="R24" i="8" s="1"/>
  <c r="S24" i="8" s="1"/>
  <c r="T24" i="8" s="1"/>
  <c r="U24" i="8" s="1"/>
  <c r="V24" i="8" s="1"/>
  <c r="W24" i="8" s="1"/>
  <c r="X24" i="8" s="1"/>
  <c r="Y24" i="8" s="1"/>
  <c r="E25" i="8"/>
  <c r="F25" i="8" s="1"/>
  <c r="G25" i="8" s="1"/>
  <c r="H25" i="8" s="1"/>
  <c r="I25" i="8" s="1"/>
  <c r="J25" i="8" s="1"/>
  <c r="K25" i="8" s="1"/>
  <c r="L25" i="8" s="1"/>
  <c r="N25" i="8" s="1"/>
  <c r="O25" i="8" s="1"/>
  <c r="Q25" i="8" s="1"/>
  <c r="R25" i="8" s="1"/>
  <c r="S25" i="8" s="1"/>
  <c r="T25" i="8" s="1"/>
  <c r="U25" i="8" s="1"/>
  <c r="V25" i="8" s="1"/>
  <c r="W25" i="8" s="1"/>
  <c r="X25" i="8" s="1"/>
  <c r="Y25" i="8" s="1"/>
  <c r="E26" i="8"/>
  <c r="F26" i="8" s="1"/>
  <c r="G26" i="8" s="1"/>
  <c r="H26" i="8" s="1"/>
  <c r="I26" i="8" s="1"/>
  <c r="J26" i="8" s="1"/>
  <c r="L26" i="8" s="1"/>
  <c r="M26" i="8" s="1"/>
  <c r="N26" i="8" s="1"/>
  <c r="O26" i="8" s="1"/>
  <c r="Q26" i="8" s="1"/>
  <c r="R26" i="8" s="1"/>
  <c r="S26" i="8" s="1"/>
  <c r="T26" i="8" s="1"/>
  <c r="U26" i="8" s="1"/>
  <c r="V26" i="8" s="1"/>
  <c r="W26" i="8" s="1"/>
  <c r="X26" i="8" s="1"/>
  <c r="Y26" i="8" s="1"/>
  <c r="E27" i="8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Q27" i="8" s="1"/>
  <c r="R27" i="8" s="1"/>
  <c r="S27" i="8" s="1"/>
  <c r="T27" i="8" s="1"/>
  <c r="U27" i="8" s="1"/>
  <c r="V27" i="8" s="1"/>
  <c r="W27" i="8" s="1"/>
  <c r="X27" i="8" s="1"/>
  <c r="Y27" i="8" s="1"/>
  <c r="E28" i="8"/>
  <c r="F28" i="8" s="1"/>
  <c r="G28" i="8" s="1"/>
  <c r="H28" i="8" s="1"/>
  <c r="I28" i="8" s="1"/>
  <c r="J28" i="8" s="1"/>
  <c r="L28" i="8" s="1"/>
  <c r="M28" i="8" s="1"/>
  <c r="N28" i="8" s="1"/>
  <c r="O28" i="8" s="1"/>
  <c r="Q28" i="8" s="1"/>
  <c r="R28" i="8" s="1"/>
  <c r="S28" i="8" s="1"/>
  <c r="T28" i="8" s="1"/>
  <c r="U28" i="8" s="1"/>
  <c r="V28" i="8" s="1"/>
  <c r="W28" i="8" s="1"/>
  <c r="X28" i="8" s="1"/>
  <c r="Y28" i="8" s="1"/>
  <c r="E29" i="8"/>
  <c r="F29" i="8" s="1"/>
  <c r="G29" i="8" s="1"/>
  <c r="H29" i="8" s="1"/>
  <c r="I29" i="8" s="1"/>
  <c r="J29" i="8" s="1"/>
  <c r="K29" i="8" s="1"/>
  <c r="M29" i="8" s="1"/>
  <c r="N29" i="8" s="1"/>
  <c r="O29" i="8" s="1"/>
  <c r="Q29" i="8" s="1"/>
  <c r="R29" i="8" s="1"/>
  <c r="S29" i="8" s="1"/>
  <c r="T29" i="8" s="1"/>
  <c r="U29" i="8" s="1"/>
  <c r="V29" i="8" s="1"/>
  <c r="W29" i="8" s="1"/>
  <c r="X29" i="8" s="1"/>
  <c r="Y29" i="8" s="1"/>
  <c r="E8" i="8"/>
  <c r="F8" i="8" s="1"/>
  <c r="E9" i="8"/>
  <c r="F9" i="8" s="1"/>
  <c r="G9" i="8" s="1"/>
  <c r="H9" i="8" s="1"/>
  <c r="I9" i="8" s="1"/>
  <c r="J9" i="8" s="1"/>
  <c r="K9" i="8" s="1"/>
  <c r="L9" i="8" s="1"/>
  <c r="M9" i="8" s="1"/>
  <c r="Q9" i="8" s="1"/>
  <c r="R9" i="8" s="1"/>
  <c r="V9" i="8" s="1"/>
  <c r="W9" i="8" s="1"/>
  <c r="Y9" i="8" s="1"/>
  <c r="E10" i="8"/>
  <c r="F10" i="8" s="1"/>
  <c r="G10" i="8" s="1"/>
  <c r="H10" i="8" s="1"/>
  <c r="I10" i="8" s="1"/>
  <c r="J10" i="8" s="1"/>
  <c r="K10" i="8" s="1"/>
  <c r="L10" i="8" s="1"/>
  <c r="M10" i="8" s="1"/>
  <c r="Q10" i="8" s="1"/>
  <c r="R10" i="8" s="1"/>
  <c r="V10" i="8" s="1"/>
  <c r="W10" i="8" s="1"/>
  <c r="Y10" i="8" s="1"/>
  <c r="V41" i="8" l="1"/>
  <c r="W41" i="8" s="1"/>
  <c r="G8" i="8"/>
  <c r="X41" i="8" l="1"/>
  <c r="H8" i="8"/>
  <c r="I8" i="8" s="1"/>
  <c r="Y41" i="8" l="1"/>
  <c r="J8" i="8"/>
  <c r="Q8" i="8" s="1"/>
  <c r="R8" i="8" s="1"/>
  <c r="V8" i="8" s="1"/>
  <c r="W8" i="8" l="1"/>
  <c r="Y8" i="8" s="1"/>
  <c r="E12" i="8"/>
  <c r="F12" i="8" s="1"/>
  <c r="E13" i="8"/>
  <c r="F13" i="8" s="1"/>
  <c r="J13" i="8"/>
  <c r="K13" i="8" s="1"/>
  <c r="L13" i="8" s="1"/>
  <c r="M13" i="8" s="1"/>
  <c r="N13" i="8" s="1"/>
  <c r="O13" i="8" s="1"/>
  <c r="P13" i="8" s="1"/>
  <c r="E14" i="8"/>
  <c r="I14" i="8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E15" i="8"/>
  <c r="G15" i="8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E16" i="8"/>
  <c r="G16" i="8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E17" i="8"/>
  <c r="G17" i="8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E18" i="8"/>
  <c r="I18" i="8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E19" i="8"/>
  <c r="F19" i="8" s="1"/>
  <c r="G19" i="8" s="1"/>
  <c r="H19" i="8" s="1"/>
  <c r="I19" i="8" s="1"/>
  <c r="K19" i="8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Q13" i="8" l="1"/>
  <c r="R13" i="8" s="1"/>
  <c r="S13" i="8" s="1"/>
  <c r="T13" i="8" s="1"/>
  <c r="U13" i="8" s="1"/>
  <c r="V13" i="8" s="1"/>
  <c r="W13" i="8" s="1"/>
  <c r="X13" i="8" s="1"/>
  <c r="Y13" i="8" s="1"/>
  <c r="G12" i="8"/>
  <c r="H12" i="8" l="1"/>
  <c r="I12" i="8" s="1"/>
  <c r="K12" i="8" l="1"/>
  <c r="L12" i="8" s="1"/>
  <c r="M12" i="8" s="1"/>
  <c r="N12" i="8" s="1"/>
  <c r="O12" i="8" s="1"/>
  <c r="Q12" i="8" s="1"/>
  <c r="R12" i="8" s="1"/>
  <c r="K7" i="8"/>
  <c r="L7" i="8" s="1"/>
  <c r="M7" i="8" s="1"/>
  <c r="N7" i="8" s="1"/>
  <c r="O7" i="8" s="1"/>
  <c r="Q7" i="8" s="1"/>
  <c r="S7" i="8" s="1"/>
  <c r="J11" i="8"/>
  <c r="K11" i="8" s="1"/>
  <c r="L11" i="8" s="1"/>
  <c r="M11" i="8" s="1"/>
  <c r="N11" i="8" s="1"/>
  <c r="O11" i="8" s="1"/>
  <c r="Q11" i="8" s="1"/>
  <c r="R11" i="8" s="1"/>
  <c r="T11" i="8" s="1"/>
  <c r="V11" i="8" s="1"/>
  <c r="C13" i="2"/>
  <c r="C14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C12" i="2"/>
  <c r="C11" i="2"/>
  <c r="C15" i="2"/>
  <c r="C10" i="2"/>
  <c r="C8" i="2" l="1"/>
  <c r="X11" i="8"/>
  <c r="T7" i="8"/>
  <c r="S12" i="8"/>
  <c r="T12" i="8" s="1"/>
  <c r="U12" i="8" s="1"/>
  <c r="W12" i="8" l="1"/>
  <c r="Y12" i="8" s="1"/>
  <c r="E7" i="8"/>
  <c r="F7" i="8" s="1"/>
  <c r="E11" i="8" l="1"/>
  <c r="H11" i="8" s="1"/>
  <c r="E4" i="1" l="1"/>
  <c r="Q6" i="8" l="1"/>
  <c r="R6" i="8" l="1"/>
  <c r="D4" i="8"/>
  <c r="C6" i="8"/>
  <c r="B6" i="8"/>
  <c r="F87" i="7"/>
  <c r="F88" i="7"/>
  <c r="F89" i="7"/>
  <c r="F90" i="7"/>
  <c r="F91" i="7"/>
  <c r="F92" i="7"/>
  <c r="F93" i="7"/>
  <c r="F94" i="7"/>
  <c r="F95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D6" i="2"/>
  <c r="D19" i="2" s="1"/>
  <c r="A24" i="2"/>
  <c r="A25" i="2"/>
  <c r="A26" i="2"/>
  <c r="F2" i="7"/>
  <c r="A21" i="2"/>
  <c r="A22" i="2"/>
  <c r="A23" i="2"/>
  <c r="C27" i="2"/>
  <c r="C23" i="2"/>
  <c r="C24" i="2"/>
  <c r="C25" i="2"/>
  <c r="C26" i="2"/>
  <c r="C29" i="2"/>
  <c r="A6" i="8"/>
  <c r="B2" i="7"/>
  <c r="C2" i="7"/>
  <c r="D2" i="7"/>
  <c r="A2" i="7"/>
  <c r="E22" i="2"/>
  <c r="F22" i="2"/>
  <c r="D22" i="2"/>
  <c r="C28" i="2"/>
  <c r="C9" i="2"/>
  <c r="E5" i="1"/>
  <c r="E6" i="8" l="1"/>
  <c r="E3" i="1"/>
  <c r="D3" i="1" s="1"/>
  <c r="C22" i="2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E3" i="8"/>
  <c r="D3" i="8" s="1"/>
  <c r="F1" i="1"/>
  <c r="F2" i="8" s="1"/>
  <c r="E6" i="2"/>
  <c r="E19" i="2" s="1"/>
  <c r="D7" i="2"/>
  <c r="D20" i="2" s="1"/>
  <c r="F4" i="1"/>
  <c r="G4" i="1" s="1"/>
  <c r="H4" i="1" s="1"/>
  <c r="I4" i="1" s="1"/>
  <c r="J4" i="1" s="1"/>
  <c r="G2" i="7"/>
  <c r="K4" i="1" l="1"/>
  <c r="L4" i="1" s="1"/>
  <c r="M4" i="1" s="1"/>
  <c r="N4" i="1" s="1"/>
  <c r="O4" i="1" s="1"/>
  <c r="P4" i="1" s="1"/>
  <c r="Q4" i="1" s="1"/>
  <c r="G1" i="1"/>
  <c r="G2" i="1" s="1"/>
  <c r="D8" i="2"/>
  <c r="F3" i="1" s="1"/>
  <c r="F1" i="8"/>
  <c r="E1" i="1"/>
  <c r="F2" i="1"/>
  <c r="F6" i="2"/>
  <c r="G6" i="2" s="1"/>
  <c r="E7" i="2"/>
  <c r="E20" i="2" s="1"/>
  <c r="R4" i="1" l="1"/>
  <c r="S4" i="1" s="1"/>
  <c r="T4" i="1" s="1"/>
  <c r="U4" i="1" s="1"/>
  <c r="V4" i="1" s="1"/>
  <c r="W4" i="1" s="1"/>
  <c r="X4" i="1" s="1"/>
  <c r="Y4" i="1" s="1"/>
  <c r="Z4" i="1" s="1"/>
  <c r="AA4" i="1" s="1"/>
  <c r="I1" i="1"/>
  <c r="G19" i="2"/>
  <c r="H6" i="2"/>
  <c r="G7" i="2"/>
  <c r="G20" i="2" s="1"/>
  <c r="G1" i="8"/>
  <c r="G2" i="8"/>
  <c r="F3" i="8"/>
  <c r="E8" i="2"/>
  <c r="G3" i="1" s="1"/>
  <c r="E1" i="8"/>
  <c r="E2" i="1"/>
  <c r="E2" i="8"/>
  <c r="H1" i="1"/>
  <c r="F7" i="2"/>
  <c r="F20" i="2" s="1"/>
  <c r="F19" i="2"/>
  <c r="J1" i="1" l="1"/>
  <c r="H19" i="2"/>
  <c r="I2" i="1"/>
  <c r="I1" i="8"/>
  <c r="I2" i="8"/>
  <c r="I6" i="2"/>
  <c r="H7" i="2"/>
  <c r="H20" i="2" s="1"/>
  <c r="G3" i="8"/>
  <c r="F8" i="2"/>
  <c r="H2" i="8"/>
  <c r="H1" i="8"/>
  <c r="H2" i="1"/>
  <c r="J2" i="1" l="1"/>
  <c r="J1" i="8"/>
  <c r="J2" i="8"/>
  <c r="K1" i="1"/>
  <c r="I19" i="2"/>
  <c r="J6" i="2"/>
  <c r="I7" i="2"/>
  <c r="I20" i="2" s="1"/>
  <c r="H3" i="8"/>
  <c r="G8" i="2"/>
  <c r="H3" i="1"/>
  <c r="K2" i="1" l="1"/>
  <c r="K1" i="8"/>
  <c r="K2" i="8"/>
  <c r="H8" i="2"/>
  <c r="I3" i="8"/>
  <c r="I3" i="1"/>
  <c r="J19" i="2"/>
  <c r="L1" i="1"/>
  <c r="K6" i="2"/>
  <c r="L6" i="2" s="1"/>
  <c r="M6" i="2" s="1"/>
  <c r="J7" i="2"/>
  <c r="J20" i="2" s="1"/>
  <c r="I8" i="2" l="1"/>
  <c r="J3" i="8"/>
  <c r="J3" i="1"/>
  <c r="K19" i="2"/>
  <c r="M1" i="1"/>
  <c r="L2" i="1"/>
  <c r="L2" i="8"/>
  <c r="L1" i="8"/>
  <c r="K7" i="2"/>
  <c r="K20" i="2" s="1"/>
  <c r="M2" i="1" l="1"/>
  <c r="M1" i="8"/>
  <c r="M2" i="8"/>
  <c r="J8" i="2"/>
  <c r="K3" i="8"/>
  <c r="K3" i="1"/>
  <c r="N1" i="1"/>
  <c r="L19" i="2"/>
  <c r="L7" i="2"/>
  <c r="L20" i="2" s="1"/>
  <c r="K8" i="2" l="1"/>
  <c r="L3" i="8"/>
  <c r="L3" i="1"/>
  <c r="N2" i="1"/>
  <c r="N1" i="8"/>
  <c r="N2" i="8"/>
  <c r="O1" i="1"/>
  <c r="M19" i="2"/>
  <c r="M7" i="2"/>
  <c r="M20" i="2" s="1"/>
  <c r="N6" i="2"/>
  <c r="O2" i="1" l="1"/>
  <c r="O2" i="8"/>
  <c r="O1" i="8"/>
  <c r="P1" i="1"/>
  <c r="N19" i="2"/>
  <c r="L8" i="2"/>
  <c r="M3" i="8"/>
  <c r="M3" i="1"/>
  <c r="N7" i="2"/>
  <c r="N20" i="2" s="1"/>
  <c r="O6" i="2"/>
  <c r="P2" i="1" l="1"/>
  <c r="P2" i="8"/>
  <c r="P1" i="8"/>
  <c r="O19" i="2"/>
  <c r="Q1" i="1"/>
  <c r="M8" i="2"/>
  <c r="N3" i="8"/>
  <c r="N3" i="1"/>
  <c r="P6" i="2"/>
  <c r="Q6" i="2" s="1"/>
  <c r="R6" i="2" s="1"/>
  <c r="O7" i="2"/>
  <c r="O20" i="2" s="1"/>
  <c r="Q2" i="1" l="1"/>
  <c r="Q2" i="8"/>
  <c r="Q1" i="8"/>
  <c r="R1" i="1"/>
  <c r="P19" i="2"/>
  <c r="N8" i="2"/>
  <c r="O3" i="1"/>
  <c r="O3" i="8"/>
  <c r="P7" i="2"/>
  <c r="P20" i="2" s="1"/>
  <c r="R2" i="1" l="1"/>
  <c r="R2" i="8"/>
  <c r="R1" i="8"/>
  <c r="S1" i="1"/>
  <c r="Q19" i="2"/>
  <c r="O8" i="2"/>
  <c r="P3" i="8"/>
  <c r="P3" i="1"/>
  <c r="Q7" i="2"/>
  <c r="Q20" i="2" s="1"/>
  <c r="R19" i="2" l="1"/>
  <c r="T1" i="1"/>
  <c r="S2" i="1"/>
  <c r="S2" i="8"/>
  <c r="S1" i="8"/>
  <c r="P8" i="2"/>
  <c r="Q3" i="8"/>
  <c r="Q3" i="1"/>
  <c r="R7" i="2"/>
  <c r="R20" i="2" s="1"/>
  <c r="S6" i="2"/>
  <c r="S19" i="2" l="1"/>
  <c r="U1" i="1"/>
  <c r="Q8" i="2"/>
  <c r="R3" i="8"/>
  <c r="R3" i="1"/>
  <c r="T2" i="1"/>
  <c r="T1" i="8"/>
  <c r="T2" i="8"/>
  <c r="S7" i="2"/>
  <c r="S20" i="2" s="1"/>
  <c r="T6" i="2"/>
  <c r="R8" i="2" l="1"/>
  <c r="S3" i="1"/>
  <c r="S3" i="8"/>
  <c r="V1" i="1"/>
  <c r="T19" i="2"/>
  <c r="U2" i="1"/>
  <c r="U1" i="8"/>
  <c r="U2" i="8"/>
  <c r="T7" i="2"/>
  <c r="T20" i="2" s="1"/>
  <c r="U6" i="2"/>
  <c r="V6" i="2" s="1"/>
  <c r="S8" i="2" l="1"/>
  <c r="T3" i="1"/>
  <c r="T3" i="8"/>
  <c r="V2" i="1"/>
  <c r="V2" i="8"/>
  <c r="V1" i="8"/>
  <c r="W1" i="1"/>
  <c r="U19" i="2"/>
  <c r="U7" i="2"/>
  <c r="U20" i="2" s="1"/>
  <c r="W2" i="1" l="1"/>
  <c r="W2" i="8"/>
  <c r="W1" i="8"/>
  <c r="T8" i="2"/>
  <c r="U3" i="8"/>
  <c r="U3" i="1"/>
  <c r="X1" i="1"/>
  <c r="V19" i="2"/>
  <c r="V7" i="2"/>
  <c r="V20" i="2" s="1"/>
  <c r="W6" i="2"/>
  <c r="X6" i="2" s="1"/>
  <c r="X7" i="2" l="1"/>
  <c r="X20" i="2" s="1"/>
  <c r="Y6" i="2"/>
  <c r="X19" i="2"/>
  <c r="U8" i="2"/>
  <c r="V3" i="8"/>
  <c r="V3" i="1"/>
  <c r="X1" i="8"/>
  <c r="X2" i="1"/>
  <c r="X2" i="8"/>
  <c r="W7" i="2"/>
  <c r="W20" i="2" s="1"/>
  <c r="W19" i="2"/>
  <c r="Y1" i="1"/>
  <c r="Y19" i="2" l="1"/>
  <c r="Y7" i="2"/>
  <c r="Y20" i="2" s="1"/>
  <c r="Y2" i="8"/>
  <c r="Y1" i="8"/>
  <c r="Y2" i="1"/>
  <c r="V8" i="2"/>
  <c r="W3" i="1"/>
  <c r="W3" i="8"/>
  <c r="W8" i="2" l="1"/>
  <c r="X8" i="2" s="1"/>
  <c r="X3" i="1"/>
  <c r="X3" i="8"/>
  <c r="Y8" i="2" l="1"/>
  <c r="AA3" i="1" s="1"/>
  <c r="Z3" i="1"/>
  <c r="Y3" i="1"/>
  <c r="Y3" i="8"/>
</calcChain>
</file>

<file path=xl/comments1.xml><?xml version="1.0" encoding="utf-8"?>
<comments xmlns="http://schemas.openxmlformats.org/spreadsheetml/2006/main">
  <authors>
    <author>Bella Bi</author>
    <author>bin liu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红色背景：与Product Haul相关的；
蓝色背景：与Job Alert相关的；
绿色背景：其他任务
黄色背景：FDAC任务</t>
        </r>
      </text>
    </comment>
    <comment ref="L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跟Adam一起讨论架构问题</t>
        </r>
      </text>
    </comment>
    <comment ref="N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Luke指导大家做架构设计 3h*5
跟Adam语音通话1h</t>
        </r>
      </text>
    </comment>
    <comment ref="Q6" authorId="0" shapeId="0">
      <text>
        <r>
          <rPr>
            <b/>
            <sz val="9"/>
            <color indexed="81"/>
            <rFont val="Tahoma"/>
            <charset val="1"/>
          </rPr>
          <t xml:space="preserve">Bella Bi:
</t>
        </r>
        <r>
          <rPr>
            <sz val="9"/>
            <color indexed="81"/>
            <rFont val="Tahoma"/>
            <family val="2"/>
          </rPr>
          <t>Luke对目前重构CommonCore的指导</t>
        </r>
      </text>
    </comment>
    <comment ref="H12" authorId="1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修改需求
Bright 4h
Linsee 7h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将Company为空的Job Alert显示在页面最后面</t>
        </r>
      </text>
    </comment>
    <comment ref="N19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Stone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1h
Linsee 4h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灰色字体的任务暂时不在本迭代实现，如果有时间再做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<sst xmlns="http://schemas.openxmlformats.org/spreadsheetml/2006/main" count="154" uniqueCount="118">
  <si>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</si>
  <si>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</si>
  <si>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</si>
  <si>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</si>
  <si>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</si>
  <si>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</si>
  <si>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</si>
  <si>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</si>
  <si>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</si>
  <si>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</si>
  <si>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</si>
  <si>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</si>
  <si>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</si>
  <si>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</si>
  <si>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Actual Time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</si>
  <si>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</si>
  <si>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</si>
  <si>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</si>
  <si>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</si>
  <si>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</si>
  <si>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</si>
  <si>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</si>
  <si>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Linsee.Lin</t>
  </si>
  <si>
    <t>All</t>
  </si>
  <si>
    <t>Olivia.Ge</t>
  </si>
  <si>
    <t>Bright.Liu</t>
  </si>
  <si>
    <t>Hours consumed</t>
  </si>
  <si>
    <t>Ideal Burndown</t>
  </si>
  <si>
    <t>Actual burndown</t>
  </si>
  <si>
    <t>Bright.liu</t>
  </si>
  <si>
    <t>Bella.bi</t>
  </si>
  <si>
    <t>Task documentation_Bright</t>
  </si>
  <si>
    <t>ID</t>
  </si>
  <si>
    <t>Project management</t>
  </si>
  <si>
    <t>Linsee.lin</t>
  </si>
  <si>
    <t>Add attachment from Rig Board to call sheet</t>
  </si>
  <si>
    <t>Analysis requirements</t>
  </si>
  <si>
    <t>Update Reference data is not loaded for use</t>
  </si>
  <si>
    <t>Meeting-Phase 9</t>
  </si>
  <si>
    <t>Reschedule a Product Haul</t>
  </si>
  <si>
    <t>Ticket118</t>
  </si>
  <si>
    <t>Ticket116</t>
  </si>
  <si>
    <t>Ticket124</t>
  </si>
  <si>
    <t>Ticket123</t>
  </si>
  <si>
    <t>Prioritize</t>
  </si>
  <si>
    <t>Assign to</t>
  </si>
  <si>
    <t>Ticket93</t>
  </si>
  <si>
    <t>Add a "Create Job Alert" page</t>
  </si>
  <si>
    <t>Print LoadSheet</t>
  </si>
  <si>
    <t>Ticket135</t>
  </si>
  <si>
    <t>Phase10.P001</t>
  </si>
  <si>
    <t>Phase10.P002</t>
  </si>
  <si>
    <t>Phase10.S001</t>
  </si>
  <si>
    <t>Phase10.P003</t>
  </si>
  <si>
    <t>Reschedule a Product load</t>
  </si>
  <si>
    <t>本次迭代主要完成第10期FDAS的需求</t>
  </si>
  <si>
    <t>Ticket121</t>
  </si>
  <si>
    <t xml:space="preserve">Update job alert </t>
  </si>
  <si>
    <t>Ticket129</t>
  </si>
  <si>
    <t>Display rigjob list</t>
  </si>
  <si>
    <t>Bela.Zhao</t>
  </si>
  <si>
    <t>Stone.Zhao</t>
  </si>
  <si>
    <t>Bessie.Yin</t>
  </si>
  <si>
    <t>Prototype_1.1</t>
  </si>
  <si>
    <t>Prototype_1.2</t>
  </si>
  <si>
    <t>Prototype_1.3</t>
  </si>
  <si>
    <t>Prototype_1.4</t>
  </si>
  <si>
    <t>Prototype_1.6</t>
  </si>
  <si>
    <t>Design for CommonCore</t>
  </si>
  <si>
    <t>TestSQLite Database Prepare</t>
  </si>
  <si>
    <t>Bela.zhao</t>
  </si>
  <si>
    <t>Stone.zhao</t>
  </si>
  <si>
    <t>Prototype_2.1</t>
  </si>
  <si>
    <t>Prototype_2.2</t>
  </si>
  <si>
    <t>Prototype_2.3</t>
  </si>
  <si>
    <t>Display X/Y axis - step size is dynamic</t>
  </si>
  <si>
    <t xml:space="preserve">Display line chart with data feeding @ 1Hz </t>
  </si>
  <si>
    <t xml:space="preserve">Display multiple lines in same chart @ same Y axis </t>
  </si>
  <si>
    <t xml:space="preserve">Design for Chart Printing in PDF format  </t>
  </si>
  <si>
    <t>Prototype_3.1</t>
  </si>
  <si>
    <t xml:space="preserve">Email Sending </t>
  </si>
  <si>
    <t>Prototype_3.2</t>
  </si>
  <si>
    <t>Prototype_4.0</t>
  </si>
  <si>
    <t>3.2 Implement Chart Printing in PDF format prototype</t>
  </si>
  <si>
    <t>2.4 Display multiple lines in same chart @ two different Y axis</t>
  </si>
  <si>
    <t xml:space="preserve">2.5 Dynamically adjust X axis for displaying more data </t>
  </si>
  <si>
    <t>Prototype_2.4</t>
  </si>
  <si>
    <t>Prototype_2.5</t>
  </si>
  <si>
    <t>Olivia.ge</t>
  </si>
  <si>
    <t>Create CommonCore solution with .net standard and resolve compatibility issues</t>
  </si>
  <si>
    <t>Create FDAC project and consistent with the structure of online</t>
  </si>
  <si>
    <t>Prototype_2.6</t>
  </si>
  <si>
    <t>Prototype_2.7</t>
  </si>
  <si>
    <t>Implement ChartLibrary prototype</t>
  </si>
  <si>
    <t>Linsee.lin&amp;Bright.liu</t>
  </si>
  <si>
    <t>Stone.zhao&amp;Bright.liu</t>
  </si>
  <si>
    <t>Prototype_1.7</t>
  </si>
  <si>
    <t>Refactor CommonLibrary to .net standard</t>
  </si>
  <si>
    <t>Test CommonCore in Windows and Linux</t>
  </si>
  <si>
    <t>Phase10.T001</t>
  </si>
  <si>
    <t>Test for Product Haul</t>
  </si>
  <si>
    <t>Phase10.T002</t>
  </si>
  <si>
    <t>Test for Job Alert</t>
  </si>
  <si>
    <t>Ticket111</t>
  </si>
  <si>
    <t>Schedule a new product haul</t>
  </si>
  <si>
    <t>Ticket133</t>
  </si>
  <si>
    <t>Product Haul On Location</t>
  </si>
  <si>
    <t>Ticket141</t>
  </si>
  <si>
    <t>Product Haul Load on location</t>
  </si>
  <si>
    <t>Cancel product haul</t>
  </si>
  <si>
    <t>Ticket130</t>
  </si>
  <si>
    <t>Modify MetaShare CommonCore to support Sqlite</t>
  </si>
  <si>
    <t>Implement dynamic pass parameters to Chart</t>
  </si>
  <si>
    <t>Prototype_2.8</t>
  </si>
  <si>
    <t>BUG</t>
  </si>
  <si>
    <t>Fix bug_Linsee</t>
  </si>
  <si>
    <t>Phase10.E001</t>
  </si>
  <si>
    <t>Express migrate to .net core 2.0 and 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</si>
</sst>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color theme="0" tint="-0.499984740745262"/>
      <name val="Calibri"/>
      <family val="2"/>
    </font>
    <font>
      <sz val="11"/>
      <color theme="0" tint="-0.499984740745262"/>
      <name val="Calibri"/>
      <family val="2"/>
      <scheme val="minor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DD1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45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2" xfId="0" applyNumberFormat="1" applyFont="1" applyFill="1" applyBorder="1" applyAlignment="1">
      <alignment horizontal="center"/>
    </xf>
    <xf numFmtId="167" fontId="7" fillId="2" borderId="3" xfId="0" applyFont="1" applyFill="1" applyBorder="1" applyAlignment="1">
      <alignment horizontal="left" vertical="top"/>
    </xf>
    <xf numFmtId="167" fontId="20" fillId="0" borderId="0" xfId="0" applyFont="1"/>
    <xf numFmtId="165" fontId="21" fillId="2" borderId="7" xfId="0" applyNumberFormat="1" applyFont="1" applyFill="1" applyBorder="1" applyAlignment="1">
      <alignment horizontal="center"/>
    </xf>
    <xf numFmtId="167" fontId="21" fillId="2" borderId="14" xfId="0" applyNumberFormat="1" applyFont="1" applyFill="1" applyBorder="1" applyAlignment="1">
      <alignment horizontal="center"/>
    </xf>
    <xf numFmtId="167" fontId="21" fillId="2" borderId="15" xfId="0" applyNumberFormat="1" applyFont="1" applyFill="1" applyBorder="1" applyAlignment="1">
      <alignment horizontal="center"/>
    </xf>
    <xf numFmtId="166" fontId="20" fillId="3" borderId="7" xfId="0" applyNumberFormat="1" applyFont="1" applyFill="1" applyBorder="1"/>
    <xf numFmtId="166" fontId="20" fillId="0" borderId="7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8" fillId="0" borderId="0" xfId="0" applyNumberFormat="1" applyFont="1"/>
    <xf numFmtId="167" fontId="20" fillId="0" borderId="0" xfId="0" applyNumberFormat="1" applyFont="1"/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/>
    <xf numFmtId="167" fontId="6" fillId="0" borderId="0" xfId="0" applyNumberFormat="1" applyFont="1"/>
    <xf numFmtId="167" fontId="8" fillId="3" borderId="18" xfId="0" applyNumberFormat="1" applyFont="1" applyFill="1" applyBorder="1"/>
    <xf numFmtId="167" fontId="20" fillId="3" borderId="18" xfId="0" applyNumberFormat="1" applyFont="1" applyFill="1" applyBorder="1"/>
    <xf numFmtId="167" fontId="8" fillId="0" borderId="18" xfId="0" applyNumberFormat="1" applyFont="1" applyBorder="1"/>
    <xf numFmtId="167" fontId="20" fillId="0" borderId="18" xfId="0" applyNumberFormat="1" applyFont="1" applyBorder="1"/>
    <xf numFmtId="167" fontId="8" fillId="0" borderId="0" xfId="0" applyNumberFormat="1" applyFont="1" applyAlignment="1">
      <alignment horizontal="left"/>
    </xf>
    <xf numFmtId="166" fontId="6" fillId="0" borderId="0" xfId="0" applyNumberFormat="1" applyFont="1"/>
    <xf numFmtId="0" fontId="6" fillId="3" borderId="0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/>
    <xf numFmtId="0" fontId="0" fillId="0" borderId="18" xfId="0" applyNumberFormat="1" applyFill="1" applyBorder="1" applyAlignment="1">
      <alignment vertical="top"/>
    </xf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6" fillId="0" borderId="18" xfId="0" applyNumberFormat="1" applyFont="1" applyBorder="1"/>
    <xf numFmtId="0" fontId="6" fillId="0" borderId="0" xfId="0" applyNumberFormat="1" applyFont="1"/>
    <xf numFmtId="0" fontId="8" fillId="0" borderId="18" xfId="0" applyNumberFormat="1" applyFont="1" applyFill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18" fillId="0" borderId="18" xfId="0" applyNumberFormat="1" applyFont="1" applyFill="1" applyBorder="1" applyAlignment="1">
      <alignment horizontal="left" vertical="top" wrapText="1"/>
    </xf>
    <xf numFmtId="0" fontId="6" fillId="0" borderId="18" xfId="0" applyNumberFormat="1" applyFont="1" applyBorder="1" applyAlignment="1">
      <alignment horizontal="center"/>
    </xf>
    <xf numFmtId="0" fontId="6" fillId="3" borderId="0" xfId="0" applyNumberFormat="1" applyFont="1" applyFill="1" applyBorder="1" applyAlignment="1">
      <alignment horizontal="center"/>
    </xf>
    <xf numFmtId="0" fontId="19" fillId="4" borderId="1" xfId="0" applyNumberFormat="1" applyFont="1" applyFill="1" applyBorder="1" applyAlignment="1">
      <alignment horizontal="left"/>
    </xf>
    <xf numFmtId="0" fontId="0" fillId="0" borderId="18" xfId="0" applyNumberFormat="1" applyFill="1" applyBorder="1" applyAlignment="1">
      <alignment horizontal="right" vertical="top"/>
    </xf>
    <xf numFmtId="0" fontId="6" fillId="0" borderId="18" xfId="0" applyNumberFormat="1" applyFont="1" applyBorder="1" applyAlignment="1">
      <alignment horizontal="center" vertical="center"/>
    </xf>
    <xf numFmtId="0" fontId="8" fillId="5" borderId="18" xfId="0" applyNumberFormat="1" applyFont="1" applyFill="1" applyBorder="1" applyAlignment="1">
      <alignment horizontal="left"/>
    </xf>
    <xf numFmtId="0" fontId="18" fillId="6" borderId="18" xfId="0" applyNumberFormat="1" applyFont="1" applyFill="1" applyBorder="1" applyAlignment="1">
      <alignment horizontal="left" vertical="top" wrapText="1"/>
    </xf>
    <xf numFmtId="0" fontId="8" fillId="6" borderId="18" xfId="0" applyNumberFormat="1" applyFont="1" applyFill="1" applyBorder="1" applyAlignment="1">
      <alignment horizontal="left"/>
    </xf>
    <xf numFmtId="167" fontId="7" fillId="2" borderId="1" xfId="0" applyNumberFormat="1" applyFont="1" applyFill="1" applyBorder="1" applyAlignment="1">
      <alignment horizontal="center" vertical="top" wrapText="1"/>
    </xf>
    <xf numFmtId="167" fontId="7" fillId="2" borderId="1" xfId="0" applyNumberFormat="1" applyFont="1" applyFill="1" applyBorder="1" applyAlignment="1">
      <alignment horizontal="left"/>
    </xf>
    <xf numFmtId="167" fontId="8" fillId="2" borderId="4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vertical="top" wrapText="1"/>
    </xf>
    <xf numFmtId="0" fontId="8" fillId="3" borderId="0" xfId="0" applyNumberFormat="1" applyFont="1" applyFill="1" applyBorder="1" applyAlignment="1">
      <alignment horizontal="left"/>
    </xf>
    <xf numFmtId="0" fontId="8" fillId="3" borderId="0" xfId="0" applyNumberFormat="1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horizontal="left"/>
    </xf>
    <xf numFmtId="0" fontId="7" fillId="4" borderId="1" xfId="0" applyNumberFormat="1" applyFont="1" applyFill="1" applyBorder="1" applyAlignment="1">
      <alignment horizontal="left"/>
    </xf>
    <xf numFmtId="0" fontId="8" fillId="3" borderId="0" xfId="0" applyNumberFormat="1" applyFont="1" applyFill="1" applyAlignment="1">
      <alignment horizontal="left"/>
    </xf>
    <xf numFmtId="0" fontId="8" fillId="3" borderId="0" xfId="0" applyNumberFormat="1" applyFont="1" applyFill="1" applyAlignment="1">
      <alignment horizontal="center" vertical="top" wrapText="1"/>
    </xf>
    <xf numFmtId="0" fontId="18" fillId="0" borderId="18" xfId="0" applyNumberFormat="1" applyFont="1" applyFill="1" applyBorder="1" applyAlignment="1">
      <alignment vertical="top"/>
    </xf>
    <xf numFmtId="0" fontId="8" fillId="0" borderId="18" xfId="0" applyNumberFormat="1" applyFont="1" applyFill="1" applyBorder="1" applyAlignment="1">
      <alignment vertical="top" wrapText="1"/>
    </xf>
    <xf numFmtId="0" fontId="8" fillId="5" borderId="18" xfId="0" applyNumberFormat="1" applyFont="1" applyFill="1" applyBorder="1" applyAlignment="1">
      <alignment vertical="top" wrapText="1"/>
    </xf>
    <xf numFmtId="0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vertical="top" wrapText="1"/>
    </xf>
    <xf numFmtId="0" fontId="7" fillId="2" borderId="7" xfId="0" applyNumberFormat="1" applyFont="1" applyFill="1" applyBorder="1"/>
    <xf numFmtId="0" fontId="7" fillId="2" borderId="7" xfId="0" applyNumberFormat="1" applyFont="1" applyFill="1" applyBorder="1" applyAlignment="1">
      <alignment horizontal="left"/>
    </xf>
    <xf numFmtId="0" fontId="8" fillId="0" borderId="0" xfId="0" applyNumberFormat="1" applyFont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18" xfId="0" applyNumberFormat="1" applyFont="1" applyFill="1" applyBorder="1" applyAlignment="1">
      <alignment horizontal="center"/>
    </xf>
    <xf numFmtId="0" fontId="19" fillId="4" borderId="0" xfId="0" applyNumberFormat="1" applyFont="1" applyFill="1" applyBorder="1" applyAlignment="1">
      <alignment horizontal="left"/>
    </xf>
    <xf numFmtId="0" fontId="6" fillId="7" borderId="18" xfId="0" applyNumberFormat="1" applyFont="1" applyFill="1" applyBorder="1" applyAlignment="1">
      <alignment horizontal="center" vertical="center"/>
    </xf>
    <xf numFmtId="0" fontId="6" fillId="7" borderId="0" xfId="0" applyNumberFormat="1" applyFont="1" applyFill="1"/>
    <xf numFmtId="0" fontId="22" fillId="3" borderId="18" xfId="0" applyNumberFormat="1" applyFont="1" applyFill="1" applyBorder="1" applyAlignment="1">
      <alignment horizontal="left"/>
    </xf>
    <xf numFmtId="0" fontId="23" fillId="3" borderId="18" xfId="0" applyNumberFormat="1" applyFont="1" applyFill="1" applyBorder="1" applyAlignment="1">
      <alignment horizontal="left" vertical="top" wrapText="1"/>
    </xf>
    <xf numFmtId="0" fontId="22" fillId="6" borderId="18" xfId="0" applyNumberFormat="1" applyFont="1" applyFill="1" applyBorder="1" applyAlignment="1">
      <alignment horizontal="left"/>
    </xf>
    <xf numFmtId="0" fontId="22" fillId="6" borderId="18" xfId="0" applyNumberFormat="1" applyFont="1" applyFill="1" applyBorder="1" applyAlignment="1">
      <alignment vertical="top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166" fontId="6" fillId="0" borderId="18" xfId="0" applyNumberFormat="1" applyFont="1" applyFill="1" applyBorder="1" applyAlignment="1">
      <alignment horizontal="center"/>
    </xf>
    <xf numFmtId="167" fontId="6" fillId="7" borderId="0" xfId="0" applyFont="1" applyFill="1"/>
    <xf numFmtId="0" fontId="6" fillId="0" borderId="18" xfId="0" applyNumberFormat="1" applyFont="1" applyFill="1" applyBorder="1" applyAlignment="1">
      <alignment horizontal="center" vertical="center"/>
    </xf>
    <xf numFmtId="167" fontId="6" fillId="0" borderId="0" xfId="0" applyFont="1" applyFill="1"/>
    <xf numFmtId="0" fontId="8" fillId="8" borderId="18" xfId="0" applyNumberFormat="1" applyFont="1" applyFill="1" applyBorder="1" applyAlignment="1">
      <alignment horizontal="left"/>
    </xf>
    <xf numFmtId="0" fontId="8" fillId="8" borderId="18" xfId="0" applyNumberFormat="1" applyFont="1" applyFill="1" applyBorder="1" applyAlignment="1">
      <alignment vertical="top" wrapText="1"/>
    </xf>
    <xf numFmtId="166" fontId="20" fillId="0" borderId="18" xfId="0" applyNumberFormat="1" applyFont="1" applyBorder="1"/>
    <xf numFmtId="0" fontId="8" fillId="0" borderId="18" xfId="0" applyNumberFormat="1" applyFont="1" applyBorder="1" applyAlignment="1">
      <alignment horizontal="left"/>
    </xf>
    <xf numFmtId="0" fontId="8" fillId="0" borderId="18" xfId="0" applyNumberFormat="1" applyFont="1" applyBorder="1" applyAlignment="1">
      <alignment vertical="top" wrapText="1"/>
    </xf>
    <xf numFmtId="167" fontId="8" fillId="0" borderId="18" xfId="0" applyNumberFormat="1" applyFont="1" applyBorder="1" applyAlignment="1">
      <alignment horizontal="left"/>
    </xf>
    <xf numFmtId="167" fontId="8" fillId="0" borderId="18" xfId="0" applyNumberFormat="1" applyFont="1" applyBorder="1" applyAlignment="1">
      <alignment vertical="top" wrapText="1"/>
    </xf>
    <xf numFmtId="167" fontId="6" fillId="0" borderId="18" xfId="0" applyNumberFormat="1" applyFont="1" applyBorder="1" applyAlignment="1">
      <alignment horizontal="left"/>
    </xf>
    <xf numFmtId="167" fontId="6" fillId="0" borderId="18" xfId="0" applyNumberFormat="1" applyFont="1" applyBorder="1" applyAlignment="1">
      <alignment horizontal="center"/>
    </xf>
    <xf numFmtId="167" fontId="6" fillId="0" borderId="18" xfId="0" applyNumberFormat="1" applyFont="1" applyBorder="1"/>
    <xf numFmtId="167" fontId="7" fillId="2" borderId="10" xfId="0" applyNumberFormat="1" applyFont="1" applyFill="1" applyBorder="1" applyAlignment="1">
      <alignment horizontal="left" wrapText="1"/>
    </xf>
    <xf numFmtId="167" fontId="7" fillId="2" borderId="11" xfId="0" applyNumberFormat="1" applyFont="1" applyFill="1" applyBorder="1" applyAlignment="1">
      <alignment horizontal="left" wrapText="1"/>
    </xf>
    <xf numFmtId="166" fontId="7" fillId="2" borderId="16" xfId="0" applyNumberFormat="1" applyFont="1" applyFill="1" applyBorder="1" applyAlignment="1">
      <alignment horizontal="center" vertical="top" wrapText="1"/>
    </xf>
    <xf numFmtId="166" fontId="7" fillId="2" borderId="17" xfId="0" applyNumberFormat="1" applyFont="1" applyFill="1" applyBorder="1" applyAlignment="1">
      <alignment horizontal="center" vertical="top" wrapText="1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8" fillId="0" borderId="19" xfId="0" applyNumberFormat="1" applyFont="1" applyBorder="1" applyAlignment="1">
      <alignment horizontal="right"/>
    </xf>
    <xf numFmtId="167" fontId="8" fillId="0" borderId="20" xfId="0" applyNumberFormat="1" applyFont="1" applyBorder="1" applyAlignment="1">
      <alignment horizontal="right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4" fontId="12" fillId="0" borderId="12" xfId="0" applyNumberFormat="1" applyFont="1" applyBorder="1" applyAlignment="1">
      <alignment horizontal="center"/>
    </xf>
    <xf numFmtId="14" fontId="12" fillId="0" borderId="0" xfId="0" applyNumberFormat="1" applyFont="1" applyAlignment="1">
      <alignment horizontal="center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Remaining'!$E$1:$Y$1</c:f>
              <c:numCache>
                <c:formatCode>m/d;@</c:formatCode>
                <c:ptCount val="2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43248</c:v>
                </c:pt>
                <c:pt idx="20">
                  <c:v>43249</c:v>
                </c:pt>
              </c:numCache>
            </c:numRef>
          </c:cat>
          <c:val>
            <c:numRef>
              <c:f>'Task Remaining'!$E$3:$Y$3</c:f>
              <c:numCache>
                <c:formatCode>General</c:formatCode>
                <c:ptCount val="21"/>
                <c:pt idx="0">
                  <c:v>505</c:v>
                </c:pt>
                <c:pt idx="1">
                  <c:v>488</c:v>
                </c:pt>
                <c:pt idx="2">
                  <c:v>471</c:v>
                </c:pt>
                <c:pt idx="3">
                  <c:v>454</c:v>
                </c:pt>
                <c:pt idx="4">
                  <c:v>434</c:v>
                </c:pt>
                <c:pt idx="5">
                  <c:v>396</c:v>
                </c:pt>
                <c:pt idx="6">
                  <c:v>354</c:v>
                </c:pt>
                <c:pt idx="7">
                  <c:v>320</c:v>
                </c:pt>
                <c:pt idx="8">
                  <c:v>286</c:v>
                </c:pt>
                <c:pt idx="9">
                  <c:v>258</c:v>
                </c:pt>
                <c:pt idx="10">
                  <c:v>231</c:v>
                </c:pt>
                <c:pt idx="11">
                  <c:v>214</c:v>
                </c:pt>
                <c:pt idx="12">
                  <c:v>197</c:v>
                </c:pt>
                <c:pt idx="13">
                  <c:v>180</c:v>
                </c:pt>
                <c:pt idx="14">
                  <c:v>164</c:v>
                </c:pt>
                <c:pt idx="15">
                  <c:v>140</c:v>
                </c:pt>
                <c:pt idx="16">
                  <c:v>116</c:v>
                </c:pt>
                <c:pt idx="17">
                  <c:v>88</c:v>
                </c:pt>
                <c:pt idx="18">
                  <c:v>60</c:v>
                </c:pt>
                <c:pt idx="19">
                  <c:v>36</c:v>
                </c:pt>
                <c:pt idx="20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Remaining'!$E$1:$Y$1</c:f>
              <c:numCache>
                <c:formatCode>m/d;@</c:formatCode>
                <c:ptCount val="2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43248</c:v>
                </c:pt>
                <c:pt idx="20">
                  <c:v>43249</c:v>
                </c:pt>
              </c:numCache>
            </c:numRef>
          </c:cat>
          <c:val>
            <c:numRef>
              <c:f>'Task Remaining'!$E$4:$Y$4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061200"/>
        <c:axId val="340062768"/>
      </c:lineChart>
      <c:catAx>
        <c:axId val="340061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2768"/>
        <c:crosses val="autoZero"/>
        <c:auto val="0"/>
        <c:lblAlgn val="ctr"/>
        <c:lblOffset val="100"/>
        <c:noMultiLvlLbl val="1"/>
      </c:catAx>
      <c:valAx>
        <c:axId val="3400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4"/>
  <sheetViews>
    <sheetView tabSelected="1" zoomScaleNormal="100" workbookViewId="0">
      <pane xSplit="4" ySplit="5" topLeftCell="K6" activePane="bottomRight" state="frozen"/>
      <selection pane="topRight" activeCell="E1" sqref="E1"/>
      <selection pane="bottomLeft" activeCell="A6" sqref="A6"/>
      <selection pane="bottomRight" activeCell="P12" sqref="P12"/>
    </sheetView>
  </sheetViews>
  <sheetFormatPr defaultColWidth="8.453125" defaultRowHeight="15" customHeight="1"/>
  <cols>
    <col min="1" max="1" width="15.81640625" style="58" customWidth="1"/>
    <col min="2" max="2" width="42.1796875" style="97" customWidth="1"/>
    <col min="3" max="4" width="9.1796875" style="58" customWidth="1"/>
    <col min="5" max="5" width="6.54296875" style="37" hidden="1" customWidth="1"/>
    <col min="6" max="10" width="6.1796875" style="38" hidden="1" customWidth="1"/>
    <col min="11" max="27" width="4.7265625" style="38" customWidth="1"/>
    <col min="28" max="28" width="5.54296875" style="59" customWidth="1"/>
    <col min="29" max="29" width="9.81640625" style="36" customWidth="1"/>
    <col min="30" max="30" width="10.26953125" style="36" customWidth="1"/>
    <col min="31" max="16384" width="8.453125" style="36"/>
  </cols>
  <sheetData>
    <row r="1" spans="1:30" s="35" customFormat="1" ht="15" customHeight="1">
      <c r="A1" s="39" t="s">
        <v>17</v>
      </c>
      <c r="B1" s="82" t="s">
        <v>9</v>
      </c>
      <c r="C1" s="83" t="s">
        <v>44</v>
      </c>
      <c r="D1" s="129" t="s">
        <v>19</v>
      </c>
      <c r="E1" s="29">
        <f>F1-1</f>
        <v>43221</v>
      </c>
      <c r="F1" s="1">
        <f>Resources!D6</f>
        <v>43222</v>
      </c>
      <c r="G1" s="1">
        <f>Resources!E6</f>
        <v>43223</v>
      </c>
      <c r="H1" s="1">
        <f>Resources!F6</f>
        <v>43224</v>
      </c>
      <c r="I1" s="1">
        <f>Resources!G6</f>
        <v>43227</v>
      </c>
      <c r="J1" s="1">
        <f>Resources!H6</f>
        <v>43228</v>
      </c>
      <c r="K1" s="1">
        <f>Resources!I6</f>
        <v>43229</v>
      </c>
      <c r="L1" s="1">
        <f>Resources!J6</f>
        <v>43230</v>
      </c>
      <c r="M1" s="1">
        <f>Resources!K6</f>
        <v>43231</v>
      </c>
      <c r="N1" s="1">
        <f>Resources!L6</f>
        <v>43234</v>
      </c>
      <c r="O1" s="1">
        <f>Resources!M6</f>
        <v>43235</v>
      </c>
      <c r="P1" s="1">
        <f>Resources!N6</f>
        <v>43236</v>
      </c>
      <c r="Q1" s="1">
        <f>Resources!O6</f>
        <v>43237</v>
      </c>
      <c r="R1" s="1">
        <f>Resources!P6</f>
        <v>43238</v>
      </c>
      <c r="S1" s="1">
        <f>Resources!Q6</f>
        <v>43241</v>
      </c>
      <c r="T1" s="1">
        <f>Resources!R6</f>
        <v>43242</v>
      </c>
      <c r="U1" s="1">
        <f>Resources!S6</f>
        <v>43243</v>
      </c>
      <c r="V1" s="1">
        <f>Resources!T6</f>
        <v>43244</v>
      </c>
      <c r="W1" s="1">
        <f>Resources!U6</f>
        <v>43245</v>
      </c>
      <c r="X1" s="1">
        <f>Resources!V6</f>
        <v>43248</v>
      </c>
      <c r="Y1" s="1">
        <f>Resources!W6</f>
        <v>43249</v>
      </c>
      <c r="Z1" s="1">
        <f>Resources!X6</f>
        <v>43250</v>
      </c>
      <c r="AA1" s="1">
        <f>Resources!Y6</f>
        <v>43251</v>
      </c>
      <c r="AB1" s="131" t="s">
        <v>11</v>
      </c>
    </row>
    <row r="2" spans="1:30" s="35" customFormat="1" ht="15" customHeight="1" thickBot="1">
      <c r="A2" s="84"/>
      <c r="B2" s="86"/>
      <c r="C2" s="85"/>
      <c r="D2" s="130"/>
      <c r="E2" s="30">
        <f>E1</f>
        <v>43221</v>
      </c>
      <c r="F2" s="25">
        <f>F1</f>
        <v>43222</v>
      </c>
      <c r="G2" s="25">
        <f t="shared" ref="G2:H2" si="0">G1</f>
        <v>43223</v>
      </c>
      <c r="H2" s="25">
        <f t="shared" si="0"/>
        <v>43224</v>
      </c>
      <c r="I2" s="25">
        <f t="shared" ref="I2:J2" si="1">I1</f>
        <v>43227</v>
      </c>
      <c r="J2" s="25">
        <f t="shared" si="1"/>
        <v>43228</v>
      </c>
      <c r="K2" s="25">
        <f t="shared" ref="K2:N2" si="2">K1</f>
        <v>43229</v>
      </c>
      <c r="L2" s="25">
        <f t="shared" si="2"/>
        <v>43230</v>
      </c>
      <c r="M2" s="25">
        <f t="shared" si="2"/>
        <v>43231</v>
      </c>
      <c r="N2" s="25">
        <f t="shared" si="2"/>
        <v>43234</v>
      </c>
      <c r="O2" s="25">
        <f t="shared" ref="O2:V2" si="3">O1</f>
        <v>43235</v>
      </c>
      <c r="P2" s="25">
        <f t="shared" si="3"/>
        <v>43236</v>
      </c>
      <c r="Q2" s="25">
        <f t="shared" si="3"/>
        <v>43237</v>
      </c>
      <c r="R2" s="25">
        <f t="shared" si="3"/>
        <v>43238</v>
      </c>
      <c r="S2" s="25">
        <f t="shared" si="3"/>
        <v>43241</v>
      </c>
      <c r="T2" s="25">
        <f t="shared" si="3"/>
        <v>43242</v>
      </c>
      <c r="U2" s="25">
        <f t="shared" si="3"/>
        <v>43243</v>
      </c>
      <c r="V2" s="25">
        <f t="shared" si="3"/>
        <v>43244</v>
      </c>
      <c r="W2" s="25">
        <f t="shared" ref="W2:X2" si="4">W1</f>
        <v>43245</v>
      </c>
      <c r="X2" s="25">
        <f t="shared" si="4"/>
        <v>43248</v>
      </c>
      <c r="Y2" s="25">
        <f t="shared" ref="Y2:Z2" si="5">Y1</f>
        <v>43249</v>
      </c>
      <c r="Z2" s="25">
        <f t="shared" si="5"/>
        <v>43250</v>
      </c>
      <c r="AA2" s="25">
        <f t="shared" ref="AA2" si="6">AA1</f>
        <v>43251</v>
      </c>
      <c r="AB2" s="132"/>
    </row>
    <row r="3" spans="1:30" s="51" customFormat="1" ht="15" customHeight="1" thickBot="1">
      <c r="A3" s="87"/>
      <c r="B3" s="88" t="s">
        <v>27</v>
      </c>
      <c r="C3" s="87"/>
      <c r="D3" s="89">
        <f>E3</f>
        <v>505</v>
      </c>
      <c r="E3" s="61">
        <f>Resources!C8</f>
        <v>505</v>
      </c>
      <c r="F3" s="62">
        <f>Resources!D8</f>
        <v>488</v>
      </c>
      <c r="G3" s="62">
        <f>Resources!E8</f>
        <v>471</v>
      </c>
      <c r="H3" s="62">
        <f>Resources!F8</f>
        <v>454</v>
      </c>
      <c r="I3" s="62">
        <f>Resources!G8</f>
        <v>434</v>
      </c>
      <c r="J3" s="62">
        <f>Resources!H8</f>
        <v>396</v>
      </c>
      <c r="K3" s="62">
        <f>Resources!I8</f>
        <v>354</v>
      </c>
      <c r="L3" s="62">
        <f>Resources!J8</f>
        <v>320</v>
      </c>
      <c r="M3" s="62">
        <f>Resources!K8</f>
        <v>286</v>
      </c>
      <c r="N3" s="62">
        <f>Resources!L8</f>
        <v>258</v>
      </c>
      <c r="O3" s="62">
        <f>Resources!M8</f>
        <v>231</v>
      </c>
      <c r="P3" s="62">
        <f>Resources!N8</f>
        <v>214</v>
      </c>
      <c r="Q3" s="62">
        <f>Resources!O8</f>
        <v>197</v>
      </c>
      <c r="R3" s="62">
        <f>Resources!P8</f>
        <v>180</v>
      </c>
      <c r="S3" s="62">
        <f>Resources!Q8</f>
        <v>164</v>
      </c>
      <c r="T3" s="62">
        <f>Resources!R8</f>
        <v>140</v>
      </c>
      <c r="U3" s="62">
        <f>Resources!S8</f>
        <v>116</v>
      </c>
      <c r="V3" s="62">
        <f>Resources!T8</f>
        <v>88</v>
      </c>
      <c r="W3" s="62">
        <f>Resources!U8</f>
        <v>60</v>
      </c>
      <c r="X3" s="62">
        <f>Resources!V8</f>
        <v>36</v>
      </c>
      <c r="Y3" s="62">
        <f>Resources!W8</f>
        <v>24</v>
      </c>
      <c r="Z3" s="62">
        <f>Resources!X8</f>
        <v>12</v>
      </c>
      <c r="AA3" s="62">
        <f>Resources!Y8</f>
        <v>0</v>
      </c>
      <c r="AB3" s="113">
        <f>SUM(AB6:AB47)</f>
        <v>602</v>
      </c>
      <c r="AC3" s="63"/>
      <c r="AD3" s="63"/>
    </row>
    <row r="4" spans="1:30" s="51" customFormat="1" ht="15" customHeight="1" thickBot="1">
      <c r="A4" s="87"/>
      <c r="B4" s="88" t="s">
        <v>21</v>
      </c>
      <c r="C4" s="87"/>
      <c r="D4" s="90">
        <f>SUM(D6:D173)</f>
        <v>657</v>
      </c>
      <c r="E4" s="61">
        <f>Resources!C8</f>
        <v>505</v>
      </c>
      <c r="F4" s="62">
        <f>E4-F5</f>
        <v>491</v>
      </c>
      <c r="G4" s="62">
        <f t="shared" ref="G4:I4" si="7">F4-G5</f>
        <v>473</v>
      </c>
      <c r="H4" s="62">
        <f t="shared" si="7"/>
        <v>458</v>
      </c>
      <c r="I4" s="62">
        <f t="shared" si="7"/>
        <v>435.5</v>
      </c>
      <c r="J4" s="62">
        <f t="shared" ref="J4" si="8">I4-J5</f>
        <v>401.5</v>
      </c>
      <c r="K4" s="62">
        <f>J4-K5</f>
        <v>360.5</v>
      </c>
      <c r="L4" s="62">
        <f t="shared" ref="L4" si="9">K4-L5</f>
        <v>324.5</v>
      </c>
      <c r="M4" s="62">
        <f t="shared" ref="M4" si="10">L4-M5</f>
        <v>287.5</v>
      </c>
      <c r="N4" s="62">
        <f t="shared" ref="N4" si="11">M4-N5</f>
        <v>242.5</v>
      </c>
      <c r="O4" s="62">
        <f t="shared" ref="O4" si="12">N4-O5</f>
        <v>223</v>
      </c>
      <c r="P4" s="62">
        <f t="shared" ref="P4" si="13">O4-P5</f>
        <v>207</v>
      </c>
      <c r="Q4" s="62">
        <f t="shared" ref="Q4" si="14">P4-Q5</f>
        <v>185</v>
      </c>
      <c r="R4" s="62">
        <f>Q4-R5</f>
        <v>160</v>
      </c>
      <c r="S4" s="62">
        <f t="shared" ref="S4" si="15">R4-S5</f>
        <v>128</v>
      </c>
      <c r="T4" s="62">
        <f t="shared" ref="T4" si="16">S4-T5</f>
        <v>96</v>
      </c>
      <c r="U4" s="62">
        <f t="shared" ref="U4" si="17">T4-U5</f>
        <v>72</v>
      </c>
      <c r="V4" s="62">
        <f t="shared" ref="V4" si="18">U4-V5</f>
        <v>54</v>
      </c>
      <c r="W4" s="62">
        <f t="shared" ref="W4" si="19">V4-W5</f>
        <v>24</v>
      </c>
      <c r="X4" s="62">
        <f t="shared" ref="X4" si="20">W4-X5</f>
        <v>-11</v>
      </c>
      <c r="Y4" s="62">
        <f t="shared" ref="Y4" si="21">X4-Y5</f>
        <v>-45</v>
      </c>
      <c r="Z4" s="62">
        <f t="shared" ref="Z4" si="22">Y4-Z5</f>
        <v>-69</v>
      </c>
      <c r="AA4" s="62">
        <f t="shared" ref="AA4" si="23">Z4-AA5</f>
        <v>-97</v>
      </c>
      <c r="AB4" s="113"/>
      <c r="AC4" s="63"/>
      <c r="AD4" s="63"/>
    </row>
    <row r="5" spans="1:30" s="52" customFormat="1" ht="15" customHeight="1">
      <c r="A5" s="91"/>
      <c r="B5" s="92"/>
      <c r="C5" s="91"/>
      <c r="D5" s="89"/>
      <c r="E5" s="61">
        <f>SUM(E6:E6)</f>
        <v>0</v>
      </c>
      <c r="F5" s="62">
        <f t="shared" ref="F5:AA5" si="24">SUM(F6:F46)</f>
        <v>14</v>
      </c>
      <c r="G5" s="62">
        <f t="shared" si="24"/>
        <v>18</v>
      </c>
      <c r="H5" s="62">
        <f t="shared" si="24"/>
        <v>15</v>
      </c>
      <c r="I5" s="62">
        <f t="shared" si="24"/>
        <v>22.5</v>
      </c>
      <c r="J5" s="62">
        <f t="shared" si="24"/>
        <v>34</v>
      </c>
      <c r="K5" s="62">
        <f t="shared" si="24"/>
        <v>41</v>
      </c>
      <c r="L5" s="62">
        <f t="shared" si="24"/>
        <v>36</v>
      </c>
      <c r="M5" s="62">
        <f t="shared" si="24"/>
        <v>37</v>
      </c>
      <c r="N5" s="62">
        <f t="shared" si="24"/>
        <v>45</v>
      </c>
      <c r="O5" s="62">
        <f t="shared" si="24"/>
        <v>19.5</v>
      </c>
      <c r="P5" s="62">
        <f t="shared" si="24"/>
        <v>16</v>
      </c>
      <c r="Q5" s="62">
        <f t="shared" si="24"/>
        <v>22</v>
      </c>
      <c r="R5" s="62">
        <f t="shared" si="24"/>
        <v>25</v>
      </c>
      <c r="S5" s="62">
        <f t="shared" si="24"/>
        <v>32</v>
      </c>
      <c r="T5" s="62">
        <f t="shared" si="24"/>
        <v>32</v>
      </c>
      <c r="U5" s="62">
        <f t="shared" si="24"/>
        <v>24</v>
      </c>
      <c r="V5" s="62">
        <f t="shared" si="24"/>
        <v>18</v>
      </c>
      <c r="W5" s="62">
        <f t="shared" si="24"/>
        <v>30</v>
      </c>
      <c r="X5" s="62">
        <f t="shared" si="24"/>
        <v>35</v>
      </c>
      <c r="Y5" s="62">
        <f t="shared" si="24"/>
        <v>34</v>
      </c>
      <c r="Z5" s="62">
        <f t="shared" si="24"/>
        <v>24</v>
      </c>
      <c r="AA5" s="62">
        <f t="shared" si="24"/>
        <v>28</v>
      </c>
      <c r="AB5" s="114"/>
      <c r="AC5" s="64" t="s">
        <v>45</v>
      </c>
      <c r="AD5" s="64" t="s">
        <v>10</v>
      </c>
    </row>
    <row r="6" spans="1:30" s="53" customFormat="1" ht="15" customHeight="1">
      <c r="A6" s="93" t="s">
        <v>50</v>
      </c>
      <c r="B6" s="73" t="s">
        <v>38</v>
      </c>
      <c r="C6" s="66">
        <v>900</v>
      </c>
      <c r="D6" s="66">
        <v>80</v>
      </c>
      <c r="E6" s="67"/>
      <c r="F6" s="68"/>
      <c r="G6" s="68">
        <v>6</v>
      </c>
      <c r="H6" s="68">
        <v>3</v>
      </c>
      <c r="I6" s="68">
        <v>10</v>
      </c>
      <c r="J6" s="68">
        <v>4</v>
      </c>
      <c r="K6" s="68">
        <v>4</v>
      </c>
      <c r="L6" s="68">
        <v>10</v>
      </c>
      <c r="M6" s="68">
        <v>4</v>
      </c>
      <c r="N6" s="68">
        <v>16</v>
      </c>
      <c r="O6" s="68">
        <v>2.5</v>
      </c>
      <c r="P6" s="68">
        <v>2</v>
      </c>
      <c r="Q6" s="68">
        <v>3</v>
      </c>
      <c r="R6" s="68">
        <v>2</v>
      </c>
      <c r="S6" s="68">
        <v>2</v>
      </c>
      <c r="T6" s="68">
        <v>2</v>
      </c>
      <c r="U6" s="68">
        <v>4</v>
      </c>
      <c r="V6" s="68">
        <v>2</v>
      </c>
      <c r="W6" s="68">
        <v>2</v>
      </c>
      <c r="X6" s="68">
        <v>2</v>
      </c>
      <c r="Y6" s="68">
        <v>2</v>
      </c>
      <c r="Z6" s="68">
        <v>2</v>
      </c>
      <c r="AA6" s="68">
        <v>5</v>
      </c>
      <c r="AB6" s="115">
        <f>SUM(F6:AA6)</f>
        <v>89.5</v>
      </c>
      <c r="AC6" s="69" t="s">
        <v>23</v>
      </c>
      <c r="AD6" s="69">
        <v>0</v>
      </c>
    </row>
    <row r="7" spans="1:30" s="53" customFormat="1" ht="15" customHeight="1">
      <c r="A7" s="93" t="s">
        <v>51</v>
      </c>
      <c r="B7" s="94" t="s">
        <v>33</v>
      </c>
      <c r="C7" s="66">
        <v>900</v>
      </c>
      <c r="D7" s="66">
        <v>15</v>
      </c>
      <c r="E7" s="67"/>
      <c r="F7" s="68"/>
      <c r="G7" s="68"/>
      <c r="H7" s="68"/>
      <c r="I7" s="68">
        <v>2</v>
      </c>
      <c r="J7" s="68">
        <v>3</v>
      </c>
      <c r="K7" s="68">
        <v>2</v>
      </c>
      <c r="L7" s="68">
        <v>2</v>
      </c>
      <c r="M7" s="68">
        <v>1</v>
      </c>
      <c r="N7" s="68"/>
      <c r="O7" s="68">
        <v>1</v>
      </c>
      <c r="P7" s="68"/>
      <c r="Q7" s="68"/>
      <c r="R7" s="68"/>
      <c r="S7" s="68"/>
      <c r="T7" s="68"/>
      <c r="U7" s="68"/>
      <c r="V7" s="68"/>
      <c r="W7" s="68"/>
      <c r="X7" s="68">
        <v>1</v>
      </c>
      <c r="Y7" s="68"/>
      <c r="Z7" s="68"/>
      <c r="AA7" s="68"/>
      <c r="AB7" s="115">
        <f t="shared" ref="AB7:AB44" si="25">SUM(F7:AA7)</f>
        <v>12</v>
      </c>
      <c r="AC7" s="69" t="s">
        <v>30</v>
      </c>
      <c r="AD7" s="69">
        <v>0</v>
      </c>
    </row>
    <row r="8" spans="1:30" s="53" customFormat="1" ht="15" customHeight="1">
      <c r="A8" s="93" t="s">
        <v>52</v>
      </c>
      <c r="B8" s="94" t="s">
        <v>36</v>
      </c>
      <c r="C8" s="66">
        <v>900</v>
      </c>
      <c r="D8" s="66">
        <v>12</v>
      </c>
      <c r="E8" s="67"/>
      <c r="F8" s="68"/>
      <c r="G8" s="68"/>
      <c r="H8" s="68"/>
      <c r="I8" s="68">
        <v>2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>
        <v>4</v>
      </c>
      <c r="Y8" s="68"/>
      <c r="Z8" s="68"/>
      <c r="AA8" s="68"/>
      <c r="AB8" s="115">
        <f t="shared" si="25"/>
        <v>6</v>
      </c>
      <c r="AC8" s="69" t="s">
        <v>30</v>
      </c>
      <c r="AD8" s="69">
        <v>0</v>
      </c>
    </row>
    <row r="9" spans="1:30" s="53" customFormat="1" ht="15" customHeight="1">
      <c r="A9" s="93" t="s">
        <v>53</v>
      </c>
      <c r="B9" s="94" t="s">
        <v>31</v>
      </c>
      <c r="C9" s="66">
        <v>900</v>
      </c>
      <c r="D9" s="71">
        <v>10</v>
      </c>
      <c r="E9" s="67"/>
      <c r="F9" s="68"/>
      <c r="G9" s="68"/>
      <c r="H9" s="68">
        <v>1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115">
        <f t="shared" si="25"/>
        <v>1</v>
      </c>
      <c r="AC9" s="69" t="s">
        <v>29</v>
      </c>
      <c r="AD9" s="69">
        <v>0</v>
      </c>
    </row>
    <row r="10" spans="1:30" s="53" customFormat="1" ht="15" customHeight="1">
      <c r="A10" s="81" t="s">
        <v>40</v>
      </c>
      <c r="B10" s="80" t="s">
        <v>39</v>
      </c>
      <c r="C10" s="81">
        <v>900</v>
      </c>
      <c r="D10" s="81">
        <v>8</v>
      </c>
      <c r="E10" s="67"/>
      <c r="F10" s="68">
        <v>7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115">
        <f t="shared" si="25"/>
        <v>7</v>
      </c>
      <c r="AC10" s="69" t="s">
        <v>29</v>
      </c>
      <c r="AD10" s="69">
        <v>1</v>
      </c>
    </row>
    <row r="11" spans="1:30" s="53" customFormat="1" ht="15" customHeight="1">
      <c r="A11" s="81" t="s">
        <v>42</v>
      </c>
      <c r="B11" s="80" t="s">
        <v>54</v>
      </c>
      <c r="C11" s="81">
        <v>900</v>
      </c>
      <c r="D11" s="81">
        <v>6</v>
      </c>
      <c r="E11" s="67"/>
      <c r="F11" s="68"/>
      <c r="G11" s="68">
        <v>5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115">
        <f t="shared" si="25"/>
        <v>5</v>
      </c>
      <c r="AC11" s="69" t="s">
        <v>29</v>
      </c>
      <c r="AD11" s="69">
        <v>1</v>
      </c>
    </row>
    <row r="12" spans="1:30" s="53" customFormat="1" ht="15" customHeight="1">
      <c r="A12" s="79" t="s">
        <v>46</v>
      </c>
      <c r="B12" s="95" t="s">
        <v>47</v>
      </c>
      <c r="C12" s="79">
        <v>900</v>
      </c>
      <c r="D12" s="79">
        <v>24</v>
      </c>
      <c r="E12" s="67"/>
      <c r="F12" s="68">
        <v>7</v>
      </c>
      <c r="G12" s="68">
        <v>7</v>
      </c>
      <c r="H12" s="68">
        <v>11</v>
      </c>
      <c r="I12" s="68">
        <v>4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115">
        <f t="shared" si="25"/>
        <v>29</v>
      </c>
      <c r="AC12" s="69" t="s">
        <v>34</v>
      </c>
      <c r="AD12" s="69">
        <v>1</v>
      </c>
    </row>
    <row r="13" spans="1:30" s="53" customFormat="1" ht="15" customHeight="1">
      <c r="A13" s="79" t="s">
        <v>56</v>
      </c>
      <c r="B13" s="95" t="s">
        <v>57</v>
      </c>
      <c r="C13" s="79">
        <v>900</v>
      </c>
      <c r="D13" s="79">
        <v>3</v>
      </c>
      <c r="E13" s="67"/>
      <c r="F13" s="68"/>
      <c r="G13" s="68"/>
      <c r="H13" s="68"/>
      <c r="I13" s="68">
        <v>2.5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15">
        <f t="shared" si="25"/>
        <v>2.5</v>
      </c>
      <c r="AC13" s="69" t="s">
        <v>34</v>
      </c>
      <c r="AD13" s="69">
        <v>1</v>
      </c>
    </row>
    <row r="14" spans="1:30" s="53" customFormat="1" ht="15" customHeight="1">
      <c r="A14" s="79" t="s">
        <v>58</v>
      </c>
      <c r="B14" s="95" t="s">
        <v>59</v>
      </c>
      <c r="C14" s="79">
        <v>900</v>
      </c>
      <c r="D14" s="79">
        <v>2</v>
      </c>
      <c r="E14" s="67"/>
      <c r="F14" s="68"/>
      <c r="G14" s="68"/>
      <c r="H14" s="68"/>
      <c r="I14" s="68">
        <v>2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115">
        <f t="shared" si="25"/>
        <v>2</v>
      </c>
      <c r="AC14" s="69" t="s">
        <v>29</v>
      </c>
      <c r="AD14" s="69">
        <v>1</v>
      </c>
    </row>
    <row r="15" spans="1:30" s="53" customFormat="1" ht="15" customHeight="1">
      <c r="A15" s="119" t="s">
        <v>63</v>
      </c>
      <c r="B15" s="120" t="s">
        <v>68</v>
      </c>
      <c r="C15" s="119">
        <v>850</v>
      </c>
      <c r="D15" s="119">
        <v>8</v>
      </c>
      <c r="E15" s="67"/>
      <c r="F15" s="68"/>
      <c r="G15" s="68"/>
      <c r="H15" s="68"/>
      <c r="I15" s="68"/>
      <c r="J15" s="68">
        <v>7</v>
      </c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115">
        <f t="shared" si="25"/>
        <v>7</v>
      </c>
      <c r="AC15" s="69" t="s">
        <v>70</v>
      </c>
      <c r="AD15" s="69">
        <v>0</v>
      </c>
    </row>
    <row r="16" spans="1:30" s="53" customFormat="1" ht="15" customHeight="1">
      <c r="A16" s="119" t="s">
        <v>64</v>
      </c>
      <c r="B16" s="120" t="s">
        <v>89</v>
      </c>
      <c r="C16" s="119">
        <v>850</v>
      </c>
      <c r="D16" s="119">
        <v>8</v>
      </c>
      <c r="E16" s="67"/>
      <c r="F16" s="68"/>
      <c r="G16" s="68"/>
      <c r="H16" s="68"/>
      <c r="I16" s="68"/>
      <c r="J16" s="68"/>
      <c r="K16" s="68">
        <v>7</v>
      </c>
      <c r="L16" s="68">
        <v>6</v>
      </c>
      <c r="M16" s="68">
        <v>7</v>
      </c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115">
        <f t="shared" si="25"/>
        <v>20</v>
      </c>
      <c r="AC16" s="69" t="s">
        <v>70</v>
      </c>
      <c r="AD16" s="69">
        <v>0</v>
      </c>
    </row>
    <row r="17" spans="1:30" s="53" customFormat="1" ht="15" customHeight="1">
      <c r="A17" s="119" t="s">
        <v>96</v>
      </c>
      <c r="B17" s="120" t="s">
        <v>97</v>
      </c>
      <c r="C17" s="119">
        <v>850</v>
      </c>
      <c r="D17" s="119">
        <v>80</v>
      </c>
      <c r="E17" s="67"/>
      <c r="F17" s="68"/>
      <c r="G17" s="68"/>
      <c r="H17" s="68"/>
      <c r="I17" s="68"/>
      <c r="J17" s="68"/>
      <c r="K17" s="68"/>
      <c r="L17" s="68"/>
      <c r="M17" s="68"/>
      <c r="N17" s="68">
        <v>3</v>
      </c>
      <c r="O17" s="68">
        <v>7</v>
      </c>
      <c r="P17" s="68">
        <v>7</v>
      </c>
      <c r="Q17" s="68">
        <v>8</v>
      </c>
      <c r="R17" s="68">
        <v>8</v>
      </c>
      <c r="S17" s="68">
        <v>8</v>
      </c>
      <c r="T17" s="68">
        <v>8</v>
      </c>
      <c r="U17" s="68">
        <v>6.5</v>
      </c>
      <c r="V17" s="68">
        <v>8</v>
      </c>
      <c r="W17" s="68">
        <v>7</v>
      </c>
      <c r="X17" s="68">
        <v>7</v>
      </c>
      <c r="Y17" s="68">
        <v>2</v>
      </c>
      <c r="Z17" s="68"/>
      <c r="AA17" s="68">
        <v>2</v>
      </c>
      <c r="AB17" s="115">
        <f t="shared" si="25"/>
        <v>81.5</v>
      </c>
      <c r="AC17" s="69" t="s">
        <v>70</v>
      </c>
      <c r="AD17" s="69">
        <v>0</v>
      </c>
    </row>
    <row r="18" spans="1:30" s="53" customFormat="1" ht="15" customHeight="1">
      <c r="A18" s="119" t="s">
        <v>67</v>
      </c>
      <c r="B18" s="120" t="s">
        <v>69</v>
      </c>
      <c r="C18" s="119">
        <v>850</v>
      </c>
      <c r="D18" s="119">
        <v>8</v>
      </c>
      <c r="E18" s="67"/>
      <c r="F18" s="68"/>
      <c r="G18" s="68"/>
      <c r="H18" s="68"/>
      <c r="I18" s="68"/>
      <c r="J18" s="68">
        <v>6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115">
        <f t="shared" si="25"/>
        <v>6</v>
      </c>
      <c r="AC18" s="69" t="s">
        <v>71</v>
      </c>
      <c r="AD18" s="69">
        <v>1</v>
      </c>
    </row>
    <row r="19" spans="1:30" s="53" customFormat="1" ht="15" customHeight="1">
      <c r="A19" s="119" t="s">
        <v>72</v>
      </c>
      <c r="B19" s="120" t="s">
        <v>75</v>
      </c>
      <c r="C19" s="119">
        <v>850</v>
      </c>
      <c r="D19" s="119">
        <v>16</v>
      </c>
      <c r="E19" s="67"/>
      <c r="F19" s="68"/>
      <c r="G19" s="68"/>
      <c r="H19" s="68"/>
      <c r="I19" s="68"/>
      <c r="J19" s="68"/>
      <c r="K19" s="68">
        <v>7</v>
      </c>
      <c r="L19" s="68">
        <v>6</v>
      </c>
      <c r="M19" s="68"/>
      <c r="N19" s="68">
        <v>4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115">
        <f t="shared" si="25"/>
        <v>17</v>
      </c>
      <c r="AC19" s="53" t="s">
        <v>95</v>
      </c>
      <c r="AD19" s="69">
        <v>0</v>
      </c>
    </row>
    <row r="20" spans="1:30" s="53" customFormat="1" ht="15" customHeight="1">
      <c r="A20" s="119" t="s">
        <v>73</v>
      </c>
      <c r="B20" s="120" t="s">
        <v>76</v>
      </c>
      <c r="C20" s="119">
        <v>850</v>
      </c>
      <c r="D20" s="119">
        <v>4</v>
      </c>
      <c r="E20" s="67"/>
      <c r="F20" s="68"/>
      <c r="G20" s="68"/>
      <c r="H20" s="68"/>
      <c r="I20" s="68"/>
      <c r="J20" s="68">
        <v>3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115">
        <f t="shared" si="25"/>
        <v>3</v>
      </c>
      <c r="AC20" s="69" t="s">
        <v>34</v>
      </c>
      <c r="AD20" s="69">
        <v>0</v>
      </c>
    </row>
    <row r="21" spans="1:30" s="53" customFormat="1" ht="15" customHeight="1">
      <c r="A21" s="119" t="s">
        <v>74</v>
      </c>
      <c r="B21" s="120" t="s">
        <v>77</v>
      </c>
      <c r="C21" s="119">
        <v>850</v>
      </c>
      <c r="D21" s="119">
        <v>4</v>
      </c>
      <c r="E21" s="67"/>
      <c r="F21" s="68"/>
      <c r="G21" s="68"/>
      <c r="H21" s="68"/>
      <c r="I21" s="68"/>
      <c r="J21" s="68">
        <v>4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115">
        <f t="shared" si="25"/>
        <v>4</v>
      </c>
      <c r="AC21" s="69" t="s">
        <v>34</v>
      </c>
      <c r="AD21" s="69">
        <v>0</v>
      </c>
    </row>
    <row r="22" spans="1:30" s="53" customFormat="1" ht="15" customHeight="1">
      <c r="A22" s="119" t="s">
        <v>91</v>
      </c>
      <c r="B22" s="120" t="s">
        <v>90</v>
      </c>
      <c r="C22" s="119">
        <v>850</v>
      </c>
      <c r="D22" s="119">
        <v>16</v>
      </c>
      <c r="E22" s="67"/>
      <c r="F22" s="68"/>
      <c r="G22" s="68"/>
      <c r="H22" s="68"/>
      <c r="I22" s="68"/>
      <c r="J22" s="68"/>
      <c r="K22" s="68"/>
      <c r="L22" s="68"/>
      <c r="M22" s="68">
        <v>7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115">
        <f t="shared" si="25"/>
        <v>7</v>
      </c>
      <c r="AC22" s="69" t="s">
        <v>29</v>
      </c>
      <c r="AD22" s="69">
        <v>0</v>
      </c>
    </row>
    <row r="23" spans="1:30" s="53" customFormat="1" ht="15" customHeight="1">
      <c r="A23" s="119" t="s">
        <v>92</v>
      </c>
      <c r="B23" s="120" t="s">
        <v>93</v>
      </c>
      <c r="C23" s="119">
        <v>850</v>
      </c>
      <c r="D23" s="119">
        <v>16</v>
      </c>
      <c r="E23" s="67"/>
      <c r="F23" s="68"/>
      <c r="G23" s="68"/>
      <c r="H23" s="68"/>
      <c r="I23" s="68"/>
      <c r="J23" s="68"/>
      <c r="K23" s="68"/>
      <c r="L23" s="68"/>
      <c r="M23" s="68">
        <v>7</v>
      </c>
      <c r="N23" s="68">
        <v>14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115">
        <f t="shared" si="25"/>
        <v>21</v>
      </c>
      <c r="AC23" s="53" t="s">
        <v>94</v>
      </c>
      <c r="AD23" s="69">
        <v>0</v>
      </c>
    </row>
    <row r="24" spans="1:30" s="53" customFormat="1" ht="15" customHeight="1">
      <c r="A24" s="119" t="s">
        <v>79</v>
      </c>
      <c r="B24" s="120" t="s">
        <v>78</v>
      </c>
      <c r="C24" s="119">
        <v>850</v>
      </c>
      <c r="D24" s="119">
        <v>16</v>
      </c>
      <c r="E24" s="67"/>
      <c r="F24" s="68"/>
      <c r="G24" s="68"/>
      <c r="H24" s="68"/>
      <c r="I24" s="68"/>
      <c r="J24" s="68"/>
      <c r="K24" s="68">
        <v>7</v>
      </c>
      <c r="L24" s="68">
        <v>6</v>
      </c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115">
        <f t="shared" si="25"/>
        <v>13</v>
      </c>
      <c r="AC24" s="69" t="s">
        <v>88</v>
      </c>
      <c r="AD24" s="69">
        <v>0</v>
      </c>
    </row>
    <row r="25" spans="1:30" s="53" customFormat="1" ht="15" customHeight="1">
      <c r="A25" s="119" t="s">
        <v>82</v>
      </c>
      <c r="B25" s="120" t="s">
        <v>80</v>
      </c>
      <c r="C25" s="119">
        <v>850</v>
      </c>
      <c r="D25" s="119">
        <v>16</v>
      </c>
      <c r="E25" s="67"/>
      <c r="F25" s="68"/>
      <c r="G25" s="68"/>
      <c r="H25" s="68"/>
      <c r="I25" s="68"/>
      <c r="J25" s="68">
        <v>7</v>
      </c>
      <c r="K25" s="68">
        <v>7</v>
      </c>
      <c r="L25" s="68">
        <v>6</v>
      </c>
      <c r="M25" s="68">
        <v>7</v>
      </c>
      <c r="N25" s="68">
        <v>4</v>
      </c>
      <c r="O25" s="68">
        <v>2</v>
      </c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115">
        <f t="shared" si="25"/>
        <v>33</v>
      </c>
      <c r="AC25" s="69" t="s">
        <v>62</v>
      </c>
      <c r="AD25" s="69">
        <v>1</v>
      </c>
    </row>
    <row r="26" spans="1:30" s="53" customFormat="1" ht="15" customHeight="1">
      <c r="A26" s="119" t="s">
        <v>65</v>
      </c>
      <c r="B26" s="120" t="s">
        <v>98</v>
      </c>
      <c r="C26" s="119">
        <v>850</v>
      </c>
      <c r="D26" s="119">
        <v>24</v>
      </c>
      <c r="E26" s="67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>
        <v>4</v>
      </c>
      <c r="R26" s="68">
        <v>7</v>
      </c>
      <c r="S26" s="68"/>
      <c r="T26" s="68"/>
      <c r="U26" s="68"/>
      <c r="V26" s="68"/>
      <c r="W26" s="68"/>
      <c r="X26" s="68"/>
      <c r="Y26" s="68"/>
      <c r="Z26" s="68">
        <v>4</v>
      </c>
      <c r="AA26" s="68">
        <v>7</v>
      </c>
      <c r="AB26" s="115">
        <f t="shared" si="25"/>
        <v>22</v>
      </c>
      <c r="AC26" s="69" t="s">
        <v>29</v>
      </c>
      <c r="AD26" s="69">
        <v>0</v>
      </c>
    </row>
    <row r="27" spans="1:30" s="53" customFormat="1" ht="15" customHeight="1">
      <c r="A27" s="119" t="s">
        <v>66</v>
      </c>
      <c r="B27" s="120" t="s">
        <v>111</v>
      </c>
      <c r="C27" s="119">
        <v>850</v>
      </c>
      <c r="D27" s="119">
        <v>64</v>
      </c>
      <c r="E27" s="67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>
        <v>7</v>
      </c>
      <c r="X27" s="68"/>
      <c r="Y27" s="68"/>
      <c r="Z27" s="68"/>
      <c r="AA27" s="68"/>
      <c r="AB27" s="115">
        <f t="shared" si="25"/>
        <v>7</v>
      </c>
      <c r="AC27" s="69" t="s">
        <v>70</v>
      </c>
      <c r="AD27" s="69">
        <v>0</v>
      </c>
    </row>
    <row r="28" spans="1:30" s="53" customFormat="1" ht="15" customHeight="1">
      <c r="A28" s="119" t="s">
        <v>113</v>
      </c>
      <c r="B28" s="120" t="s">
        <v>112</v>
      </c>
      <c r="C28" s="119">
        <v>800</v>
      </c>
      <c r="D28" s="119">
        <v>16</v>
      </c>
      <c r="E28" s="67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>
        <v>7</v>
      </c>
      <c r="Y28" s="68"/>
      <c r="Z28" s="68">
        <v>7</v>
      </c>
      <c r="AA28" s="68">
        <v>7</v>
      </c>
      <c r="AB28" s="115">
        <f t="shared" si="25"/>
        <v>21</v>
      </c>
      <c r="AC28" s="69" t="s">
        <v>34</v>
      </c>
      <c r="AD28" s="69"/>
    </row>
    <row r="29" spans="1:30" s="53" customFormat="1" ht="15" customHeight="1">
      <c r="A29" s="119" t="s">
        <v>81</v>
      </c>
      <c r="B29" s="120" t="s">
        <v>83</v>
      </c>
      <c r="C29" s="119">
        <v>800</v>
      </c>
      <c r="D29" s="119">
        <v>80</v>
      </c>
      <c r="E29" s="67"/>
      <c r="F29" s="68"/>
      <c r="G29" s="68"/>
      <c r="H29" s="68"/>
      <c r="I29" s="68"/>
      <c r="J29" s="68"/>
      <c r="K29" s="68"/>
      <c r="L29" s="68"/>
      <c r="M29" s="68">
        <v>4</v>
      </c>
      <c r="N29" s="68">
        <v>4</v>
      </c>
      <c r="O29" s="68">
        <v>7</v>
      </c>
      <c r="P29" s="68">
        <v>7</v>
      </c>
      <c r="Q29" s="68">
        <v>7</v>
      </c>
      <c r="R29" s="68">
        <v>8</v>
      </c>
      <c r="S29" s="68">
        <v>8</v>
      </c>
      <c r="T29" s="68">
        <v>8</v>
      </c>
      <c r="U29" s="68">
        <v>6.5</v>
      </c>
      <c r="V29" s="68">
        <v>8</v>
      </c>
      <c r="W29" s="68">
        <v>7</v>
      </c>
      <c r="X29" s="68">
        <v>7</v>
      </c>
      <c r="Y29" s="68">
        <v>7</v>
      </c>
      <c r="Z29" s="68">
        <v>7</v>
      </c>
      <c r="AA29" s="68">
        <v>7</v>
      </c>
      <c r="AB29" s="115">
        <f t="shared" si="25"/>
        <v>102.5</v>
      </c>
      <c r="AC29" s="69" t="s">
        <v>88</v>
      </c>
      <c r="AD29" s="69">
        <v>0</v>
      </c>
    </row>
    <row r="30" spans="1:30" s="53" customFormat="1" ht="15" customHeight="1">
      <c r="A30" s="119" t="s">
        <v>86</v>
      </c>
      <c r="B30" s="120" t="s">
        <v>84</v>
      </c>
      <c r="C30" s="119">
        <v>800</v>
      </c>
      <c r="D30" s="119">
        <v>8</v>
      </c>
      <c r="E30" s="67"/>
      <c r="F30" s="68"/>
      <c r="G30" s="68"/>
      <c r="H30" s="68"/>
      <c r="I30" s="68"/>
      <c r="J30" s="68"/>
      <c r="K30" s="68">
        <v>7</v>
      </c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115">
        <f t="shared" si="25"/>
        <v>7</v>
      </c>
      <c r="AC30" s="69" t="s">
        <v>34</v>
      </c>
      <c r="AD30" s="69">
        <v>0</v>
      </c>
    </row>
    <row r="31" spans="1:30" s="53" customFormat="1" ht="15" customHeight="1">
      <c r="A31" s="119" t="s">
        <v>87</v>
      </c>
      <c r="B31" s="120" t="s">
        <v>85</v>
      </c>
      <c r="C31" s="119">
        <v>800</v>
      </c>
      <c r="D31" s="119">
        <v>16</v>
      </c>
      <c r="E31" s="67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>
        <v>5</v>
      </c>
      <c r="Z31" s="68"/>
      <c r="AA31" s="68"/>
      <c r="AB31" s="115">
        <f t="shared" si="25"/>
        <v>5</v>
      </c>
      <c r="AC31" s="69" t="s">
        <v>34</v>
      </c>
      <c r="AD31" s="69">
        <v>0</v>
      </c>
    </row>
    <row r="32" spans="1:30" ht="15" customHeight="1">
      <c r="A32" s="109" t="s">
        <v>41</v>
      </c>
      <c r="B32" s="110" t="s">
        <v>35</v>
      </c>
      <c r="C32" s="109">
        <v>650</v>
      </c>
      <c r="D32" s="109">
        <v>8</v>
      </c>
      <c r="E32" s="72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115">
        <f t="shared" si="25"/>
        <v>0</v>
      </c>
      <c r="AC32" s="69"/>
      <c r="AD32" s="69">
        <v>0</v>
      </c>
    </row>
    <row r="33" spans="1:30" ht="15" customHeight="1">
      <c r="A33" s="109" t="s">
        <v>43</v>
      </c>
      <c r="B33" s="110" t="s">
        <v>37</v>
      </c>
      <c r="C33" s="109">
        <v>650</v>
      </c>
      <c r="D33" s="109">
        <v>8</v>
      </c>
      <c r="E33" s="72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115">
        <f t="shared" si="25"/>
        <v>0</v>
      </c>
      <c r="AC33" s="69"/>
      <c r="AD33" s="69">
        <v>0</v>
      </c>
    </row>
    <row r="34" spans="1:30" ht="15" customHeight="1">
      <c r="A34" s="111" t="s">
        <v>49</v>
      </c>
      <c r="B34" s="112" t="s">
        <v>48</v>
      </c>
      <c r="C34" s="111">
        <v>450</v>
      </c>
      <c r="D34" s="111">
        <v>4</v>
      </c>
      <c r="E34" s="72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115">
        <f t="shared" si="25"/>
        <v>0</v>
      </c>
      <c r="AC34" s="69"/>
      <c r="AD34" s="69">
        <v>0</v>
      </c>
    </row>
    <row r="35" spans="1:30" ht="15" customHeight="1">
      <c r="A35" s="122" t="s">
        <v>99</v>
      </c>
      <c r="B35" s="123" t="s">
        <v>100</v>
      </c>
      <c r="C35" s="122">
        <v>700</v>
      </c>
      <c r="D35" s="122">
        <v>16</v>
      </c>
      <c r="E35" s="72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>
        <v>7</v>
      </c>
      <c r="T35" s="74">
        <v>7</v>
      </c>
      <c r="U35" s="74">
        <v>7</v>
      </c>
      <c r="V35" s="74"/>
      <c r="W35" s="74"/>
      <c r="X35" s="74"/>
      <c r="Y35" s="74"/>
      <c r="Z35" s="74"/>
      <c r="AA35" s="74"/>
      <c r="AB35" s="115">
        <f t="shared" si="25"/>
        <v>21</v>
      </c>
      <c r="AC35" s="69" t="s">
        <v>29</v>
      </c>
      <c r="AD35" s="69"/>
    </row>
    <row r="36" spans="1:30" ht="15" customHeight="1">
      <c r="A36" s="122" t="s">
        <v>101</v>
      </c>
      <c r="B36" s="123" t="s">
        <v>102</v>
      </c>
      <c r="C36" s="122">
        <v>700</v>
      </c>
      <c r="D36" s="122">
        <v>16</v>
      </c>
      <c r="E36" s="72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>
        <v>7</v>
      </c>
      <c r="T36" s="74">
        <v>7</v>
      </c>
      <c r="U36" s="74"/>
      <c r="V36" s="74"/>
      <c r="W36" s="74">
        <v>7</v>
      </c>
      <c r="X36" s="74"/>
      <c r="Y36" s="74"/>
      <c r="Z36" s="74"/>
      <c r="AA36" s="74"/>
      <c r="AB36" s="115">
        <f t="shared" si="25"/>
        <v>21</v>
      </c>
      <c r="AC36" s="69" t="s">
        <v>34</v>
      </c>
      <c r="AD36" s="69"/>
    </row>
    <row r="37" spans="1:30" ht="15" customHeight="1">
      <c r="A37" s="124" t="s">
        <v>40</v>
      </c>
      <c r="B37" s="125" t="s">
        <v>39</v>
      </c>
      <c r="C37" s="122">
        <v>700</v>
      </c>
      <c r="D37" s="122">
        <v>6</v>
      </c>
      <c r="E37" s="126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74"/>
      <c r="X37" s="74">
        <v>2</v>
      </c>
      <c r="Y37" s="74">
        <v>2</v>
      </c>
      <c r="Z37" s="74">
        <v>1</v>
      </c>
      <c r="AA37" s="74"/>
      <c r="AB37" s="115">
        <f t="shared" si="25"/>
        <v>5</v>
      </c>
      <c r="AC37" s="128" t="s">
        <v>29</v>
      </c>
      <c r="AD37" s="128"/>
    </row>
    <row r="38" spans="1:30" ht="15" customHeight="1">
      <c r="A38" s="124" t="s">
        <v>103</v>
      </c>
      <c r="B38" s="125" t="s">
        <v>104</v>
      </c>
      <c r="C38" s="122">
        <v>700</v>
      </c>
      <c r="D38" s="122">
        <v>4</v>
      </c>
      <c r="E38" s="126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74"/>
      <c r="X38" s="74">
        <v>2</v>
      </c>
      <c r="Y38" s="74">
        <v>1</v>
      </c>
      <c r="Z38" s="74">
        <v>1</v>
      </c>
      <c r="AA38" s="74"/>
      <c r="AB38" s="115">
        <f t="shared" si="25"/>
        <v>4</v>
      </c>
      <c r="AC38" s="128" t="s">
        <v>29</v>
      </c>
      <c r="AD38" s="128"/>
    </row>
    <row r="39" spans="1:30" ht="15" customHeight="1">
      <c r="A39" s="124" t="s">
        <v>105</v>
      </c>
      <c r="B39" s="125" t="s">
        <v>106</v>
      </c>
      <c r="C39" s="122">
        <v>700</v>
      </c>
      <c r="D39" s="122">
        <v>4</v>
      </c>
      <c r="E39" s="126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74"/>
      <c r="X39" s="74"/>
      <c r="Y39" s="74">
        <v>2</v>
      </c>
      <c r="Z39" s="74">
        <v>1</v>
      </c>
      <c r="AA39" s="74"/>
      <c r="AB39" s="115">
        <f t="shared" si="25"/>
        <v>3</v>
      </c>
      <c r="AC39" s="128" t="s">
        <v>29</v>
      </c>
      <c r="AD39" s="128"/>
    </row>
    <row r="40" spans="1:30" ht="15" customHeight="1">
      <c r="A40" s="124" t="s">
        <v>107</v>
      </c>
      <c r="B40" s="125" t="s">
        <v>108</v>
      </c>
      <c r="C40" s="122">
        <v>700</v>
      </c>
      <c r="D40" s="122">
        <v>4</v>
      </c>
      <c r="E40" s="126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74"/>
      <c r="X40" s="74">
        <v>1</v>
      </c>
      <c r="Y40" s="74">
        <v>2</v>
      </c>
      <c r="Z40" s="74">
        <v>1</v>
      </c>
      <c r="AA40" s="74"/>
      <c r="AB40" s="115">
        <f t="shared" si="25"/>
        <v>4</v>
      </c>
      <c r="AC40" s="128" t="s">
        <v>29</v>
      </c>
      <c r="AD40" s="128"/>
    </row>
    <row r="41" spans="1:30" ht="15" customHeight="1">
      <c r="A41" s="124" t="s">
        <v>110</v>
      </c>
      <c r="B41" s="125" t="s">
        <v>109</v>
      </c>
      <c r="C41" s="122">
        <v>700</v>
      </c>
      <c r="D41" s="122">
        <v>4</v>
      </c>
      <c r="E41" s="126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74"/>
      <c r="X41" s="74">
        <v>2</v>
      </c>
      <c r="Y41" s="74">
        <v>1</v>
      </c>
      <c r="Z41" s="74"/>
      <c r="AA41" s="74"/>
      <c r="AB41" s="115">
        <f t="shared" si="25"/>
        <v>3</v>
      </c>
      <c r="AC41" s="128" t="s">
        <v>29</v>
      </c>
      <c r="AD41" s="128"/>
    </row>
    <row r="42" spans="1:30" ht="15" customHeight="1">
      <c r="A42" s="122" t="s">
        <v>114</v>
      </c>
      <c r="B42" s="123" t="s">
        <v>115</v>
      </c>
      <c r="C42" s="122">
        <v>700</v>
      </c>
      <c r="D42" s="122">
        <v>7</v>
      </c>
      <c r="E42" s="72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>
        <v>4</v>
      </c>
      <c r="Z42" s="74"/>
      <c r="AA42" s="74"/>
      <c r="AB42" s="115">
        <f t="shared" si="25"/>
        <v>4</v>
      </c>
      <c r="AC42" s="128" t="s">
        <v>34</v>
      </c>
      <c r="AD42" s="128"/>
    </row>
    <row r="43" spans="1:30" ht="15" customHeight="1">
      <c r="A43" s="122" t="s">
        <v>116</v>
      </c>
      <c r="B43" s="123" t="s">
        <v>117</v>
      </c>
      <c r="C43" s="122">
        <v>700</v>
      </c>
      <c r="D43" s="122">
        <v>16</v>
      </c>
      <c r="E43" s="72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>
        <v>6</v>
      </c>
      <c r="Z43" s="74"/>
      <c r="AA43" s="74"/>
      <c r="AB43" s="115">
        <f t="shared" si="25"/>
        <v>6</v>
      </c>
      <c r="AC43" s="128" t="s">
        <v>70</v>
      </c>
      <c r="AD43" s="128"/>
    </row>
    <row r="44" spans="1:30" ht="15" customHeight="1">
      <c r="A44" s="122"/>
      <c r="B44" s="123"/>
      <c r="C44" s="122"/>
      <c r="D44" s="122"/>
      <c r="E44" s="72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115">
        <f t="shared" si="25"/>
        <v>0</v>
      </c>
      <c r="AC44" s="128"/>
      <c r="AD44" s="128"/>
    </row>
  </sheetData>
  <mergeCells count="2">
    <mergeCell ref="D1:D2"/>
    <mergeCell ref="AB1:AB2"/>
  </mergeCells>
  <phoneticPr fontId="2" type="noConversion"/>
  <dataValidations count="5">
    <dataValidation type="list" allowBlank="1" showInputMessage="1" showErrorMessage="1" sqref="AC1:AC4 AC35:AC1048576">
      <formula1>"All,Olivia.ge,Bela.zhao,Bella.bi,Linsee.lin,Oliver.ye,Bright.liu,Carl.Chai"</formula1>
    </dataValidation>
    <dataValidation type="list" allowBlank="1" showInputMessage="1" showErrorMessage="1" sqref="AC6">
      <formula1>"All,Olivia.ge,Bela.zhao,Bella.bi,Linsee.lin,Oliver.ye,Bright.liu,Carl.Chai,Stone.Zhao,Bessie.Yin"</formula1>
    </dataValidation>
    <dataValidation type="list" allowBlank="1" showInputMessage="1" showErrorMessage="1" sqref="AC29:AC34 AC21:AC22 AC24:AC25">
      <formula1>"All,Olivia.ge,Bela.zhao,Bella.bi,Linsee.lin,Oliver.ye,Bright.liu,Carl.Chai,Stone.zhao,Bessie.Yin"</formula1>
    </dataValidation>
    <dataValidation type="list" allowBlank="1" showInputMessage="1" showErrorMessage="1" sqref="AC7:AC18 AC20 AC26:AC28">
      <formula1>"All,Olivia.ge,Bela.zhao,Bella.bi,Linsee.lin,Oliver.ye,Bright.liu,Carl.Chai,Stone.zhao"</formula1>
    </dataValidation>
    <dataValidation type="list" allowBlank="1" showInputMessage="1" showErrorMessage="1" sqref="AD6:AD34">
      <formula1>"0,1"</formula1>
    </dataValidation>
  </dataValidations>
  <pageMargins left="0" right="0" top="0.5" bottom="0.25" header="0.05" footer="0.05"/>
  <pageSetup paperSize="9" scale="8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10" sqref="A10"/>
      <selection pane="bottomRight" activeCell="C15" sqref="C15"/>
    </sheetView>
  </sheetViews>
  <sheetFormatPr defaultColWidth="8.453125" defaultRowHeight="14.5"/>
  <cols>
    <col min="1" max="1" width="12.54296875" style="6" customWidth="1"/>
    <col min="2" max="2" width="53" style="23" customWidth="1"/>
    <col min="3" max="4" width="8.453125" style="33" bestFit="1" customWidth="1"/>
    <col min="5" max="5" width="8.453125" style="8" customWidth="1"/>
    <col min="6" max="6" width="8.453125" style="47" customWidth="1"/>
    <col min="7" max="8" width="7.453125" style="8" customWidth="1"/>
    <col min="9" max="15" width="8.453125" style="23"/>
    <col min="16" max="16" width="8.453125" style="118"/>
    <col min="17" max="16384" width="8.453125" style="23"/>
  </cols>
  <sheetData>
    <row r="1" spans="1:25" s="2" customFormat="1" ht="15.75" customHeight="1">
      <c r="A1" s="20" t="s">
        <v>32</v>
      </c>
      <c r="B1" s="21" t="s">
        <v>9</v>
      </c>
      <c r="C1" s="31" t="s">
        <v>16</v>
      </c>
      <c r="D1" s="133" t="s">
        <v>19</v>
      </c>
      <c r="E1" s="1">
        <f>'Daily Records'!E1</f>
        <v>43221</v>
      </c>
      <c r="F1" s="1">
        <f>'Daily Records'!F1</f>
        <v>43222</v>
      </c>
      <c r="G1" s="1">
        <f>'Daily Records'!G1</f>
        <v>43223</v>
      </c>
      <c r="H1" s="1">
        <f>'Daily Records'!H1</f>
        <v>43224</v>
      </c>
      <c r="I1" s="1">
        <f>'Daily Records'!I1</f>
        <v>43227</v>
      </c>
      <c r="J1" s="1">
        <f>'Daily Records'!J1</f>
        <v>43228</v>
      </c>
      <c r="K1" s="1">
        <f>'Daily Records'!K1</f>
        <v>43229</v>
      </c>
      <c r="L1" s="1">
        <f>'Daily Records'!L1</f>
        <v>43230</v>
      </c>
      <c r="M1" s="1">
        <f>'Daily Records'!M1</f>
        <v>43231</v>
      </c>
      <c r="N1" s="1">
        <f>'Daily Records'!N1</f>
        <v>43234</v>
      </c>
      <c r="O1" s="1">
        <f>'Daily Records'!O1</f>
        <v>43235</v>
      </c>
      <c r="P1" s="1">
        <f>'Daily Records'!P1</f>
        <v>43236</v>
      </c>
      <c r="Q1" s="1">
        <f>'Daily Records'!Q1</f>
        <v>43237</v>
      </c>
      <c r="R1" s="1">
        <f>'Daily Records'!R1</f>
        <v>43238</v>
      </c>
      <c r="S1" s="1">
        <f>'Daily Records'!S1</f>
        <v>43241</v>
      </c>
      <c r="T1" s="1">
        <f>'Daily Records'!T1</f>
        <v>43242</v>
      </c>
      <c r="U1" s="1">
        <f>'Daily Records'!U1</f>
        <v>43243</v>
      </c>
      <c r="V1" s="1">
        <f>'Daily Records'!V1</f>
        <v>43244</v>
      </c>
      <c r="W1" s="1">
        <f>'Daily Records'!W1</f>
        <v>43245</v>
      </c>
      <c r="X1" s="1">
        <f>'Daily Records'!X1</f>
        <v>43248</v>
      </c>
      <c r="Y1" s="1">
        <f>'Daily Records'!Y1</f>
        <v>43249</v>
      </c>
    </row>
    <row r="2" spans="1:25" s="2" customFormat="1" ht="15" thickBot="1">
      <c r="A2" s="3"/>
      <c r="B2" s="4"/>
      <c r="C2" s="32"/>
      <c r="D2" s="134"/>
      <c r="E2" s="28">
        <f>'Daily Records'!E1</f>
        <v>43221</v>
      </c>
      <c r="F2" s="28">
        <f>'Daily Records'!F1</f>
        <v>43222</v>
      </c>
      <c r="G2" s="28">
        <f>'Daily Records'!G1</f>
        <v>43223</v>
      </c>
      <c r="H2" s="28">
        <f>'Daily Records'!H1</f>
        <v>43224</v>
      </c>
      <c r="I2" s="28">
        <f>'Daily Records'!I1</f>
        <v>43227</v>
      </c>
      <c r="J2" s="28">
        <f>'Daily Records'!J1</f>
        <v>43228</v>
      </c>
      <c r="K2" s="28">
        <f>'Daily Records'!K1</f>
        <v>43229</v>
      </c>
      <c r="L2" s="28">
        <f>'Daily Records'!L1</f>
        <v>43230</v>
      </c>
      <c r="M2" s="28">
        <f>'Daily Records'!M1</f>
        <v>43231</v>
      </c>
      <c r="N2" s="28">
        <f>'Daily Records'!N1</f>
        <v>43234</v>
      </c>
      <c r="O2" s="28">
        <f>'Daily Records'!O1</f>
        <v>43235</v>
      </c>
      <c r="P2" s="28">
        <f>'Daily Records'!P1</f>
        <v>43236</v>
      </c>
      <c r="Q2" s="28">
        <f>'Daily Records'!Q1</f>
        <v>43237</v>
      </c>
      <c r="R2" s="28">
        <f>'Daily Records'!R1</f>
        <v>43238</v>
      </c>
      <c r="S2" s="28">
        <f>'Daily Records'!S1</f>
        <v>43241</v>
      </c>
      <c r="T2" s="28">
        <f>'Daily Records'!T1</f>
        <v>43242</v>
      </c>
      <c r="U2" s="28">
        <f>'Daily Records'!U1</f>
        <v>43243</v>
      </c>
      <c r="V2" s="28">
        <f>'Daily Records'!V1</f>
        <v>43244</v>
      </c>
      <c r="W2" s="28">
        <f>'Daily Records'!W1</f>
        <v>43245</v>
      </c>
      <c r="X2" s="28">
        <f>'Daily Records'!X1</f>
        <v>43248</v>
      </c>
      <c r="Y2" s="28">
        <f>'Daily Records'!Y1</f>
        <v>43249</v>
      </c>
    </row>
    <row r="3" spans="1:25" s="63" customFormat="1" ht="15" thickBot="1">
      <c r="A3" s="60"/>
      <c r="B3" s="75" t="s">
        <v>27</v>
      </c>
      <c r="C3" s="60"/>
      <c r="D3" s="61">
        <f>E3</f>
        <v>505</v>
      </c>
      <c r="E3" s="62">
        <f>Resources!C8</f>
        <v>505</v>
      </c>
      <c r="F3" s="62">
        <f>Resources!D8</f>
        <v>488</v>
      </c>
      <c r="G3" s="62">
        <f>Resources!E8</f>
        <v>471</v>
      </c>
      <c r="H3" s="62">
        <f>Resources!F8</f>
        <v>454</v>
      </c>
      <c r="I3" s="62">
        <f>Resources!G8</f>
        <v>434</v>
      </c>
      <c r="J3" s="62">
        <f>Resources!H8</f>
        <v>396</v>
      </c>
      <c r="K3" s="62">
        <f>Resources!I8</f>
        <v>354</v>
      </c>
      <c r="L3" s="62">
        <f>Resources!J8</f>
        <v>320</v>
      </c>
      <c r="M3" s="62">
        <f>Resources!K8</f>
        <v>286</v>
      </c>
      <c r="N3" s="62">
        <f>Resources!L8</f>
        <v>258</v>
      </c>
      <c r="O3" s="62">
        <f>Resources!M8</f>
        <v>231</v>
      </c>
      <c r="P3" s="62">
        <f>Resources!N8</f>
        <v>214</v>
      </c>
      <c r="Q3" s="62">
        <f>Resources!O8</f>
        <v>197</v>
      </c>
      <c r="R3" s="62">
        <f>Resources!P8</f>
        <v>180</v>
      </c>
      <c r="S3" s="62">
        <f>Resources!Q8</f>
        <v>164</v>
      </c>
      <c r="T3" s="62">
        <f>Resources!R8</f>
        <v>140</v>
      </c>
      <c r="U3" s="62">
        <f>Resources!S8</f>
        <v>116</v>
      </c>
      <c r="V3" s="62">
        <f>Resources!T8</f>
        <v>88</v>
      </c>
      <c r="W3" s="62">
        <f>Resources!U8</f>
        <v>60</v>
      </c>
      <c r="X3" s="62">
        <f>Resources!V8</f>
        <v>36</v>
      </c>
      <c r="Y3" s="62">
        <f>Resources!W8</f>
        <v>24</v>
      </c>
    </row>
    <row r="4" spans="1:25" s="63" customFormat="1">
      <c r="A4" s="60"/>
      <c r="B4" s="75" t="s">
        <v>28</v>
      </c>
      <c r="C4" s="60"/>
      <c r="D4" s="76" t="e">
        <f>SUM(D6:D127)</f>
        <v>#REF!</v>
      </c>
      <c r="E4" s="62" t="e">
        <f>NA()</f>
        <v>#N/A</v>
      </c>
      <c r="F4" s="62" t="e">
        <f>NA()</f>
        <v>#N/A</v>
      </c>
      <c r="G4" s="62" t="e">
        <f>NA()</f>
        <v>#N/A</v>
      </c>
      <c r="H4" s="62" t="e">
        <f>NA()</f>
        <v>#N/A</v>
      </c>
      <c r="I4" s="62" t="e">
        <f>NA()</f>
        <v>#N/A</v>
      </c>
      <c r="J4" s="62" t="e">
        <f>NA()</f>
        <v>#N/A</v>
      </c>
      <c r="K4" s="62" t="e">
        <f>NA()</f>
        <v>#N/A</v>
      </c>
      <c r="L4" s="62" t="e">
        <f>NA()</f>
        <v>#N/A</v>
      </c>
      <c r="M4" s="62" t="e">
        <f>NA()</f>
        <v>#N/A</v>
      </c>
      <c r="N4" s="62" t="e">
        <f>NA()</f>
        <v>#N/A</v>
      </c>
      <c r="O4" s="62" t="e">
        <f>NA()</f>
        <v>#N/A</v>
      </c>
      <c r="P4" s="62" t="e">
        <f>NA()</f>
        <v>#N/A</v>
      </c>
      <c r="Q4" s="62" t="e">
        <f>NA()</f>
        <v>#N/A</v>
      </c>
      <c r="R4" s="62" t="e">
        <f>NA()</f>
        <v>#N/A</v>
      </c>
      <c r="S4" s="62" t="e">
        <f>NA()</f>
        <v>#N/A</v>
      </c>
      <c r="T4" s="62" t="e">
        <f>NA()</f>
        <v>#N/A</v>
      </c>
      <c r="U4" s="62" t="e">
        <f>NA()</f>
        <v>#N/A</v>
      </c>
      <c r="V4" s="62" t="e">
        <f>NA()</f>
        <v>#N/A</v>
      </c>
      <c r="W4" s="62" t="e">
        <f>NA()</f>
        <v>#N/A</v>
      </c>
      <c r="X4" s="62" t="e">
        <f>NA()</f>
        <v>#N/A</v>
      </c>
      <c r="Y4" s="62" t="e">
        <f>NA()</f>
        <v>#N/A</v>
      </c>
    </row>
    <row r="5" spans="1:25" s="63" customFormat="1">
      <c r="A5" s="60"/>
      <c r="B5" s="75"/>
      <c r="C5" s="60"/>
      <c r="D5" s="106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s="70" customFormat="1">
      <c r="A6" s="65" t="str">
        <f>'Daily Records'!A6</f>
        <v>Phase10.P001</v>
      </c>
      <c r="B6" s="65" t="str">
        <f>'Daily Records'!B6</f>
        <v>Meeting-Phase 9</v>
      </c>
      <c r="C6" s="77">
        <f>'Daily Records'!C6</f>
        <v>900</v>
      </c>
      <c r="D6" s="65">
        <f>'Daily Records'!D6</f>
        <v>80</v>
      </c>
      <c r="E6" s="78">
        <f>D6</f>
        <v>80</v>
      </c>
      <c r="F6" s="78">
        <v>28</v>
      </c>
      <c r="G6" s="78">
        <v>26</v>
      </c>
      <c r="H6" s="78">
        <v>25</v>
      </c>
      <c r="I6" s="78">
        <v>24</v>
      </c>
      <c r="J6" s="78">
        <v>22</v>
      </c>
      <c r="K6" s="78">
        <v>20</v>
      </c>
      <c r="L6" s="78">
        <v>18</v>
      </c>
      <c r="M6" s="78">
        <v>16</v>
      </c>
      <c r="N6" s="78">
        <v>14</v>
      </c>
      <c r="O6" s="78">
        <v>12</v>
      </c>
      <c r="P6" s="117">
        <v>9</v>
      </c>
      <c r="Q6" s="78">
        <f t="shared" ref="Q6:Q17" si="0">P6</f>
        <v>9</v>
      </c>
      <c r="R6" s="78">
        <f t="shared" ref="R6:R17" si="1">Q6</f>
        <v>9</v>
      </c>
      <c r="S6" s="78">
        <v>8</v>
      </c>
      <c r="T6" s="78">
        <v>7</v>
      </c>
      <c r="U6" s="78">
        <v>6</v>
      </c>
      <c r="V6" s="78">
        <v>4</v>
      </c>
      <c r="W6" s="78">
        <v>3</v>
      </c>
      <c r="X6" s="78">
        <v>1</v>
      </c>
      <c r="Y6" s="78">
        <v>0</v>
      </c>
    </row>
    <row r="7" spans="1:25" s="70" customFormat="1">
      <c r="A7" s="65" t="str">
        <f>'Daily Records'!A7</f>
        <v>Phase10.P002</v>
      </c>
      <c r="B7" s="65" t="str">
        <f>'Daily Records'!B7</f>
        <v>Project management</v>
      </c>
      <c r="C7" s="77">
        <f>'Daily Records'!C7</f>
        <v>900</v>
      </c>
      <c r="D7" s="65">
        <f>'Daily Records'!D7</f>
        <v>15</v>
      </c>
      <c r="E7" s="78">
        <f t="shared" ref="E7" si="2">D7</f>
        <v>15</v>
      </c>
      <c r="F7" s="78">
        <f t="shared" ref="F7" si="3">E7</f>
        <v>15</v>
      </c>
      <c r="G7" s="78">
        <v>14</v>
      </c>
      <c r="H7" s="78">
        <v>12</v>
      </c>
      <c r="I7" s="78">
        <f t="shared" ref="I7" si="4">H7</f>
        <v>12</v>
      </c>
      <c r="J7" s="78">
        <v>13</v>
      </c>
      <c r="K7" s="78">
        <f t="shared" ref="K7:K17" si="5">J7</f>
        <v>13</v>
      </c>
      <c r="L7" s="78">
        <f t="shared" ref="L7:L17" si="6">K7</f>
        <v>13</v>
      </c>
      <c r="M7" s="78">
        <f t="shared" ref="M7:M17" si="7">L7</f>
        <v>13</v>
      </c>
      <c r="N7" s="78">
        <f t="shared" ref="N7:N17" si="8">M7</f>
        <v>13</v>
      </c>
      <c r="O7" s="78">
        <f t="shared" ref="O7:O17" si="9">N7</f>
        <v>13</v>
      </c>
      <c r="P7" s="117">
        <v>4.5</v>
      </c>
      <c r="Q7" s="78">
        <f t="shared" si="0"/>
        <v>4.5</v>
      </c>
      <c r="R7" s="78">
        <v>4</v>
      </c>
      <c r="S7" s="78">
        <f t="shared" ref="S7:S17" si="10">R7</f>
        <v>4</v>
      </c>
      <c r="T7" s="78">
        <f t="shared" ref="T7:T17" si="11">S7</f>
        <v>4</v>
      </c>
      <c r="U7" s="78">
        <v>3</v>
      </c>
      <c r="V7" s="78">
        <v>2</v>
      </c>
      <c r="W7" s="78">
        <v>1</v>
      </c>
      <c r="X7" s="78">
        <v>1</v>
      </c>
      <c r="Y7" s="78">
        <v>0</v>
      </c>
    </row>
    <row r="8" spans="1:25" s="70" customFormat="1">
      <c r="A8" s="65" t="str">
        <f>'Daily Records'!A8</f>
        <v>Phase10.S001</v>
      </c>
      <c r="B8" s="65" t="str">
        <f>'Daily Records'!B8</f>
        <v>Analysis requirements</v>
      </c>
      <c r="C8" s="77">
        <f>'Daily Records'!C8</f>
        <v>900</v>
      </c>
      <c r="D8" s="65">
        <f>'Daily Records'!D8</f>
        <v>12</v>
      </c>
      <c r="E8" s="78">
        <f t="shared" ref="E8" si="12">D8</f>
        <v>12</v>
      </c>
      <c r="F8" s="78">
        <f t="shared" ref="F8" si="13">E8</f>
        <v>12</v>
      </c>
      <c r="G8" s="78">
        <f t="shared" ref="G8" si="14">F8</f>
        <v>12</v>
      </c>
      <c r="H8" s="78">
        <f t="shared" ref="H8:H17" si="15">G8</f>
        <v>12</v>
      </c>
      <c r="I8" s="78">
        <f t="shared" ref="I8" si="16">H8</f>
        <v>12</v>
      </c>
      <c r="J8" s="78">
        <f t="shared" ref="J8:J17" si="17">I8</f>
        <v>12</v>
      </c>
      <c r="K8" s="78">
        <v>17</v>
      </c>
      <c r="L8" s="78">
        <v>14</v>
      </c>
      <c r="M8" s="78">
        <v>10</v>
      </c>
      <c r="N8" s="78">
        <v>5</v>
      </c>
      <c r="O8" s="78">
        <v>10</v>
      </c>
      <c r="P8" s="117">
        <v>5</v>
      </c>
      <c r="Q8" s="78">
        <f t="shared" si="0"/>
        <v>5</v>
      </c>
      <c r="R8" s="78">
        <f t="shared" si="1"/>
        <v>5</v>
      </c>
      <c r="S8" s="78">
        <v>4</v>
      </c>
      <c r="T8" s="78">
        <v>2</v>
      </c>
      <c r="U8" s="78">
        <v>1</v>
      </c>
      <c r="V8" s="78">
        <f t="shared" ref="V8:V17" si="18">U8</f>
        <v>1</v>
      </c>
      <c r="W8" s="78">
        <f t="shared" ref="W8:W17" si="19">V8</f>
        <v>1</v>
      </c>
      <c r="X8" s="78">
        <v>0</v>
      </c>
      <c r="Y8" s="78">
        <f t="shared" ref="Y8:Y17" si="20">X8</f>
        <v>0</v>
      </c>
    </row>
    <row r="9" spans="1:25" s="70" customFormat="1">
      <c r="A9" s="65" t="str">
        <f>'Daily Records'!A9</f>
        <v>Phase10.P003</v>
      </c>
      <c r="B9" s="65" t="str">
        <f>'Daily Records'!B9</f>
        <v>Task documentation_Bright</v>
      </c>
      <c r="C9" s="77">
        <f>'Daily Records'!C9</f>
        <v>900</v>
      </c>
      <c r="D9" s="65">
        <f>'Daily Records'!D9</f>
        <v>10</v>
      </c>
      <c r="E9" s="78">
        <f t="shared" ref="E9:E10" si="21">D9</f>
        <v>10</v>
      </c>
      <c r="F9" s="78">
        <f t="shared" ref="F9:F10" si="22">E9</f>
        <v>10</v>
      </c>
      <c r="G9" s="78">
        <f t="shared" ref="G9:G10" si="23">F9</f>
        <v>10</v>
      </c>
      <c r="H9" s="78">
        <f t="shared" ref="H9:H10" si="24">G9</f>
        <v>10</v>
      </c>
      <c r="I9" s="78">
        <f t="shared" ref="I9:I10" si="25">H9</f>
        <v>10</v>
      </c>
      <c r="J9" s="78">
        <f t="shared" ref="J9:J10" si="26">I9</f>
        <v>10</v>
      </c>
      <c r="K9" s="78">
        <f t="shared" ref="K9:K10" si="27">J9</f>
        <v>10</v>
      </c>
      <c r="L9" s="78">
        <f t="shared" ref="L9:L10" si="28">K9</f>
        <v>10</v>
      </c>
      <c r="M9" s="78">
        <f t="shared" ref="M9:M10" si="29">L9</f>
        <v>10</v>
      </c>
      <c r="N9" s="78">
        <v>17</v>
      </c>
      <c r="O9" s="78">
        <v>10</v>
      </c>
      <c r="P9" s="117">
        <v>5</v>
      </c>
      <c r="Q9" s="78">
        <f t="shared" ref="Q9:Q10" si="30">P9</f>
        <v>5</v>
      </c>
      <c r="R9" s="78">
        <f t="shared" ref="R9:R10" si="31">Q9</f>
        <v>5</v>
      </c>
      <c r="S9" s="78">
        <v>4</v>
      </c>
      <c r="T9" s="78">
        <v>2</v>
      </c>
      <c r="U9" s="78">
        <v>1</v>
      </c>
      <c r="V9" s="78">
        <f t="shared" ref="V9:V10" si="32">U9</f>
        <v>1</v>
      </c>
      <c r="W9" s="78">
        <f t="shared" ref="W9:W10" si="33">V9</f>
        <v>1</v>
      </c>
      <c r="X9" s="78">
        <v>0</v>
      </c>
      <c r="Y9" s="78">
        <f t="shared" ref="Y9:Y10" si="34">X9</f>
        <v>0</v>
      </c>
    </row>
    <row r="10" spans="1:25" s="70" customFormat="1">
      <c r="A10" s="65" t="str">
        <f>'Daily Records'!A10</f>
        <v>Ticket118</v>
      </c>
      <c r="B10" s="65" t="str">
        <f>'Daily Records'!B10</f>
        <v>Reschedule a Product Haul</v>
      </c>
      <c r="C10" s="77">
        <f>'Daily Records'!C10</f>
        <v>900</v>
      </c>
      <c r="D10" s="65">
        <f>'Daily Records'!D10</f>
        <v>8</v>
      </c>
      <c r="E10" s="78">
        <f t="shared" si="21"/>
        <v>8</v>
      </c>
      <c r="F10" s="78">
        <f t="shared" si="22"/>
        <v>8</v>
      </c>
      <c r="G10" s="78">
        <f t="shared" si="23"/>
        <v>8</v>
      </c>
      <c r="H10" s="78">
        <f t="shared" si="24"/>
        <v>8</v>
      </c>
      <c r="I10" s="78">
        <f t="shared" si="25"/>
        <v>8</v>
      </c>
      <c r="J10" s="78">
        <f t="shared" si="26"/>
        <v>8</v>
      </c>
      <c r="K10" s="78">
        <f t="shared" si="27"/>
        <v>8</v>
      </c>
      <c r="L10" s="78">
        <f t="shared" si="28"/>
        <v>8</v>
      </c>
      <c r="M10" s="78">
        <f t="shared" si="29"/>
        <v>8</v>
      </c>
      <c r="N10" s="78">
        <v>17</v>
      </c>
      <c r="O10" s="78">
        <v>10</v>
      </c>
      <c r="P10" s="117">
        <v>5</v>
      </c>
      <c r="Q10" s="78">
        <f t="shared" si="30"/>
        <v>5</v>
      </c>
      <c r="R10" s="78">
        <f t="shared" si="31"/>
        <v>5</v>
      </c>
      <c r="S10" s="78">
        <v>4</v>
      </c>
      <c r="T10" s="78">
        <v>2</v>
      </c>
      <c r="U10" s="78">
        <v>1</v>
      </c>
      <c r="V10" s="78">
        <f t="shared" si="32"/>
        <v>1</v>
      </c>
      <c r="W10" s="78">
        <f t="shared" si="33"/>
        <v>1</v>
      </c>
      <c r="X10" s="78">
        <v>0</v>
      </c>
      <c r="Y10" s="78">
        <f t="shared" si="34"/>
        <v>0</v>
      </c>
    </row>
    <row r="11" spans="1:25" s="70" customFormat="1">
      <c r="A11" s="65" t="str">
        <f>'Daily Records'!A11</f>
        <v>Ticket124</v>
      </c>
      <c r="B11" s="65" t="str">
        <f>'Daily Records'!B11</f>
        <v>Reschedule a Product load</v>
      </c>
      <c r="C11" s="77">
        <f>'Daily Records'!C11</f>
        <v>900</v>
      </c>
      <c r="D11" s="65">
        <f>'Daily Records'!D11</f>
        <v>6</v>
      </c>
      <c r="E11" s="78">
        <f t="shared" ref="E11" si="35">D11</f>
        <v>6</v>
      </c>
      <c r="F11" s="78">
        <v>2</v>
      </c>
      <c r="G11" s="78">
        <v>1</v>
      </c>
      <c r="H11" s="78">
        <f t="shared" si="15"/>
        <v>1</v>
      </c>
      <c r="I11" s="78">
        <v>15</v>
      </c>
      <c r="J11" s="78">
        <f t="shared" si="17"/>
        <v>15</v>
      </c>
      <c r="K11" s="78">
        <f t="shared" si="5"/>
        <v>15</v>
      </c>
      <c r="L11" s="78">
        <f t="shared" si="6"/>
        <v>15</v>
      </c>
      <c r="M11" s="78">
        <f t="shared" si="7"/>
        <v>15</v>
      </c>
      <c r="N11" s="78">
        <f t="shared" si="8"/>
        <v>15</v>
      </c>
      <c r="O11" s="78">
        <f t="shared" si="9"/>
        <v>15</v>
      </c>
      <c r="P11" s="117">
        <v>5</v>
      </c>
      <c r="Q11" s="78">
        <f t="shared" si="0"/>
        <v>5</v>
      </c>
      <c r="R11" s="78">
        <f t="shared" si="1"/>
        <v>5</v>
      </c>
      <c r="S11" s="78">
        <v>3</v>
      </c>
      <c r="T11" s="78">
        <f t="shared" si="11"/>
        <v>3</v>
      </c>
      <c r="U11" s="78">
        <v>2</v>
      </c>
      <c r="V11" s="78">
        <f t="shared" si="18"/>
        <v>2</v>
      </c>
      <c r="W11" s="78">
        <v>1</v>
      </c>
      <c r="X11" s="78">
        <f t="shared" ref="X11:X17" si="36">W11</f>
        <v>1</v>
      </c>
      <c r="Y11" s="78">
        <v>0</v>
      </c>
    </row>
    <row r="12" spans="1:25" s="70" customFormat="1">
      <c r="A12" s="65" t="str">
        <f>'Daily Records'!A12</f>
        <v>Ticket93</v>
      </c>
      <c r="B12" s="65" t="str">
        <f>'Daily Records'!B12</f>
        <v>Add a "Create Job Alert" page</v>
      </c>
      <c r="C12" s="77">
        <f>'Daily Records'!C12</f>
        <v>900</v>
      </c>
      <c r="D12" s="65">
        <f>'Daily Records'!D12</f>
        <v>24</v>
      </c>
      <c r="E12" s="78">
        <f t="shared" ref="E12" si="37">D12</f>
        <v>24</v>
      </c>
      <c r="F12" s="78">
        <f t="shared" ref="F12" si="38">E12</f>
        <v>24</v>
      </c>
      <c r="G12" s="78">
        <f t="shared" ref="G12" si="39">F12</f>
        <v>24</v>
      </c>
      <c r="H12" s="78">
        <f t="shared" si="15"/>
        <v>24</v>
      </c>
      <c r="I12" s="78">
        <f t="shared" ref="I12" si="40">H12</f>
        <v>24</v>
      </c>
      <c r="J12" s="78">
        <v>4</v>
      </c>
      <c r="K12" s="78">
        <f t="shared" si="5"/>
        <v>4</v>
      </c>
      <c r="L12" s="78">
        <f t="shared" si="6"/>
        <v>4</v>
      </c>
      <c r="M12" s="78">
        <f t="shared" si="7"/>
        <v>4</v>
      </c>
      <c r="N12" s="78">
        <f t="shared" si="8"/>
        <v>4</v>
      </c>
      <c r="O12" s="78">
        <f t="shared" si="9"/>
        <v>4</v>
      </c>
      <c r="P12" s="117">
        <v>2</v>
      </c>
      <c r="Q12" s="78">
        <f t="shared" si="0"/>
        <v>2</v>
      </c>
      <c r="R12" s="78">
        <f t="shared" si="1"/>
        <v>2</v>
      </c>
      <c r="S12" s="78">
        <f t="shared" si="10"/>
        <v>2</v>
      </c>
      <c r="T12" s="78">
        <f t="shared" si="11"/>
        <v>2</v>
      </c>
      <c r="U12" s="78">
        <f t="shared" ref="U12:U17" si="41">T12</f>
        <v>2</v>
      </c>
      <c r="V12" s="78">
        <v>1</v>
      </c>
      <c r="W12" s="78">
        <f t="shared" si="19"/>
        <v>1</v>
      </c>
      <c r="X12" s="78">
        <v>0</v>
      </c>
      <c r="Y12" s="78">
        <f t="shared" si="20"/>
        <v>0</v>
      </c>
    </row>
    <row r="13" spans="1:25" s="70" customFormat="1">
      <c r="A13" s="65" t="str">
        <f>'Daily Records'!A32</f>
        <v>Ticket116</v>
      </c>
      <c r="B13" s="65" t="str">
        <f>'Daily Records'!B32</f>
        <v>Add attachment from Rig Board to call sheet</v>
      </c>
      <c r="C13" s="77">
        <f>'Daily Records'!C32</f>
        <v>650</v>
      </c>
      <c r="D13" s="65">
        <f>'Daily Records'!D32</f>
        <v>8</v>
      </c>
      <c r="E13" s="78">
        <f t="shared" ref="E13:F13" si="42">D13</f>
        <v>8</v>
      </c>
      <c r="F13" s="78">
        <f t="shared" si="42"/>
        <v>8</v>
      </c>
      <c r="G13" s="78">
        <v>20</v>
      </c>
      <c r="H13" s="78">
        <v>16</v>
      </c>
      <c r="I13" s="78">
        <v>0</v>
      </c>
      <c r="J13" s="78">
        <f t="shared" si="17"/>
        <v>0</v>
      </c>
      <c r="K13" s="78">
        <f t="shared" si="5"/>
        <v>0</v>
      </c>
      <c r="L13" s="78">
        <f t="shared" si="6"/>
        <v>0</v>
      </c>
      <c r="M13" s="78">
        <f t="shared" si="7"/>
        <v>0</v>
      </c>
      <c r="N13" s="78">
        <f t="shared" si="8"/>
        <v>0</v>
      </c>
      <c r="O13" s="78">
        <f t="shared" si="9"/>
        <v>0</v>
      </c>
      <c r="P13" s="117">
        <f t="shared" ref="P13:P17" si="43">O13</f>
        <v>0</v>
      </c>
      <c r="Q13" s="78">
        <f t="shared" si="0"/>
        <v>0</v>
      </c>
      <c r="R13" s="78">
        <f t="shared" si="1"/>
        <v>0</v>
      </c>
      <c r="S13" s="78">
        <f t="shared" si="10"/>
        <v>0</v>
      </c>
      <c r="T13" s="78">
        <f t="shared" si="11"/>
        <v>0</v>
      </c>
      <c r="U13" s="78">
        <f t="shared" si="41"/>
        <v>0</v>
      </c>
      <c r="V13" s="78">
        <f t="shared" si="18"/>
        <v>0</v>
      </c>
      <c r="W13" s="78">
        <f t="shared" si="19"/>
        <v>0</v>
      </c>
      <c r="X13" s="78">
        <f t="shared" si="36"/>
        <v>0</v>
      </c>
      <c r="Y13" s="78">
        <f t="shared" si="20"/>
        <v>0</v>
      </c>
    </row>
    <row r="14" spans="1:25" s="70" customFormat="1">
      <c r="A14" s="65" t="str">
        <f>'Daily Records'!A33</f>
        <v>Ticket123</v>
      </c>
      <c r="B14" s="65" t="str">
        <f>'Daily Records'!B33</f>
        <v>Update Reference data is not loaded for use</v>
      </c>
      <c r="C14" s="77">
        <f>'Daily Records'!C33</f>
        <v>650</v>
      </c>
      <c r="D14" s="65">
        <f>'Daily Records'!D33</f>
        <v>8</v>
      </c>
      <c r="E14" s="78">
        <f t="shared" ref="E14" si="44">D14</f>
        <v>8</v>
      </c>
      <c r="F14" s="78">
        <v>8</v>
      </c>
      <c r="G14" s="78">
        <v>4</v>
      </c>
      <c r="H14" s="78">
        <v>0</v>
      </c>
      <c r="I14" s="78">
        <f t="shared" ref="I14:I17" si="45">H14</f>
        <v>0</v>
      </c>
      <c r="J14" s="78">
        <f t="shared" si="17"/>
        <v>0</v>
      </c>
      <c r="K14" s="78">
        <f t="shared" si="5"/>
        <v>0</v>
      </c>
      <c r="L14" s="78">
        <f t="shared" si="6"/>
        <v>0</v>
      </c>
      <c r="M14" s="78">
        <f t="shared" si="7"/>
        <v>0</v>
      </c>
      <c r="N14" s="78">
        <f t="shared" si="8"/>
        <v>0</v>
      </c>
      <c r="O14" s="78">
        <f t="shared" si="9"/>
        <v>0</v>
      </c>
      <c r="P14" s="117">
        <f t="shared" si="43"/>
        <v>0</v>
      </c>
      <c r="Q14" s="78">
        <f t="shared" si="0"/>
        <v>0</v>
      </c>
      <c r="R14" s="78">
        <f t="shared" si="1"/>
        <v>0</v>
      </c>
      <c r="S14" s="78">
        <f t="shared" si="10"/>
        <v>0</v>
      </c>
      <c r="T14" s="78">
        <f t="shared" si="11"/>
        <v>0</v>
      </c>
      <c r="U14" s="78">
        <f t="shared" si="41"/>
        <v>0</v>
      </c>
      <c r="V14" s="78">
        <f t="shared" si="18"/>
        <v>0</v>
      </c>
      <c r="W14" s="78">
        <f t="shared" si="19"/>
        <v>0</v>
      </c>
      <c r="X14" s="78">
        <f t="shared" si="36"/>
        <v>0</v>
      </c>
      <c r="Y14" s="78">
        <f t="shared" si="20"/>
        <v>0</v>
      </c>
    </row>
    <row r="15" spans="1:25" s="70" customFormat="1">
      <c r="A15" s="65" t="str">
        <f>'Daily Records'!A34</f>
        <v>Ticket135</v>
      </c>
      <c r="B15" s="65" t="str">
        <f>'Daily Records'!B34</f>
        <v>Print LoadSheet</v>
      </c>
      <c r="C15" s="77">
        <f>'Daily Records'!C34</f>
        <v>450</v>
      </c>
      <c r="D15" s="65">
        <f>'Daily Records'!D34</f>
        <v>4</v>
      </c>
      <c r="E15" s="78">
        <f t="shared" ref="E15" si="46">D15</f>
        <v>4</v>
      </c>
      <c r="F15" s="78">
        <v>0</v>
      </c>
      <c r="G15" s="78">
        <f t="shared" ref="G15:G17" si="47">F15</f>
        <v>0</v>
      </c>
      <c r="H15" s="78">
        <f t="shared" si="15"/>
        <v>0</v>
      </c>
      <c r="I15" s="78">
        <f t="shared" si="45"/>
        <v>0</v>
      </c>
      <c r="J15" s="78">
        <f t="shared" si="17"/>
        <v>0</v>
      </c>
      <c r="K15" s="78">
        <f t="shared" si="5"/>
        <v>0</v>
      </c>
      <c r="L15" s="78">
        <f t="shared" si="6"/>
        <v>0</v>
      </c>
      <c r="M15" s="78">
        <f t="shared" si="7"/>
        <v>0</v>
      </c>
      <c r="N15" s="78">
        <f t="shared" si="8"/>
        <v>0</v>
      </c>
      <c r="O15" s="78">
        <f t="shared" si="9"/>
        <v>0</v>
      </c>
      <c r="P15" s="117">
        <f t="shared" si="43"/>
        <v>0</v>
      </c>
      <c r="Q15" s="78">
        <f t="shared" si="0"/>
        <v>0</v>
      </c>
      <c r="R15" s="78">
        <f t="shared" si="1"/>
        <v>0</v>
      </c>
      <c r="S15" s="78">
        <f t="shared" si="10"/>
        <v>0</v>
      </c>
      <c r="T15" s="78">
        <f t="shared" si="11"/>
        <v>0</v>
      </c>
      <c r="U15" s="78">
        <f t="shared" si="41"/>
        <v>0</v>
      </c>
      <c r="V15" s="78">
        <f t="shared" si="18"/>
        <v>0</v>
      </c>
      <c r="W15" s="78">
        <f t="shared" si="19"/>
        <v>0</v>
      </c>
      <c r="X15" s="78">
        <f t="shared" si="36"/>
        <v>0</v>
      </c>
      <c r="Y15" s="78">
        <f t="shared" si="20"/>
        <v>0</v>
      </c>
    </row>
    <row r="16" spans="1:25" s="70" customFormat="1">
      <c r="A16" s="65" t="str">
        <f>'Daily Records'!A35</f>
        <v>Phase10.T001</v>
      </c>
      <c r="B16" s="65" t="str">
        <f>'Daily Records'!B35</f>
        <v>Test for Product Haul</v>
      </c>
      <c r="C16" s="77">
        <f>'Daily Records'!C35</f>
        <v>700</v>
      </c>
      <c r="D16" s="65">
        <f>'Daily Records'!D35</f>
        <v>16</v>
      </c>
      <c r="E16" s="78">
        <f t="shared" ref="E16" si="48">D16</f>
        <v>16</v>
      </c>
      <c r="F16" s="78">
        <v>0</v>
      </c>
      <c r="G16" s="78">
        <f t="shared" si="47"/>
        <v>0</v>
      </c>
      <c r="H16" s="78">
        <f t="shared" si="15"/>
        <v>0</v>
      </c>
      <c r="I16" s="78">
        <f t="shared" si="45"/>
        <v>0</v>
      </c>
      <c r="J16" s="78">
        <f t="shared" si="17"/>
        <v>0</v>
      </c>
      <c r="K16" s="78">
        <f t="shared" si="5"/>
        <v>0</v>
      </c>
      <c r="L16" s="78">
        <f t="shared" si="6"/>
        <v>0</v>
      </c>
      <c r="M16" s="78">
        <f t="shared" si="7"/>
        <v>0</v>
      </c>
      <c r="N16" s="78">
        <f t="shared" si="8"/>
        <v>0</v>
      </c>
      <c r="O16" s="78">
        <f t="shared" si="9"/>
        <v>0</v>
      </c>
      <c r="P16" s="117">
        <f t="shared" si="43"/>
        <v>0</v>
      </c>
      <c r="Q16" s="78">
        <f t="shared" si="0"/>
        <v>0</v>
      </c>
      <c r="R16" s="78">
        <f t="shared" si="1"/>
        <v>0</v>
      </c>
      <c r="S16" s="78">
        <f t="shared" si="10"/>
        <v>0</v>
      </c>
      <c r="T16" s="78">
        <f t="shared" si="11"/>
        <v>0</v>
      </c>
      <c r="U16" s="78">
        <f t="shared" si="41"/>
        <v>0</v>
      </c>
      <c r="V16" s="78">
        <f t="shared" si="18"/>
        <v>0</v>
      </c>
      <c r="W16" s="78">
        <f t="shared" si="19"/>
        <v>0</v>
      </c>
      <c r="X16" s="78">
        <f t="shared" si="36"/>
        <v>0</v>
      </c>
      <c r="Y16" s="78">
        <f t="shared" si="20"/>
        <v>0</v>
      </c>
    </row>
    <row r="17" spans="1:25" s="70" customFormat="1">
      <c r="A17" s="65" t="str">
        <f>'Daily Records'!A36</f>
        <v>Phase10.T002</v>
      </c>
      <c r="B17" s="65" t="str">
        <f>'Daily Records'!B36</f>
        <v>Test for Job Alert</v>
      </c>
      <c r="C17" s="77">
        <f>'Daily Records'!C36</f>
        <v>700</v>
      </c>
      <c r="D17" s="65">
        <f>'Daily Records'!D36</f>
        <v>16</v>
      </c>
      <c r="E17" s="78">
        <f t="shared" ref="E17" si="49">D17</f>
        <v>16</v>
      </c>
      <c r="F17" s="78">
        <v>0</v>
      </c>
      <c r="G17" s="78">
        <f t="shared" si="47"/>
        <v>0</v>
      </c>
      <c r="H17" s="78">
        <f t="shared" si="15"/>
        <v>0</v>
      </c>
      <c r="I17" s="78">
        <f t="shared" si="45"/>
        <v>0</v>
      </c>
      <c r="J17" s="78">
        <f t="shared" si="17"/>
        <v>0</v>
      </c>
      <c r="K17" s="78">
        <f t="shared" si="5"/>
        <v>0</v>
      </c>
      <c r="L17" s="78">
        <f t="shared" si="6"/>
        <v>0</v>
      </c>
      <c r="M17" s="78">
        <f t="shared" si="7"/>
        <v>0</v>
      </c>
      <c r="N17" s="78">
        <f t="shared" si="8"/>
        <v>0</v>
      </c>
      <c r="O17" s="78">
        <f t="shared" si="9"/>
        <v>0</v>
      </c>
      <c r="P17" s="117">
        <f t="shared" si="43"/>
        <v>0</v>
      </c>
      <c r="Q17" s="78">
        <f t="shared" si="0"/>
        <v>0</v>
      </c>
      <c r="R17" s="78">
        <f t="shared" si="1"/>
        <v>0</v>
      </c>
      <c r="S17" s="78">
        <f t="shared" si="10"/>
        <v>0</v>
      </c>
      <c r="T17" s="78">
        <f t="shared" si="11"/>
        <v>0</v>
      </c>
      <c r="U17" s="78">
        <f t="shared" si="41"/>
        <v>0</v>
      </c>
      <c r="V17" s="78">
        <f t="shared" si="18"/>
        <v>0</v>
      </c>
      <c r="W17" s="78">
        <f t="shared" si="19"/>
        <v>0</v>
      </c>
      <c r="X17" s="78">
        <f t="shared" si="36"/>
        <v>0</v>
      </c>
      <c r="Y17" s="78">
        <f t="shared" si="20"/>
        <v>0</v>
      </c>
    </row>
    <row r="18" spans="1:25" s="70" customFormat="1">
      <c r="A18" s="65" t="str">
        <f>'Daily Records'!A37</f>
        <v>Ticket118</v>
      </c>
      <c r="B18" s="65" t="str">
        <f>'Daily Records'!B37</f>
        <v>Reschedule a Product Haul</v>
      </c>
      <c r="C18" s="77">
        <f>'Daily Records'!C37</f>
        <v>700</v>
      </c>
      <c r="D18" s="65">
        <f>'Daily Records'!D37</f>
        <v>6</v>
      </c>
      <c r="E18" s="78">
        <f t="shared" ref="E18" si="50">D18</f>
        <v>6</v>
      </c>
      <c r="F18" s="78">
        <v>8</v>
      </c>
      <c r="G18" s="78">
        <v>4</v>
      </c>
      <c r="H18" s="78">
        <v>0</v>
      </c>
      <c r="I18" s="78">
        <f t="shared" ref="I18" si="51">H18</f>
        <v>0</v>
      </c>
      <c r="J18" s="78">
        <f t="shared" ref="J18" si="52">I18</f>
        <v>0</v>
      </c>
      <c r="K18" s="78">
        <f t="shared" ref="K18" si="53">J18</f>
        <v>0</v>
      </c>
      <c r="L18" s="78">
        <f t="shared" ref="L18" si="54">K18</f>
        <v>0</v>
      </c>
      <c r="M18" s="78">
        <f t="shared" ref="M18" si="55">L18</f>
        <v>0</v>
      </c>
      <c r="N18" s="78">
        <f t="shared" ref="N18" si="56">M18</f>
        <v>0</v>
      </c>
      <c r="O18" s="78">
        <f t="shared" ref="O18" si="57">N18</f>
        <v>0</v>
      </c>
      <c r="P18" s="117">
        <f t="shared" ref="P18" si="58">O18</f>
        <v>0</v>
      </c>
      <c r="Q18" s="78">
        <f t="shared" ref="Q18" si="59">P18</f>
        <v>0</v>
      </c>
      <c r="R18" s="78">
        <f t="shared" ref="R18" si="60">Q18</f>
        <v>0</v>
      </c>
      <c r="S18" s="78">
        <f t="shared" ref="S18" si="61">R18</f>
        <v>0</v>
      </c>
      <c r="T18" s="78">
        <f t="shared" ref="T18" si="62">S18</f>
        <v>0</v>
      </c>
      <c r="U18" s="78">
        <f t="shared" ref="U18" si="63">T18</f>
        <v>0</v>
      </c>
      <c r="V18" s="78">
        <f t="shared" ref="V18" si="64">U18</f>
        <v>0</v>
      </c>
      <c r="W18" s="78">
        <f t="shared" ref="W18" si="65">V18</f>
        <v>0</v>
      </c>
      <c r="X18" s="78">
        <f t="shared" ref="X18" si="66">W18</f>
        <v>0</v>
      </c>
      <c r="Y18" s="78">
        <f t="shared" ref="Y18" si="67">X18</f>
        <v>0</v>
      </c>
    </row>
    <row r="19" spans="1:25" s="70" customFormat="1">
      <c r="A19" s="65" t="str">
        <f>'Daily Records'!A38</f>
        <v>Ticket111</v>
      </c>
      <c r="B19" s="65" t="str">
        <f>'Daily Records'!B38</f>
        <v>Schedule a new product haul</v>
      </c>
      <c r="C19" s="77">
        <f>'Daily Records'!C38</f>
        <v>700</v>
      </c>
      <c r="D19" s="65">
        <f>'Daily Records'!D38</f>
        <v>4</v>
      </c>
      <c r="E19" s="78">
        <f t="shared" ref="E19" si="68">D19</f>
        <v>4</v>
      </c>
      <c r="F19" s="78">
        <f t="shared" ref="F19" si="69">E19</f>
        <v>4</v>
      </c>
      <c r="G19" s="78">
        <f t="shared" ref="G19:H19" si="70">F19</f>
        <v>4</v>
      </c>
      <c r="H19" s="78">
        <f t="shared" si="70"/>
        <v>4</v>
      </c>
      <c r="I19" s="78">
        <f t="shared" ref="I19" si="71">H19</f>
        <v>4</v>
      </c>
      <c r="J19" s="78">
        <v>5</v>
      </c>
      <c r="K19" s="78">
        <f t="shared" ref="K19" si="72">J19</f>
        <v>5</v>
      </c>
      <c r="L19" s="78">
        <v>1</v>
      </c>
      <c r="M19" s="78">
        <v>0</v>
      </c>
      <c r="N19" s="78">
        <f t="shared" ref="N19" si="73">M19</f>
        <v>0</v>
      </c>
      <c r="O19" s="78">
        <f t="shared" ref="O19" si="74">N19</f>
        <v>0</v>
      </c>
      <c r="P19" s="117">
        <f t="shared" ref="P19" si="75">O19</f>
        <v>0</v>
      </c>
      <c r="Q19" s="78">
        <f t="shared" ref="Q19" si="76">P19</f>
        <v>0</v>
      </c>
      <c r="R19" s="78">
        <f t="shared" ref="R19" si="77">Q19</f>
        <v>0</v>
      </c>
      <c r="S19" s="78">
        <f t="shared" ref="S19" si="78">R19</f>
        <v>0</v>
      </c>
      <c r="T19" s="78">
        <f t="shared" ref="T19" si="79">S19</f>
        <v>0</v>
      </c>
      <c r="U19" s="78">
        <f t="shared" ref="U19" si="80">T19</f>
        <v>0</v>
      </c>
      <c r="V19" s="78">
        <f t="shared" ref="V19" si="81">U19</f>
        <v>0</v>
      </c>
      <c r="W19" s="78">
        <f t="shared" ref="W19" si="82">V19</f>
        <v>0</v>
      </c>
      <c r="X19" s="78">
        <f t="shared" ref="X19" si="83">W19</f>
        <v>0</v>
      </c>
      <c r="Y19" s="78">
        <f t="shared" ref="Y19" si="84">X19</f>
        <v>0</v>
      </c>
    </row>
    <row r="20" spans="1:25" s="70" customFormat="1">
      <c r="A20" s="65" t="e">
        <f>'Daily Records'!#REF!</f>
        <v>#REF!</v>
      </c>
      <c r="B20" s="65" t="e">
        <f>'Daily Records'!#REF!</f>
        <v>#REF!</v>
      </c>
      <c r="C20" s="77" t="e">
        <f>'Daily Records'!#REF!</f>
        <v>#REF!</v>
      </c>
      <c r="D20" s="65" t="e">
        <f>'Daily Records'!#REF!</f>
        <v>#REF!</v>
      </c>
      <c r="E20" s="78" t="e">
        <f t="shared" ref="E20:E29" si="85">D20</f>
        <v>#REF!</v>
      </c>
      <c r="F20" s="78" t="e">
        <f t="shared" ref="F20:F29" si="86">E20</f>
        <v>#REF!</v>
      </c>
      <c r="G20" s="78" t="e">
        <f t="shared" ref="G20:G29" si="87">F20</f>
        <v>#REF!</v>
      </c>
      <c r="H20" s="78" t="e">
        <f t="shared" ref="H20:H29" si="88">G20</f>
        <v>#REF!</v>
      </c>
      <c r="I20" s="78" t="e">
        <f t="shared" ref="I20:I29" si="89">H20</f>
        <v>#REF!</v>
      </c>
      <c r="J20" s="78">
        <v>6</v>
      </c>
      <c r="K20" s="78">
        <v>0</v>
      </c>
      <c r="L20" s="78">
        <v>2</v>
      </c>
      <c r="M20" s="78">
        <v>0</v>
      </c>
      <c r="N20" s="78">
        <f t="shared" ref="N20:N29" si="90">M20</f>
        <v>0</v>
      </c>
      <c r="O20" s="78">
        <f t="shared" ref="O20:O29" si="91">N20</f>
        <v>0</v>
      </c>
      <c r="P20" s="117">
        <f t="shared" ref="P20:P23" si="92">O20</f>
        <v>0</v>
      </c>
      <c r="Q20" s="78">
        <f t="shared" ref="Q20:Q29" si="93">P20</f>
        <v>0</v>
      </c>
      <c r="R20" s="78">
        <f t="shared" ref="R20:R29" si="94">Q20</f>
        <v>0</v>
      </c>
      <c r="S20" s="78">
        <f t="shared" ref="S20:S29" si="95">R20</f>
        <v>0</v>
      </c>
      <c r="T20" s="78">
        <f t="shared" ref="T20:T29" si="96">S20</f>
        <v>0</v>
      </c>
      <c r="U20" s="78">
        <f t="shared" ref="U20:U29" si="97">T20</f>
        <v>0</v>
      </c>
      <c r="V20" s="78">
        <f t="shared" ref="V20:V29" si="98">U20</f>
        <v>0</v>
      </c>
      <c r="W20" s="78">
        <f t="shared" ref="W20:W29" si="99">V20</f>
        <v>0</v>
      </c>
      <c r="X20" s="78">
        <f t="shared" ref="X20:X29" si="100">W20</f>
        <v>0</v>
      </c>
      <c r="Y20" s="78">
        <f t="shared" ref="Y20:Y29" si="101">X20</f>
        <v>0</v>
      </c>
    </row>
    <row r="21" spans="1:25" s="70" customFormat="1">
      <c r="A21" s="65" t="str">
        <f>'Daily Records'!A39</f>
        <v>Ticket133</v>
      </c>
      <c r="B21" s="65" t="str">
        <f>'Daily Records'!B39</f>
        <v>Product Haul On Location</v>
      </c>
      <c r="C21" s="77">
        <f>'Daily Records'!C39</f>
        <v>700</v>
      </c>
      <c r="D21" s="65">
        <f>'Daily Records'!D39</f>
        <v>4</v>
      </c>
      <c r="E21" s="78">
        <f t="shared" si="85"/>
        <v>4</v>
      </c>
      <c r="F21" s="78">
        <f t="shared" si="86"/>
        <v>4</v>
      </c>
      <c r="G21" s="78">
        <f t="shared" si="87"/>
        <v>4</v>
      </c>
      <c r="H21" s="78">
        <f t="shared" si="88"/>
        <v>4</v>
      </c>
      <c r="I21" s="78">
        <f t="shared" si="89"/>
        <v>4</v>
      </c>
      <c r="J21" s="78">
        <f t="shared" ref="J21" si="102">I21</f>
        <v>4</v>
      </c>
      <c r="K21" s="78">
        <v>0</v>
      </c>
      <c r="L21" s="78">
        <f t="shared" ref="L21:L28" si="103">K21</f>
        <v>0</v>
      </c>
      <c r="M21" s="78">
        <f t="shared" ref="M21:M29" si="104">L21</f>
        <v>0</v>
      </c>
      <c r="N21" s="78">
        <f t="shared" si="90"/>
        <v>0</v>
      </c>
      <c r="O21" s="78">
        <f t="shared" si="91"/>
        <v>0</v>
      </c>
      <c r="P21" s="117">
        <f t="shared" si="92"/>
        <v>0</v>
      </c>
      <c r="Q21" s="78">
        <f t="shared" si="93"/>
        <v>0</v>
      </c>
      <c r="R21" s="78">
        <f t="shared" si="94"/>
        <v>0</v>
      </c>
      <c r="S21" s="78">
        <f t="shared" si="95"/>
        <v>0</v>
      </c>
      <c r="T21" s="78">
        <f t="shared" si="96"/>
        <v>0</v>
      </c>
      <c r="U21" s="78">
        <f t="shared" si="97"/>
        <v>0</v>
      </c>
      <c r="V21" s="78">
        <f t="shared" si="98"/>
        <v>0</v>
      </c>
      <c r="W21" s="78">
        <f t="shared" si="99"/>
        <v>0</v>
      </c>
      <c r="X21" s="78">
        <f t="shared" si="100"/>
        <v>0</v>
      </c>
      <c r="Y21" s="78">
        <f t="shared" si="101"/>
        <v>0</v>
      </c>
    </row>
    <row r="22" spans="1:25" s="70" customFormat="1">
      <c r="A22" s="65" t="str">
        <f>'Daily Records'!A40</f>
        <v>Ticket141</v>
      </c>
      <c r="B22" s="65" t="str">
        <f>'Daily Records'!B40</f>
        <v>Product Haul Load on location</v>
      </c>
      <c r="C22" s="77">
        <f>'Daily Records'!C40</f>
        <v>700</v>
      </c>
      <c r="D22" s="65">
        <f>'Daily Records'!D40</f>
        <v>4</v>
      </c>
      <c r="E22" s="78">
        <f t="shared" si="85"/>
        <v>4</v>
      </c>
      <c r="F22" s="78">
        <f t="shared" si="86"/>
        <v>4</v>
      </c>
      <c r="G22" s="78">
        <f t="shared" si="87"/>
        <v>4</v>
      </c>
      <c r="H22" s="78">
        <f t="shared" si="88"/>
        <v>4</v>
      </c>
      <c r="I22" s="78">
        <f t="shared" si="89"/>
        <v>4</v>
      </c>
      <c r="J22" s="78">
        <v>8</v>
      </c>
      <c r="K22" s="78">
        <v>8</v>
      </c>
      <c r="L22" s="78">
        <f t="shared" si="103"/>
        <v>8</v>
      </c>
      <c r="M22" s="78">
        <f t="shared" si="104"/>
        <v>8</v>
      </c>
      <c r="N22" s="78">
        <f t="shared" si="90"/>
        <v>8</v>
      </c>
      <c r="O22" s="78">
        <f t="shared" si="91"/>
        <v>8</v>
      </c>
      <c r="P22" s="117">
        <v>0</v>
      </c>
      <c r="Q22" s="78">
        <f t="shared" si="93"/>
        <v>0</v>
      </c>
      <c r="R22" s="78">
        <f t="shared" si="94"/>
        <v>0</v>
      </c>
      <c r="S22" s="78">
        <f t="shared" si="95"/>
        <v>0</v>
      </c>
      <c r="T22" s="78">
        <f t="shared" si="96"/>
        <v>0</v>
      </c>
      <c r="U22" s="78">
        <f t="shared" si="97"/>
        <v>0</v>
      </c>
      <c r="V22" s="78">
        <f t="shared" si="98"/>
        <v>0</v>
      </c>
      <c r="W22" s="78">
        <f t="shared" si="99"/>
        <v>0</v>
      </c>
      <c r="X22" s="78">
        <f t="shared" si="100"/>
        <v>0</v>
      </c>
      <c r="Y22" s="78">
        <f t="shared" si="101"/>
        <v>0</v>
      </c>
    </row>
    <row r="23" spans="1:25" s="70" customFormat="1">
      <c r="A23" s="65" t="str">
        <f>'Daily Records'!A41</f>
        <v>Ticket130</v>
      </c>
      <c r="B23" s="65" t="str">
        <f>'Daily Records'!B41</f>
        <v>Cancel product haul</v>
      </c>
      <c r="C23" s="77">
        <f>'Daily Records'!C41</f>
        <v>700</v>
      </c>
      <c r="D23" s="65">
        <f>'Daily Records'!D41</f>
        <v>4</v>
      </c>
      <c r="E23" s="78">
        <f t="shared" si="85"/>
        <v>4</v>
      </c>
      <c r="F23" s="78">
        <f t="shared" si="86"/>
        <v>4</v>
      </c>
      <c r="G23" s="78">
        <f t="shared" si="87"/>
        <v>4</v>
      </c>
      <c r="H23" s="78">
        <f t="shared" si="88"/>
        <v>4</v>
      </c>
      <c r="I23" s="78">
        <f t="shared" si="89"/>
        <v>4</v>
      </c>
      <c r="J23" s="78">
        <f t="shared" ref="J23" si="105">I23</f>
        <v>4</v>
      </c>
      <c r="K23" s="78">
        <v>5</v>
      </c>
      <c r="L23" s="78">
        <f t="shared" si="103"/>
        <v>5</v>
      </c>
      <c r="M23" s="78">
        <f t="shared" si="104"/>
        <v>5</v>
      </c>
      <c r="N23" s="78">
        <f t="shared" si="90"/>
        <v>5</v>
      </c>
      <c r="O23" s="78">
        <f t="shared" si="91"/>
        <v>5</v>
      </c>
      <c r="P23" s="117">
        <f t="shared" si="92"/>
        <v>5</v>
      </c>
      <c r="Q23" s="78">
        <v>0</v>
      </c>
      <c r="R23" s="78">
        <f t="shared" si="94"/>
        <v>0</v>
      </c>
      <c r="S23" s="78">
        <f t="shared" si="95"/>
        <v>0</v>
      </c>
      <c r="T23" s="78">
        <f t="shared" si="96"/>
        <v>0</v>
      </c>
      <c r="U23" s="78">
        <f t="shared" si="97"/>
        <v>0</v>
      </c>
      <c r="V23" s="78">
        <f t="shared" si="98"/>
        <v>0</v>
      </c>
      <c r="W23" s="78">
        <f t="shared" si="99"/>
        <v>0</v>
      </c>
      <c r="X23" s="78">
        <f t="shared" si="100"/>
        <v>0</v>
      </c>
      <c r="Y23" s="78">
        <f t="shared" si="101"/>
        <v>0</v>
      </c>
    </row>
    <row r="24" spans="1:25" s="70" customFormat="1">
      <c r="A24" s="65" t="str">
        <f>'Daily Records'!A42</f>
        <v>BUG</v>
      </c>
      <c r="B24" s="65" t="str">
        <f>'Daily Records'!B42</f>
        <v>Fix bug_Linsee</v>
      </c>
      <c r="C24" s="77">
        <f>'Daily Records'!C42</f>
        <v>700</v>
      </c>
      <c r="D24" s="65">
        <f>'Daily Records'!D42</f>
        <v>7</v>
      </c>
      <c r="E24" s="78">
        <f t="shared" si="85"/>
        <v>7</v>
      </c>
      <c r="F24" s="78">
        <f t="shared" si="86"/>
        <v>7</v>
      </c>
      <c r="G24" s="78">
        <f t="shared" si="87"/>
        <v>7</v>
      </c>
      <c r="H24" s="78">
        <f t="shared" si="88"/>
        <v>7</v>
      </c>
      <c r="I24" s="78">
        <f t="shared" ref="I24" si="106">H24</f>
        <v>7</v>
      </c>
      <c r="J24" s="78">
        <f t="shared" ref="J24" si="107">I24</f>
        <v>7</v>
      </c>
      <c r="K24" s="78">
        <f t="shared" ref="K24" si="108">J24</f>
        <v>7</v>
      </c>
      <c r="L24" s="78">
        <f t="shared" ref="L24" si="109">K24</f>
        <v>7</v>
      </c>
      <c r="M24" s="78">
        <v>1.5</v>
      </c>
      <c r="N24" s="78">
        <f t="shared" ref="N24" si="110">M24</f>
        <v>1.5</v>
      </c>
      <c r="O24" s="78">
        <f t="shared" ref="O24" si="111">N24</f>
        <v>1.5</v>
      </c>
      <c r="P24" s="117">
        <v>0</v>
      </c>
      <c r="Q24" s="78">
        <f t="shared" ref="Q24" si="112">P24</f>
        <v>0</v>
      </c>
      <c r="R24" s="78">
        <f t="shared" ref="R24" si="113">Q24</f>
        <v>0</v>
      </c>
      <c r="S24" s="78">
        <f t="shared" ref="S24" si="114">R24</f>
        <v>0</v>
      </c>
      <c r="T24" s="78">
        <f t="shared" ref="T24" si="115">S24</f>
        <v>0</v>
      </c>
      <c r="U24" s="78">
        <f t="shared" ref="U24" si="116">T24</f>
        <v>0</v>
      </c>
      <c r="V24" s="78">
        <f t="shared" ref="V24" si="117">U24</f>
        <v>0</v>
      </c>
      <c r="W24" s="78">
        <f t="shared" ref="W24" si="118">V24</f>
        <v>0</v>
      </c>
      <c r="X24" s="78">
        <f t="shared" ref="X24" si="119">W24</f>
        <v>0</v>
      </c>
      <c r="Y24" s="78">
        <f t="shared" ref="Y24" si="120">X24</f>
        <v>0</v>
      </c>
    </row>
    <row r="25" spans="1:25" s="70" customFormat="1">
      <c r="A25" s="65" t="str">
        <f>'Daily Records'!A43</f>
        <v>Phase10.E001</v>
      </c>
      <c r="B25" s="65" t="str">
        <f>'Daily Records'!B43</f>
        <v>Express migrate to .net core 2.0 and deploy</v>
      </c>
      <c r="C25" s="77">
        <f>'Daily Records'!C43</f>
        <v>700</v>
      </c>
      <c r="D25" s="65">
        <f>'Daily Records'!D43</f>
        <v>16</v>
      </c>
      <c r="E25" s="78">
        <f t="shared" si="85"/>
        <v>16</v>
      </c>
      <c r="F25" s="78">
        <f t="shared" si="86"/>
        <v>16</v>
      </c>
      <c r="G25" s="78">
        <f t="shared" si="87"/>
        <v>16</v>
      </c>
      <c r="H25" s="78">
        <f t="shared" si="88"/>
        <v>16</v>
      </c>
      <c r="I25" s="78">
        <f t="shared" si="89"/>
        <v>16</v>
      </c>
      <c r="J25" s="78">
        <f t="shared" ref="J25" si="121">I25</f>
        <v>16</v>
      </c>
      <c r="K25" s="78">
        <f t="shared" ref="K25:K29" si="122">J25</f>
        <v>16</v>
      </c>
      <c r="L25" s="78">
        <f t="shared" si="103"/>
        <v>16</v>
      </c>
      <c r="M25" s="78">
        <v>1.5</v>
      </c>
      <c r="N25" s="78">
        <f t="shared" si="90"/>
        <v>1.5</v>
      </c>
      <c r="O25" s="78">
        <f t="shared" si="91"/>
        <v>1.5</v>
      </c>
      <c r="P25" s="117">
        <v>0</v>
      </c>
      <c r="Q25" s="78">
        <f t="shared" si="93"/>
        <v>0</v>
      </c>
      <c r="R25" s="78">
        <f t="shared" si="94"/>
        <v>0</v>
      </c>
      <c r="S25" s="78">
        <f t="shared" si="95"/>
        <v>0</v>
      </c>
      <c r="T25" s="78">
        <f t="shared" si="96"/>
        <v>0</v>
      </c>
      <c r="U25" s="78">
        <f t="shared" si="97"/>
        <v>0</v>
      </c>
      <c r="V25" s="78">
        <f t="shared" si="98"/>
        <v>0</v>
      </c>
      <c r="W25" s="78">
        <f t="shared" si="99"/>
        <v>0</v>
      </c>
      <c r="X25" s="78">
        <f t="shared" si="100"/>
        <v>0</v>
      </c>
      <c r="Y25" s="78">
        <f t="shared" si="101"/>
        <v>0</v>
      </c>
    </row>
    <row r="26" spans="1:25" s="70" customFormat="1">
      <c r="A26" s="65">
        <f>'Daily Records'!A44</f>
        <v>0</v>
      </c>
      <c r="B26" s="65">
        <f>'Daily Records'!B44</f>
        <v>0</v>
      </c>
      <c r="C26" s="77">
        <f>'Daily Records'!C44</f>
        <v>0</v>
      </c>
      <c r="D26" s="65">
        <f>'Daily Records'!D44</f>
        <v>0</v>
      </c>
      <c r="E26" s="78">
        <f t="shared" si="85"/>
        <v>0</v>
      </c>
      <c r="F26" s="78">
        <f t="shared" si="86"/>
        <v>0</v>
      </c>
      <c r="G26" s="78">
        <f t="shared" si="87"/>
        <v>0</v>
      </c>
      <c r="H26" s="78">
        <f t="shared" si="88"/>
        <v>0</v>
      </c>
      <c r="I26" s="78">
        <f t="shared" si="89"/>
        <v>0</v>
      </c>
      <c r="J26" s="78">
        <f t="shared" ref="J26" si="123">I26</f>
        <v>0</v>
      </c>
      <c r="K26" s="78">
        <v>3</v>
      </c>
      <c r="L26" s="78">
        <f t="shared" si="103"/>
        <v>3</v>
      </c>
      <c r="M26" s="78">
        <f t="shared" si="104"/>
        <v>3</v>
      </c>
      <c r="N26" s="78">
        <f t="shared" si="90"/>
        <v>3</v>
      </c>
      <c r="O26" s="78">
        <f t="shared" si="91"/>
        <v>3</v>
      </c>
      <c r="P26" s="117">
        <v>0</v>
      </c>
      <c r="Q26" s="78">
        <f t="shared" si="93"/>
        <v>0</v>
      </c>
      <c r="R26" s="78">
        <f t="shared" si="94"/>
        <v>0</v>
      </c>
      <c r="S26" s="78">
        <f t="shared" si="95"/>
        <v>0</v>
      </c>
      <c r="T26" s="78">
        <f t="shared" si="96"/>
        <v>0</v>
      </c>
      <c r="U26" s="78">
        <f t="shared" si="97"/>
        <v>0</v>
      </c>
      <c r="V26" s="78">
        <f t="shared" si="98"/>
        <v>0</v>
      </c>
      <c r="W26" s="78">
        <f t="shared" si="99"/>
        <v>0</v>
      </c>
      <c r="X26" s="78">
        <f t="shared" si="100"/>
        <v>0</v>
      </c>
      <c r="Y26" s="78">
        <f t="shared" si="101"/>
        <v>0</v>
      </c>
    </row>
    <row r="27" spans="1:25" s="108" customFormat="1">
      <c r="A27" s="65">
        <f>'Daily Records'!A45</f>
        <v>0</v>
      </c>
      <c r="B27" s="65">
        <f>'Daily Records'!B45</f>
        <v>0</v>
      </c>
      <c r="C27" s="77">
        <f>'Daily Records'!C45</f>
        <v>0</v>
      </c>
      <c r="D27" s="65">
        <f>'Daily Records'!D45</f>
        <v>0</v>
      </c>
      <c r="E27" s="107">
        <f t="shared" si="85"/>
        <v>0</v>
      </c>
      <c r="F27" s="107">
        <f t="shared" si="86"/>
        <v>0</v>
      </c>
      <c r="G27" s="107">
        <f t="shared" si="87"/>
        <v>0</v>
      </c>
      <c r="H27" s="107">
        <f t="shared" si="88"/>
        <v>0</v>
      </c>
      <c r="I27" s="107">
        <f t="shared" si="89"/>
        <v>0</v>
      </c>
      <c r="J27" s="107">
        <f t="shared" ref="J27:J29" si="124">I27</f>
        <v>0</v>
      </c>
      <c r="K27" s="107">
        <f t="shared" si="122"/>
        <v>0</v>
      </c>
      <c r="L27" s="107">
        <f t="shared" si="103"/>
        <v>0</v>
      </c>
      <c r="M27" s="107">
        <f t="shared" si="104"/>
        <v>0</v>
      </c>
      <c r="N27" s="107">
        <f t="shared" si="90"/>
        <v>0</v>
      </c>
      <c r="O27" s="107">
        <f t="shared" si="91"/>
        <v>0</v>
      </c>
      <c r="P27" s="117">
        <v>0</v>
      </c>
      <c r="Q27" s="107">
        <f t="shared" si="93"/>
        <v>0</v>
      </c>
      <c r="R27" s="107">
        <f t="shared" si="94"/>
        <v>0</v>
      </c>
      <c r="S27" s="107">
        <f t="shared" si="95"/>
        <v>0</v>
      </c>
      <c r="T27" s="107">
        <f t="shared" si="96"/>
        <v>0</v>
      </c>
      <c r="U27" s="107">
        <f t="shared" si="97"/>
        <v>0</v>
      </c>
      <c r="V27" s="107">
        <f t="shared" si="98"/>
        <v>0</v>
      </c>
      <c r="W27" s="107">
        <f t="shared" si="99"/>
        <v>0</v>
      </c>
      <c r="X27" s="107">
        <f t="shared" si="100"/>
        <v>0</v>
      </c>
      <c r="Y27" s="107">
        <f t="shared" si="101"/>
        <v>0</v>
      </c>
    </row>
    <row r="28" spans="1:25" s="70" customFormat="1">
      <c r="A28" s="65">
        <f>'Daily Records'!A46</f>
        <v>0</v>
      </c>
      <c r="B28" s="65">
        <f>'Daily Records'!B46</f>
        <v>0</v>
      </c>
      <c r="C28" s="77">
        <f>'Daily Records'!C46</f>
        <v>0</v>
      </c>
      <c r="D28" s="65">
        <f>'Daily Records'!D46</f>
        <v>0</v>
      </c>
      <c r="E28" s="78">
        <f t="shared" si="85"/>
        <v>0</v>
      </c>
      <c r="F28" s="78">
        <f t="shared" si="86"/>
        <v>0</v>
      </c>
      <c r="G28" s="78">
        <f t="shared" si="87"/>
        <v>0</v>
      </c>
      <c r="H28" s="78">
        <f t="shared" si="88"/>
        <v>0</v>
      </c>
      <c r="I28" s="78">
        <f t="shared" si="89"/>
        <v>0</v>
      </c>
      <c r="J28" s="78">
        <f t="shared" si="124"/>
        <v>0</v>
      </c>
      <c r="K28" s="78">
        <v>4</v>
      </c>
      <c r="L28" s="78">
        <f t="shared" si="103"/>
        <v>4</v>
      </c>
      <c r="M28" s="78">
        <f t="shared" si="104"/>
        <v>4</v>
      </c>
      <c r="N28" s="78">
        <f t="shared" si="90"/>
        <v>4</v>
      </c>
      <c r="O28" s="78">
        <f t="shared" si="91"/>
        <v>4</v>
      </c>
      <c r="P28" s="117">
        <v>0</v>
      </c>
      <c r="Q28" s="78">
        <f t="shared" si="93"/>
        <v>0</v>
      </c>
      <c r="R28" s="78">
        <f t="shared" si="94"/>
        <v>0</v>
      </c>
      <c r="S28" s="78">
        <f t="shared" si="95"/>
        <v>0</v>
      </c>
      <c r="T28" s="78">
        <f t="shared" si="96"/>
        <v>0</v>
      </c>
      <c r="U28" s="78">
        <f t="shared" si="97"/>
        <v>0</v>
      </c>
      <c r="V28" s="78">
        <f t="shared" si="98"/>
        <v>0</v>
      </c>
      <c r="W28" s="78">
        <f t="shared" si="99"/>
        <v>0</v>
      </c>
      <c r="X28" s="78">
        <f t="shared" si="100"/>
        <v>0</v>
      </c>
      <c r="Y28" s="78">
        <f t="shared" si="101"/>
        <v>0</v>
      </c>
    </row>
    <row r="29" spans="1:25" s="108" customFormat="1" ht="14.25" customHeight="1">
      <c r="A29" s="65">
        <f>'Daily Records'!A47</f>
        <v>0</v>
      </c>
      <c r="B29" s="65">
        <f>'Daily Records'!B47</f>
        <v>0</v>
      </c>
      <c r="C29" s="77">
        <f>'Daily Records'!C47</f>
        <v>0</v>
      </c>
      <c r="D29" s="65">
        <f>'Daily Records'!D47</f>
        <v>0</v>
      </c>
      <c r="E29" s="107">
        <f t="shared" si="85"/>
        <v>0</v>
      </c>
      <c r="F29" s="107">
        <f t="shared" si="86"/>
        <v>0</v>
      </c>
      <c r="G29" s="107">
        <f t="shared" si="87"/>
        <v>0</v>
      </c>
      <c r="H29" s="107">
        <f t="shared" si="88"/>
        <v>0</v>
      </c>
      <c r="I29" s="107">
        <f t="shared" si="89"/>
        <v>0</v>
      </c>
      <c r="J29" s="107">
        <f t="shared" si="124"/>
        <v>0</v>
      </c>
      <c r="K29" s="107">
        <f t="shared" si="122"/>
        <v>0</v>
      </c>
      <c r="L29" s="107">
        <v>4</v>
      </c>
      <c r="M29" s="107">
        <f t="shared" si="104"/>
        <v>4</v>
      </c>
      <c r="N29" s="107">
        <f t="shared" si="90"/>
        <v>4</v>
      </c>
      <c r="O29" s="107">
        <f t="shared" si="91"/>
        <v>4</v>
      </c>
      <c r="P29" s="117">
        <v>0</v>
      </c>
      <c r="Q29" s="107">
        <f t="shared" si="93"/>
        <v>0</v>
      </c>
      <c r="R29" s="107">
        <f t="shared" si="94"/>
        <v>0</v>
      </c>
      <c r="S29" s="107">
        <f t="shared" si="95"/>
        <v>0</v>
      </c>
      <c r="T29" s="107">
        <f t="shared" si="96"/>
        <v>0</v>
      </c>
      <c r="U29" s="107">
        <f t="shared" si="97"/>
        <v>0</v>
      </c>
      <c r="V29" s="107">
        <f t="shared" si="98"/>
        <v>0</v>
      </c>
      <c r="W29" s="107">
        <f t="shared" si="99"/>
        <v>0</v>
      </c>
      <c r="X29" s="107">
        <f t="shared" si="100"/>
        <v>0</v>
      </c>
      <c r="Y29" s="107">
        <f t="shared" si="101"/>
        <v>0</v>
      </c>
    </row>
    <row r="30" spans="1:25" s="70" customFormat="1">
      <c r="A30" s="65">
        <f>'Daily Records'!A48</f>
        <v>0</v>
      </c>
      <c r="B30" s="65">
        <f>'Daily Records'!B48</f>
        <v>0</v>
      </c>
      <c r="C30" s="77">
        <f>'Daily Records'!C48</f>
        <v>0</v>
      </c>
      <c r="D30" s="65">
        <f>'Daily Records'!D48</f>
        <v>0</v>
      </c>
      <c r="E30" s="78">
        <f t="shared" ref="E30:E42" si="125">D30</f>
        <v>0</v>
      </c>
      <c r="F30" s="78">
        <f t="shared" ref="F30:F51" si="126">E30</f>
        <v>0</v>
      </c>
      <c r="G30" s="78">
        <f t="shared" ref="G30:G51" si="127">F30</f>
        <v>0</v>
      </c>
      <c r="H30" s="78">
        <f t="shared" ref="H30:H51" si="128">G30</f>
        <v>0</v>
      </c>
      <c r="I30" s="78">
        <f t="shared" ref="I30:I51" si="129">H30</f>
        <v>0</v>
      </c>
      <c r="J30" s="78">
        <f t="shared" ref="J30:J51" si="130">I30</f>
        <v>0</v>
      </c>
      <c r="K30" s="78">
        <f t="shared" ref="K30:K51" si="131">J30</f>
        <v>0</v>
      </c>
      <c r="L30" s="78">
        <f t="shared" ref="L30:L51" si="132">K30</f>
        <v>0</v>
      </c>
      <c r="M30" s="78">
        <f t="shared" ref="M30:M51" si="133">L30</f>
        <v>0</v>
      </c>
      <c r="N30" s="78">
        <f t="shared" ref="N30:N51" si="134">M30</f>
        <v>0</v>
      </c>
      <c r="O30" s="78">
        <f t="shared" ref="O30:O51" si="135">N30</f>
        <v>0</v>
      </c>
      <c r="P30" s="117">
        <f t="shared" ref="P30:P51" si="136">O30</f>
        <v>0</v>
      </c>
      <c r="Q30" s="78">
        <v>10</v>
      </c>
      <c r="R30" s="78">
        <v>5</v>
      </c>
      <c r="S30" s="78">
        <v>4</v>
      </c>
      <c r="T30" s="78">
        <v>3</v>
      </c>
      <c r="U30" s="78">
        <f t="shared" ref="U30:U51" si="137">T30</f>
        <v>3</v>
      </c>
      <c r="V30" s="78">
        <v>0</v>
      </c>
      <c r="W30" s="78">
        <f t="shared" ref="W30:W51" si="138">V30</f>
        <v>0</v>
      </c>
      <c r="X30" s="78">
        <f t="shared" ref="X30:X51" si="139">W30</f>
        <v>0</v>
      </c>
      <c r="Y30" s="78">
        <f t="shared" ref="Y30:Y51" si="140">X30</f>
        <v>0</v>
      </c>
    </row>
    <row r="31" spans="1:25">
      <c r="A31" s="65">
        <f>'Daily Records'!A49</f>
        <v>0</v>
      </c>
      <c r="B31" s="65">
        <f>'Daily Records'!B49</f>
        <v>0</v>
      </c>
      <c r="C31" s="77">
        <f>'Daily Records'!C49</f>
        <v>0</v>
      </c>
      <c r="D31" s="65">
        <f>'Daily Records'!D49</f>
        <v>0</v>
      </c>
      <c r="E31" s="78">
        <f t="shared" si="125"/>
        <v>0</v>
      </c>
      <c r="F31" s="78">
        <f t="shared" si="126"/>
        <v>0</v>
      </c>
      <c r="G31" s="78">
        <f t="shared" si="127"/>
        <v>0</v>
      </c>
      <c r="H31" s="78">
        <f t="shared" si="128"/>
        <v>0</v>
      </c>
      <c r="I31" s="78">
        <f t="shared" si="129"/>
        <v>0</v>
      </c>
      <c r="J31" s="78">
        <f t="shared" si="130"/>
        <v>0</v>
      </c>
      <c r="K31" s="78">
        <f t="shared" si="131"/>
        <v>0</v>
      </c>
      <c r="L31" s="78">
        <f t="shared" si="132"/>
        <v>0</v>
      </c>
      <c r="M31" s="78">
        <f t="shared" si="133"/>
        <v>0</v>
      </c>
      <c r="N31" s="78">
        <f t="shared" si="134"/>
        <v>0</v>
      </c>
      <c r="O31" s="78">
        <f t="shared" si="135"/>
        <v>0</v>
      </c>
      <c r="P31" s="117">
        <f t="shared" si="136"/>
        <v>0</v>
      </c>
      <c r="Q31" s="78">
        <f t="shared" ref="Q31:Q51" si="141">P31</f>
        <v>0</v>
      </c>
      <c r="R31" s="78">
        <v>5</v>
      </c>
      <c r="S31" s="78">
        <v>4</v>
      </c>
      <c r="T31" s="78">
        <v>2</v>
      </c>
      <c r="U31" s="78">
        <f t="shared" si="137"/>
        <v>2</v>
      </c>
      <c r="V31" s="78">
        <v>1</v>
      </c>
      <c r="W31" s="78">
        <v>0</v>
      </c>
      <c r="X31" s="78">
        <f t="shared" si="139"/>
        <v>0</v>
      </c>
      <c r="Y31" s="78">
        <f t="shared" si="140"/>
        <v>0</v>
      </c>
    </row>
    <row r="32" spans="1:25">
      <c r="A32" s="65">
        <f>'Daily Records'!A50</f>
        <v>0</v>
      </c>
      <c r="B32" s="65">
        <f>'Daily Records'!B50</f>
        <v>0</v>
      </c>
      <c r="C32" s="77">
        <f>'Daily Records'!C50</f>
        <v>0</v>
      </c>
      <c r="D32" s="65">
        <f>'Daily Records'!D50</f>
        <v>0</v>
      </c>
      <c r="E32" s="78">
        <f t="shared" si="125"/>
        <v>0</v>
      </c>
      <c r="F32" s="78">
        <f t="shared" si="126"/>
        <v>0</v>
      </c>
      <c r="G32" s="78">
        <f t="shared" si="127"/>
        <v>0</v>
      </c>
      <c r="H32" s="78">
        <f t="shared" si="128"/>
        <v>0</v>
      </c>
      <c r="I32" s="78">
        <f t="shared" si="129"/>
        <v>0</v>
      </c>
      <c r="J32" s="78">
        <f t="shared" si="130"/>
        <v>0</v>
      </c>
      <c r="K32" s="78">
        <f t="shared" si="131"/>
        <v>0</v>
      </c>
      <c r="L32" s="78">
        <f t="shared" si="132"/>
        <v>0</v>
      </c>
      <c r="M32" s="78">
        <f t="shared" si="133"/>
        <v>0</v>
      </c>
      <c r="N32" s="78">
        <f t="shared" si="134"/>
        <v>0</v>
      </c>
      <c r="O32" s="78">
        <f t="shared" si="135"/>
        <v>0</v>
      </c>
      <c r="P32" s="117">
        <f t="shared" si="136"/>
        <v>0</v>
      </c>
      <c r="Q32" s="78">
        <f t="shared" si="141"/>
        <v>0</v>
      </c>
      <c r="R32" s="78">
        <f t="shared" ref="R32:R51" si="142">Q32</f>
        <v>0</v>
      </c>
      <c r="S32" s="78">
        <f t="shared" ref="S32:S51" si="143">R32</f>
        <v>0</v>
      </c>
      <c r="T32" s="78">
        <f t="shared" ref="T32:T51" si="144">S32</f>
        <v>0</v>
      </c>
      <c r="U32" s="78">
        <f t="shared" si="137"/>
        <v>0</v>
      </c>
      <c r="V32" s="78">
        <f t="shared" ref="V32:V51" si="145">U32</f>
        <v>0</v>
      </c>
      <c r="W32" s="78">
        <v>2</v>
      </c>
      <c r="X32" s="78">
        <v>0</v>
      </c>
      <c r="Y32" s="78">
        <f t="shared" si="140"/>
        <v>0</v>
      </c>
    </row>
    <row r="33" spans="1:25">
      <c r="A33" s="65">
        <f>'Daily Records'!A51</f>
        <v>0</v>
      </c>
      <c r="B33" s="65">
        <f>'Daily Records'!B51</f>
        <v>0</v>
      </c>
      <c r="C33" s="77">
        <f>'Daily Records'!C51</f>
        <v>0</v>
      </c>
      <c r="D33" s="65">
        <f>'Daily Records'!D51</f>
        <v>0</v>
      </c>
      <c r="E33" s="78">
        <f t="shared" si="125"/>
        <v>0</v>
      </c>
      <c r="F33" s="78">
        <f t="shared" si="126"/>
        <v>0</v>
      </c>
      <c r="G33" s="78">
        <f t="shared" si="127"/>
        <v>0</v>
      </c>
      <c r="H33" s="78">
        <f t="shared" si="128"/>
        <v>0</v>
      </c>
      <c r="I33" s="78">
        <f t="shared" si="129"/>
        <v>0</v>
      </c>
      <c r="J33" s="78">
        <f t="shared" si="130"/>
        <v>0</v>
      </c>
      <c r="K33" s="78">
        <f t="shared" si="131"/>
        <v>0</v>
      </c>
      <c r="L33" s="78">
        <f t="shared" si="132"/>
        <v>0</v>
      </c>
      <c r="M33" s="78">
        <f t="shared" si="133"/>
        <v>0</v>
      </c>
      <c r="N33" s="78">
        <f t="shared" si="134"/>
        <v>0</v>
      </c>
      <c r="O33" s="78">
        <f t="shared" si="135"/>
        <v>0</v>
      </c>
      <c r="P33" s="117">
        <f t="shared" si="136"/>
        <v>0</v>
      </c>
      <c r="Q33" s="78">
        <v>5.5</v>
      </c>
      <c r="R33" s="78">
        <v>2</v>
      </c>
      <c r="S33" s="78">
        <f t="shared" si="143"/>
        <v>2</v>
      </c>
      <c r="T33" s="78">
        <v>0</v>
      </c>
      <c r="U33" s="78">
        <f t="shared" si="137"/>
        <v>0</v>
      </c>
      <c r="V33" s="78">
        <f t="shared" si="145"/>
        <v>0</v>
      </c>
      <c r="W33" s="78">
        <f t="shared" si="138"/>
        <v>0</v>
      </c>
      <c r="X33" s="78">
        <f t="shared" si="139"/>
        <v>0</v>
      </c>
      <c r="Y33" s="78">
        <f t="shared" si="140"/>
        <v>0</v>
      </c>
    </row>
    <row r="34" spans="1:25">
      <c r="A34" s="65">
        <f>'Daily Records'!A52</f>
        <v>0</v>
      </c>
      <c r="B34" s="65">
        <f>'Daily Records'!B52</f>
        <v>0</v>
      </c>
      <c r="C34" s="77">
        <f>'Daily Records'!C52</f>
        <v>0</v>
      </c>
      <c r="D34" s="65">
        <f>'Daily Records'!D52</f>
        <v>0</v>
      </c>
      <c r="E34" s="78">
        <f t="shared" si="125"/>
        <v>0</v>
      </c>
      <c r="F34" s="78">
        <f t="shared" si="126"/>
        <v>0</v>
      </c>
      <c r="G34" s="78">
        <f t="shared" si="127"/>
        <v>0</v>
      </c>
      <c r="H34" s="78">
        <f t="shared" si="128"/>
        <v>0</v>
      </c>
      <c r="I34" s="78">
        <f t="shared" si="129"/>
        <v>0</v>
      </c>
      <c r="J34" s="78">
        <f t="shared" si="130"/>
        <v>0</v>
      </c>
      <c r="K34" s="78">
        <f t="shared" si="131"/>
        <v>0</v>
      </c>
      <c r="L34" s="78">
        <f t="shared" si="132"/>
        <v>0</v>
      </c>
      <c r="M34" s="78">
        <f t="shared" si="133"/>
        <v>0</v>
      </c>
      <c r="N34" s="78">
        <f t="shared" si="134"/>
        <v>0</v>
      </c>
      <c r="O34" s="78">
        <f t="shared" si="135"/>
        <v>0</v>
      </c>
      <c r="P34" s="117">
        <f t="shared" si="136"/>
        <v>0</v>
      </c>
      <c r="Q34" s="78">
        <v>1</v>
      </c>
      <c r="R34" s="78">
        <v>0</v>
      </c>
      <c r="S34" s="78">
        <f t="shared" si="143"/>
        <v>0</v>
      </c>
      <c r="T34" s="78">
        <f t="shared" si="144"/>
        <v>0</v>
      </c>
      <c r="U34" s="78">
        <f t="shared" si="137"/>
        <v>0</v>
      </c>
      <c r="V34" s="78">
        <f t="shared" si="145"/>
        <v>0</v>
      </c>
      <c r="W34" s="78">
        <f t="shared" si="138"/>
        <v>0</v>
      </c>
      <c r="X34" s="78">
        <f t="shared" si="139"/>
        <v>0</v>
      </c>
      <c r="Y34" s="78">
        <f t="shared" si="140"/>
        <v>0</v>
      </c>
    </row>
    <row r="35" spans="1:25">
      <c r="A35" s="65">
        <f>'Daily Records'!A53</f>
        <v>0</v>
      </c>
      <c r="B35" s="65">
        <f>'Daily Records'!B53</f>
        <v>0</v>
      </c>
      <c r="C35" s="77">
        <f>'Daily Records'!C53</f>
        <v>0</v>
      </c>
      <c r="D35" s="65">
        <f>'Daily Records'!D53</f>
        <v>0</v>
      </c>
      <c r="E35" s="78">
        <f t="shared" si="125"/>
        <v>0</v>
      </c>
      <c r="F35" s="78">
        <f t="shared" si="126"/>
        <v>0</v>
      </c>
      <c r="G35" s="78">
        <f t="shared" si="127"/>
        <v>0</v>
      </c>
      <c r="H35" s="78">
        <f t="shared" si="128"/>
        <v>0</v>
      </c>
      <c r="I35" s="78">
        <f t="shared" si="129"/>
        <v>0</v>
      </c>
      <c r="J35" s="78">
        <f t="shared" si="130"/>
        <v>0</v>
      </c>
      <c r="K35" s="78">
        <f t="shared" si="131"/>
        <v>0</v>
      </c>
      <c r="L35" s="78">
        <f t="shared" si="132"/>
        <v>0</v>
      </c>
      <c r="M35" s="78">
        <f t="shared" si="133"/>
        <v>0</v>
      </c>
      <c r="N35" s="78">
        <f t="shared" si="134"/>
        <v>0</v>
      </c>
      <c r="O35" s="78">
        <f t="shared" si="135"/>
        <v>0</v>
      </c>
      <c r="P35" s="117">
        <f t="shared" si="136"/>
        <v>0</v>
      </c>
      <c r="Q35" s="78">
        <f t="shared" si="141"/>
        <v>0</v>
      </c>
      <c r="R35" s="78">
        <f t="shared" si="142"/>
        <v>0</v>
      </c>
      <c r="S35" s="78">
        <f t="shared" si="143"/>
        <v>0</v>
      </c>
      <c r="T35" s="78">
        <f t="shared" si="144"/>
        <v>0</v>
      </c>
      <c r="U35" s="78">
        <f t="shared" si="137"/>
        <v>0</v>
      </c>
      <c r="V35" s="78">
        <f t="shared" si="145"/>
        <v>0</v>
      </c>
      <c r="W35" s="78">
        <v>2</v>
      </c>
      <c r="X35" s="78">
        <v>1</v>
      </c>
      <c r="Y35" s="78">
        <v>0</v>
      </c>
    </row>
    <row r="36" spans="1:25">
      <c r="A36" s="65">
        <f>'Daily Records'!A54</f>
        <v>0</v>
      </c>
      <c r="B36" s="65">
        <f>'Daily Records'!B54</f>
        <v>0</v>
      </c>
      <c r="C36" s="77">
        <f>'Daily Records'!C54</f>
        <v>0</v>
      </c>
      <c r="D36" s="65">
        <f>'Daily Records'!D54</f>
        <v>0</v>
      </c>
      <c r="E36" s="78">
        <f t="shared" si="125"/>
        <v>0</v>
      </c>
      <c r="F36" s="78">
        <f t="shared" si="126"/>
        <v>0</v>
      </c>
      <c r="G36" s="78">
        <f t="shared" si="127"/>
        <v>0</v>
      </c>
      <c r="H36" s="78">
        <f t="shared" si="128"/>
        <v>0</v>
      </c>
      <c r="I36" s="78">
        <f t="shared" si="129"/>
        <v>0</v>
      </c>
      <c r="J36" s="78">
        <f t="shared" si="130"/>
        <v>0</v>
      </c>
      <c r="K36" s="78">
        <f t="shared" si="131"/>
        <v>0</v>
      </c>
      <c r="L36" s="78">
        <f t="shared" si="132"/>
        <v>0</v>
      </c>
      <c r="M36" s="78">
        <f t="shared" si="133"/>
        <v>0</v>
      </c>
      <c r="N36" s="78">
        <f t="shared" si="134"/>
        <v>0</v>
      </c>
      <c r="O36" s="78">
        <f t="shared" si="135"/>
        <v>0</v>
      </c>
      <c r="P36" s="117">
        <f t="shared" si="136"/>
        <v>0</v>
      </c>
      <c r="Q36" s="78">
        <f t="shared" si="141"/>
        <v>0</v>
      </c>
      <c r="R36" s="78">
        <f t="shared" si="142"/>
        <v>0</v>
      </c>
      <c r="S36" s="78">
        <f t="shared" si="143"/>
        <v>0</v>
      </c>
      <c r="T36" s="78">
        <f t="shared" si="144"/>
        <v>0</v>
      </c>
      <c r="U36" s="78">
        <f t="shared" si="137"/>
        <v>0</v>
      </c>
      <c r="V36" s="78">
        <f t="shared" si="145"/>
        <v>0</v>
      </c>
      <c r="W36" s="78">
        <v>2</v>
      </c>
      <c r="X36" s="78">
        <v>1</v>
      </c>
      <c r="Y36" s="78">
        <v>0</v>
      </c>
    </row>
    <row r="37" spans="1:25">
      <c r="A37" s="65">
        <f>'Daily Records'!A55</f>
        <v>0</v>
      </c>
      <c r="B37" s="65">
        <f>'Daily Records'!B55</f>
        <v>0</v>
      </c>
      <c r="C37" s="77">
        <f>'Daily Records'!C55</f>
        <v>0</v>
      </c>
      <c r="D37" s="65">
        <f>'Daily Records'!D55</f>
        <v>0</v>
      </c>
      <c r="E37" s="78">
        <f t="shared" si="125"/>
        <v>0</v>
      </c>
      <c r="F37" s="78">
        <f t="shared" si="126"/>
        <v>0</v>
      </c>
      <c r="G37" s="78">
        <f t="shared" si="127"/>
        <v>0</v>
      </c>
      <c r="H37" s="78">
        <f t="shared" si="128"/>
        <v>0</v>
      </c>
      <c r="I37" s="78">
        <f t="shared" si="129"/>
        <v>0</v>
      </c>
      <c r="J37" s="78">
        <f t="shared" si="130"/>
        <v>0</v>
      </c>
      <c r="K37" s="78">
        <f t="shared" si="131"/>
        <v>0</v>
      </c>
      <c r="L37" s="78">
        <f t="shared" si="132"/>
        <v>0</v>
      </c>
      <c r="M37" s="78">
        <f t="shared" si="133"/>
        <v>0</v>
      </c>
      <c r="N37" s="78">
        <f t="shared" si="134"/>
        <v>0</v>
      </c>
      <c r="O37" s="78">
        <f t="shared" si="135"/>
        <v>0</v>
      </c>
      <c r="P37" s="117">
        <f t="shared" si="136"/>
        <v>0</v>
      </c>
      <c r="Q37" s="78">
        <f t="shared" si="141"/>
        <v>0</v>
      </c>
      <c r="R37" s="78">
        <f t="shared" si="142"/>
        <v>0</v>
      </c>
      <c r="S37" s="78">
        <f t="shared" si="143"/>
        <v>0</v>
      </c>
      <c r="T37" s="78">
        <f t="shared" si="144"/>
        <v>0</v>
      </c>
      <c r="U37" s="78">
        <v>7</v>
      </c>
      <c r="V37" s="78">
        <v>0</v>
      </c>
      <c r="W37" s="78">
        <f t="shared" si="138"/>
        <v>0</v>
      </c>
      <c r="X37" s="78">
        <f t="shared" si="139"/>
        <v>0</v>
      </c>
      <c r="Y37" s="78">
        <f t="shared" si="140"/>
        <v>0</v>
      </c>
    </row>
    <row r="38" spans="1:25">
      <c r="A38" s="65">
        <f>'Daily Records'!A56</f>
        <v>0</v>
      </c>
      <c r="B38" s="65">
        <f>'Daily Records'!B56</f>
        <v>0</v>
      </c>
      <c r="C38" s="77">
        <f>'Daily Records'!C56</f>
        <v>0</v>
      </c>
      <c r="D38" s="65">
        <f>'Daily Records'!D56</f>
        <v>0</v>
      </c>
      <c r="E38" s="78">
        <f t="shared" si="125"/>
        <v>0</v>
      </c>
      <c r="F38" s="78">
        <f t="shared" si="126"/>
        <v>0</v>
      </c>
      <c r="G38" s="78">
        <f t="shared" si="127"/>
        <v>0</v>
      </c>
      <c r="H38" s="78">
        <f t="shared" si="128"/>
        <v>0</v>
      </c>
      <c r="I38" s="78">
        <f t="shared" si="129"/>
        <v>0</v>
      </c>
      <c r="J38" s="78">
        <f t="shared" si="130"/>
        <v>0</v>
      </c>
      <c r="K38" s="78">
        <f t="shared" si="131"/>
        <v>0</v>
      </c>
      <c r="L38" s="78">
        <f t="shared" si="132"/>
        <v>0</v>
      </c>
      <c r="M38" s="78">
        <f t="shared" si="133"/>
        <v>0</v>
      </c>
      <c r="N38" s="78">
        <f t="shared" si="134"/>
        <v>0</v>
      </c>
      <c r="O38" s="78">
        <f t="shared" si="135"/>
        <v>0</v>
      </c>
      <c r="P38" s="117">
        <f t="shared" si="136"/>
        <v>0</v>
      </c>
      <c r="Q38" s="78">
        <v>2</v>
      </c>
      <c r="R38" s="78">
        <f t="shared" si="142"/>
        <v>2</v>
      </c>
      <c r="S38" s="78">
        <v>1</v>
      </c>
      <c r="T38" s="78">
        <v>0</v>
      </c>
      <c r="U38" s="78">
        <f t="shared" si="137"/>
        <v>0</v>
      </c>
      <c r="V38" s="78">
        <f t="shared" si="145"/>
        <v>0</v>
      </c>
      <c r="W38" s="78">
        <f t="shared" si="138"/>
        <v>0</v>
      </c>
      <c r="X38" s="78">
        <f t="shared" si="139"/>
        <v>0</v>
      </c>
      <c r="Y38" s="78">
        <f t="shared" si="140"/>
        <v>0</v>
      </c>
    </row>
    <row r="39" spans="1:25" ht="21" customHeight="1">
      <c r="A39" s="65">
        <f>'Daily Records'!A57</f>
        <v>0</v>
      </c>
      <c r="B39" s="65">
        <f>'Daily Records'!B57</f>
        <v>0</v>
      </c>
      <c r="C39" s="77">
        <f>'Daily Records'!C57</f>
        <v>0</v>
      </c>
      <c r="D39" s="65">
        <f>'Daily Records'!D57</f>
        <v>0</v>
      </c>
      <c r="E39" s="78">
        <f t="shared" si="125"/>
        <v>0</v>
      </c>
      <c r="F39" s="78">
        <f t="shared" si="126"/>
        <v>0</v>
      </c>
      <c r="G39" s="78">
        <f t="shared" si="127"/>
        <v>0</v>
      </c>
      <c r="H39" s="78">
        <f t="shared" si="128"/>
        <v>0</v>
      </c>
      <c r="I39" s="78">
        <f t="shared" si="129"/>
        <v>0</v>
      </c>
      <c r="J39" s="78">
        <f t="shared" si="130"/>
        <v>0</v>
      </c>
      <c r="K39" s="78">
        <f t="shared" si="131"/>
        <v>0</v>
      </c>
      <c r="L39" s="78">
        <f t="shared" si="132"/>
        <v>0</v>
      </c>
      <c r="M39" s="78">
        <f t="shared" si="133"/>
        <v>0</v>
      </c>
      <c r="N39" s="78">
        <f t="shared" si="134"/>
        <v>0</v>
      </c>
      <c r="O39" s="78">
        <f t="shared" si="135"/>
        <v>0</v>
      </c>
      <c r="P39" s="117">
        <f t="shared" si="136"/>
        <v>0</v>
      </c>
      <c r="Q39" s="78">
        <v>6</v>
      </c>
      <c r="R39" s="78">
        <f t="shared" si="142"/>
        <v>6</v>
      </c>
      <c r="S39" s="78">
        <v>1</v>
      </c>
      <c r="T39" s="78">
        <v>0</v>
      </c>
      <c r="U39" s="78">
        <f t="shared" si="137"/>
        <v>0</v>
      </c>
      <c r="V39" s="78">
        <f t="shared" si="145"/>
        <v>0</v>
      </c>
      <c r="W39" s="78">
        <f t="shared" si="138"/>
        <v>0</v>
      </c>
      <c r="X39" s="78">
        <f t="shared" si="139"/>
        <v>0</v>
      </c>
      <c r="Y39" s="78">
        <f t="shared" si="140"/>
        <v>0</v>
      </c>
    </row>
    <row r="40" spans="1:25">
      <c r="A40" s="65">
        <f>'Daily Records'!A58</f>
        <v>0</v>
      </c>
      <c r="B40" s="65">
        <f>'Daily Records'!B58</f>
        <v>0</v>
      </c>
      <c r="C40" s="77">
        <f>'Daily Records'!C58</f>
        <v>0</v>
      </c>
      <c r="D40" s="65">
        <f>'Daily Records'!D58</f>
        <v>0</v>
      </c>
      <c r="E40" s="78">
        <f t="shared" si="125"/>
        <v>0</v>
      </c>
      <c r="F40" s="78">
        <f t="shared" si="126"/>
        <v>0</v>
      </c>
      <c r="G40" s="78">
        <f t="shared" si="127"/>
        <v>0</v>
      </c>
      <c r="H40" s="78">
        <f t="shared" si="128"/>
        <v>0</v>
      </c>
      <c r="I40" s="78">
        <f t="shared" si="129"/>
        <v>0</v>
      </c>
      <c r="J40" s="78">
        <f t="shared" si="130"/>
        <v>0</v>
      </c>
      <c r="K40" s="78">
        <f t="shared" si="131"/>
        <v>0</v>
      </c>
      <c r="L40" s="78">
        <f t="shared" si="132"/>
        <v>0</v>
      </c>
      <c r="M40" s="78">
        <f t="shared" si="133"/>
        <v>0</v>
      </c>
      <c r="N40" s="78">
        <f t="shared" si="134"/>
        <v>0</v>
      </c>
      <c r="O40" s="78">
        <f t="shared" si="135"/>
        <v>0</v>
      </c>
      <c r="P40" s="117">
        <f t="shared" si="136"/>
        <v>0</v>
      </c>
      <c r="Q40" s="78">
        <f t="shared" si="141"/>
        <v>0</v>
      </c>
      <c r="R40" s="78">
        <f t="shared" si="142"/>
        <v>0</v>
      </c>
      <c r="S40" s="78">
        <f t="shared" si="143"/>
        <v>0</v>
      </c>
      <c r="T40" s="78">
        <f t="shared" si="144"/>
        <v>0</v>
      </c>
      <c r="U40" s="78">
        <f t="shared" si="137"/>
        <v>0</v>
      </c>
      <c r="V40" s="78">
        <v>6</v>
      </c>
      <c r="W40" s="78">
        <f t="shared" si="138"/>
        <v>6</v>
      </c>
      <c r="X40" s="78">
        <f t="shared" si="139"/>
        <v>6</v>
      </c>
      <c r="Y40" s="78">
        <f t="shared" si="140"/>
        <v>6</v>
      </c>
    </row>
    <row r="41" spans="1:25">
      <c r="A41" s="65">
        <f>'Daily Records'!A59</f>
        <v>0</v>
      </c>
      <c r="B41" s="65">
        <f>'Daily Records'!B59</f>
        <v>0</v>
      </c>
      <c r="C41" s="77">
        <f>'Daily Records'!C59</f>
        <v>0</v>
      </c>
      <c r="D41" s="65">
        <f>'Daily Records'!D59</f>
        <v>0</v>
      </c>
      <c r="E41" s="78">
        <f t="shared" si="125"/>
        <v>0</v>
      </c>
      <c r="F41" s="78">
        <f t="shared" si="126"/>
        <v>0</v>
      </c>
      <c r="G41" s="78">
        <f t="shared" si="127"/>
        <v>0</v>
      </c>
      <c r="H41" s="78">
        <f t="shared" si="128"/>
        <v>0</v>
      </c>
      <c r="I41" s="78">
        <f t="shared" si="129"/>
        <v>0</v>
      </c>
      <c r="J41" s="78">
        <f t="shared" si="130"/>
        <v>0</v>
      </c>
      <c r="K41" s="78">
        <f t="shared" si="131"/>
        <v>0</v>
      </c>
      <c r="L41" s="78">
        <f t="shared" si="132"/>
        <v>0</v>
      </c>
      <c r="M41" s="78">
        <f t="shared" si="133"/>
        <v>0</v>
      </c>
      <c r="N41" s="78">
        <f t="shared" si="134"/>
        <v>0</v>
      </c>
      <c r="O41" s="78">
        <f t="shared" si="135"/>
        <v>0</v>
      </c>
      <c r="P41" s="117">
        <f t="shared" si="136"/>
        <v>0</v>
      </c>
      <c r="Q41" s="78">
        <f t="shared" si="141"/>
        <v>0</v>
      </c>
      <c r="R41" s="78">
        <f t="shared" si="142"/>
        <v>0</v>
      </c>
      <c r="S41" s="78">
        <f t="shared" si="143"/>
        <v>0</v>
      </c>
      <c r="T41" s="78">
        <f t="shared" si="144"/>
        <v>0</v>
      </c>
      <c r="U41" s="78">
        <f t="shared" si="137"/>
        <v>0</v>
      </c>
      <c r="V41" s="78">
        <f t="shared" si="145"/>
        <v>0</v>
      </c>
      <c r="W41" s="78">
        <f t="shared" si="138"/>
        <v>0</v>
      </c>
      <c r="X41" s="78">
        <f t="shared" si="139"/>
        <v>0</v>
      </c>
      <c r="Y41" s="78">
        <f t="shared" si="140"/>
        <v>0</v>
      </c>
    </row>
    <row r="42" spans="1:25">
      <c r="A42" s="65">
        <f>'Daily Records'!A60</f>
        <v>0</v>
      </c>
      <c r="B42" s="65">
        <f>'Daily Records'!B60</f>
        <v>0</v>
      </c>
      <c r="C42" s="77">
        <f>'Daily Records'!C60</f>
        <v>0</v>
      </c>
      <c r="D42" s="65">
        <f>'Daily Records'!D60</f>
        <v>0</v>
      </c>
      <c r="E42" s="78">
        <f t="shared" si="125"/>
        <v>0</v>
      </c>
      <c r="F42" s="78">
        <f t="shared" si="126"/>
        <v>0</v>
      </c>
      <c r="G42" s="78">
        <f t="shared" si="127"/>
        <v>0</v>
      </c>
      <c r="H42" s="78">
        <f t="shared" si="128"/>
        <v>0</v>
      </c>
      <c r="I42" s="78">
        <f t="shared" si="129"/>
        <v>0</v>
      </c>
      <c r="J42" s="78">
        <f t="shared" si="130"/>
        <v>0</v>
      </c>
      <c r="K42" s="78">
        <f t="shared" si="131"/>
        <v>0</v>
      </c>
      <c r="L42" s="78">
        <f t="shared" si="132"/>
        <v>0</v>
      </c>
      <c r="M42" s="78">
        <f t="shared" si="133"/>
        <v>0</v>
      </c>
      <c r="N42" s="78">
        <f t="shared" si="134"/>
        <v>0</v>
      </c>
      <c r="O42" s="78">
        <f t="shared" si="135"/>
        <v>0</v>
      </c>
      <c r="P42" s="117">
        <f t="shared" si="136"/>
        <v>0</v>
      </c>
      <c r="Q42" s="78">
        <f t="shared" si="141"/>
        <v>0</v>
      </c>
      <c r="R42" s="78">
        <f t="shared" si="142"/>
        <v>0</v>
      </c>
      <c r="S42" s="78">
        <f t="shared" si="143"/>
        <v>0</v>
      </c>
      <c r="T42" s="78">
        <f t="shared" si="144"/>
        <v>0</v>
      </c>
      <c r="U42" s="78">
        <f t="shared" si="137"/>
        <v>0</v>
      </c>
      <c r="V42" s="78">
        <v>4</v>
      </c>
      <c r="W42" s="78">
        <v>0</v>
      </c>
      <c r="X42" s="78">
        <f t="shared" si="139"/>
        <v>0</v>
      </c>
      <c r="Y42" s="78">
        <f t="shared" si="140"/>
        <v>0</v>
      </c>
    </row>
    <row r="43" spans="1:25">
      <c r="A43" s="65">
        <f>'Daily Records'!A61</f>
        <v>0</v>
      </c>
      <c r="B43" s="65">
        <f>'Daily Records'!B61</f>
        <v>0</v>
      </c>
      <c r="C43" s="77">
        <f>'Daily Records'!C61</f>
        <v>0</v>
      </c>
      <c r="D43" s="65">
        <f>'Daily Records'!D61</f>
        <v>0</v>
      </c>
      <c r="E43" s="78">
        <f t="shared" ref="E43:E51" si="146">D43</f>
        <v>0</v>
      </c>
      <c r="F43" s="78">
        <f t="shared" si="126"/>
        <v>0</v>
      </c>
      <c r="G43" s="78">
        <f t="shared" si="127"/>
        <v>0</v>
      </c>
      <c r="H43" s="78">
        <f t="shared" si="128"/>
        <v>0</v>
      </c>
      <c r="I43" s="78">
        <f t="shared" si="129"/>
        <v>0</v>
      </c>
      <c r="J43" s="78">
        <f t="shared" si="130"/>
        <v>0</v>
      </c>
      <c r="K43" s="78">
        <f t="shared" si="131"/>
        <v>0</v>
      </c>
      <c r="L43" s="78">
        <f t="shared" si="132"/>
        <v>0</v>
      </c>
      <c r="M43" s="78">
        <f t="shared" si="133"/>
        <v>0</v>
      </c>
      <c r="N43" s="78">
        <f t="shared" si="134"/>
        <v>0</v>
      </c>
      <c r="O43" s="78">
        <f t="shared" si="135"/>
        <v>0</v>
      </c>
      <c r="P43" s="117">
        <f t="shared" si="136"/>
        <v>0</v>
      </c>
      <c r="Q43" s="78">
        <f t="shared" si="141"/>
        <v>0</v>
      </c>
      <c r="R43" s="78">
        <f t="shared" si="142"/>
        <v>0</v>
      </c>
      <c r="S43" s="78">
        <f t="shared" si="143"/>
        <v>0</v>
      </c>
      <c r="T43" s="78">
        <f t="shared" si="144"/>
        <v>0</v>
      </c>
      <c r="U43" s="78">
        <f t="shared" si="137"/>
        <v>0</v>
      </c>
      <c r="V43" s="78">
        <f t="shared" si="145"/>
        <v>0</v>
      </c>
      <c r="W43" s="78">
        <v>0</v>
      </c>
      <c r="X43" s="78">
        <v>1</v>
      </c>
      <c r="Y43" s="78">
        <v>0</v>
      </c>
    </row>
    <row r="44" spans="1:25">
      <c r="A44" s="65">
        <f>'Daily Records'!A62</f>
        <v>0</v>
      </c>
      <c r="B44" s="65">
        <f>'Daily Records'!B62</f>
        <v>0</v>
      </c>
      <c r="C44" s="77">
        <f>'Daily Records'!C62</f>
        <v>0</v>
      </c>
      <c r="D44" s="65">
        <f>'Daily Records'!D62</f>
        <v>0</v>
      </c>
      <c r="E44" s="78">
        <f t="shared" si="146"/>
        <v>0</v>
      </c>
      <c r="F44" s="78">
        <f t="shared" si="126"/>
        <v>0</v>
      </c>
      <c r="G44" s="78">
        <f t="shared" si="127"/>
        <v>0</v>
      </c>
      <c r="H44" s="78">
        <f t="shared" si="128"/>
        <v>0</v>
      </c>
      <c r="I44" s="78">
        <f t="shared" si="129"/>
        <v>0</v>
      </c>
      <c r="J44" s="78">
        <f t="shared" si="130"/>
        <v>0</v>
      </c>
      <c r="K44" s="78">
        <f t="shared" si="131"/>
        <v>0</v>
      </c>
      <c r="L44" s="78">
        <f t="shared" si="132"/>
        <v>0</v>
      </c>
      <c r="M44" s="78">
        <f t="shared" si="133"/>
        <v>0</v>
      </c>
      <c r="N44" s="78">
        <f t="shared" si="134"/>
        <v>0</v>
      </c>
      <c r="O44" s="78">
        <f t="shared" si="135"/>
        <v>0</v>
      </c>
      <c r="P44" s="117">
        <f t="shared" si="136"/>
        <v>0</v>
      </c>
      <c r="Q44" s="78">
        <f t="shared" si="141"/>
        <v>0</v>
      </c>
      <c r="R44" s="78">
        <f t="shared" si="142"/>
        <v>0</v>
      </c>
      <c r="S44" s="78">
        <f t="shared" si="143"/>
        <v>0</v>
      </c>
      <c r="T44" s="78">
        <f t="shared" si="144"/>
        <v>0</v>
      </c>
      <c r="U44" s="78">
        <f t="shared" si="137"/>
        <v>0</v>
      </c>
      <c r="V44" s="78">
        <f t="shared" si="145"/>
        <v>0</v>
      </c>
      <c r="W44" s="78">
        <v>2</v>
      </c>
      <c r="X44" s="78">
        <v>1</v>
      </c>
      <c r="Y44" s="78">
        <v>0</v>
      </c>
    </row>
    <row r="45" spans="1:25">
      <c r="A45" s="65">
        <f>'Daily Records'!A63</f>
        <v>0</v>
      </c>
      <c r="B45" s="65">
        <f>'Daily Records'!B63</f>
        <v>0</v>
      </c>
      <c r="C45" s="77">
        <f>'Daily Records'!C63</f>
        <v>0</v>
      </c>
      <c r="D45" s="65">
        <f>'Daily Records'!D63</f>
        <v>0</v>
      </c>
      <c r="E45" s="78">
        <f t="shared" si="146"/>
        <v>0</v>
      </c>
      <c r="F45" s="78">
        <f t="shared" si="126"/>
        <v>0</v>
      </c>
      <c r="G45" s="78">
        <f t="shared" si="127"/>
        <v>0</v>
      </c>
      <c r="H45" s="78">
        <f t="shared" si="128"/>
        <v>0</v>
      </c>
      <c r="I45" s="78">
        <f t="shared" si="129"/>
        <v>0</v>
      </c>
      <c r="J45" s="78">
        <f t="shared" si="130"/>
        <v>0</v>
      </c>
      <c r="K45" s="78">
        <f t="shared" si="131"/>
        <v>0</v>
      </c>
      <c r="L45" s="78">
        <f t="shared" si="132"/>
        <v>0</v>
      </c>
      <c r="M45" s="78">
        <f t="shared" si="133"/>
        <v>0</v>
      </c>
      <c r="N45" s="78">
        <f t="shared" si="134"/>
        <v>0</v>
      </c>
      <c r="O45" s="78">
        <f t="shared" si="135"/>
        <v>0</v>
      </c>
      <c r="P45" s="117">
        <f t="shared" si="136"/>
        <v>0</v>
      </c>
      <c r="Q45" s="78">
        <f t="shared" si="141"/>
        <v>0</v>
      </c>
      <c r="R45" s="78">
        <f t="shared" si="142"/>
        <v>0</v>
      </c>
      <c r="S45" s="78">
        <f t="shared" si="143"/>
        <v>0</v>
      </c>
      <c r="T45" s="78">
        <f t="shared" si="144"/>
        <v>0</v>
      </c>
      <c r="U45" s="78">
        <f t="shared" si="137"/>
        <v>0</v>
      </c>
      <c r="V45" s="78">
        <v>2</v>
      </c>
      <c r="W45" s="78">
        <v>0</v>
      </c>
      <c r="X45" s="78">
        <v>1</v>
      </c>
      <c r="Y45" s="78">
        <v>0</v>
      </c>
    </row>
    <row r="46" spans="1:25">
      <c r="A46" s="65">
        <f>'Daily Records'!A64</f>
        <v>0</v>
      </c>
      <c r="B46" s="65">
        <f>'Daily Records'!B64</f>
        <v>0</v>
      </c>
      <c r="C46" s="77">
        <f>'Daily Records'!C64</f>
        <v>0</v>
      </c>
      <c r="D46" s="65">
        <f>'Daily Records'!D64</f>
        <v>0</v>
      </c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117"/>
      <c r="Q46" s="78"/>
      <c r="R46" s="78"/>
      <c r="S46" s="78"/>
      <c r="T46" s="78"/>
      <c r="U46" s="78"/>
      <c r="V46" s="78">
        <f>D46</f>
        <v>0</v>
      </c>
      <c r="W46" s="78">
        <f t="shared" si="138"/>
        <v>0</v>
      </c>
      <c r="X46" s="78">
        <f t="shared" si="139"/>
        <v>0</v>
      </c>
      <c r="Y46" s="78">
        <v>0</v>
      </c>
    </row>
    <row r="47" spans="1:25">
      <c r="A47" s="65">
        <f>'Daily Records'!A65</f>
        <v>0</v>
      </c>
      <c r="B47" s="65">
        <f>'Daily Records'!B65</f>
        <v>0</v>
      </c>
      <c r="C47" s="77">
        <f>'Daily Records'!C65</f>
        <v>0</v>
      </c>
      <c r="D47" s="65">
        <f>'Daily Records'!D65</f>
        <v>0</v>
      </c>
      <c r="E47" s="78">
        <f t="shared" si="146"/>
        <v>0</v>
      </c>
      <c r="F47" s="78">
        <f t="shared" si="126"/>
        <v>0</v>
      </c>
      <c r="G47" s="78">
        <f t="shared" si="127"/>
        <v>0</v>
      </c>
      <c r="H47" s="78">
        <f t="shared" si="128"/>
        <v>0</v>
      </c>
      <c r="I47" s="78">
        <f t="shared" si="129"/>
        <v>0</v>
      </c>
      <c r="J47" s="78">
        <f t="shared" si="130"/>
        <v>0</v>
      </c>
      <c r="K47" s="78">
        <f t="shared" si="131"/>
        <v>0</v>
      </c>
      <c r="L47" s="78">
        <f t="shared" si="132"/>
        <v>0</v>
      </c>
      <c r="M47" s="78">
        <f t="shared" si="133"/>
        <v>0</v>
      </c>
      <c r="N47" s="78">
        <f t="shared" si="134"/>
        <v>0</v>
      </c>
      <c r="O47" s="78">
        <f t="shared" si="135"/>
        <v>0</v>
      </c>
      <c r="P47" s="117">
        <f t="shared" si="136"/>
        <v>0</v>
      </c>
      <c r="Q47" s="78">
        <f t="shared" si="141"/>
        <v>0</v>
      </c>
      <c r="R47" s="78">
        <f t="shared" si="142"/>
        <v>0</v>
      </c>
      <c r="S47" s="78">
        <f t="shared" si="143"/>
        <v>0</v>
      </c>
      <c r="T47" s="78">
        <f t="shared" si="144"/>
        <v>0</v>
      </c>
      <c r="U47" s="78">
        <v>4</v>
      </c>
      <c r="V47" s="78">
        <f t="shared" si="145"/>
        <v>4</v>
      </c>
      <c r="W47" s="78">
        <f t="shared" si="138"/>
        <v>4</v>
      </c>
      <c r="X47" s="78">
        <v>1</v>
      </c>
      <c r="Y47" s="78">
        <v>0</v>
      </c>
    </row>
    <row r="48" spans="1:25">
      <c r="A48" s="65">
        <f>'Daily Records'!A66</f>
        <v>0</v>
      </c>
      <c r="B48" s="65">
        <f>'Daily Records'!B66</f>
        <v>0</v>
      </c>
      <c r="C48" s="77">
        <f>'Daily Records'!C66</f>
        <v>0</v>
      </c>
      <c r="D48" s="65">
        <f>'Daily Records'!D66</f>
        <v>0</v>
      </c>
      <c r="E48" s="78">
        <f t="shared" si="146"/>
        <v>0</v>
      </c>
      <c r="F48" s="78">
        <f t="shared" si="126"/>
        <v>0</v>
      </c>
      <c r="G48" s="78">
        <f t="shared" si="127"/>
        <v>0</v>
      </c>
      <c r="H48" s="78">
        <f t="shared" si="128"/>
        <v>0</v>
      </c>
      <c r="I48" s="78">
        <f t="shared" si="129"/>
        <v>0</v>
      </c>
      <c r="J48" s="78">
        <f t="shared" si="130"/>
        <v>0</v>
      </c>
      <c r="K48" s="78">
        <f t="shared" si="131"/>
        <v>0</v>
      </c>
      <c r="L48" s="78">
        <f t="shared" si="132"/>
        <v>0</v>
      </c>
      <c r="M48" s="78">
        <f t="shared" si="133"/>
        <v>0</v>
      </c>
      <c r="N48" s="78">
        <f t="shared" si="134"/>
        <v>0</v>
      </c>
      <c r="O48" s="78">
        <f t="shared" si="135"/>
        <v>0</v>
      </c>
      <c r="P48" s="117">
        <f t="shared" si="136"/>
        <v>0</v>
      </c>
      <c r="Q48" s="78">
        <f t="shared" si="141"/>
        <v>0</v>
      </c>
      <c r="R48" s="78">
        <f t="shared" si="142"/>
        <v>0</v>
      </c>
      <c r="S48" s="78">
        <f t="shared" si="143"/>
        <v>0</v>
      </c>
      <c r="T48" s="78">
        <v>2</v>
      </c>
      <c r="U48" s="78">
        <v>0</v>
      </c>
      <c r="V48" s="78">
        <f t="shared" si="145"/>
        <v>0</v>
      </c>
      <c r="W48" s="78">
        <f t="shared" si="138"/>
        <v>0</v>
      </c>
      <c r="X48" s="78">
        <f t="shared" si="139"/>
        <v>0</v>
      </c>
      <c r="Y48" s="78">
        <f t="shared" si="140"/>
        <v>0</v>
      </c>
    </row>
    <row r="49" spans="1:25">
      <c r="A49" s="65">
        <f>'Daily Records'!A67</f>
        <v>0</v>
      </c>
      <c r="B49" s="65">
        <f>'Daily Records'!B67</f>
        <v>0</v>
      </c>
      <c r="C49" s="77">
        <f>'Daily Records'!C67</f>
        <v>0</v>
      </c>
      <c r="D49" s="65">
        <f>'Daily Records'!D67</f>
        <v>0</v>
      </c>
      <c r="E49" s="78">
        <f t="shared" si="146"/>
        <v>0</v>
      </c>
      <c r="F49" s="78">
        <f t="shared" si="126"/>
        <v>0</v>
      </c>
      <c r="G49" s="78">
        <f t="shared" si="127"/>
        <v>0</v>
      </c>
      <c r="H49" s="78">
        <f t="shared" si="128"/>
        <v>0</v>
      </c>
      <c r="I49" s="78">
        <f t="shared" si="129"/>
        <v>0</v>
      </c>
      <c r="J49" s="78">
        <f t="shared" si="130"/>
        <v>0</v>
      </c>
      <c r="K49" s="78">
        <f t="shared" si="131"/>
        <v>0</v>
      </c>
      <c r="L49" s="78">
        <f t="shared" si="132"/>
        <v>0</v>
      </c>
      <c r="M49" s="78">
        <f t="shared" si="133"/>
        <v>0</v>
      </c>
      <c r="N49" s="78">
        <f t="shared" si="134"/>
        <v>0</v>
      </c>
      <c r="O49" s="78">
        <f t="shared" si="135"/>
        <v>0</v>
      </c>
      <c r="P49" s="117">
        <f t="shared" si="136"/>
        <v>0</v>
      </c>
      <c r="Q49" s="78">
        <f t="shared" si="141"/>
        <v>0</v>
      </c>
      <c r="R49" s="78">
        <f t="shared" si="142"/>
        <v>0</v>
      </c>
      <c r="S49" s="78">
        <f t="shared" si="143"/>
        <v>0</v>
      </c>
      <c r="T49" s="78">
        <v>0</v>
      </c>
      <c r="U49" s="78">
        <f t="shared" si="137"/>
        <v>0</v>
      </c>
      <c r="V49" s="78">
        <f t="shared" si="145"/>
        <v>0</v>
      </c>
      <c r="W49" s="78">
        <f t="shared" si="138"/>
        <v>0</v>
      </c>
      <c r="X49" s="78">
        <f t="shared" si="139"/>
        <v>0</v>
      </c>
      <c r="Y49" s="78">
        <f t="shared" si="140"/>
        <v>0</v>
      </c>
    </row>
    <row r="50" spans="1:25" s="116" customFormat="1">
      <c r="A50" s="65">
        <f>'Daily Records'!A68</f>
        <v>0</v>
      </c>
      <c r="B50" s="65">
        <f>'Daily Records'!B68</f>
        <v>0</v>
      </c>
      <c r="C50" s="77">
        <f>'Daily Records'!C68</f>
        <v>0</v>
      </c>
      <c r="D50" s="65">
        <f>'Daily Records'!D68</f>
        <v>0</v>
      </c>
      <c r="E50" s="107"/>
      <c r="F50" s="107">
        <f t="shared" si="126"/>
        <v>0</v>
      </c>
      <c r="G50" s="107">
        <f t="shared" si="127"/>
        <v>0</v>
      </c>
      <c r="H50" s="107">
        <f t="shared" si="128"/>
        <v>0</v>
      </c>
      <c r="I50" s="107">
        <f t="shared" si="129"/>
        <v>0</v>
      </c>
      <c r="J50" s="107">
        <f t="shared" si="130"/>
        <v>0</v>
      </c>
      <c r="K50" s="107">
        <f t="shared" si="131"/>
        <v>0</v>
      </c>
      <c r="L50" s="107">
        <f t="shared" si="132"/>
        <v>0</v>
      </c>
      <c r="M50" s="107">
        <f t="shared" si="133"/>
        <v>0</v>
      </c>
      <c r="N50" s="107">
        <f t="shared" si="134"/>
        <v>0</v>
      </c>
      <c r="O50" s="107">
        <f t="shared" si="135"/>
        <v>0</v>
      </c>
      <c r="P50" s="117">
        <f t="shared" si="136"/>
        <v>0</v>
      </c>
      <c r="Q50" s="107">
        <f t="shared" si="141"/>
        <v>0</v>
      </c>
      <c r="R50" s="107">
        <f t="shared" si="142"/>
        <v>0</v>
      </c>
      <c r="S50" s="107">
        <f t="shared" si="143"/>
        <v>0</v>
      </c>
      <c r="T50" s="107">
        <f t="shared" si="144"/>
        <v>0</v>
      </c>
      <c r="U50" s="107">
        <f t="shared" si="137"/>
        <v>0</v>
      </c>
      <c r="V50" s="107">
        <f t="shared" si="145"/>
        <v>0</v>
      </c>
      <c r="W50" s="107">
        <f t="shared" si="138"/>
        <v>0</v>
      </c>
      <c r="X50" s="107">
        <f t="shared" si="139"/>
        <v>0</v>
      </c>
      <c r="Y50" s="107">
        <f t="shared" si="140"/>
        <v>0</v>
      </c>
    </row>
    <row r="51" spans="1:25">
      <c r="A51" s="65">
        <f>'Daily Records'!A69</f>
        <v>0</v>
      </c>
      <c r="B51" s="65">
        <f>'Daily Records'!B69</f>
        <v>0</v>
      </c>
      <c r="C51" s="77">
        <f>'Daily Records'!C69</f>
        <v>0</v>
      </c>
      <c r="D51" s="65">
        <f>'Daily Records'!D69</f>
        <v>0</v>
      </c>
      <c r="E51" s="78">
        <f t="shared" si="146"/>
        <v>0</v>
      </c>
      <c r="F51" s="78">
        <f t="shared" si="126"/>
        <v>0</v>
      </c>
      <c r="G51" s="78">
        <f t="shared" si="127"/>
        <v>0</v>
      </c>
      <c r="H51" s="78">
        <f t="shared" si="128"/>
        <v>0</v>
      </c>
      <c r="I51" s="78">
        <f t="shared" si="129"/>
        <v>0</v>
      </c>
      <c r="J51" s="78">
        <f t="shared" si="130"/>
        <v>0</v>
      </c>
      <c r="K51" s="78">
        <f t="shared" si="131"/>
        <v>0</v>
      </c>
      <c r="L51" s="78">
        <f t="shared" si="132"/>
        <v>0</v>
      </c>
      <c r="M51" s="78">
        <f t="shared" si="133"/>
        <v>0</v>
      </c>
      <c r="N51" s="78">
        <f t="shared" si="134"/>
        <v>0</v>
      </c>
      <c r="O51" s="78">
        <f t="shared" si="135"/>
        <v>0</v>
      </c>
      <c r="P51" s="117">
        <f t="shared" si="136"/>
        <v>0</v>
      </c>
      <c r="Q51" s="78">
        <f t="shared" si="141"/>
        <v>0</v>
      </c>
      <c r="R51" s="78">
        <f t="shared" si="142"/>
        <v>0</v>
      </c>
      <c r="S51" s="78">
        <f t="shared" si="143"/>
        <v>0</v>
      </c>
      <c r="T51" s="78">
        <f t="shared" si="144"/>
        <v>0</v>
      </c>
      <c r="U51" s="78">
        <f t="shared" si="137"/>
        <v>0</v>
      </c>
      <c r="V51" s="78">
        <f t="shared" si="145"/>
        <v>0</v>
      </c>
      <c r="W51" s="78">
        <f t="shared" si="138"/>
        <v>0</v>
      </c>
      <c r="X51" s="78">
        <f t="shared" si="139"/>
        <v>0</v>
      </c>
      <c r="Y51" s="78">
        <f t="shared" si="140"/>
        <v>0</v>
      </c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ZB30"/>
  <sheetViews>
    <sheetView zoomScale="110" zoomScaleNormal="110"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A11" sqref="A11:XFD11"/>
    </sheetView>
  </sheetViews>
  <sheetFormatPr defaultColWidth="13" defaultRowHeight="14.5"/>
  <cols>
    <col min="1" max="1" width="12" style="7" bestFit="1" customWidth="1"/>
    <col min="2" max="2" width="5" style="7" bestFit="1" customWidth="1"/>
    <col min="3" max="3" width="11.1796875" style="7" bestFit="1" customWidth="1"/>
    <col min="4" max="4" width="7.81640625" style="41" customWidth="1"/>
    <col min="5" max="6" width="5.7265625" style="41" bestFit="1" customWidth="1"/>
    <col min="7" max="8" width="5.54296875" style="7" bestFit="1" customWidth="1"/>
    <col min="9" max="12" width="5.26953125" style="7" bestFit="1" customWidth="1"/>
    <col min="13" max="23" width="6.26953125" style="7" bestFit="1" customWidth="1"/>
    <col min="24" max="25" width="7.1796875" style="7" customWidth="1"/>
    <col min="26" max="16384" width="13" style="7"/>
  </cols>
  <sheetData>
    <row r="1" spans="1:16226">
      <c r="A1" s="9" t="s">
        <v>0</v>
      </c>
      <c r="B1" s="34"/>
      <c r="C1" s="137" t="s">
        <v>55</v>
      </c>
      <c r="D1" s="138"/>
      <c r="E1" s="138"/>
      <c r="F1" s="138"/>
    </row>
    <row r="2" spans="1:16226">
      <c r="A2" s="10" t="s">
        <v>6</v>
      </c>
      <c r="B2" s="143">
        <v>43222</v>
      </c>
      <c r="C2" s="144"/>
      <c r="D2" s="144"/>
      <c r="E2" s="144"/>
      <c r="F2" s="144"/>
    </row>
    <row r="3" spans="1:16226">
      <c r="A3" s="10" t="s">
        <v>7</v>
      </c>
      <c r="B3" s="143">
        <f>B2+29</f>
        <v>43251</v>
      </c>
      <c r="C3" s="144"/>
      <c r="D3" s="144"/>
      <c r="E3" s="144"/>
      <c r="F3" s="144"/>
    </row>
    <row r="4" spans="1:16226">
      <c r="A4" s="11"/>
      <c r="B4" s="12"/>
      <c r="C4" s="139"/>
      <c r="D4" s="139"/>
      <c r="E4" s="139"/>
      <c r="F4" s="139"/>
    </row>
    <row r="5" spans="1:16226" ht="15" thickBot="1">
      <c r="A5" s="13" t="s">
        <v>12</v>
      </c>
      <c r="B5" s="14"/>
      <c r="D5" s="140"/>
      <c r="E5" s="140"/>
      <c r="F5" s="14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  <c r="WYW5" s="15"/>
      <c r="WYX5" s="15"/>
      <c r="WYY5" s="15"/>
      <c r="WYZ5" s="15"/>
      <c r="WZA5" s="15"/>
      <c r="WZB5" s="15"/>
    </row>
    <row r="6" spans="1:16226" s="16" customFormat="1">
      <c r="A6" s="24" t="s">
        <v>4</v>
      </c>
      <c r="B6" s="24" t="s">
        <v>5</v>
      </c>
      <c r="C6" s="40" t="s">
        <v>13</v>
      </c>
      <c r="D6" s="42">
        <f>B2</f>
        <v>43222</v>
      </c>
      <c r="E6" s="42">
        <f>D6+1</f>
        <v>43223</v>
      </c>
      <c r="F6" s="42">
        <f>E6+1</f>
        <v>43224</v>
      </c>
      <c r="G6" s="42">
        <f>F6+3</f>
        <v>43227</v>
      </c>
      <c r="H6" s="42">
        <f t="shared" ref="H6:K6" si="0">G6+1</f>
        <v>43228</v>
      </c>
      <c r="I6" s="42">
        <f t="shared" si="0"/>
        <v>43229</v>
      </c>
      <c r="J6" s="42">
        <f t="shared" si="0"/>
        <v>43230</v>
      </c>
      <c r="K6" s="42">
        <f t="shared" si="0"/>
        <v>43231</v>
      </c>
      <c r="L6" s="42">
        <f>K6+3</f>
        <v>43234</v>
      </c>
      <c r="M6" s="42">
        <f>L6+1</f>
        <v>43235</v>
      </c>
      <c r="N6" s="42">
        <f>M6+1</f>
        <v>43236</v>
      </c>
      <c r="O6" s="42">
        <f t="shared" ref="O6:T6" si="1">N6+1</f>
        <v>43237</v>
      </c>
      <c r="P6" s="42">
        <f t="shared" si="1"/>
        <v>43238</v>
      </c>
      <c r="Q6" s="42">
        <f>P6+3</f>
        <v>43241</v>
      </c>
      <c r="R6" s="42">
        <f>Q6+1</f>
        <v>43242</v>
      </c>
      <c r="S6" s="42">
        <f t="shared" si="1"/>
        <v>43243</v>
      </c>
      <c r="T6" s="42">
        <f t="shared" si="1"/>
        <v>43244</v>
      </c>
      <c r="U6" s="42">
        <f t="shared" ref="U6:W6" si="2">T6+1</f>
        <v>43245</v>
      </c>
      <c r="V6" s="42">
        <f>U6+3</f>
        <v>43248</v>
      </c>
      <c r="W6" s="42">
        <f t="shared" si="2"/>
        <v>43249</v>
      </c>
      <c r="X6" s="42">
        <f t="shared" ref="X6" si="3">W6+1</f>
        <v>43250</v>
      </c>
      <c r="Y6" s="42">
        <f t="shared" ref="Y6" si="4">X6+1</f>
        <v>43251</v>
      </c>
    </row>
    <row r="7" spans="1:16226" s="16" customFormat="1">
      <c r="A7" s="17"/>
      <c r="B7" s="17"/>
      <c r="C7" s="18"/>
      <c r="D7" s="43">
        <f t="shared" ref="D7:F7" si="5">D6</f>
        <v>43222</v>
      </c>
      <c r="E7" s="44">
        <f t="shared" si="5"/>
        <v>43223</v>
      </c>
      <c r="F7" s="44">
        <f t="shared" si="5"/>
        <v>43224</v>
      </c>
      <c r="G7" s="44">
        <f t="shared" ref="G7:N7" si="6">G6</f>
        <v>43227</v>
      </c>
      <c r="H7" s="44">
        <f t="shared" si="6"/>
        <v>43228</v>
      </c>
      <c r="I7" s="44">
        <f t="shared" si="6"/>
        <v>43229</v>
      </c>
      <c r="J7" s="44">
        <f t="shared" si="6"/>
        <v>43230</v>
      </c>
      <c r="K7" s="44">
        <f t="shared" si="6"/>
        <v>43231</v>
      </c>
      <c r="L7" s="44">
        <f t="shared" si="6"/>
        <v>43234</v>
      </c>
      <c r="M7" s="44">
        <f t="shared" si="6"/>
        <v>43235</v>
      </c>
      <c r="N7" s="44">
        <f t="shared" si="6"/>
        <v>43236</v>
      </c>
      <c r="O7" s="44">
        <f t="shared" ref="O7:T7" si="7">O6</f>
        <v>43237</v>
      </c>
      <c r="P7" s="44">
        <f t="shared" si="7"/>
        <v>43238</v>
      </c>
      <c r="Q7" s="44">
        <f t="shared" si="7"/>
        <v>43241</v>
      </c>
      <c r="R7" s="44">
        <f t="shared" si="7"/>
        <v>43242</v>
      </c>
      <c r="S7" s="44">
        <f t="shared" si="7"/>
        <v>43243</v>
      </c>
      <c r="T7" s="44">
        <f t="shared" si="7"/>
        <v>43244</v>
      </c>
      <c r="U7" s="44">
        <f t="shared" ref="U7:W7" si="8">U6</f>
        <v>43245</v>
      </c>
      <c r="V7" s="44">
        <f t="shared" si="8"/>
        <v>43248</v>
      </c>
      <c r="W7" s="44">
        <f t="shared" si="8"/>
        <v>43249</v>
      </c>
      <c r="X7" s="44">
        <f t="shared" ref="X7:Y7" si="9">X6</f>
        <v>43250</v>
      </c>
      <c r="Y7" s="44">
        <f t="shared" si="9"/>
        <v>43251</v>
      </c>
    </row>
    <row r="8" spans="1:16226" s="19" customFormat="1">
      <c r="A8" s="141" t="s">
        <v>27</v>
      </c>
      <c r="B8" s="142"/>
      <c r="C8" s="45">
        <f>SUM(C10:C16)</f>
        <v>505</v>
      </c>
      <c r="D8" s="48">
        <f>C8-D9</f>
        <v>488</v>
      </c>
      <c r="E8" s="48">
        <f t="shared" ref="E8:F8" si="10">D8-E9</f>
        <v>471</v>
      </c>
      <c r="F8" s="48">
        <f t="shared" si="10"/>
        <v>454</v>
      </c>
      <c r="G8" s="48">
        <f t="shared" ref="G8" si="11">F8-G9</f>
        <v>434</v>
      </c>
      <c r="H8" s="48">
        <f t="shared" ref="H8" si="12">G8-H9</f>
        <v>396</v>
      </c>
      <c r="I8" s="48">
        <f t="shared" ref="I8" si="13">H8-I9</f>
        <v>354</v>
      </c>
      <c r="J8" s="48">
        <f t="shared" ref="J8" si="14">I8-J9</f>
        <v>320</v>
      </c>
      <c r="K8" s="48">
        <f t="shared" ref="K8" si="15">J8-K9</f>
        <v>286</v>
      </c>
      <c r="L8" s="48">
        <f t="shared" ref="L8" si="16">K8-L9</f>
        <v>258</v>
      </c>
      <c r="M8" s="48">
        <f t="shared" ref="M8" si="17">L8-M9</f>
        <v>231</v>
      </c>
      <c r="N8" s="48">
        <f t="shared" ref="N8" si="18">M8-N9</f>
        <v>214</v>
      </c>
      <c r="O8" s="48">
        <f t="shared" ref="O8" si="19">N8-O9</f>
        <v>197</v>
      </c>
      <c r="P8" s="48">
        <f t="shared" ref="P8" si="20">O8-P9</f>
        <v>180</v>
      </c>
      <c r="Q8" s="48">
        <f t="shared" ref="Q8" si="21">P8-Q9</f>
        <v>164</v>
      </c>
      <c r="R8" s="48">
        <f t="shared" ref="R8" si="22">Q8-R9</f>
        <v>140</v>
      </c>
      <c r="S8" s="48">
        <f t="shared" ref="S8" si="23">R8-S9</f>
        <v>116</v>
      </c>
      <c r="T8" s="48">
        <f t="shared" ref="T8" si="24">S8-T9</f>
        <v>88</v>
      </c>
      <c r="U8" s="48">
        <f t="shared" ref="U8" si="25">T8-U9</f>
        <v>60</v>
      </c>
      <c r="V8" s="48">
        <f t="shared" ref="V8" si="26">U8-V9</f>
        <v>36</v>
      </c>
      <c r="W8" s="48">
        <f t="shared" ref="W8" si="27">V8-W9</f>
        <v>24</v>
      </c>
      <c r="X8" s="48">
        <f t="shared" ref="X8" si="28">W8-X9</f>
        <v>12</v>
      </c>
      <c r="Y8" s="48">
        <f t="shared" ref="Y8" si="29">X8-Y9</f>
        <v>0</v>
      </c>
    </row>
    <row r="9" spans="1:16226" s="19" customFormat="1">
      <c r="A9" s="141" t="s">
        <v>26</v>
      </c>
      <c r="B9" s="142"/>
      <c r="C9" s="45">
        <f t="shared" ref="C9:C16" si="30">SUM(D9:Y9)</f>
        <v>505</v>
      </c>
      <c r="D9" s="45">
        <f>SUM(D10:D16)</f>
        <v>17</v>
      </c>
      <c r="E9" s="45">
        <f t="shared" ref="E9:Y9" si="31">SUM(E10:E16)</f>
        <v>17</v>
      </c>
      <c r="F9" s="45">
        <f t="shared" si="31"/>
        <v>17</v>
      </c>
      <c r="G9" s="45">
        <f t="shared" si="31"/>
        <v>20</v>
      </c>
      <c r="H9" s="45">
        <f t="shared" si="31"/>
        <v>38</v>
      </c>
      <c r="I9" s="45">
        <f t="shared" si="31"/>
        <v>42</v>
      </c>
      <c r="J9" s="45">
        <f t="shared" si="31"/>
        <v>34</v>
      </c>
      <c r="K9" s="45">
        <f t="shared" si="31"/>
        <v>34</v>
      </c>
      <c r="L9" s="45">
        <f t="shared" si="31"/>
        <v>28</v>
      </c>
      <c r="M9" s="45">
        <f t="shared" si="31"/>
        <v>27</v>
      </c>
      <c r="N9" s="45">
        <f t="shared" si="31"/>
        <v>17</v>
      </c>
      <c r="O9" s="45">
        <f t="shared" si="31"/>
        <v>17</v>
      </c>
      <c r="P9" s="45">
        <f t="shared" si="31"/>
        <v>17</v>
      </c>
      <c r="Q9" s="45">
        <f t="shared" si="31"/>
        <v>16</v>
      </c>
      <c r="R9" s="45">
        <f t="shared" si="31"/>
        <v>24</v>
      </c>
      <c r="S9" s="45">
        <f t="shared" si="31"/>
        <v>24</v>
      </c>
      <c r="T9" s="45">
        <f t="shared" si="31"/>
        <v>28</v>
      </c>
      <c r="U9" s="45">
        <f t="shared" si="31"/>
        <v>28</v>
      </c>
      <c r="V9" s="45">
        <f t="shared" si="31"/>
        <v>24</v>
      </c>
      <c r="W9" s="45">
        <f t="shared" si="31"/>
        <v>12</v>
      </c>
      <c r="X9" s="45">
        <f t="shared" si="31"/>
        <v>12</v>
      </c>
      <c r="Y9" s="45">
        <f t="shared" si="31"/>
        <v>12</v>
      </c>
    </row>
    <row r="10" spans="1:16226">
      <c r="A10" s="22" t="s">
        <v>20</v>
      </c>
      <c r="B10" s="22"/>
      <c r="C10" s="27">
        <f t="shared" si="30"/>
        <v>32</v>
      </c>
      <c r="D10" s="46">
        <v>1</v>
      </c>
      <c r="E10" s="46">
        <v>1</v>
      </c>
      <c r="F10" s="46">
        <v>1</v>
      </c>
      <c r="G10" s="46">
        <v>4</v>
      </c>
      <c r="H10" s="46">
        <v>6</v>
      </c>
      <c r="I10" s="46">
        <v>6</v>
      </c>
      <c r="J10" s="46">
        <v>4</v>
      </c>
      <c r="K10" s="46">
        <v>4</v>
      </c>
      <c r="L10" s="46">
        <v>1</v>
      </c>
      <c r="M10" s="46">
        <v>1</v>
      </c>
      <c r="N10" s="46">
        <v>1</v>
      </c>
      <c r="O10" s="46">
        <v>1</v>
      </c>
      <c r="P10" s="46">
        <v>1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</row>
    <row r="11" spans="1:16226">
      <c r="A11" s="22" t="s">
        <v>22</v>
      </c>
      <c r="B11" s="22"/>
      <c r="C11" s="27">
        <f t="shared" si="30"/>
        <v>68</v>
      </c>
      <c r="D11" s="46">
        <v>8</v>
      </c>
      <c r="E11" s="46">
        <v>8</v>
      </c>
      <c r="F11" s="46">
        <v>8</v>
      </c>
      <c r="G11" s="46">
        <v>4</v>
      </c>
      <c r="H11" s="46">
        <v>4</v>
      </c>
      <c r="I11" s="46">
        <v>4</v>
      </c>
      <c r="J11" s="46">
        <v>4</v>
      </c>
      <c r="K11" s="46">
        <v>4</v>
      </c>
      <c r="L11" s="46">
        <v>4</v>
      </c>
      <c r="M11" s="46">
        <v>4</v>
      </c>
      <c r="N11" s="46">
        <v>0</v>
      </c>
      <c r="O11" s="46">
        <v>0</v>
      </c>
      <c r="P11" s="46">
        <v>0</v>
      </c>
      <c r="Q11" s="46">
        <v>0</v>
      </c>
      <c r="R11" s="46">
        <v>4</v>
      </c>
      <c r="S11" s="46">
        <v>4</v>
      </c>
      <c r="T11" s="46">
        <v>4</v>
      </c>
      <c r="U11" s="46">
        <v>4</v>
      </c>
      <c r="V11" s="46">
        <v>0</v>
      </c>
      <c r="W11" s="46">
        <v>0</v>
      </c>
      <c r="X11" s="46">
        <v>0</v>
      </c>
      <c r="Y11" s="46">
        <v>0</v>
      </c>
    </row>
    <row r="12" spans="1:16226">
      <c r="A12" s="26" t="s">
        <v>24</v>
      </c>
      <c r="B12" s="26"/>
      <c r="C12" s="27">
        <f t="shared" si="30"/>
        <v>118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8</v>
      </c>
      <c r="J12" s="46">
        <v>8</v>
      </c>
      <c r="K12" s="46">
        <v>8</v>
      </c>
      <c r="L12" s="46">
        <v>8</v>
      </c>
      <c r="M12" s="46">
        <v>8</v>
      </c>
      <c r="N12" s="46">
        <v>8</v>
      </c>
      <c r="O12" s="46">
        <v>8</v>
      </c>
      <c r="P12" s="46">
        <v>8</v>
      </c>
      <c r="Q12" s="46">
        <v>8</v>
      </c>
      <c r="R12" s="46">
        <v>8</v>
      </c>
      <c r="S12" s="46">
        <v>8</v>
      </c>
      <c r="T12" s="46">
        <v>8</v>
      </c>
      <c r="U12" s="46">
        <v>8</v>
      </c>
      <c r="V12" s="46">
        <v>8</v>
      </c>
      <c r="W12" s="46">
        <v>2</v>
      </c>
      <c r="X12" s="46">
        <v>2</v>
      </c>
      <c r="Y12" s="46">
        <v>2</v>
      </c>
    </row>
    <row r="13" spans="1:16226">
      <c r="A13" s="26" t="s">
        <v>25</v>
      </c>
      <c r="B13" s="26"/>
      <c r="C13" s="27">
        <f t="shared" si="30"/>
        <v>119</v>
      </c>
      <c r="D13" s="46">
        <v>8</v>
      </c>
      <c r="E13" s="46">
        <v>8</v>
      </c>
      <c r="F13" s="46">
        <v>8</v>
      </c>
      <c r="G13" s="46">
        <v>6</v>
      </c>
      <c r="H13" s="46">
        <v>6</v>
      </c>
      <c r="I13" s="46">
        <v>6</v>
      </c>
      <c r="J13" s="46">
        <v>6</v>
      </c>
      <c r="K13" s="46">
        <v>6</v>
      </c>
      <c r="L13" s="46">
        <v>5</v>
      </c>
      <c r="M13" s="46">
        <v>4</v>
      </c>
      <c r="N13" s="46">
        <v>0</v>
      </c>
      <c r="O13" s="46">
        <v>0</v>
      </c>
      <c r="P13" s="46">
        <v>0</v>
      </c>
      <c r="Q13" s="46">
        <v>0</v>
      </c>
      <c r="R13" s="46">
        <v>4</v>
      </c>
      <c r="S13" s="46">
        <v>4</v>
      </c>
      <c r="T13" s="46">
        <v>8</v>
      </c>
      <c r="U13" s="46">
        <v>8</v>
      </c>
      <c r="V13" s="46">
        <v>8</v>
      </c>
      <c r="W13" s="46">
        <v>8</v>
      </c>
      <c r="X13" s="46">
        <v>8</v>
      </c>
      <c r="Y13" s="46">
        <v>8</v>
      </c>
    </row>
    <row r="14" spans="1:16226">
      <c r="A14" s="26" t="s">
        <v>61</v>
      </c>
      <c r="B14" s="26"/>
      <c r="C14" s="48">
        <f t="shared" si="30"/>
        <v>14</v>
      </c>
      <c r="D14" s="121">
        <v>0</v>
      </c>
      <c r="E14" s="121">
        <v>0</v>
      </c>
      <c r="F14" s="121">
        <v>0</v>
      </c>
      <c r="G14" s="121">
        <v>2</v>
      </c>
      <c r="H14" s="121">
        <v>6</v>
      </c>
      <c r="I14" s="121">
        <v>2</v>
      </c>
      <c r="J14" s="121">
        <v>2</v>
      </c>
      <c r="K14" s="121">
        <v>2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</row>
    <row r="15" spans="1:16226">
      <c r="A15" s="26" t="s">
        <v>60</v>
      </c>
      <c r="B15" s="26"/>
      <c r="C15" s="48">
        <f t="shared" si="30"/>
        <v>128</v>
      </c>
      <c r="D15" s="121">
        <v>0</v>
      </c>
      <c r="E15" s="121">
        <v>0</v>
      </c>
      <c r="F15" s="121">
        <v>0</v>
      </c>
      <c r="G15" s="121">
        <v>2</v>
      </c>
      <c r="H15" s="121">
        <v>8</v>
      </c>
      <c r="I15" s="121">
        <v>8</v>
      </c>
      <c r="J15" s="121">
        <v>8</v>
      </c>
      <c r="K15" s="121">
        <v>8</v>
      </c>
      <c r="L15" s="121">
        <v>8</v>
      </c>
      <c r="M15" s="121">
        <v>8</v>
      </c>
      <c r="N15" s="121">
        <v>8</v>
      </c>
      <c r="O15" s="121">
        <v>8</v>
      </c>
      <c r="P15" s="121">
        <v>8</v>
      </c>
      <c r="Q15" s="121">
        <v>8</v>
      </c>
      <c r="R15" s="121">
        <v>8</v>
      </c>
      <c r="S15" s="121">
        <v>8</v>
      </c>
      <c r="T15" s="121">
        <v>8</v>
      </c>
      <c r="U15" s="121">
        <v>8</v>
      </c>
      <c r="V15" s="121">
        <v>8</v>
      </c>
      <c r="W15" s="121">
        <v>2</v>
      </c>
      <c r="X15" s="121">
        <v>2</v>
      </c>
      <c r="Y15" s="121">
        <v>2</v>
      </c>
    </row>
    <row r="16" spans="1:16226">
      <c r="A16" s="26" t="s">
        <v>62</v>
      </c>
      <c r="B16" s="26"/>
      <c r="C16" s="48">
        <f t="shared" si="30"/>
        <v>26</v>
      </c>
      <c r="D16" s="121">
        <v>0</v>
      </c>
      <c r="E16" s="121">
        <v>0</v>
      </c>
      <c r="F16" s="121">
        <v>0</v>
      </c>
      <c r="G16" s="121">
        <v>2</v>
      </c>
      <c r="H16" s="121">
        <v>8</v>
      </c>
      <c r="I16" s="121">
        <v>8</v>
      </c>
      <c r="J16" s="121">
        <v>2</v>
      </c>
      <c r="K16" s="121">
        <v>2</v>
      </c>
      <c r="L16" s="121">
        <v>2</v>
      </c>
      <c r="M16" s="121">
        <v>2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</row>
    <row r="18" spans="1:25" ht="15" thickBot="1">
      <c r="A18" s="13" t="s">
        <v>14</v>
      </c>
      <c r="B18" s="14"/>
      <c r="D18" s="140"/>
      <c r="E18" s="140"/>
      <c r="F18" s="140"/>
    </row>
    <row r="19" spans="1:25">
      <c r="A19" s="24" t="s">
        <v>4</v>
      </c>
      <c r="B19" s="24" t="s">
        <v>5</v>
      </c>
      <c r="C19" s="40" t="s">
        <v>13</v>
      </c>
      <c r="D19" s="42">
        <f t="shared" ref="D19:F19" si="32">D6</f>
        <v>43222</v>
      </c>
      <c r="E19" s="42">
        <f t="shared" si="32"/>
        <v>43223</v>
      </c>
      <c r="F19" s="42">
        <f t="shared" si="32"/>
        <v>43224</v>
      </c>
      <c r="G19" s="42">
        <f t="shared" ref="G19:W19" si="33">G6</f>
        <v>43227</v>
      </c>
      <c r="H19" s="42">
        <f t="shared" si="33"/>
        <v>43228</v>
      </c>
      <c r="I19" s="42">
        <f t="shared" si="33"/>
        <v>43229</v>
      </c>
      <c r="J19" s="42">
        <f t="shared" si="33"/>
        <v>43230</v>
      </c>
      <c r="K19" s="42">
        <f t="shared" si="33"/>
        <v>43231</v>
      </c>
      <c r="L19" s="42">
        <f t="shared" si="33"/>
        <v>43234</v>
      </c>
      <c r="M19" s="42">
        <f t="shared" si="33"/>
        <v>43235</v>
      </c>
      <c r="N19" s="42">
        <f t="shared" si="33"/>
        <v>43236</v>
      </c>
      <c r="O19" s="42">
        <f t="shared" si="33"/>
        <v>43237</v>
      </c>
      <c r="P19" s="42">
        <f t="shared" si="33"/>
        <v>43238</v>
      </c>
      <c r="Q19" s="42">
        <f t="shared" si="33"/>
        <v>43241</v>
      </c>
      <c r="R19" s="42">
        <f t="shared" si="33"/>
        <v>43242</v>
      </c>
      <c r="S19" s="42">
        <f t="shared" si="33"/>
        <v>43243</v>
      </c>
      <c r="T19" s="42">
        <f t="shared" si="33"/>
        <v>43244</v>
      </c>
      <c r="U19" s="42">
        <f t="shared" si="33"/>
        <v>43245</v>
      </c>
      <c r="V19" s="42">
        <f t="shared" si="33"/>
        <v>43248</v>
      </c>
      <c r="W19" s="42">
        <f t="shared" si="33"/>
        <v>43249</v>
      </c>
      <c r="X19" s="42">
        <f t="shared" ref="X19:Y19" si="34">X6</f>
        <v>43250</v>
      </c>
      <c r="Y19" s="42">
        <f t="shared" si="34"/>
        <v>43251</v>
      </c>
    </row>
    <row r="20" spans="1:25">
      <c r="A20" s="17"/>
      <c r="B20" s="17"/>
      <c r="C20" s="18"/>
      <c r="D20" s="43">
        <f t="shared" ref="D20:F20" si="35">D7</f>
        <v>43222</v>
      </c>
      <c r="E20" s="43">
        <f t="shared" si="35"/>
        <v>43223</v>
      </c>
      <c r="F20" s="43">
        <f t="shared" si="35"/>
        <v>43224</v>
      </c>
      <c r="G20" s="43">
        <f t="shared" ref="G20:W20" si="36">G7</f>
        <v>43227</v>
      </c>
      <c r="H20" s="43">
        <f t="shared" si="36"/>
        <v>43228</v>
      </c>
      <c r="I20" s="43">
        <f t="shared" si="36"/>
        <v>43229</v>
      </c>
      <c r="J20" s="43">
        <f t="shared" si="36"/>
        <v>43230</v>
      </c>
      <c r="K20" s="43">
        <f t="shared" si="36"/>
        <v>43231</v>
      </c>
      <c r="L20" s="43">
        <f t="shared" si="36"/>
        <v>43234</v>
      </c>
      <c r="M20" s="43">
        <f t="shared" si="36"/>
        <v>43235</v>
      </c>
      <c r="N20" s="43">
        <f t="shared" si="36"/>
        <v>43236</v>
      </c>
      <c r="O20" s="43">
        <f t="shared" si="36"/>
        <v>43237</v>
      </c>
      <c r="P20" s="43">
        <f t="shared" si="36"/>
        <v>43238</v>
      </c>
      <c r="Q20" s="43">
        <f t="shared" si="36"/>
        <v>43241</v>
      </c>
      <c r="R20" s="43">
        <f t="shared" si="36"/>
        <v>43242</v>
      </c>
      <c r="S20" s="43">
        <f t="shared" si="36"/>
        <v>43243</v>
      </c>
      <c r="T20" s="43">
        <f t="shared" si="36"/>
        <v>43244</v>
      </c>
      <c r="U20" s="43">
        <f t="shared" si="36"/>
        <v>43245</v>
      </c>
      <c r="V20" s="43">
        <f t="shared" si="36"/>
        <v>43248</v>
      </c>
      <c r="W20" s="43">
        <f t="shared" si="36"/>
        <v>43249</v>
      </c>
      <c r="X20" s="43">
        <f t="shared" ref="X20:Y20" si="37">X7</f>
        <v>43250</v>
      </c>
      <c r="Y20" s="43">
        <f t="shared" si="37"/>
        <v>43251</v>
      </c>
    </row>
    <row r="21" spans="1:25" s="49" customFormat="1">
      <c r="A21" s="135" t="str">
        <f>A8</f>
        <v>Ideal Burndown</v>
      </c>
      <c r="B21" s="136"/>
      <c r="C21" s="54">
        <f>SUM(C23:C29)</f>
        <v>0</v>
      </c>
      <c r="D21" s="54">
        <f>C21-D22</f>
        <v>0</v>
      </c>
      <c r="E21" s="54">
        <f t="shared" ref="E21:F21" si="38">D21-E22</f>
        <v>0</v>
      </c>
      <c r="F21" s="54">
        <f t="shared" si="38"/>
        <v>0</v>
      </c>
      <c r="G21" s="54">
        <f t="shared" ref="G21" si="39">F21-G22</f>
        <v>0</v>
      </c>
      <c r="H21" s="54">
        <f t="shared" ref="H21" si="40">G21-H22</f>
        <v>0</v>
      </c>
      <c r="I21" s="54">
        <f t="shared" ref="I21" si="41">H21-I22</f>
        <v>0</v>
      </c>
      <c r="J21" s="54">
        <f t="shared" ref="J21" si="42">I21-J22</f>
        <v>0</v>
      </c>
      <c r="K21" s="54">
        <f t="shared" ref="K21" si="43">J21-K22</f>
        <v>0</v>
      </c>
      <c r="L21" s="54">
        <f t="shared" ref="L21" si="44">K21-L22</f>
        <v>0</v>
      </c>
      <c r="M21" s="54">
        <f t="shared" ref="M21" si="45">L21-M22</f>
        <v>0</v>
      </c>
      <c r="N21" s="54">
        <f t="shared" ref="N21" si="46">M21-N22</f>
        <v>0</v>
      </c>
      <c r="O21" s="54">
        <f t="shared" ref="O21" si="47">N21-O22</f>
        <v>0</v>
      </c>
      <c r="P21" s="54">
        <f t="shared" ref="P21" si="48">O21-P22</f>
        <v>0</v>
      </c>
      <c r="Q21" s="54">
        <f t="shared" ref="Q21" si="49">P21-Q22</f>
        <v>0</v>
      </c>
      <c r="R21" s="54">
        <f t="shared" ref="R21" si="50">Q21-R22</f>
        <v>0</v>
      </c>
      <c r="S21" s="54">
        <f t="shared" ref="S21" si="51">R21-S22</f>
        <v>0</v>
      </c>
      <c r="T21" s="54">
        <f t="shared" ref="T21" si="52">S21-T22</f>
        <v>0</v>
      </c>
      <c r="U21" s="54">
        <f t="shared" ref="U21" si="53">T21-U22</f>
        <v>0</v>
      </c>
      <c r="V21" s="54">
        <f t="shared" ref="V21" si="54">U21-V22</f>
        <v>0</v>
      </c>
      <c r="W21" s="54">
        <f t="shared" ref="W21" si="55">V21-W22</f>
        <v>0</v>
      </c>
      <c r="X21" s="54">
        <f t="shared" ref="X21" si="56">W21-X22</f>
        <v>0</v>
      </c>
      <c r="Y21" s="54">
        <f t="shared" ref="Y21" si="57">X21-Y22</f>
        <v>0</v>
      </c>
    </row>
    <row r="22" spans="1:25" s="49" customFormat="1">
      <c r="A22" s="135" t="str">
        <f>A9</f>
        <v>Hours consumed</v>
      </c>
      <c r="B22" s="136"/>
      <c r="C22" s="54">
        <f t="shared" ref="C22:C29" si="58">SUM(D22:F22)</f>
        <v>0</v>
      </c>
      <c r="D22" s="55">
        <f t="shared" ref="D22:F22" si="59">SUM(D23:D30)</f>
        <v>0</v>
      </c>
      <c r="E22" s="55">
        <f t="shared" si="59"/>
        <v>0</v>
      </c>
      <c r="F22" s="55">
        <f t="shared" si="59"/>
        <v>0</v>
      </c>
      <c r="G22" s="55">
        <f t="shared" ref="G22:W22" si="60">SUM(G23:G30)</f>
        <v>0</v>
      </c>
      <c r="H22" s="55">
        <f t="shared" si="60"/>
        <v>0</v>
      </c>
      <c r="I22" s="55">
        <f t="shared" si="60"/>
        <v>0</v>
      </c>
      <c r="J22" s="55">
        <f t="shared" si="60"/>
        <v>0</v>
      </c>
      <c r="K22" s="55">
        <f t="shared" si="60"/>
        <v>0</v>
      </c>
      <c r="L22" s="55">
        <f t="shared" si="60"/>
        <v>0</v>
      </c>
      <c r="M22" s="55">
        <f t="shared" si="60"/>
        <v>0</v>
      </c>
      <c r="N22" s="55">
        <f t="shared" si="60"/>
        <v>0</v>
      </c>
      <c r="O22" s="55">
        <f t="shared" si="60"/>
        <v>0</v>
      </c>
      <c r="P22" s="55">
        <f t="shared" si="60"/>
        <v>0</v>
      </c>
      <c r="Q22" s="55">
        <f t="shared" si="60"/>
        <v>0</v>
      </c>
      <c r="R22" s="55">
        <f t="shared" si="60"/>
        <v>0</v>
      </c>
      <c r="S22" s="55">
        <f t="shared" si="60"/>
        <v>0</v>
      </c>
      <c r="T22" s="55">
        <f t="shared" si="60"/>
        <v>0</v>
      </c>
      <c r="U22" s="55">
        <f t="shared" si="60"/>
        <v>0</v>
      </c>
      <c r="V22" s="55">
        <f t="shared" si="60"/>
        <v>0</v>
      </c>
      <c r="W22" s="55">
        <f t="shared" si="60"/>
        <v>0</v>
      </c>
      <c r="X22" s="55">
        <f t="shared" ref="X22:Y22" si="61">SUM(X23:X30)</f>
        <v>0</v>
      </c>
      <c r="Y22" s="55">
        <f t="shared" si="61"/>
        <v>0</v>
      </c>
    </row>
    <row r="23" spans="1:25" s="49" customFormat="1">
      <c r="A23" s="56" t="str">
        <f>A10</f>
        <v>Bella.Bi</v>
      </c>
      <c r="B23" s="56"/>
      <c r="C23" s="54">
        <f t="shared" si="58"/>
        <v>0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5" s="49" customFormat="1">
      <c r="A24" s="56" t="str">
        <f t="shared" ref="A24:A26" si="62">A11</f>
        <v>Linsee.Lin</v>
      </c>
      <c r="B24" s="56"/>
      <c r="C24" s="54">
        <f t="shared" si="58"/>
        <v>0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spans="1:25" s="49" customFormat="1">
      <c r="A25" s="56" t="str">
        <f t="shared" si="62"/>
        <v>Olivia.Ge</v>
      </c>
      <c r="B25" s="56"/>
      <c r="C25" s="54">
        <f t="shared" si="58"/>
        <v>0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spans="1:25" s="49" customFormat="1">
      <c r="A26" s="56" t="str">
        <f t="shared" si="62"/>
        <v>Bright.Liu</v>
      </c>
      <c r="B26" s="56"/>
      <c r="C26" s="54">
        <f t="shared" si="58"/>
        <v>0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25" s="49" customFormat="1">
      <c r="A27" s="56"/>
      <c r="B27" s="56"/>
      <c r="C27" s="54">
        <f t="shared" si="58"/>
        <v>0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25" s="49" customFormat="1">
      <c r="A28" s="56"/>
      <c r="B28" s="56"/>
      <c r="C28" s="54">
        <f t="shared" si="58"/>
        <v>0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spans="1:25" s="49" customFormat="1">
      <c r="A29" s="56"/>
      <c r="B29" s="56"/>
      <c r="C29" s="54">
        <f t="shared" si="58"/>
        <v>0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 s="49" customFormat="1">
      <c r="D30" s="50"/>
      <c r="E30" s="50"/>
      <c r="F30" s="50"/>
    </row>
  </sheetData>
  <mergeCells count="10">
    <mergeCell ref="A22:B22"/>
    <mergeCell ref="A21:B21"/>
    <mergeCell ref="C1:F1"/>
    <mergeCell ref="C4:F4"/>
    <mergeCell ref="D18:F18"/>
    <mergeCell ref="A8:B8"/>
    <mergeCell ref="D5:F5"/>
    <mergeCell ref="A9:B9"/>
    <mergeCell ref="B2:F2"/>
    <mergeCell ref="B3:F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5"/>
  <sheetViews>
    <sheetView topLeftCell="A19" zoomScale="115" zoomScaleNormal="115" workbookViewId="0">
      <selection activeCell="G25" sqref="G25"/>
    </sheetView>
  </sheetViews>
  <sheetFormatPr defaultColWidth="9.453125" defaultRowHeight="14.5"/>
  <cols>
    <col min="1" max="1" width="24.453125" style="100" customWidth="1"/>
    <col min="2" max="2" width="32.7265625" style="100" bestFit="1" customWidth="1"/>
    <col min="3" max="4" width="8.453125" style="100" customWidth="1"/>
    <col min="5" max="5" width="12.453125" style="100" customWidth="1"/>
    <col min="6" max="6" width="12.453125" style="96" customWidth="1"/>
    <col min="7" max="7" width="13.453125" style="100" customWidth="1"/>
    <col min="8" max="20" width="5.453125" style="100" bestFit="1" customWidth="1"/>
    <col min="21" max="16384" width="9.453125" style="100"/>
  </cols>
  <sheetData>
    <row r="1" spans="1:7">
      <c r="A1" s="98" t="s">
        <v>18</v>
      </c>
      <c r="B1" s="98" t="s">
        <v>1</v>
      </c>
      <c r="C1" s="98" t="s">
        <v>15</v>
      </c>
      <c r="D1" s="98" t="s">
        <v>2</v>
      </c>
      <c r="E1" s="98" t="s">
        <v>10</v>
      </c>
      <c r="F1" s="99" t="s">
        <v>3</v>
      </c>
      <c r="G1" s="98" t="s">
        <v>8</v>
      </c>
    </row>
    <row r="2" spans="1:7">
      <c r="A2" s="101" t="str">
        <f>'Daily Records'!A6</f>
        <v>Phase10.P001</v>
      </c>
      <c r="B2" s="101" t="str">
        <f>'Daily Records'!B6</f>
        <v>Meeting-Phase 9</v>
      </c>
      <c r="C2" s="101">
        <f>'Daily Records'!C6</f>
        <v>900</v>
      </c>
      <c r="D2" s="101">
        <f>'Daily Records'!D6</f>
        <v>80</v>
      </c>
      <c r="E2" s="102">
        <f>'Daily Records'!AD6</f>
        <v>0</v>
      </c>
      <c r="F2" s="103" t="str">
        <f>'Daily Records'!AC6</f>
        <v>All</v>
      </c>
      <c r="G2" s="104">
        <f>'Daily Records'!AB6</f>
        <v>89.5</v>
      </c>
    </row>
    <row r="3" spans="1:7">
      <c r="A3" s="101" t="str">
        <f>'Daily Records'!A7</f>
        <v>Phase10.P002</v>
      </c>
      <c r="B3" s="101" t="str">
        <f>'Daily Records'!B7</f>
        <v>Project management</v>
      </c>
      <c r="C3" s="101">
        <f>'Daily Records'!C7</f>
        <v>900</v>
      </c>
      <c r="D3" s="101">
        <f>'Daily Records'!D7</f>
        <v>15</v>
      </c>
      <c r="E3" s="102">
        <f>'Daily Records'!AD7</f>
        <v>0</v>
      </c>
      <c r="F3" s="103" t="str">
        <f>'Daily Records'!AC7</f>
        <v>Bella.bi</v>
      </c>
      <c r="G3" s="104">
        <f>'Daily Records'!AB7</f>
        <v>12</v>
      </c>
    </row>
    <row r="4" spans="1:7">
      <c r="A4" s="101" t="str">
        <f>'Daily Records'!A8</f>
        <v>Phase10.S001</v>
      </c>
      <c r="B4" s="101" t="str">
        <f>'Daily Records'!B8</f>
        <v>Analysis requirements</v>
      </c>
      <c r="C4" s="101">
        <f>'Daily Records'!C8</f>
        <v>900</v>
      </c>
      <c r="D4" s="101">
        <f>'Daily Records'!D8</f>
        <v>12</v>
      </c>
      <c r="E4" s="102">
        <f>'Daily Records'!AD8</f>
        <v>0</v>
      </c>
      <c r="F4" s="103" t="str">
        <f>'Daily Records'!AC8</f>
        <v>Bella.bi</v>
      </c>
      <c r="G4" s="104">
        <f>'Daily Records'!AB8</f>
        <v>6</v>
      </c>
    </row>
    <row r="5" spans="1:7">
      <c r="A5" s="101" t="str">
        <f>'Daily Records'!A9</f>
        <v>Phase10.P003</v>
      </c>
      <c r="B5" s="101" t="str">
        <f>'Daily Records'!B9</f>
        <v>Task documentation_Bright</v>
      </c>
      <c r="C5" s="101">
        <f>'Daily Records'!C9</f>
        <v>900</v>
      </c>
      <c r="D5" s="101">
        <f>'Daily Records'!D9</f>
        <v>10</v>
      </c>
      <c r="E5" s="102">
        <f>'Daily Records'!AD9</f>
        <v>0</v>
      </c>
      <c r="F5" s="103" t="str">
        <f>'Daily Records'!AC9</f>
        <v>Bright.liu</v>
      </c>
      <c r="G5" s="104">
        <f>'Daily Records'!AB9</f>
        <v>1</v>
      </c>
    </row>
    <row r="6" spans="1:7">
      <c r="A6" s="101" t="str">
        <f>'Daily Records'!A10</f>
        <v>Ticket118</v>
      </c>
      <c r="B6" s="101" t="str">
        <f>'Daily Records'!B10</f>
        <v>Reschedule a Product Haul</v>
      </c>
      <c r="C6" s="101">
        <f>'Daily Records'!C10</f>
        <v>900</v>
      </c>
      <c r="D6" s="101">
        <f>'Daily Records'!D10</f>
        <v>8</v>
      </c>
      <c r="E6" s="102">
        <f>'Daily Records'!AD10</f>
        <v>1</v>
      </c>
      <c r="F6" s="103" t="str">
        <f>'Daily Records'!AC10</f>
        <v>Bright.liu</v>
      </c>
      <c r="G6" s="104">
        <f>'Daily Records'!AB10</f>
        <v>7</v>
      </c>
    </row>
    <row r="7" spans="1:7">
      <c r="A7" s="101" t="str">
        <f>'Daily Records'!A11</f>
        <v>Ticket124</v>
      </c>
      <c r="B7" s="101" t="str">
        <f>'Daily Records'!B11</f>
        <v>Reschedule a Product load</v>
      </c>
      <c r="C7" s="101">
        <f>'Daily Records'!C11</f>
        <v>900</v>
      </c>
      <c r="D7" s="101">
        <f>'Daily Records'!D11</f>
        <v>6</v>
      </c>
      <c r="E7" s="102">
        <f>'Daily Records'!AD11</f>
        <v>1</v>
      </c>
      <c r="F7" s="103" t="str">
        <f>'Daily Records'!AC11</f>
        <v>Bright.liu</v>
      </c>
      <c r="G7" s="104">
        <f>'Daily Records'!AB11</f>
        <v>5</v>
      </c>
    </row>
    <row r="8" spans="1:7">
      <c r="A8" s="101" t="str">
        <f>'Daily Records'!A12</f>
        <v>Ticket93</v>
      </c>
      <c r="B8" s="101" t="str">
        <f>'Daily Records'!B12</f>
        <v>Add a "Create Job Alert" page</v>
      </c>
      <c r="C8" s="101">
        <f>'Daily Records'!C12</f>
        <v>900</v>
      </c>
      <c r="D8" s="101">
        <f>'Daily Records'!D12</f>
        <v>24</v>
      </c>
      <c r="E8" s="102">
        <f>'Daily Records'!AD12</f>
        <v>1</v>
      </c>
      <c r="F8" s="103" t="str">
        <f>'Daily Records'!AC12</f>
        <v>Linsee.lin</v>
      </c>
      <c r="G8" s="104">
        <f>'Daily Records'!AB12</f>
        <v>29</v>
      </c>
    </row>
    <row r="9" spans="1:7">
      <c r="A9" s="101" t="str">
        <f>'Daily Records'!A13</f>
        <v>Ticket121</v>
      </c>
      <c r="B9" s="101" t="str">
        <f>'Daily Records'!B13</f>
        <v xml:space="preserve">Update job alert </v>
      </c>
      <c r="C9" s="101">
        <f>'Daily Records'!C13</f>
        <v>900</v>
      </c>
      <c r="D9" s="101">
        <f>'Daily Records'!D13</f>
        <v>3</v>
      </c>
      <c r="E9" s="102">
        <f>'Daily Records'!AD13</f>
        <v>1</v>
      </c>
      <c r="F9" s="103" t="str">
        <f>'Daily Records'!AC13</f>
        <v>Linsee.lin</v>
      </c>
      <c r="G9" s="104">
        <f>'Daily Records'!AB13</f>
        <v>2.5</v>
      </c>
    </row>
    <row r="10" spans="1:7">
      <c r="A10" s="101" t="str">
        <f>'Daily Records'!A14</f>
        <v>Ticket129</v>
      </c>
      <c r="B10" s="101" t="str">
        <f>'Daily Records'!B14</f>
        <v>Display rigjob list</v>
      </c>
      <c r="C10" s="101">
        <f>'Daily Records'!C14</f>
        <v>900</v>
      </c>
      <c r="D10" s="101">
        <f>'Daily Records'!D14</f>
        <v>2</v>
      </c>
      <c r="E10" s="102">
        <f>'Daily Records'!AD14</f>
        <v>1</v>
      </c>
      <c r="F10" s="103" t="str">
        <f>'Daily Records'!AC14</f>
        <v>Bright.liu</v>
      </c>
      <c r="G10" s="104">
        <f>'Daily Records'!AB14</f>
        <v>2</v>
      </c>
    </row>
    <row r="11" spans="1:7">
      <c r="A11" s="101" t="str">
        <f>'Daily Records'!A15</f>
        <v>Prototype_1.1</v>
      </c>
      <c r="B11" s="101" t="str">
        <f>'Daily Records'!B15</f>
        <v>Design for CommonCore</v>
      </c>
      <c r="C11" s="101">
        <f>'Daily Records'!C15</f>
        <v>850</v>
      </c>
      <c r="D11" s="101">
        <f>'Daily Records'!D15</f>
        <v>8</v>
      </c>
      <c r="E11" s="102">
        <f>'Daily Records'!AD15</f>
        <v>0</v>
      </c>
      <c r="F11" s="103" t="str">
        <f>'Daily Records'!AC15</f>
        <v>Bela.zhao</v>
      </c>
      <c r="G11" s="104">
        <f>'Daily Records'!AB15</f>
        <v>7</v>
      </c>
    </row>
    <row r="12" spans="1:7">
      <c r="A12" s="101" t="str">
        <f>'Daily Records'!A16</f>
        <v>Prototype_1.2</v>
      </c>
      <c r="B12" s="101" t="str">
        <f>'Daily Records'!B16</f>
        <v>Create CommonCore solution with .net standard and resolve compatibility issues</v>
      </c>
      <c r="C12" s="101">
        <f>'Daily Records'!C16</f>
        <v>850</v>
      </c>
      <c r="D12" s="101">
        <f>'Daily Records'!D16</f>
        <v>8</v>
      </c>
      <c r="E12" s="102">
        <f>'Daily Records'!AD16</f>
        <v>0</v>
      </c>
      <c r="F12" s="103" t="str">
        <f>'Daily Records'!AC16</f>
        <v>Bela.zhao</v>
      </c>
      <c r="G12" s="104">
        <f>'Daily Records'!AB16</f>
        <v>20</v>
      </c>
    </row>
    <row r="13" spans="1:7">
      <c r="A13" s="101" t="str">
        <f>'Daily Records'!A17</f>
        <v>Prototype_1.7</v>
      </c>
      <c r="B13" s="101" t="str">
        <f>'Daily Records'!B17</f>
        <v>Refactor CommonLibrary to .net standard</v>
      </c>
      <c r="C13" s="101">
        <f>'Daily Records'!C17</f>
        <v>850</v>
      </c>
      <c r="D13" s="101">
        <f>'Daily Records'!D17</f>
        <v>80</v>
      </c>
      <c r="E13" s="102">
        <f>'Daily Records'!AD17</f>
        <v>0</v>
      </c>
      <c r="F13" s="103" t="str">
        <f>'Daily Records'!AC17</f>
        <v>Bela.zhao</v>
      </c>
      <c r="G13" s="104">
        <f>'Daily Records'!AB17</f>
        <v>81.5</v>
      </c>
    </row>
    <row r="14" spans="1:7">
      <c r="A14" s="101" t="str">
        <f>'Daily Records'!A18</f>
        <v>Prototype_1.6</v>
      </c>
      <c r="B14" s="101" t="str">
        <f>'Daily Records'!B18</f>
        <v>TestSQLite Database Prepare</v>
      </c>
      <c r="C14" s="101">
        <f>'Daily Records'!C18</f>
        <v>850</v>
      </c>
      <c r="D14" s="101">
        <f>'Daily Records'!D18</f>
        <v>8</v>
      </c>
      <c r="E14" s="102">
        <f>'Daily Records'!AD18</f>
        <v>1</v>
      </c>
      <c r="F14" s="103" t="str">
        <f>'Daily Records'!AC18</f>
        <v>Stone.zhao</v>
      </c>
      <c r="G14" s="104">
        <f>'Daily Records'!AB18</f>
        <v>6</v>
      </c>
    </row>
    <row r="15" spans="1:7">
      <c r="A15" s="101" t="str">
        <f>'Daily Records'!A19</f>
        <v>Prototype_2.1</v>
      </c>
      <c r="B15" s="101" t="str">
        <f>'Daily Records'!B19</f>
        <v>Display X/Y axis - step size is dynamic</v>
      </c>
      <c r="C15" s="101">
        <f>'Daily Records'!C19</f>
        <v>850</v>
      </c>
      <c r="D15" s="101">
        <f>'Daily Records'!D19</f>
        <v>16</v>
      </c>
      <c r="E15" s="102">
        <f>'Daily Records'!AD19</f>
        <v>0</v>
      </c>
      <c r="F15" s="103" t="str">
        <f>'Daily Records'!AC19</f>
        <v>Stone.zhao&amp;Bright.liu</v>
      </c>
      <c r="G15" s="104">
        <f>'Daily Records'!AB19</f>
        <v>17</v>
      </c>
    </row>
    <row r="16" spans="1:7">
      <c r="A16" s="101" t="str">
        <f>'Daily Records'!A20</f>
        <v>Prototype_2.2</v>
      </c>
      <c r="B16" s="101" t="str">
        <f>'Daily Records'!B20</f>
        <v xml:space="preserve">Display line chart with data feeding @ 1Hz </v>
      </c>
      <c r="C16" s="101">
        <f>'Daily Records'!C20</f>
        <v>850</v>
      </c>
      <c r="D16" s="101">
        <f>'Daily Records'!D20</f>
        <v>4</v>
      </c>
      <c r="E16" s="102">
        <f>'Daily Records'!AD20</f>
        <v>0</v>
      </c>
      <c r="F16" s="103" t="str">
        <f>'Daily Records'!AC20</f>
        <v>Linsee.lin</v>
      </c>
      <c r="G16" s="104">
        <f>'Daily Records'!AB20</f>
        <v>3</v>
      </c>
    </row>
    <row r="17" spans="1:7">
      <c r="A17" s="101" t="str">
        <f>'Daily Records'!A21</f>
        <v>Prototype_2.3</v>
      </c>
      <c r="B17" s="101" t="str">
        <f>'Daily Records'!B21</f>
        <v xml:space="preserve">Display multiple lines in same chart @ same Y axis </v>
      </c>
      <c r="C17" s="101">
        <f>'Daily Records'!C21</f>
        <v>850</v>
      </c>
      <c r="D17" s="101">
        <f>'Daily Records'!D21</f>
        <v>4</v>
      </c>
      <c r="E17" s="102">
        <f>'Daily Records'!AD21</f>
        <v>0</v>
      </c>
      <c r="F17" s="103" t="str">
        <f>'Daily Records'!AC21</f>
        <v>Linsee.lin</v>
      </c>
      <c r="G17" s="104">
        <f>'Daily Records'!AB21</f>
        <v>4</v>
      </c>
    </row>
    <row r="18" spans="1:7">
      <c r="A18" s="101" t="str">
        <f>'Daily Records'!A22</f>
        <v>Prototype_2.6</v>
      </c>
      <c r="B18" s="101" t="str">
        <f>'Daily Records'!B22</f>
        <v>Create FDAC project and consistent with the structure of online</v>
      </c>
      <c r="C18" s="101">
        <f>'Daily Records'!C22</f>
        <v>850</v>
      </c>
      <c r="D18" s="101">
        <f>'Daily Records'!D22</f>
        <v>16</v>
      </c>
      <c r="E18" s="102">
        <f>'Daily Records'!AD22</f>
        <v>0</v>
      </c>
      <c r="F18" s="103" t="str">
        <f>'Daily Records'!AC22</f>
        <v>Bright.liu</v>
      </c>
      <c r="G18" s="104">
        <f>'Daily Records'!AB22</f>
        <v>7</v>
      </c>
    </row>
    <row r="19" spans="1:7">
      <c r="A19" s="101" t="str">
        <f>'Daily Records'!A23</f>
        <v>Prototype_2.7</v>
      </c>
      <c r="B19" s="101" t="str">
        <f>'Daily Records'!B23</f>
        <v>Implement ChartLibrary prototype</v>
      </c>
      <c r="C19" s="101">
        <f>'Daily Records'!C23</f>
        <v>850</v>
      </c>
      <c r="D19" s="101">
        <f>'Daily Records'!D23</f>
        <v>16</v>
      </c>
      <c r="E19" s="102">
        <f>'Daily Records'!AD23</f>
        <v>0</v>
      </c>
      <c r="F19" s="103" t="str">
        <f>'Daily Records'!AC23</f>
        <v>Linsee.lin&amp;Bright.liu</v>
      </c>
      <c r="G19" s="104">
        <f>'Daily Records'!AB23</f>
        <v>21</v>
      </c>
    </row>
    <row r="20" spans="1:7">
      <c r="A20" s="101" t="str">
        <f>'Daily Records'!A24</f>
        <v>Prototype_3.1</v>
      </c>
      <c r="B20" s="101" t="str">
        <f>'Daily Records'!B24</f>
        <v xml:space="preserve">Design for Chart Printing in PDF format  </v>
      </c>
      <c r="C20" s="101">
        <f>'Daily Records'!C24</f>
        <v>850</v>
      </c>
      <c r="D20" s="101">
        <f>'Daily Records'!D24</f>
        <v>16</v>
      </c>
      <c r="E20" s="102">
        <f>'Daily Records'!AD24</f>
        <v>0</v>
      </c>
      <c r="F20" s="103" t="str">
        <f>'Daily Records'!AC24</f>
        <v>Olivia.ge</v>
      </c>
      <c r="G20" s="104">
        <f>'Daily Records'!AB24</f>
        <v>13</v>
      </c>
    </row>
    <row r="21" spans="1:7">
      <c r="A21" s="101" t="str">
        <f>'Daily Records'!A25</f>
        <v>Prototype_4.0</v>
      </c>
      <c r="B21" s="101" t="str">
        <f>'Daily Records'!B25</f>
        <v xml:space="preserve">Email Sending </v>
      </c>
      <c r="C21" s="101">
        <f>'Daily Records'!C25</f>
        <v>850</v>
      </c>
      <c r="D21" s="101">
        <f>'Daily Records'!D25</f>
        <v>16</v>
      </c>
      <c r="E21" s="102">
        <f>'Daily Records'!AD25</f>
        <v>1</v>
      </c>
      <c r="F21" s="103" t="str">
        <f>'Daily Records'!AC25</f>
        <v>Bessie.Yin</v>
      </c>
      <c r="G21" s="104">
        <f>'Daily Records'!AB25</f>
        <v>33</v>
      </c>
    </row>
    <row r="22" spans="1:7">
      <c r="A22" s="101" t="str">
        <f>'Daily Records'!A26</f>
        <v>Prototype_1.3</v>
      </c>
      <c r="B22" s="101" t="str">
        <f>'Daily Records'!B26</f>
        <v>Test CommonCore in Windows and Linux</v>
      </c>
      <c r="C22" s="101">
        <f>'Daily Records'!C26</f>
        <v>850</v>
      </c>
      <c r="D22" s="101">
        <f>'Daily Records'!D26</f>
        <v>24</v>
      </c>
      <c r="E22" s="102">
        <f>'Daily Records'!AD26</f>
        <v>0</v>
      </c>
      <c r="F22" s="103" t="str">
        <f>'Daily Records'!AC26</f>
        <v>Bright.liu</v>
      </c>
      <c r="G22" s="104">
        <f>'Daily Records'!AB26</f>
        <v>22</v>
      </c>
    </row>
    <row r="23" spans="1:7">
      <c r="A23" s="101" t="str">
        <f>'Daily Records'!A27</f>
        <v>Prototype_1.4</v>
      </c>
      <c r="B23" s="101" t="str">
        <f>'Daily Records'!B27</f>
        <v>Modify MetaShare CommonCore to support Sqlite</v>
      </c>
      <c r="C23" s="101">
        <f>'Daily Records'!C27</f>
        <v>850</v>
      </c>
      <c r="D23" s="101">
        <f>'Daily Records'!D27</f>
        <v>64</v>
      </c>
      <c r="E23" s="102">
        <f>'Daily Records'!AD27</f>
        <v>0</v>
      </c>
      <c r="F23" s="103" t="str">
        <f>'Daily Records'!AC27</f>
        <v>Bela.zhao</v>
      </c>
      <c r="G23" s="104">
        <f>'Daily Records'!AB27</f>
        <v>7</v>
      </c>
    </row>
    <row r="24" spans="1:7">
      <c r="A24" s="101" t="str">
        <f>'Daily Records'!A28</f>
        <v>Prototype_2.8</v>
      </c>
      <c r="B24" s="101" t="str">
        <f>'Daily Records'!B28</f>
        <v>Implement dynamic pass parameters to Chart</v>
      </c>
      <c r="C24" s="101">
        <f>'Daily Records'!C28</f>
        <v>800</v>
      </c>
      <c r="D24" s="101">
        <f>'Daily Records'!D28</f>
        <v>16</v>
      </c>
      <c r="E24" s="102">
        <f>'Daily Records'!AD28</f>
        <v>0</v>
      </c>
      <c r="F24" s="103" t="str">
        <f>'Daily Records'!AC28</f>
        <v>Linsee.lin</v>
      </c>
      <c r="G24" s="104">
        <f>'Daily Records'!AB28</f>
        <v>21</v>
      </c>
    </row>
    <row r="25" spans="1:7">
      <c r="A25" s="101" t="str">
        <f>'Daily Records'!A29</f>
        <v>Prototype_3.2</v>
      </c>
      <c r="B25" s="101" t="str">
        <f>'Daily Records'!B29</f>
        <v>3.2 Implement Chart Printing in PDF format prototype</v>
      </c>
      <c r="C25" s="101">
        <f>'Daily Records'!C29</f>
        <v>800</v>
      </c>
      <c r="D25" s="101">
        <f>'Daily Records'!D29</f>
        <v>80</v>
      </c>
      <c r="E25" s="102">
        <f>'Daily Records'!AD29</f>
        <v>0</v>
      </c>
      <c r="F25" s="103" t="str">
        <f>'Daily Records'!AC29</f>
        <v>Olivia.ge</v>
      </c>
      <c r="G25" s="104">
        <f>'Daily Records'!AB29</f>
        <v>102.5</v>
      </c>
    </row>
    <row r="26" spans="1:7">
      <c r="A26" s="101" t="str">
        <f>'Daily Records'!A30</f>
        <v>Prototype_2.4</v>
      </c>
      <c r="B26" s="101" t="str">
        <f>'Daily Records'!B30</f>
        <v>2.4 Display multiple lines in same chart @ two different Y axis</v>
      </c>
      <c r="C26" s="101">
        <f>'Daily Records'!C30</f>
        <v>800</v>
      </c>
      <c r="D26" s="101">
        <f>'Daily Records'!D30</f>
        <v>8</v>
      </c>
      <c r="E26" s="102">
        <f>'Daily Records'!AD30</f>
        <v>0</v>
      </c>
      <c r="F26" s="103" t="str">
        <f>'Daily Records'!AC30</f>
        <v>Linsee.lin</v>
      </c>
      <c r="G26" s="104">
        <f>'Daily Records'!AB30</f>
        <v>7</v>
      </c>
    </row>
    <row r="27" spans="1:7">
      <c r="A27" s="101" t="str">
        <f>'Daily Records'!A31</f>
        <v>Prototype_2.5</v>
      </c>
      <c r="B27" s="101" t="str">
        <f>'Daily Records'!B31</f>
        <v xml:space="preserve">2.5 Dynamically adjust X axis for displaying more data </v>
      </c>
      <c r="C27" s="101">
        <f>'Daily Records'!C31</f>
        <v>800</v>
      </c>
      <c r="D27" s="101">
        <f>'Daily Records'!D31</f>
        <v>16</v>
      </c>
      <c r="E27" s="102">
        <f>'Daily Records'!AD31</f>
        <v>0</v>
      </c>
      <c r="F27" s="103" t="str">
        <f>'Daily Records'!AC31</f>
        <v>Linsee.lin</v>
      </c>
      <c r="G27" s="104">
        <f>'Daily Records'!AB31</f>
        <v>5</v>
      </c>
    </row>
    <row r="28" spans="1:7">
      <c r="A28" s="101" t="str">
        <f>'Daily Records'!A32</f>
        <v>Ticket116</v>
      </c>
      <c r="B28" s="101" t="str">
        <f>'Daily Records'!B32</f>
        <v>Add attachment from Rig Board to call sheet</v>
      </c>
      <c r="C28" s="101">
        <f>'Daily Records'!C32</f>
        <v>650</v>
      </c>
      <c r="D28" s="101">
        <f>'Daily Records'!D32</f>
        <v>8</v>
      </c>
      <c r="E28" s="102">
        <f>'Daily Records'!AD32</f>
        <v>0</v>
      </c>
      <c r="F28" s="103">
        <f>'Daily Records'!AC32</f>
        <v>0</v>
      </c>
      <c r="G28" s="104">
        <f>'Daily Records'!AB32</f>
        <v>0</v>
      </c>
    </row>
    <row r="29" spans="1:7">
      <c r="A29" s="101" t="str">
        <f>'Daily Records'!A33</f>
        <v>Ticket123</v>
      </c>
      <c r="B29" s="101" t="str">
        <f>'Daily Records'!B33</f>
        <v>Update Reference data is not loaded for use</v>
      </c>
      <c r="C29" s="101">
        <f>'Daily Records'!C33</f>
        <v>650</v>
      </c>
      <c r="D29" s="101">
        <f>'Daily Records'!D33</f>
        <v>8</v>
      </c>
      <c r="E29" s="102">
        <f>'Daily Records'!AD33</f>
        <v>0</v>
      </c>
      <c r="F29" s="103">
        <f>'Daily Records'!AC33</f>
        <v>0</v>
      </c>
      <c r="G29" s="104">
        <f>'Daily Records'!AB33</f>
        <v>0</v>
      </c>
    </row>
    <row r="30" spans="1:7">
      <c r="A30" s="101" t="str">
        <f>'Daily Records'!A34</f>
        <v>Ticket135</v>
      </c>
      <c r="B30" s="101" t="str">
        <f>'Daily Records'!B34</f>
        <v>Print LoadSheet</v>
      </c>
      <c r="C30" s="101">
        <f>'Daily Records'!C34</f>
        <v>450</v>
      </c>
      <c r="D30" s="101">
        <f>'Daily Records'!D34</f>
        <v>4</v>
      </c>
      <c r="E30" s="102">
        <f>'Daily Records'!AD34</f>
        <v>0</v>
      </c>
      <c r="F30" s="103">
        <f>'Daily Records'!AC34</f>
        <v>0</v>
      </c>
      <c r="G30" s="104">
        <f>'Daily Records'!AB34</f>
        <v>0</v>
      </c>
    </row>
    <row r="31" spans="1:7">
      <c r="A31" s="101" t="str">
        <f>'Daily Records'!A35</f>
        <v>Phase10.T001</v>
      </c>
      <c r="B31" s="101" t="str">
        <f>'Daily Records'!B35</f>
        <v>Test for Product Haul</v>
      </c>
      <c r="C31" s="101">
        <f>'Daily Records'!C35</f>
        <v>700</v>
      </c>
      <c r="D31" s="101">
        <f>'Daily Records'!D35</f>
        <v>16</v>
      </c>
      <c r="E31" s="102">
        <f>'Daily Records'!AD35</f>
        <v>0</v>
      </c>
      <c r="F31" s="103" t="str">
        <f>'Daily Records'!AC35</f>
        <v>Bright.liu</v>
      </c>
      <c r="G31" s="104">
        <f>'Daily Records'!AB35</f>
        <v>21</v>
      </c>
    </row>
    <row r="32" spans="1:7">
      <c r="A32" s="101" t="str">
        <f>'Daily Records'!A36</f>
        <v>Phase10.T002</v>
      </c>
      <c r="B32" s="101" t="str">
        <f>'Daily Records'!B36</f>
        <v>Test for Job Alert</v>
      </c>
      <c r="C32" s="101">
        <f>'Daily Records'!C36</f>
        <v>700</v>
      </c>
      <c r="D32" s="101">
        <f>'Daily Records'!D36</f>
        <v>16</v>
      </c>
      <c r="E32" s="102">
        <f>'Daily Records'!AD36</f>
        <v>0</v>
      </c>
      <c r="F32" s="103" t="str">
        <f>'Daily Records'!AC36</f>
        <v>Linsee.lin</v>
      </c>
      <c r="G32" s="104">
        <f>'Daily Records'!AB36</f>
        <v>21</v>
      </c>
    </row>
    <row r="33" spans="1:7">
      <c r="A33" s="101" t="str">
        <f>'Daily Records'!A37</f>
        <v>Ticket118</v>
      </c>
      <c r="B33" s="101" t="str">
        <f>'Daily Records'!B37</f>
        <v>Reschedule a Product Haul</v>
      </c>
      <c r="C33" s="101">
        <f>'Daily Records'!C37</f>
        <v>700</v>
      </c>
      <c r="D33" s="101">
        <f>'Daily Records'!D37</f>
        <v>6</v>
      </c>
      <c r="E33" s="102">
        <f>'Daily Records'!AD37</f>
        <v>0</v>
      </c>
      <c r="F33" s="103" t="str">
        <f>'Daily Records'!AC37</f>
        <v>Bright.liu</v>
      </c>
      <c r="G33" s="104">
        <f>'Daily Records'!AB37</f>
        <v>5</v>
      </c>
    </row>
    <row r="34" spans="1:7">
      <c r="A34" s="101" t="str">
        <f>'Daily Records'!A38</f>
        <v>Ticket111</v>
      </c>
      <c r="B34" s="101" t="str">
        <f>'Daily Records'!B38</f>
        <v>Schedule a new product haul</v>
      </c>
      <c r="C34" s="101">
        <f>'Daily Records'!C38</f>
        <v>700</v>
      </c>
      <c r="D34" s="101">
        <f>'Daily Records'!D38</f>
        <v>4</v>
      </c>
      <c r="E34" s="102">
        <f>'Daily Records'!AD38</f>
        <v>0</v>
      </c>
      <c r="F34" s="103" t="str">
        <f>'Daily Records'!AC38</f>
        <v>Bright.liu</v>
      </c>
      <c r="G34" s="104">
        <f>'Daily Records'!AB38</f>
        <v>4</v>
      </c>
    </row>
    <row r="35" spans="1:7">
      <c r="A35" s="101" t="str">
        <f>'Daily Records'!A39</f>
        <v>Ticket133</v>
      </c>
      <c r="B35" s="101" t="str">
        <f>'Daily Records'!B39</f>
        <v>Product Haul On Location</v>
      </c>
      <c r="C35" s="101">
        <f>'Daily Records'!C39</f>
        <v>700</v>
      </c>
      <c r="D35" s="101">
        <f>'Daily Records'!D39</f>
        <v>4</v>
      </c>
      <c r="E35" s="102">
        <f>'Daily Records'!AD39</f>
        <v>0</v>
      </c>
      <c r="F35" s="103" t="str">
        <f>'Daily Records'!AC39</f>
        <v>Bright.liu</v>
      </c>
      <c r="G35" s="104">
        <f>'Daily Records'!AB39</f>
        <v>3</v>
      </c>
    </row>
    <row r="36" spans="1:7">
      <c r="A36" s="101" t="str">
        <f>'Daily Records'!A40</f>
        <v>Ticket141</v>
      </c>
      <c r="B36" s="101" t="str">
        <f>'Daily Records'!B40</f>
        <v>Product Haul Load on location</v>
      </c>
      <c r="C36" s="101">
        <f>'Daily Records'!C40</f>
        <v>700</v>
      </c>
      <c r="D36" s="101">
        <f>'Daily Records'!D40</f>
        <v>4</v>
      </c>
      <c r="E36" s="102">
        <f>'Daily Records'!AD40</f>
        <v>0</v>
      </c>
      <c r="F36" s="103" t="str">
        <f>'Daily Records'!AC40</f>
        <v>Bright.liu</v>
      </c>
      <c r="G36" s="104">
        <f>'Daily Records'!AB40</f>
        <v>4</v>
      </c>
    </row>
    <row r="37" spans="1:7">
      <c r="A37" s="101" t="str">
        <f>'Daily Records'!A41</f>
        <v>Ticket130</v>
      </c>
      <c r="B37" s="101" t="str">
        <f>'Daily Records'!B41</f>
        <v>Cancel product haul</v>
      </c>
      <c r="C37" s="101">
        <f>'Daily Records'!C41</f>
        <v>700</v>
      </c>
      <c r="D37" s="101">
        <f>'Daily Records'!D41</f>
        <v>4</v>
      </c>
      <c r="E37" s="102">
        <f>'Daily Records'!AD41</f>
        <v>0</v>
      </c>
      <c r="F37" s="103" t="str">
        <f>'Daily Records'!AC41</f>
        <v>Bright.liu</v>
      </c>
      <c r="G37" s="104">
        <f>'Daily Records'!AB41</f>
        <v>3</v>
      </c>
    </row>
    <row r="38" spans="1:7">
      <c r="A38" s="101" t="str">
        <f>'Daily Records'!A42</f>
        <v>BUG</v>
      </c>
      <c r="B38" s="101" t="str">
        <f>'Daily Records'!B42</f>
        <v>Fix bug_Linsee</v>
      </c>
      <c r="C38" s="101">
        <f>'Daily Records'!C42</f>
        <v>700</v>
      </c>
      <c r="D38" s="101">
        <f>'Daily Records'!D42</f>
        <v>7</v>
      </c>
      <c r="E38" s="102">
        <f>'Daily Records'!AD42</f>
        <v>0</v>
      </c>
      <c r="F38" s="103" t="str">
        <f>'Daily Records'!AC42</f>
        <v>Linsee.lin</v>
      </c>
      <c r="G38" s="104">
        <f>'Daily Records'!AB42</f>
        <v>4</v>
      </c>
    </row>
    <row r="39" spans="1:7">
      <c r="A39" s="101" t="str">
        <f>'Daily Records'!A43</f>
        <v>Phase10.E001</v>
      </c>
      <c r="B39" s="101" t="str">
        <f>'Daily Records'!B43</f>
        <v>Express migrate to .net core 2.0 and deploy</v>
      </c>
      <c r="C39" s="101">
        <f>'Daily Records'!C43</f>
        <v>700</v>
      </c>
      <c r="D39" s="101">
        <f>'Daily Records'!D43</f>
        <v>16</v>
      </c>
      <c r="E39" s="102">
        <f>'Daily Records'!AD43</f>
        <v>0</v>
      </c>
      <c r="F39" s="103" t="str">
        <f>'Daily Records'!AC43</f>
        <v>Bela.zhao</v>
      </c>
      <c r="G39" s="104">
        <f>'Daily Records'!AB43</f>
        <v>6</v>
      </c>
    </row>
    <row r="40" spans="1:7">
      <c r="A40" s="101">
        <f>'Daily Records'!A44</f>
        <v>0</v>
      </c>
      <c r="B40" s="101">
        <f>'Daily Records'!B44</f>
        <v>0</v>
      </c>
      <c r="C40" s="101">
        <f>'Daily Records'!C44</f>
        <v>0</v>
      </c>
      <c r="D40" s="101">
        <f>'Daily Records'!D44</f>
        <v>0</v>
      </c>
      <c r="E40" s="102">
        <f>'Daily Records'!AD44</f>
        <v>0</v>
      </c>
      <c r="F40" s="103">
        <f>'Daily Records'!AC44</f>
        <v>0</v>
      </c>
      <c r="G40" s="104">
        <f>'Daily Records'!AB44</f>
        <v>0</v>
      </c>
    </row>
    <row r="41" spans="1:7">
      <c r="A41" s="101">
        <f>'Daily Records'!A45</f>
        <v>0</v>
      </c>
      <c r="B41" s="101">
        <f>'Daily Records'!B45</f>
        <v>0</v>
      </c>
      <c r="C41" s="101">
        <f>'Daily Records'!C45</f>
        <v>0</v>
      </c>
      <c r="D41" s="101">
        <f>'Daily Records'!D45</f>
        <v>0</v>
      </c>
      <c r="E41" s="102">
        <f>'Daily Records'!AD45</f>
        <v>0</v>
      </c>
      <c r="F41" s="103">
        <f>'Daily Records'!AC45</f>
        <v>0</v>
      </c>
      <c r="G41" s="104">
        <f>'Daily Records'!AB45</f>
        <v>0</v>
      </c>
    </row>
    <row r="42" spans="1:7">
      <c r="A42" s="101">
        <f>'Daily Records'!A46</f>
        <v>0</v>
      </c>
      <c r="B42" s="101">
        <f>'Daily Records'!B46</f>
        <v>0</v>
      </c>
      <c r="C42" s="101">
        <f>'Daily Records'!C46</f>
        <v>0</v>
      </c>
      <c r="D42" s="101">
        <f>'Daily Records'!D46</f>
        <v>0</v>
      </c>
      <c r="E42" s="102">
        <f>'Daily Records'!AD46</f>
        <v>0</v>
      </c>
      <c r="F42" s="103">
        <f>'Daily Records'!AC46</f>
        <v>0</v>
      </c>
      <c r="G42" s="104">
        <f>'Daily Records'!AB46</f>
        <v>0</v>
      </c>
    </row>
    <row r="43" spans="1:7">
      <c r="A43" s="101">
        <f>'Daily Records'!A47</f>
        <v>0</v>
      </c>
      <c r="B43" s="101">
        <f>'Daily Records'!B47</f>
        <v>0</v>
      </c>
      <c r="C43" s="101">
        <f>'Daily Records'!C47</f>
        <v>0</v>
      </c>
      <c r="D43" s="101">
        <f>'Daily Records'!D47</f>
        <v>0</v>
      </c>
      <c r="E43" s="102">
        <f>'Daily Records'!AD47</f>
        <v>0</v>
      </c>
      <c r="F43" s="103">
        <f>'Daily Records'!AC47</f>
        <v>0</v>
      </c>
      <c r="G43" s="104">
        <f>'Daily Records'!AB47</f>
        <v>0</v>
      </c>
    </row>
    <row r="44" spans="1:7">
      <c r="A44" s="101">
        <f>'Daily Records'!A48</f>
        <v>0</v>
      </c>
      <c r="B44" s="101">
        <f>'Daily Records'!B48</f>
        <v>0</v>
      </c>
      <c r="C44" s="101">
        <f>'Daily Records'!C48</f>
        <v>0</v>
      </c>
      <c r="D44" s="101">
        <f>'Daily Records'!D48</f>
        <v>0</v>
      </c>
      <c r="E44" s="102">
        <f>'Daily Records'!AD48</f>
        <v>0</v>
      </c>
      <c r="F44" s="103">
        <f>'Daily Records'!AC48</f>
        <v>0</v>
      </c>
      <c r="G44" s="104">
        <f>'Daily Records'!AB48</f>
        <v>0</v>
      </c>
    </row>
    <row r="45" spans="1:7">
      <c r="A45" s="101">
        <f>'Daily Records'!A49</f>
        <v>0</v>
      </c>
      <c r="B45" s="101">
        <f>'Daily Records'!B49</f>
        <v>0</v>
      </c>
      <c r="C45" s="101">
        <f>'Daily Records'!C49</f>
        <v>0</v>
      </c>
      <c r="D45" s="101">
        <f>'Daily Records'!D49</f>
        <v>0</v>
      </c>
      <c r="E45" s="102">
        <f>'Daily Records'!AD49</f>
        <v>0</v>
      </c>
      <c r="F45" s="103">
        <f>'Daily Records'!AC49</f>
        <v>0</v>
      </c>
      <c r="G45" s="104">
        <f>'Daily Records'!AB49</f>
        <v>0</v>
      </c>
    </row>
    <row r="46" spans="1:7">
      <c r="A46" s="101">
        <f>'Daily Records'!A50</f>
        <v>0</v>
      </c>
      <c r="B46" s="101">
        <f>'Daily Records'!B50</f>
        <v>0</v>
      </c>
      <c r="C46" s="101">
        <f>'Daily Records'!C50</f>
        <v>0</v>
      </c>
      <c r="D46" s="101">
        <f>'Daily Records'!D50</f>
        <v>0</v>
      </c>
      <c r="E46" s="102">
        <f>'Daily Records'!AD50</f>
        <v>0</v>
      </c>
      <c r="F46" s="103">
        <f>'Daily Records'!AC50</f>
        <v>0</v>
      </c>
      <c r="G46" s="104">
        <f>'Daily Records'!AB50</f>
        <v>0</v>
      </c>
    </row>
    <row r="47" spans="1:7">
      <c r="A47" s="101">
        <f>'Daily Records'!A51</f>
        <v>0</v>
      </c>
      <c r="B47" s="101">
        <f>'Daily Records'!B51</f>
        <v>0</v>
      </c>
      <c r="C47" s="101">
        <f>'Daily Records'!C51</f>
        <v>0</v>
      </c>
      <c r="D47" s="101">
        <f>'Daily Records'!D51</f>
        <v>0</v>
      </c>
      <c r="E47" s="102">
        <f>'Daily Records'!AD51</f>
        <v>0</v>
      </c>
      <c r="F47" s="103">
        <f>'Daily Records'!AC51</f>
        <v>0</v>
      </c>
      <c r="G47" s="104">
        <f>'Daily Records'!AB51</f>
        <v>0</v>
      </c>
    </row>
    <row r="48" spans="1:7">
      <c r="A48" s="101">
        <f>'Daily Records'!A52</f>
        <v>0</v>
      </c>
      <c r="B48" s="101">
        <f>'Daily Records'!B52</f>
        <v>0</v>
      </c>
      <c r="C48" s="101">
        <f>'Daily Records'!C52</f>
        <v>0</v>
      </c>
      <c r="D48" s="101">
        <f>'Daily Records'!D52</f>
        <v>0</v>
      </c>
      <c r="E48" s="102">
        <f>'Daily Records'!AD52</f>
        <v>0</v>
      </c>
      <c r="F48" s="103">
        <f>'Daily Records'!AC52</f>
        <v>0</v>
      </c>
      <c r="G48" s="104">
        <f>'Daily Records'!AB52</f>
        <v>0</v>
      </c>
    </row>
    <row r="49" spans="1:7">
      <c r="A49" s="101">
        <f>'Daily Records'!A53</f>
        <v>0</v>
      </c>
      <c r="B49" s="101">
        <f>'Daily Records'!B53</f>
        <v>0</v>
      </c>
      <c r="C49" s="101">
        <f>'Daily Records'!C53</f>
        <v>0</v>
      </c>
      <c r="D49" s="101">
        <f>'Daily Records'!D53</f>
        <v>0</v>
      </c>
      <c r="E49" s="102">
        <f>'Daily Records'!AD53</f>
        <v>0</v>
      </c>
      <c r="F49" s="103">
        <f>'Daily Records'!AC53</f>
        <v>0</v>
      </c>
      <c r="G49" s="104">
        <f>'Daily Records'!AB53</f>
        <v>0</v>
      </c>
    </row>
    <row r="50" spans="1:7">
      <c r="A50" s="101">
        <f>'Daily Records'!A54</f>
        <v>0</v>
      </c>
      <c r="B50" s="101">
        <f>'Daily Records'!B54</f>
        <v>0</v>
      </c>
      <c r="C50" s="101">
        <f>'Daily Records'!C54</f>
        <v>0</v>
      </c>
      <c r="D50" s="101">
        <f>'Daily Records'!D54</f>
        <v>0</v>
      </c>
      <c r="E50" s="102">
        <f>'Daily Records'!AD54</f>
        <v>0</v>
      </c>
      <c r="F50" s="103">
        <f>'Daily Records'!AC54</f>
        <v>0</v>
      </c>
      <c r="G50" s="104">
        <f>'Daily Records'!AB54</f>
        <v>0</v>
      </c>
    </row>
    <row r="51" spans="1:7">
      <c r="A51" s="101">
        <f>'Daily Records'!A55</f>
        <v>0</v>
      </c>
      <c r="B51" s="101">
        <f>'Daily Records'!B55</f>
        <v>0</v>
      </c>
      <c r="C51" s="101">
        <f>'Daily Records'!C55</f>
        <v>0</v>
      </c>
      <c r="D51" s="101">
        <f>'Daily Records'!D55</f>
        <v>0</v>
      </c>
      <c r="E51" s="102">
        <f>'Daily Records'!AD55</f>
        <v>0</v>
      </c>
      <c r="F51" s="103">
        <f>'Daily Records'!AC55</f>
        <v>0</v>
      </c>
      <c r="G51" s="104">
        <f>'Daily Records'!AB55</f>
        <v>0</v>
      </c>
    </row>
    <row r="52" spans="1:7">
      <c r="A52" s="101">
        <f>'Daily Records'!A56</f>
        <v>0</v>
      </c>
      <c r="B52" s="101">
        <f>'Daily Records'!B56</f>
        <v>0</v>
      </c>
      <c r="C52" s="101">
        <f>'Daily Records'!C56</f>
        <v>0</v>
      </c>
      <c r="D52" s="101">
        <f>'Daily Records'!D56</f>
        <v>0</v>
      </c>
      <c r="E52" s="102">
        <f>'Daily Records'!AD56</f>
        <v>0</v>
      </c>
      <c r="F52" s="103">
        <f>'Daily Records'!AC56</f>
        <v>0</v>
      </c>
      <c r="G52" s="104">
        <f>'Daily Records'!AB56</f>
        <v>0</v>
      </c>
    </row>
    <row r="53" spans="1:7">
      <c r="A53" s="101">
        <f>'Daily Records'!A57</f>
        <v>0</v>
      </c>
      <c r="B53" s="101">
        <f>'Daily Records'!B57</f>
        <v>0</v>
      </c>
      <c r="C53" s="101">
        <f>'Daily Records'!C57</f>
        <v>0</v>
      </c>
      <c r="D53" s="101">
        <f>'Daily Records'!D57</f>
        <v>0</v>
      </c>
      <c r="E53" s="102">
        <f>'Daily Records'!AD57</f>
        <v>0</v>
      </c>
      <c r="F53" s="103">
        <f>'Daily Records'!AC57</f>
        <v>0</v>
      </c>
      <c r="G53" s="104">
        <f>'Daily Records'!AB57</f>
        <v>0</v>
      </c>
    </row>
    <row r="54" spans="1:7">
      <c r="A54" s="101">
        <f>'Daily Records'!A58</f>
        <v>0</v>
      </c>
      <c r="B54" s="101">
        <f>'Daily Records'!B58</f>
        <v>0</v>
      </c>
      <c r="C54" s="101">
        <f>'Daily Records'!C58</f>
        <v>0</v>
      </c>
      <c r="D54" s="101">
        <f>'Daily Records'!D58</f>
        <v>0</v>
      </c>
      <c r="E54" s="102">
        <f>'Daily Records'!AD58</f>
        <v>0</v>
      </c>
      <c r="F54" s="103">
        <f>'Daily Records'!AC58</f>
        <v>0</v>
      </c>
      <c r="G54" s="104">
        <f>'Daily Records'!AB58</f>
        <v>0</v>
      </c>
    </row>
    <row r="55" spans="1:7">
      <c r="A55" s="101">
        <f>'Daily Records'!A59</f>
        <v>0</v>
      </c>
      <c r="B55" s="101">
        <f>'Daily Records'!B59</f>
        <v>0</v>
      </c>
      <c r="C55" s="101">
        <f>'Daily Records'!C59</f>
        <v>0</v>
      </c>
      <c r="D55" s="101">
        <f>'Daily Records'!D59</f>
        <v>0</v>
      </c>
      <c r="E55" s="102">
        <f>'Daily Records'!AD59</f>
        <v>0</v>
      </c>
      <c r="F55" s="103">
        <f>'Daily Records'!AC59</f>
        <v>0</v>
      </c>
      <c r="G55" s="104">
        <f>'Daily Records'!AB59</f>
        <v>0</v>
      </c>
    </row>
    <row r="56" spans="1:7">
      <c r="A56" s="101">
        <f>'Daily Records'!A60</f>
        <v>0</v>
      </c>
      <c r="B56" s="101">
        <f>'Daily Records'!B60</f>
        <v>0</v>
      </c>
      <c r="C56" s="101">
        <f>'Daily Records'!C60</f>
        <v>0</v>
      </c>
      <c r="D56" s="101">
        <f>'Daily Records'!D60</f>
        <v>0</v>
      </c>
      <c r="E56" s="102">
        <f>'Daily Records'!AD60</f>
        <v>0</v>
      </c>
      <c r="F56" s="103">
        <f>'Daily Records'!AC60</f>
        <v>0</v>
      </c>
      <c r="G56" s="104">
        <f>'Daily Records'!AB60</f>
        <v>0</v>
      </c>
    </row>
    <row r="57" spans="1:7">
      <c r="A57" s="101">
        <f>'Daily Records'!A61</f>
        <v>0</v>
      </c>
      <c r="B57" s="101">
        <f>'Daily Records'!B61</f>
        <v>0</v>
      </c>
      <c r="C57" s="101">
        <f>'Daily Records'!C61</f>
        <v>0</v>
      </c>
      <c r="D57" s="101">
        <f>'Daily Records'!D61</f>
        <v>0</v>
      </c>
      <c r="E57" s="102">
        <f>'Daily Records'!AD61</f>
        <v>0</v>
      </c>
      <c r="F57" s="103">
        <f>'Daily Records'!AC61</f>
        <v>0</v>
      </c>
      <c r="G57" s="104">
        <f>'Daily Records'!AB61</f>
        <v>0</v>
      </c>
    </row>
    <row r="58" spans="1:7">
      <c r="A58" s="101">
        <f>'Daily Records'!A62</f>
        <v>0</v>
      </c>
      <c r="B58" s="101">
        <f>'Daily Records'!B62</f>
        <v>0</v>
      </c>
      <c r="C58" s="101">
        <f>'Daily Records'!C62</f>
        <v>0</v>
      </c>
      <c r="D58" s="101">
        <f>'Daily Records'!D62</f>
        <v>0</v>
      </c>
      <c r="E58" s="102">
        <f>'Daily Records'!AD62</f>
        <v>0</v>
      </c>
      <c r="F58" s="103">
        <f>'Daily Records'!AC62</f>
        <v>0</v>
      </c>
      <c r="G58" s="104">
        <f>'Daily Records'!AB62</f>
        <v>0</v>
      </c>
    </row>
    <row r="59" spans="1:7">
      <c r="A59" s="101">
        <f>'Daily Records'!A63</f>
        <v>0</v>
      </c>
      <c r="B59" s="101">
        <f>'Daily Records'!B63</f>
        <v>0</v>
      </c>
      <c r="C59" s="101">
        <f>'Daily Records'!C63</f>
        <v>0</v>
      </c>
      <c r="D59" s="101">
        <f>'Daily Records'!D63</f>
        <v>0</v>
      </c>
      <c r="E59" s="102">
        <f>'Daily Records'!AD63</f>
        <v>0</v>
      </c>
      <c r="F59" s="103">
        <f>'Daily Records'!AC63</f>
        <v>0</v>
      </c>
      <c r="G59" s="104">
        <f>'Daily Records'!AB63</f>
        <v>0</v>
      </c>
    </row>
    <row r="60" spans="1:7">
      <c r="A60" s="101">
        <f>'Daily Records'!A64</f>
        <v>0</v>
      </c>
      <c r="B60" s="101">
        <f>'Daily Records'!B64</f>
        <v>0</v>
      </c>
      <c r="C60" s="101">
        <f>'Daily Records'!C64</f>
        <v>0</v>
      </c>
      <c r="D60" s="101">
        <f>'Daily Records'!D64</f>
        <v>0</v>
      </c>
      <c r="E60" s="102">
        <f>'Daily Records'!AD64</f>
        <v>0</v>
      </c>
      <c r="F60" s="103">
        <f>'Daily Records'!AC64</f>
        <v>0</v>
      </c>
      <c r="G60" s="104">
        <f>'Daily Records'!AB64</f>
        <v>0</v>
      </c>
    </row>
    <row r="61" spans="1:7">
      <c r="A61" s="101">
        <f>'Daily Records'!A65</f>
        <v>0</v>
      </c>
      <c r="B61" s="101">
        <f>'Daily Records'!B65</f>
        <v>0</v>
      </c>
      <c r="C61" s="101">
        <f>'Daily Records'!C65</f>
        <v>0</v>
      </c>
      <c r="D61" s="101">
        <f>'Daily Records'!D65</f>
        <v>0</v>
      </c>
      <c r="E61" s="102">
        <f>'Daily Records'!AD65</f>
        <v>0</v>
      </c>
      <c r="F61" s="103">
        <f>'Daily Records'!AC65</f>
        <v>0</v>
      </c>
      <c r="G61" s="104">
        <f>'Daily Records'!AB65</f>
        <v>0</v>
      </c>
    </row>
    <row r="62" spans="1:7">
      <c r="A62" s="101">
        <f>'Daily Records'!A66</f>
        <v>0</v>
      </c>
      <c r="B62" s="101">
        <f>'Daily Records'!B66</f>
        <v>0</v>
      </c>
      <c r="C62" s="101">
        <f>'Daily Records'!C66</f>
        <v>0</v>
      </c>
      <c r="D62" s="101">
        <f>'Daily Records'!D66</f>
        <v>0</v>
      </c>
      <c r="E62" s="102">
        <f>'Daily Records'!AD66</f>
        <v>0</v>
      </c>
      <c r="F62" s="103">
        <f>'Daily Records'!AC66</f>
        <v>0</v>
      </c>
      <c r="G62" s="104">
        <f>'Daily Records'!AB66</f>
        <v>0</v>
      </c>
    </row>
    <row r="63" spans="1:7">
      <c r="A63" s="101">
        <f>'Daily Records'!A67</f>
        <v>0</v>
      </c>
      <c r="B63" s="101">
        <f>'Daily Records'!B67</f>
        <v>0</v>
      </c>
      <c r="C63" s="101">
        <f>'Daily Records'!C67</f>
        <v>0</v>
      </c>
      <c r="D63" s="101">
        <f>'Daily Records'!D67</f>
        <v>0</v>
      </c>
      <c r="E63" s="102">
        <f>'Daily Records'!AD67</f>
        <v>0</v>
      </c>
      <c r="F63" s="103">
        <f>'Daily Records'!AC67</f>
        <v>0</v>
      </c>
      <c r="G63" s="104">
        <f>'Daily Records'!AB67</f>
        <v>0</v>
      </c>
    </row>
    <row r="64" spans="1:7">
      <c r="A64" s="101">
        <f>'Daily Records'!A68</f>
        <v>0</v>
      </c>
      <c r="B64" s="101">
        <f>'Daily Records'!B68</f>
        <v>0</v>
      </c>
      <c r="C64" s="101">
        <f>'Daily Records'!C68</f>
        <v>0</v>
      </c>
      <c r="D64" s="101">
        <f>'Daily Records'!D68</f>
        <v>0</v>
      </c>
      <c r="E64" s="102">
        <f>'Daily Records'!AD68</f>
        <v>0</v>
      </c>
      <c r="F64" s="103">
        <f>'Daily Records'!AC68</f>
        <v>0</v>
      </c>
      <c r="G64" s="104">
        <f>'Daily Records'!AB68</f>
        <v>0</v>
      </c>
    </row>
    <row r="65" spans="1:7">
      <c r="A65" s="101">
        <f>'Daily Records'!A69</f>
        <v>0</v>
      </c>
      <c r="B65" s="101">
        <f>'Daily Records'!B69</f>
        <v>0</v>
      </c>
      <c r="C65" s="101">
        <f>'Daily Records'!C69</f>
        <v>0</v>
      </c>
      <c r="D65" s="101">
        <f>'Daily Records'!D69</f>
        <v>0</v>
      </c>
      <c r="E65" s="102">
        <f>'Daily Records'!AD69</f>
        <v>0</v>
      </c>
      <c r="F65" s="103">
        <f>'Daily Records'!AC69</f>
        <v>0</v>
      </c>
      <c r="G65" s="104">
        <f>'Daily Records'!AB69</f>
        <v>0</v>
      </c>
    </row>
    <row r="66" spans="1:7">
      <c r="A66" s="101">
        <f>'Daily Records'!A70</f>
        <v>0</v>
      </c>
      <c r="B66" s="101">
        <f>'Daily Records'!B70</f>
        <v>0</v>
      </c>
      <c r="C66" s="101">
        <f>'Daily Records'!C70</f>
        <v>0</v>
      </c>
      <c r="D66" s="101">
        <f>'Daily Records'!D70</f>
        <v>0</v>
      </c>
      <c r="E66" s="102">
        <f>'Daily Records'!AD70</f>
        <v>0</v>
      </c>
      <c r="F66" s="103">
        <f>'Daily Records'!AC70</f>
        <v>0</v>
      </c>
      <c r="G66" s="104">
        <f>'Daily Records'!AB70</f>
        <v>0</v>
      </c>
    </row>
    <row r="67" spans="1:7">
      <c r="A67" s="101">
        <f>'Daily Records'!A71</f>
        <v>0</v>
      </c>
      <c r="B67" s="101">
        <f>'Daily Records'!B71</f>
        <v>0</v>
      </c>
      <c r="C67" s="101">
        <f>'Daily Records'!C71</f>
        <v>0</v>
      </c>
      <c r="D67" s="101">
        <f>'Daily Records'!D71</f>
        <v>0</v>
      </c>
      <c r="E67" s="102">
        <f>'Daily Records'!AD71</f>
        <v>0</v>
      </c>
      <c r="F67" s="103">
        <f>'Daily Records'!AC71</f>
        <v>0</v>
      </c>
      <c r="G67" s="104">
        <f>'Daily Records'!AB71</f>
        <v>0</v>
      </c>
    </row>
    <row r="68" spans="1:7">
      <c r="A68" s="101">
        <f>'Daily Records'!A72</f>
        <v>0</v>
      </c>
      <c r="B68" s="101">
        <f>'Daily Records'!B72</f>
        <v>0</v>
      </c>
      <c r="C68" s="101">
        <f>'Daily Records'!C72</f>
        <v>0</v>
      </c>
      <c r="D68" s="101">
        <f>'Daily Records'!D72</f>
        <v>0</v>
      </c>
      <c r="E68" s="102">
        <f>'Daily Records'!AD72</f>
        <v>0</v>
      </c>
      <c r="F68" s="103">
        <f>'Daily Records'!AC72</f>
        <v>0</v>
      </c>
      <c r="G68" s="104">
        <f>'Daily Records'!AB72</f>
        <v>0</v>
      </c>
    </row>
    <row r="69" spans="1:7">
      <c r="A69" s="101">
        <f>'Daily Records'!A73</f>
        <v>0</v>
      </c>
      <c r="B69" s="101">
        <f>'Daily Records'!B73</f>
        <v>0</v>
      </c>
      <c r="C69" s="101">
        <f>'Daily Records'!C73</f>
        <v>0</v>
      </c>
      <c r="D69" s="101">
        <f>'Daily Records'!D73</f>
        <v>0</v>
      </c>
      <c r="E69" s="102">
        <f>'Daily Records'!AD73</f>
        <v>0</v>
      </c>
      <c r="F69" s="103">
        <f>'Daily Records'!AC73</f>
        <v>0</v>
      </c>
      <c r="G69" s="104">
        <f>'Daily Records'!AB73</f>
        <v>0</v>
      </c>
    </row>
    <row r="70" spans="1:7">
      <c r="A70" s="101">
        <f>'Daily Records'!A74</f>
        <v>0</v>
      </c>
      <c r="B70" s="101">
        <f>'Daily Records'!B74</f>
        <v>0</v>
      </c>
      <c r="C70" s="101">
        <f>'Daily Records'!C74</f>
        <v>0</v>
      </c>
      <c r="D70" s="101">
        <f>'Daily Records'!D74</f>
        <v>0</v>
      </c>
      <c r="E70" s="102">
        <f>'Daily Records'!AD74</f>
        <v>0</v>
      </c>
      <c r="F70" s="103">
        <f>'Daily Records'!AC74</f>
        <v>0</v>
      </c>
      <c r="G70" s="104">
        <f>'Daily Records'!AB74</f>
        <v>0</v>
      </c>
    </row>
    <row r="71" spans="1:7">
      <c r="A71" s="101">
        <f>'Daily Records'!A75</f>
        <v>0</v>
      </c>
      <c r="B71" s="101">
        <f>'Daily Records'!B75</f>
        <v>0</v>
      </c>
      <c r="C71" s="101">
        <f>'Daily Records'!C75</f>
        <v>0</v>
      </c>
      <c r="D71" s="101">
        <f>'Daily Records'!D75</f>
        <v>0</v>
      </c>
      <c r="E71" s="102">
        <f>'Daily Records'!AD75</f>
        <v>0</v>
      </c>
      <c r="F71" s="103">
        <f>'Daily Records'!AC75</f>
        <v>0</v>
      </c>
      <c r="G71" s="104">
        <f>'Daily Records'!AB75</f>
        <v>0</v>
      </c>
    </row>
    <row r="72" spans="1:7">
      <c r="A72" s="101">
        <f>'Daily Records'!A76</f>
        <v>0</v>
      </c>
      <c r="B72" s="101">
        <f>'Daily Records'!B76</f>
        <v>0</v>
      </c>
      <c r="C72" s="101">
        <f>'Daily Records'!C76</f>
        <v>0</v>
      </c>
      <c r="D72" s="101">
        <f>'Daily Records'!D76</f>
        <v>0</v>
      </c>
      <c r="E72" s="102">
        <f>'Daily Records'!AD76</f>
        <v>0</v>
      </c>
      <c r="F72" s="103">
        <f>'Daily Records'!AC76</f>
        <v>0</v>
      </c>
      <c r="G72" s="104">
        <f>'Daily Records'!AB76</f>
        <v>0</v>
      </c>
    </row>
    <row r="73" spans="1:7">
      <c r="A73" s="101">
        <f>'Daily Records'!A77</f>
        <v>0</v>
      </c>
      <c r="B73" s="101">
        <f>'Daily Records'!B77</f>
        <v>0</v>
      </c>
      <c r="C73" s="101">
        <f>'Daily Records'!C77</f>
        <v>0</v>
      </c>
      <c r="D73" s="101">
        <f>'Daily Records'!D77</f>
        <v>0</v>
      </c>
      <c r="E73" s="102">
        <f>'Daily Records'!AD77</f>
        <v>0</v>
      </c>
      <c r="F73" s="103">
        <f>'Daily Records'!AC77</f>
        <v>0</v>
      </c>
      <c r="G73" s="104">
        <f>'Daily Records'!AB77</f>
        <v>0</v>
      </c>
    </row>
    <row r="74" spans="1:7">
      <c r="A74" s="101">
        <f>'Daily Records'!A78</f>
        <v>0</v>
      </c>
      <c r="B74" s="101">
        <f>'Daily Records'!B78</f>
        <v>0</v>
      </c>
      <c r="C74" s="101">
        <f>'Daily Records'!C78</f>
        <v>0</v>
      </c>
      <c r="D74" s="101">
        <f>'Daily Records'!D78</f>
        <v>0</v>
      </c>
      <c r="E74" s="102">
        <f>'Daily Records'!AD78</f>
        <v>0</v>
      </c>
      <c r="F74" s="103">
        <f>'Daily Records'!AC78</f>
        <v>0</v>
      </c>
      <c r="G74" s="104">
        <f>'Daily Records'!AB78</f>
        <v>0</v>
      </c>
    </row>
    <row r="75" spans="1:7">
      <c r="A75" s="101">
        <f>'Daily Records'!A79</f>
        <v>0</v>
      </c>
      <c r="B75" s="101">
        <f>'Daily Records'!B79</f>
        <v>0</v>
      </c>
      <c r="C75" s="101">
        <f>'Daily Records'!C79</f>
        <v>0</v>
      </c>
      <c r="D75" s="101">
        <f>'Daily Records'!D79</f>
        <v>0</v>
      </c>
      <c r="E75" s="102">
        <f>'Daily Records'!AD79</f>
        <v>0</v>
      </c>
      <c r="F75" s="103">
        <f>'Daily Records'!AC79</f>
        <v>0</v>
      </c>
      <c r="G75" s="104">
        <f>'Daily Records'!AB79</f>
        <v>0</v>
      </c>
    </row>
    <row r="76" spans="1:7">
      <c r="A76" s="101">
        <f>'Daily Records'!A80</f>
        <v>0</v>
      </c>
      <c r="B76" s="101">
        <f>'Daily Records'!B80</f>
        <v>0</v>
      </c>
      <c r="C76" s="101">
        <f>'Daily Records'!C80</f>
        <v>0</v>
      </c>
      <c r="D76" s="101">
        <f>'Daily Records'!D80</f>
        <v>0</v>
      </c>
      <c r="E76" s="102">
        <f>'Daily Records'!AD80</f>
        <v>0</v>
      </c>
      <c r="F76" s="103">
        <f>'Daily Records'!AC80</f>
        <v>0</v>
      </c>
      <c r="G76" s="104">
        <f>'Daily Records'!AB80</f>
        <v>0</v>
      </c>
    </row>
    <row r="77" spans="1:7">
      <c r="A77" s="101">
        <f>'Daily Records'!A81</f>
        <v>0</v>
      </c>
      <c r="B77" s="101">
        <f>'Daily Records'!B81</f>
        <v>0</v>
      </c>
      <c r="C77" s="101">
        <f>'Daily Records'!C81</f>
        <v>0</v>
      </c>
      <c r="D77" s="101">
        <f>'Daily Records'!D81</f>
        <v>0</v>
      </c>
      <c r="E77" s="102">
        <f>'Daily Records'!AD81</f>
        <v>0</v>
      </c>
      <c r="F77" s="103">
        <f>'Daily Records'!AC81</f>
        <v>0</v>
      </c>
      <c r="G77" s="104">
        <f>'Daily Records'!AB81</f>
        <v>0</v>
      </c>
    </row>
    <row r="78" spans="1:7">
      <c r="A78" s="101">
        <f>'Daily Records'!A82</f>
        <v>0</v>
      </c>
      <c r="B78" s="101">
        <f>'Daily Records'!B82</f>
        <v>0</v>
      </c>
      <c r="C78" s="101">
        <f>'Daily Records'!C82</f>
        <v>0</v>
      </c>
      <c r="D78" s="101">
        <f>'Daily Records'!D82</f>
        <v>0</v>
      </c>
      <c r="E78" s="102">
        <f>'Daily Records'!AD82</f>
        <v>0</v>
      </c>
      <c r="F78" s="103">
        <f>'Daily Records'!AC82</f>
        <v>0</v>
      </c>
      <c r="G78" s="104">
        <f>'Daily Records'!AB82</f>
        <v>0</v>
      </c>
    </row>
    <row r="79" spans="1:7">
      <c r="A79" s="101">
        <f>'Daily Records'!A83</f>
        <v>0</v>
      </c>
      <c r="B79" s="101">
        <f>'Daily Records'!B83</f>
        <v>0</v>
      </c>
      <c r="C79" s="101">
        <f>'Daily Records'!C83</f>
        <v>0</v>
      </c>
      <c r="D79" s="101">
        <f>'Daily Records'!D83</f>
        <v>0</v>
      </c>
      <c r="E79" s="102">
        <f>'Daily Records'!AD83</f>
        <v>0</v>
      </c>
      <c r="F79" s="103">
        <f>'Daily Records'!AC83</f>
        <v>0</v>
      </c>
      <c r="G79" s="104">
        <f>'Daily Records'!AB83</f>
        <v>0</v>
      </c>
    </row>
    <row r="80" spans="1:7">
      <c r="A80" s="101">
        <f>'Daily Records'!A84</f>
        <v>0</v>
      </c>
      <c r="B80" s="101">
        <f>'Daily Records'!B84</f>
        <v>0</v>
      </c>
      <c r="C80" s="101">
        <f>'Daily Records'!C84</f>
        <v>0</v>
      </c>
      <c r="D80" s="101">
        <f>'Daily Records'!D84</f>
        <v>0</v>
      </c>
      <c r="E80" s="102">
        <f>'Daily Records'!AD84</f>
        <v>0</v>
      </c>
      <c r="F80" s="103">
        <f>'Daily Records'!AC84</f>
        <v>0</v>
      </c>
      <c r="G80" s="104">
        <f>'Daily Records'!AB84</f>
        <v>0</v>
      </c>
    </row>
    <row r="81" spans="1:7">
      <c r="A81" s="101">
        <f>'Daily Records'!A85</f>
        <v>0</v>
      </c>
      <c r="B81" s="101">
        <f>'Daily Records'!B85</f>
        <v>0</v>
      </c>
      <c r="C81" s="101">
        <f>'Daily Records'!C85</f>
        <v>0</v>
      </c>
      <c r="D81" s="101">
        <f>'Daily Records'!D85</f>
        <v>0</v>
      </c>
      <c r="E81" s="102">
        <f>'Daily Records'!AD85</f>
        <v>0</v>
      </c>
      <c r="F81" s="103">
        <f>'Daily Records'!AC85</f>
        <v>0</v>
      </c>
      <c r="G81" s="104">
        <f>'Daily Records'!AB85</f>
        <v>0</v>
      </c>
    </row>
    <row r="82" spans="1:7">
      <c r="A82" s="101">
        <f>'Daily Records'!A86</f>
        <v>0</v>
      </c>
      <c r="B82" s="101">
        <f>'Daily Records'!B86</f>
        <v>0</v>
      </c>
      <c r="C82" s="101">
        <f>'Daily Records'!C86</f>
        <v>0</v>
      </c>
      <c r="D82" s="101">
        <f>'Daily Records'!D86</f>
        <v>0</v>
      </c>
      <c r="E82" s="102">
        <f>'Daily Records'!AD86</f>
        <v>0</v>
      </c>
      <c r="F82" s="103">
        <f>'Daily Records'!AC86</f>
        <v>0</v>
      </c>
      <c r="G82" s="104">
        <f>'Daily Records'!AB86</f>
        <v>0</v>
      </c>
    </row>
    <row r="83" spans="1:7">
      <c r="A83" s="101">
        <f>'Daily Records'!A87</f>
        <v>0</v>
      </c>
      <c r="B83" s="101">
        <f>'Daily Records'!B87</f>
        <v>0</v>
      </c>
      <c r="C83" s="101">
        <f>'Daily Records'!C87</f>
        <v>0</v>
      </c>
      <c r="D83" s="101">
        <f>'Daily Records'!D87</f>
        <v>0</v>
      </c>
      <c r="E83" s="102">
        <f>'Daily Records'!AD87</f>
        <v>0</v>
      </c>
      <c r="F83" s="103">
        <f>'Daily Records'!AC87</f>
        <v>0</v>
      </c>
      <c r="G83" s="104">
        <f>'Daily Records'!AB87</f>
        <v>0</v>
      </c>
    </row>
    <row r="84" spans="1:7">
      <c r="A84" s="101">
        <f>'Daily Records'!A88</f>
        <v>0</v>
      </c>
      <c r="B84" s="101">
        <f>'Daily Records'!B88</f>
        <v>0</v>
      </c>
      <c r="C84" s="101">
        <f>'Daily Records'!C88</f>
        <v>0</v>
      </c>
      <c r="D84" s="101">
        <f>'Daily Records'!D88</f>
        <v>0</v>
      </c>
      <c r="E84" s="102">
        <f>'Daily Records'!AD88</f>
        <v>0</v>
      </c>
      <c r="F84" s="103">
        <f>'Daily Records'!AC88</f>
        <v>0</v>
      </c>
      <c r="G84" s="104">
        <f>'Daily Records'!AB88</f>
        <v>0</v>
      </c>
    </row>
    <row r="85" spans="1:7">
      <c r="A85" s="101">
        <f>'Daily Records'!A89</f>
        <v>0</v>
      </c>
      <c r="B85" s="101">
        <f>'Daily Records'!B89</f>
        <v>0</v>
      </c>
      <c r="C85" s="101">
        <f>'Daily Records'!C89</f>
        <v>0</v>
      </c>
      <c r="D85" s="101">
        <f>'Daily Records'!D89</f>
        <v>0</v>
      </c>
      <c r="E85" s="102">
        <f>'Daily Records'!AD89</f>
        <v>0</v>
      </c>
      <c r="F85" s="103">
        <f>'Daily Records'!AC89</f>
        <v>0</v>
      </c>
      <c r="G85" s="104">
        <f>'Daily Records'!AB89</f>
        <v>0</v>
      </c>
    </row>
    <row r="86" spans="1:7">
      <c r="A86" s="101">
        <f>'Daily Records'!A90</f>
        <v>0</v>
      </c>
      <c r="B86" s="101">
        <f>'Daily Records'!B90</f>
        <v>0</v>
      </c>
      <c r="C86" s="101">
        <f>'Daily Records'!C90</f>
        <v>0</v>
      </c>
      <c r="D86" s="101">
        <f>'Daily Records'!D90</f>
        <v>0</v>
      </c>
      <c r="E86" s="102">
        <f>'Daily Records'!AD90</f>
        <v>0</v>
      </c>
      <c r="F86" s="103">
        <f>'Daily Records'!AC90</f>
        <v>0</v>
      </c>
      <c r="G86" s="104">
        <f>'Daily Records'!AB90</f>
        <v>0</v>
      </c>
    </row>
    <row r="87" spans="1:7">
      <c r="A87" s="101" t="str">
        <f>'Daily Records'!A43</f>
        <v>Phase10.E001</v>
      </c>
      <c r="B87" s="101" t="str">
        <f>'Daily Records'!B43</f>
        <v>Express migrate to .net core 2.0 and deploy</v>
      </c>
      <c r="C87" s="101">
        <f>'Daily Records'!C43</f>
        <v>700</v>
      </c>
      <c r="D87" s="101">
        <f>'Daily Records'!D43</f>
        <v>16</v>
      </c>
      <c r="E87" s="105"/>
      <c r="F87" s="103" t="str">
        <f>'Daily Records'!AC43</f>
        <v>Bela.zhao</v>
      </c>
      <c r="G87" s="104">
        <f>'Daily Records'!AB75</f>
        <v>0</v>
      </c>
    </row>
    <row r="88" spans="1:7">
      <c r="A88" s="101">
        <f>'Daily Records'!A44</f>
        <v>0</v>
      </c>
      <c r="B88" s="101">
        <f>'Daily Records'!B44</f>
        <v>0</v>
      </c>
      <c r="C88" s="101">
        <f>'Daily Records'!C44</f>
        <v>0</v>
      </c>
      <c r="D88" s="101">
        <f>'Daily Records'!D44</f>
        <v>0</v>
      </c>
      <c r="E88" s="105"/>
      <c r="F88" s="103">
        <f>'Daily Records'!AC44</f>
        <v>0</v>
      </c>
      <c r="G88" s="104">
        <f>'Daily Records'!AB76</f>
        <v>0</v>
      </c>
    </row>
    <row r="89" spans="1:7">
      <c r="A89" s="101">
        <f>'Daily Records'!A45</f>
        <v>0</v>
      </c>
      <c r="B89" s="101">
        <f>'Daily Records'!B45</f>
        <v>0</v>
      </c>
      <c r="C89" s="101">
        <f>'Daily Records'!C45</f>
        <v>0</v>
      </c>
      <c r="D89" s="101">
        <f>'Daily Records'!D45</f>
        <v>0</v>
      </c>
      <c r="E89" s="105"/>
      <c r="F89" s="103">
        <f>'Daily Records'!AC45</f>
        <v>0</v>
      </c>
      <c r="G89" s="104">
        <f>'Daily Records'!AB77</f>
        <v>0</v>
      </c>
    </row>
    <row r="90" spans="1:7">
      <c r="A90" s="101">
        <f>'Daily Records'!A46</f>
        <v>0</v>
      </c>
      <c r="B90" s="101">
        <f>'Daily Records'!B46</f>
        <v>0</v>
      </c>
      <c r="C90" s="101">
        <f>'Daily Records'!C46</f>
        <v>0</v>
      </c>
      <c r="D90" s="101">
        <f>'Daily Records'!D46</f>
        <v>0</v>
      </c>
      <c r="E90" s="105"/>
      <c r="F90" s="103">
        <f>'Daily Records'!AC46</f>
        <v>0</v>
      </c>
      <c r="G90" s="104">
        <f>'Daily Records'!AB78</f>
        <v>0</v>
      </c>
    </row>
    <row r="91" spans="1:7">
      <c r="A91" s="101">
        <f>'Daily Records'!A47</f>
        <v>0</v>
      </c>
      <c r="B91" s="101">
        <f>'Daily Records'!B47</f>
        <v>0</v>
      </c>
      <c r="C91" s="101">
        <f>'Daily Records'!C47</f>
        <v>0</v>
      </c>
      <c r="D91" s="101">
        <f>'Daily Records'!D47</f>
        <v>0</v>
      </c>
      <c r="E91" s="105"/>
      <c r="F91" s="103">
        <f>'Daily Records'!AC47</f>
        <v>0</v>
      </c>
      <c r="G91" s="104">
        <f>'Daily Records'!AB79</f>
        <v>0</v>
      </c>
    </row>
    <row r="92" spans="1:7">
      <c r="A92" s="101">
        <f>'Daily Records'!A48</f>
        <v>0</v>
      </c>
      <c r="B92" s="101">
        <f>'Daily Records'!B48</f>
        <v>0</v>
      </c>
      <c r="C92" s="101">
        <f>'Daily Records'!C48</f>
        <v>0</v>
      </c>
      <c r="D92" s="101">
        <f>'Daily Records'!D48</f>
        <v>0</v>
      </c>
      <c r="E92" s="105"/>
      <c r="F92" s="103">
        <f>'Daily Records'!AC48</f>
        <v>0</v>
      </c>
      <c r="G92" s="104">
        <f>'Daily Records'!AB80</f>
        <v>0</v>
      </c>
    </row>
    <row r="93" spans="1:7">
      <c r="A93" s="101">
        <f>'Daily Records'!A49</f>
        <v>0</v>
      </c>
      <c r="B93" s="101">
        <f>'Daily Records'!B49</f>
        <v>0</v>
      </c>
      <c r="C93" s="101">
        <f>'Daily Records'!C49</f>
        <v>0</v>
      </c>
      <c r="D93" s="101">
        <f>'Daily Records'!D49</f>
        <v>0</v>
      </c>
      <c r="E93" s="105"/>
      <c r="F93" s="103">
        <f>'Daily Records'!AC49</f>
        <v>0</v>
      </c>
      <c r="G93" s="104">
        <f>'Daily Records'!AB81</f>
        <v>0</v>
      </c>
    </row>
    <row r="94" spans="1:7">
      <c r="A94" s="101">
        <f>'Daily Records'!A50</f>
        <v>0</v>
      </c>
      <c r="B94" s="101">
        <f>'Daily Records'!B50</f>
        <v>0</v>
      </c>
      <c r="C94" s="101">
        <f>'Daily Records'!C50</f>
        <v>0</v>
      </c>
      <c r="D94" s="101">
        <f>'Daily Records'!D50</f>
        <v>0</v>
      </c>
      <c r="E94" s="105"/>
      <c r="F94" s="103">
        <f>'Daily Records'!AC50</f>
        <v>0</v>
      </c>
      <c r="G94" s="104">
        <f>'Daily Records'!AB82</f>
        <v>0</v>
      </c>
    </row>
    <row r="95" spans="1:7">
      <c r="A95" s="101">
        <f>'Daily Records'!A51</f>
        <v>0</v>
      </c>
      <c r="B95" s="101">
        <f>'Daily Records'!B51</f>
        <v>0</v>
      </c>
      <c r="C95" s="101">
        <f>'Daily Records'!C51</f>
        <v>0</v>
      </c>
      <c r="D95" s="101">
        <f>'Daily Records'!D51</f>
        <v>0</v>
      </c>
      <c r="E95" s="105"/>
      <c r="F95" s="103">
        <f>'Daily Records'!AC51</f>
        <v>0</v>
      </c>
      <c r="G95" s="104">
        <f>'Daily Records'!AB83</f>
        <v>0</v>
      </c>
    </row>
  </sheetData>
  <phoneticPr fontId="1" type="noConversion"/>
  <conditionalFormatting sqref="G2:G95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7" zoomScaleNormal="100" workbookViewId="0">
      <selection activeCell="Q1" sqref="Q1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2018-05-28T01:08:44Z</cp:lastPrinted>
  <dcterms:created xsi:type="dcterms:W3CDTF">2013-06-22T00:08:09Z</dcterms:created>
  <dcterms:modified xsi:type="dcterms:W3CDTF">2018-05-31T10:53:55Z</dcterms:modified>
</cp:coreProperties>
</file>