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DA\EServices\SanjelDocuments\Projects\I-Implementation\Burndown\"/>
    </mc:Choice>
  </mc:AlternateContent>
  <bookViews>
    <workbookView xWindow="15" yWindow="285" windowWidth="19185" windowHeight="675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Records'!$A$5:$AG$50</definedName>
    <definedName name="_xlnm._FilterDatabase" localSheetId="3" hidden="1">'Sprint Backlog'!$A$1:$F$36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AA5" i="1" l="1"/>
  <c r="AB5" i="1"/>
  <c r="K7" i="8"/>
  <c r="L7" i="8" s="1"/>
  <c r="M7" i="8" s="1"/>
  <c r="N7" i="8" s="1"/>
  <c r="O7" i="8" s="1"/>
  <c r="P7" i="8" s="1"/>
  <c r="Q7" i="8" s="1"/>
  <c r="R7" i="8" s="1"/>
  <c r="S7" i="8" s="1"/>
  <c r="J7" i="8"/>
  <c r="D14" i="8"/>
  <c r="F14" i="8" s="1"/>
  <c r="G14" i="8" s="1"/>
  <c r="D15" i="8"/>
  <c r="F15" i="8" s="1"/>
  <c r="G15" i="8" s="1"/>
  <c r="D16" i="8"/>
  <c r="D17" i="8"/>
  <c r="D18" i="8"/>
  <c r="F18" i="8" s="1"/>
  <c r="G18" i="8" s="1"/>
  <c r="D19" i="8"/>
  <c r="D20" i="8"/>
  <c r="E20" i="8" s="1"/>
  <c r="D21" i="8"/>
  <c r="F21" i="8" s="1"/>
  <c r="G21" i="8" s="1"/>
  <c r="D22" i="8"/>
  <c r="F22" i="8" s="1"/>
  <c r="G22" i="8" s="1"/>
  <c r="D23" i="8"/>
  <c r="E23" i="8" s="1"/>
  <c r="D12" i="8"/>
  <c r="E12" i="8" s="1"/>
  <c r="D13" i="8"/>
  <c r="F13" i="8" s="1"/>
  <c r="G13" i="8" s="1"/>
  <c r="H13" i="8" s="1"/>
  <c r="D7" i="8"/>
  <c r="D8" i="8"/>
  <c r="D9" i="8"/>
  <c r="E9" i="8" s="1"/>
  <c r="D10" i="8"/>
  <c r="F10" i="8" s="1"/>
  <c r="G10" i="8" s="1"/>
  <c r="D11" i="8"/>
  <c r="E11" i="8" s="1"/>
  <c r="A15" i="8"/>
  <c r="B15" i="8"/>
  <c r="C15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E14" i="8"/>
  <c r="P15" i="8"/>
  <c r="Q17" i="8"/>
  <c r="R17" i="8"/>
  <c r="S17" i="8" s="1"/>
  <c r="E18" i="8"/>
  <c r="P18" i="8"/>
  <c r="P19" i="8"/>
  <c r="R19" i="8" s="1"/>
  <c r="S19" i="8" s="1"/>
  <c r="Q19" i="8"/>
  <c r="Q20" i="8"/>
  <c r="R20" i="8"/>
  <c r="S20" i="8" s="1"/>
  <c r="P21" i="8"/>
  <c r="Q21" i="8" s="1"/>
  <c r="E22" i="8"/>
  <c r="E24" i="8"/>
  <c r="F25" i="8"/>
  <c r="G25" i="8" s="1"/>
  <c r="F26" i="8"/>
  <c r="G26" i="8" s="1"/>
  <c r="D27" i="8"/>
  <c r="F27" i="8" s="1"/>
  <c r="G27" i="8" s="1"/>
  <c r="H27" i="8" s="1"/>
  <c r="F28" i="8"/>
  <c r="G28" i="8" s="1"/>
  <c r="D29" i="8"/>
  <c r="F29" i="8" s="1"/>
  <c r="G29" i="8" s="1"/>
  <c r="D30" i="8"/>
  <c r="F30" i="8" s="1"/>
  <c r="G30" i="8" s="1"/>
  <c r="D31" i="8"/>
  <c r="F31" i="8" s="1"/>
  <c r="G31" i="8" s="1"/>
  <c r="H31" i="8" s="1"/>
  <c r="D32" i="8"/>
  <c r="F32" i="8" s="1"/>
  <c r="G32" i="8" s="1"/>
  <c r="H32" i="8" s="1"/>
  <c r="D33" i="8"/>
  <c r="F33" i="8" s="1"/>
  <c r="G33" i="8" s="1"/>
  <c r="D34" i="8"/>
  <c r="F34" i="8" s="1"/>
  <c r="G34" i="8" s="1"/>
  <c r="D35" i="8"/>
  <c r="F35" i="8" s="1"/>
  <c r="G35" i="8" s="1"/>
  <c r="H35" i="8" s="1"/>
  <c r="D36" i="8"/>
  <c r="F36" i="8" s="1"/>
  <c r="G36" i="8" s="1"/>
  <c r="D37" i="8"/>
  <c r="F37" i="8" s="1"/>
  <c r="G37" i="8" s="1"/>
  <c r="D38" i="8"/>
  <c r="F38" i="8" s="1"/>
  <c r="G38" i="8" s="1"/>
  <c r="D39" i="8"/>
  <c r="F39" i="8" s="1"/>
  <c r="G39" i="8" s="1"/>
  <c r="H39" i="8" s="1"/>
  <c r="D40" i="8"/>
  <c r="F40" i="8" s="1"/>
  <c r="G40" i="8"/>
  <c r="I40" i="8" s="1"/>
  <c r="J40" i="8" s="1"/>
  <c r="K40" i="8" s="1"/>
  <c r="D41" i="8"/>
  <c r="F41" i="8" s="1"/>
  <c r="G41" i="8" s="1"/>
  <c r="H41" i="8" s="1"/>
  <c r="D42" i="8"/>
  <c r="E42" i="8" s="1"/>
  <c r="D43" i="8"/>
  <c r="F43" i="8" s="1"/>
  <c r="G43" i="8" s="1"/>
  <c r="H43" i="8" s="1"/>
  <c r="E43" i="8"/>
  <c r="D44" i="8"/>
  <c r="E44" i="8" s="1"/>
  <c r="D45" i="8"/>
  <c r="F45" i="8" s="1"/>
  <c r="G45" i="8" s="1"/>
  <c r="H45" i="8" s="1"/>
  <c r="D46" i="8"/>
  <c r="E46" i="8" s="1"/>
  <c r="D47" i="8"/>
  <c r="F47" i="8" s="1"/>
  <c r="G47" i="8" s="1"/>
  <c r="H47" i="8" s="1"/>
  <c r="E47" i="8"/>
  <c r="D48" i="8"/>
  <c r="E48" i="8" s="1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C24" i="8"/>
  <c r="AC7" i="1"/>
  <c r="AC8" i="1"/>
  <c r="AC9" i="1"/>
  <c r="AC10" i="1"/>
  <c r="AC11" i="1"/>
  <c r="AC12" i="1"/>
  <c r="AC13" i="1"/>
  <c r="AC14" i="1"/>
  <c r="AC15" i="1"/>
  <c r="AC16" i="1"/>
  <c r="AC17" i="1"/>
  <c r="AC18" i="1"/>
  <c r="R21" i="8" l="1"/>
  <c r="S21" i="8" s="1"/>
  <c r="E21" i="8"/>
  <c r="E27" i="8"/>
  <c r="E35" i="8"/>
  <c r="E33" i="8"/>
  <c r="E25" i="8"/>
  <c r="E45" i="8"/>
  <c r="E40" i="8"/>
  <c r="E32" i="8"/>
  <c r="E29" i="8"/>
  <c r="H36" i="8"/>
  <c r="I36" i="8"/>
  <c r="J36" i="8" s="1"/>
  <c r="L36" i="8" s="1"/>
  <c r="M36" i="8" s="1"/>
  <c r="E10" i="8"/>
  <c r="F9" i="8"/>
  <c r="G9" i="8" s="1"/>
  <c r="E41" i="8"/>
  <c r="E37" i="8"/>
  <c r="E36" i="8"/>
  <c r="E34" i="8"/>
  <c r="E30" i="8"/>
  <c r="E28" i="8"/>
  <c r="E26" i="8"/>
  <c r="I38" i="8"/>
  <c r="J38" i="8" s="1"/>
  <c r="K38" i="8" s="1"/>
  <c r="H38" i="8"/>
  <c r="H28" i="8"/>
  <c r="I28" i="8"/>
  <c r="J28" i="8" s="1"/>
  <c r="K28" i="8" s="1"/>
  <c r="I31" i="8"/>
  <c r="J31" i="8" s="1"/>
  <c r="L31" i="8" s="1"/>
  <c r="M31" i="8" s="1"/>
  <c r="N31" i="8" s="1"/>
  <c r="F24" i="8"/>
  <c r="G24" i="8" s="1"/>
  <c r="E15" i="8"/>
  <c r="F11" i="8"/>
  <c r="G11" i="8" s="1"/>
  <c r="H11" i="8" s="1"/>
  <c r="H40" i="8"/>
  <c r="E39" i="8"/>
  <c r="E38" i="8"/>
  <c r="E31" i="8"/>
  <c r="T20" i="8"/>
  <c r="U20" i="8"/>
  <c r="V20" i="8" s="1"/>
  <c r="W20" i="8" s="1"/>
  <c r="H10" i="8"/>
  <c r="I10" i="8"/>
  <c r="J10" i="8" s="1"/>
  <c r="H9" i="8"/>
  <c r="I9" i="8"/>
  <c r="J9" i="8" s="1"/>
  <c r="F23" i="8"/>
  <c r="G23" i="8" s="1"/>
  <c r="H23" i="8" s="1"/>
  <c r="H21" i="8"/>
  <c r="I21" i="8"/>
  <c r="J21" i="8" s="1"/>
  <c r="L21" i="8" s="1"/>
  <c r="M21" i="8" s="1"/>
  <c r="F20" i="8"/>
  <c r="G20" i="8" s="1"/>
  <c r="H20" i="8" s="1"/>
  <c r="E13" i="8"/>
  <c r="I11" i="8"/>
  <c r="J11" i="8" s="1"/>
  <c r="L11" i="8" s="1"/>
  <c r="M11" i="8" s="1"/>
  <c r="H33" i="8"/>
  <c r="I33" i="8"/>
  <c r="J33" i="8" s="1"/>
  <c r="O31" i="8"/>
  <c r="P31" i="8" s="1"/>
  <c r="H30" i="8"/>
  <c r="I30" i="8"/>
  <c r="J30" i="8" s="1"/>
  <c r="F48" i="8"/>
  <c r="G48" i="8" s="1"/>
  <c r="I47" i="8"/>
  <c r="J47" i="8" s="1"/>
  <c r="F46" i="8"/>
  <c r="G46" i="8" s="1"/>
  <c r="I45" i="8"/>
  <c r="J45" i="8" s="1"/>
  <c r="F44" i="8"/>
  <c r="G44" i="8" s="1"/>
  <c r="I43" i="8"/>
  <c r="J43" i="8" s="1"/>
  <c r="F42" i="8"/>
  <c r="G42" i="8" s="1"/>
  <c r="H37" i="8"/>
  <c r="I37" i="8"/>
  <c r="J37" i="8" s="1"/>
  <c r="I35" i="8"/>
  <c r="J35" i="8" s="1"/>
  <c r="H29" i="8"/>
  <c r="I29" i="8"/>
  <c r="J29" i="8" s="1"/>
  <c r="I27" i="8"/>
  <c r="J27" i="8" s="1"/>
  <c r="H22" i="8"/>
  <c r="I22" i="8"/>
  <c r="J22" i="8" s="1"/>
  <c r="Q18" i="8"/>
  <c r="R18" i="8"/>
  <c r="S18" i="8" s="1"/>
  <c r="H14" i="8"/>
  <c r="I14" i="8"/>
  <c r="J14" i="8" s="1"/>
  <c r="I41" i="8"/>
  <c r="J41" i="8" s="1"/>
  <c r="L40" i="8"/>
  <c r="M40" i="8" s="1"/>
  <c r="I39" i="8"/>
  <c r="J39" i="8" s="1"/>
  <c r="H34" i="8"/>
  <c r="I34" i="8"/>
  <c r="J34" i="8" s="1"/>
  <c r="I32" i="8"/>
  <c r="J32" i="8" s="1"/>
  <c r="H26" i="8"/>
  <c r="I26" i="8"/>
  <c r="J26" i="8" s="1"/>
  <c r="H18" i="8"/>
  <c r="I18" i="8"/>
  <c r="J18" i="8" s="1"/>
  <c r="T21" i="8"/>
  <c r="U21" i="8"/>
  <c r="V21" i="8" s="1"/>
  <c r="T19" i="8"/>
  <c r="U19" i="8"/>
  <c r="V19" i="8" s="1"/>
  <c r="Q15" i="8"/>
  <c r="R15" i="8"/>
  <c r="S15" i="8" s="1"/>
  <c r="H25" i="8"/>
  <c r="I25" i="8"/>
  <c r="J25" i="8" s="1"/>
  <c r="H15" i="8"/>
  <c r="I15" i="8"/>
  <c r="J15" i="8" s="1"/>
  <c r="T17" i="8"/>
  <c r="U17" i="8"/>
  <c r="V17" i="8" s="1"/>
  <c r="E17" i="8"/>
  <c r="F17" i="8"/>
  <c r="G17" i="8" s="1"/>
  <c r="E19" i="8"/>
  <c r="F19" i="8"/>
  <c r="G19" i="8" s="1"/>
  <c r="E16" i="8"/>
  <c r="F16" i="8"/>
  <c r="G16" i="8" s="1"/>
  <c r="I13" i="8"/>
  <c r="J13" i="8" s="1"/>
  <c r="AC19" i="1"/>
  <c r="AC22" i="1"/>
  <c r="AC20" i="1"/>
  <c r="AC21" i="1"/>
  <c r="AC23" i="1"/>
  <c r="K31" i="8" l="1"/>
  <c r="L38" i="8"/>
  <c r="M38" i="8" s="1"/>
  <c r="L28" i="8"/>
  <c r="M28" i="8" s="1"/>
  <c r="O28" i="8" s="1"/>
  <c r="P28" i="8" s="1"/>
  <c r="X20" i="8"/>
  <c r="Y20" i="8" s="1"/>
  <c r="K11" i="8"/>
  <c r="K36" i="8"/>
  <c r="I23" i="8"/>
  <c r="J23" i="8" s="1"/>
  <c r="L23" i="8" s="1"/>
  <c r="M23" i="8" s="1"/>
  <c r="H24" i="8"/>
  <c r="I24" i="8"/>
  <c r="J24" i="8" s="1"/>
  <c r="I20" i="8"/>
  <c r="J20" i="8" s="1"/>
  <c r="L20" i="8" s="1"/>
  <c r="M20" i="8" s="1"/>
  <c r="K21" i="8"/>
  <c r="K10" i="8"/>
  <c r="L10" i="8"/>
  <c r="M10" i="8" s="1"/>
  <c r="K9" i="8"/>
  <c r="L9" i="8"/>
  <c r="M9" i="8" s="1"/>
  <c r="K13" i="8"/>
  <c r="L13" i="8"/>
  <c r="M13" i="8" s="1"/>
  <c r="L25" i="8"/>
  <c r="M25" i="8" s="1"/>
  <c r="K25" i="8"/>
  <c r="U15" i="8"/>
  <c r="V15" i="8" s="1"/>
  <c r="T15" i="8"/>
  <c r="X21" i="8"/>
  <c r="Y21" i="8" s="1"/>
  <c r="W21" i="8"/>
  <c r="K18" i="8"/>
  <c r="L18" i="8"/>
  <c r="M18" i="8" s="1"/>
  <c r="N38" i="8"/>
  <c r="O38" i="8"/>
  <c r="P38" i="8" s="1"/>
  <c r="K14" i="8"/>
  <c r="L14" i="8"/>
  <c r="M14" i="8" s="1"/>
  <c r="L22" i="8"/>
  <c r="M22" i="8" s="1"/>
  <c r="K22" i="8"/>
  <c r="H42" i="8"/>
  <c r="I42" i="8"/>
  <c r="J42" i="8" s="1"/>
  <c r="H46" i="8"/>
  <c r="I46" i="8"/>
  <c r="J46" i="8" s="1"/>
  <c r="I16" i="8"/>
  <c r="J16" i="8" s="1"/>
  <c r="H16" i="8"/>
  <c r="N11" i="8"/>
  <c r="O11" i="8"/>
  <c r="P11" i="8" s="1"/>
  <c r="W17" i="8"/>
  <c r="X17" i="8"/>
  <c r="Y17" i="8" s="1"/>
  <c r="K20" i="8"/>
  <c r="L32" i="8"/>
  <c r="M32" i="8" s="1"/>
  <c r="K32" i="8"/>
  <c r="L39" i="8"/>
  <c r="M39" i="8" s="1"/>
  <c r="K39" i="8"/>
  <c r="L35" i="8"/>
  <c r="M35" i="8" s="1"/>
  <c r="K35" i="8"/>
  <c r="K43" i="8"/>
  <c r="L43" i="8"/>
  <c r="M43" i="8" s="1"/>
  <c r="K47" i="8"/>
  <c r="L47" i="8"/>
  <c r="M47" i="8" s="1"/>
  <c r="L33" i="8"/>
  <c r="M33" i="8" s="1"/>
  <c r="K33" i="8"/>
  <c r="W19" i="8"/>
  <c r="X19" i="8"/>
  <c r="Y19" i="8" s="1"/>
  <c r="L26" i="8"/>
  <c r="M26" i="8" s="1"/>
  <c r="K26" i="8"/>
  <c r="L34" i="8"/>
  <c r="M34" i="8" s="1"/>
  <c r="K34" i="8"/>
  <c r="N40" i="8"/>
  <c r="O40" i="8"/>
  <c r="P40" i="8" s="1"/>
  <c r="U18" i="8"/>
  <c r="V18" i="8" s="1"/>
  <c r="T18" i="8"/>
  <c r="L27" i="8"/>
  <c r="M27" i="8" s="1"/>
  <c r="K27" i="8"/>
  <c r="L37" i="8"/>
  <c r="M37" i="8" s="1"/>
  <c r="K37" i="8"/>
  <c r="H44" i="8"/>
  <c r="I44" i="8"/>
  <c r="J44" i="8" s="1"/>
  <c r="H48" i="8"/>
  <c r="I48" i="8"/>
  <c r="J48" i="8" s="1"/>
  <c r="N36" i="8"/>
  <c r="O36" i="8"/>
  <c r="P36" i="8" s="1"/>
  <c r="I19" i="8"/>
  <c r="J19" i="8" s="1"/>
  <c r="H19" i="8"/>
  <c r="I17" i="8"/>
  <c r="J17" i="8" s="1"/>
  <c r="H17" i="8"/>
  <c r="Z20" i="8"/>
  <c r="AA20" i="8" s="1"/>
  <c r="AB20" i="8"/>
  <c r="L15" i="8"/>
  <c r="M15" i="8" s="1"/>
  <c r="N15" i="8" s="1"/>
  <c r="K15" i="8"/>
  <c r="K41" i="8"/>
  <c r="L41" i="8"/>
  <c r="M41" i="8" s="1"/>
  <c r="L29" i="8"/>
  <c r="M29" i="8" s="1"/>
  <c r="K29" i="8"/>
  <c r="K45" i="8"/>
  <c r="L45" i="8"/>
  <c r="M45" i="8" s="1"/>
  <c r="L30" i="8"/>
  <c r="M30" i="8" s="1"/>
  <c r="K30" i="8"/>
  <c r="M12" i="8"/>
  <c r="R31" i="8"/>
  <c r="S31" i="8" s="1"/>
  <c r="Q31" i="8"/>
  <c r="Y9" i="2"/>
  <c r="Z9" i="2"/>
  <c r="C13" i="2"/>
  <c r="C14" i="2"/>
  <c r="B3" i="2"/>
  <c r="F8" i="8"/>
  <c r="G8" i="8" s="1"/>
  <c r="D6" i="8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35" i="1"/>
  <c r="N28" i="8" l="1"/>
  <c r="K23" i="8"/>
  <c r="F6" i="8"/>
  <c r="G6" i="8" s="1"/>
  <c r="D4" i="8"/>
  <c r="L24" i="8"/>
  <c r="M24" i="8" s="1"/>
  <c r="K24" i="8"/>
  <c r="N10" i="8"/>
  <c r="O10" i="8"/>
  <c r="P10" i="8" s="1"/>
  <c r="N9" i="8"/>
  <c r="O9" i="8"/>
  <c r="P9" i="8" s="1"/>
  <c r="N29" i="8"/>
  <c r="O29" i="8"/>
  <c r="P29" i="8" s="1"/>
  <c r="K17" i="8"/>
  <c r="L17" i="8"/>
  <c r="M17" i="8" s="1"/>
  <c r="N17" i="8" s="1"/>
  <c r="N37" i="8"/>
  <c r="O37" i="8"/>
  <c r="P37" i="8" s="1"/>
  <c r="W18" i="8"/>
  <c r="X18" i="8"/>
  <c r="Y18" i="8" s="1"/>
  <c r="N34" i="8"/>
  <c r="O34" i="8"/>
  <c r="P34" i="8" s="1"/>
  <c r="N23" i="8"/>
  <c r="O23" i="8"/>
  <c r="P23" i="8" s="1"/>
  <c r="N39" i="8"/>
  <c r="O39" i="8"/>
  <c r="P39" i="8" s="1"/>
  <c r="N22" i="8"/>
  <c r="O22" i="8"/>
  <c r="P22" i="8" s="1"/>
  <c r="Z21" i="8"/>
  <c r="AA21" i="8" s="1"/>
  <c r="AB21" i="8"/>
  <c r="N25" i="8"/>
  <c r="O25" i="8"/>
  <c r="P25" i="8" s="1"/>
  <c r="O45" i="8"/>
  <c r="P45" i="8" s="1"/>
  <c r="N45" i="8"/>
  <c r="O41" i="8"/>
  <c r="P41" i="8" s="1"/>
  <c r="N41" i="8"/>
  <c r="R28" i="8"/>
  <c r="S28" i="8" s="1"/>
  <c r="Q28" i="8"/>
  <c r="K44" i="8"/>
  <c r="L44" i="8"/>
  <c r="M44" i="8" s="1"/>
  <c r="R40" i="8"/>
  <c r="S40" i="8" s="1"/>
  <c r="Q40" i="8"/>
  <c r="AB19" i="8"/>
  <c r="Z19" i="8"/>
  <c r="AA19" i="8" s="1"/>
  <c r="O47" i="8"/>
  <c r="P47" i="8" s="1"/>
  <c r="N47" i="8"/>
  <c r="AB17" i="8"/>
  <c r="Z17" i="8"/>
  <c r="AA17" i="8" s="1"/>
  <c r="K42" i="8"/>
  <c r="L42" i="8"/>
  <c r="M42" i="8" s="1"/>
  <c r="N13" i="8"/>
  <c r="O13" i="8"/>
  <c r="P13" i="8" s="1"/>
  <c r="T31" i="8"/>
  <c r="U31" i="8"/>
  <c r="V31" i="8" s="1"/>
  <c r="N30" i="8"/>
  <c r="O30" i="8"/>
  <c r="P30" i="8" s="1"/>
  <c r="K19" i="8"/>
  <c r="L19" i="8"/>
  <c r="M19" i="8" s="1"/>
  <c r="N27" i="8"/>
  <c r="O27" i="8"/>
  <c r="P27" i="8" s="1"/>
  <c r="N26" i="8"/>
  <c r="O26" i="8"/>
  <c r="P26" i="8" s="1"/>
  <c r="N33" i="8"/>
  <c r="O33" i="8"/>
  <c r="P33" i="8" s="1"/>
  <c r="N35" i="8"/>
  <c r="O35" i="8"/>
  <c r="P35" i="8" s="1"/>
  <c r="N32" i="8"/>
  <c r="O32" i="8"/>
  <c r="P32" i="8" s="1"/>
  <c r="K16" i="8"/>
  <c r="L16" i="8"/>
  <c r="M16" i="8" s="1"/>
  <c r="W15" i="8"/>
  <c r="X15" i="8"/>
  <c r="Y15" i="8" s="1"/>
  <c r="N12" i="8"/>
  <c r="O12" i="8"/>
  <c r="P12" i="8" s="1"/>
  <c r="R36" i="8"/>
  <c r="S36" i="8" s="1"/>
  <c r="Q36" i="8"/>
  <c r="K48" i="8"/>
  <c r="L48" i="8"/>
  <c r="M48" i="8" s="1"/>
  <c r="O43" i="8"/>
  <c r="P43" i="8" s="1"/>
  <c r="N43" i="8"/>
  <c r="R11" i="8"/>
  <c r="S11" i="8" s="1"/>
  <c r="Q11" i="8"/>
  <c r="K46" i="8"/>
  <c r="L46" i="8"/>
  <c r="M46" i="8" s="1"/>
  <c r="R38" i="8"/>
  <c r="S38" i="8" s="1"/>
  <c r="Q38" i="8"/>
  <c r="H8" i="8"/>
  <c r="I8" i="8"/>
  <c r="J8" i="8" s="1"/>
  <c r="O24" i="8" l="1"/>
  <c r="P24" i="8" s="1"/>
  <c r="N24" i="8"/>
  <c r="R10" i="8"/>
  <c r="S10" i="8" s="1"/>
  <c r="Q10" i="8"/>
  <c r="R9" i="8"/>
  <c r="S9" i="8" s="1"/>
  <c r="Q9" i="8"/>
  <c r="T38" i="8"/>
  <c r="U38" i="8"/>
  <c r="V38" i="8" s="1"/>
  <c r="T11" i="8"/>
  <c r="U11" i="8"/>
  <c r="V11" i="8" s="1"/>
  <c r="T36" i="8"/>
  <c r="U36" i="8"/>
  <c r="V36" i="8" s="1"/>
  <c r="R47" i="8"/>
  <c r="S47" i="8" s="1"/>
  <c r="Q47" i="8"/>
  <c r="T40" i="8"/>
  <c r="U40" i="8"/>
  <c r="V40" i="8" s="1"/>
  <c r="T28" i="8"/>
  <c r="U28" i="8"/>
  <c r="V28" i="8" s="1"/>
  <c r="R45" i="8"/>
  <c r="S45" i="8" s="1"/>
  <c r="Q45" i="8"/>
  <c r="O46" i="8"/>
  <c r="P46" i="8" s="1"/>
  <c r="N46" i="8"/>
  <c r="O48" i="8"/>
  <c r="P48" i="8" s="1"/>
  <c r="N48" i="8"/>
  <c r="Z15" i="8"/>
  <c r="AA15" i="8" s="1"/>
  <c r="AB15" i="8"/>
  <c r="R32" i="8"/>
  <c r="S32" i="8" s="1"/>
  <c r="Q32" i="8"/>
  <c r="R33" i="8"/>
  <c r="S33" i="8" s="1"/>
  <c r="Q33" i="8"/>
  <c r="R27" i="8"/>
  <c r="S27" i="8" s="1"/>
  <c r="Q27" i="8"/>
  <c r="R30" i="8"/>
  <c r="S30" i="8" s="1"/>
  <c r="Q30" i="8"/>
  <c r="R13" i="8"/>
  <c r="S13" i="8" s="1"/>
  <c r="Q13" i="8"/>
  <c r="O44" i="8"/>
  <c r="P44" i="8" s="1"/>
  <c r="N44" i="8"/>
  <c r="R25" i="8"/>
  <c r="S25" i="8" s="1"/>
  <c r="Q25" i="8"/>
  <c r="R22" i="8"/>
  <c r="S22" i="8" s="1"/>
  <c r="Q22" i="8"/>
  <c r="R34" i="8"/>
  <c r="S34" i="8" s="1"/>
  <c r="Q34" i="8"/>
  <c r="R37" i="8"/>
  <c r="S37" i="8" s="1"/>
  <c r="Q37" i="8"/>
  <c r="R29" i="8"/>
  <c r="S29" i="8" s="1"/>
  <c r="Q29" i="8"/>
  <c r="R43" i="8"/>
  <c r="S43" i="8" s="1"/>
  <c r="Q43" i="8"/>
  <c r="Q41" i="8"/>
  <c r="R41" i="8"/>
  <c r="S41" i="8" s="1"/>
  <c r="R12" i="8"/>
  <c r="S12" i="8" s="1"/>
  <c r="N16" i="8"/>
  <c r="O16" i="8"/>
  <c r="P16" i="8" s="1"/>
  <c r="R35" i="8"/>
  <c r="S35" i="8" s="1"/>
  <c r="Q35" i="8"/>
  <c r="R26" i="8"/>
  <c r="S26" i="8" s="1"/>
  <c r="Q26" i="8"/>
  <c r="X31" i="8"/>
  <c r="Y31" i="8" s="1"/>
  <c r="W31" i="8"/>
  <c r="O42" i="8"/>
  <c r="P42" i="8" s="1"/>
  <c r="N42" i="8"/>
  <c r="R39" i="8"/>
  <c r="S39" i="8" s="1"/>
  <c r="Q39" i="8"/>
  <c r="Z18" i="8"/>
  <c r="AA18" i="8" s="1"/>
  <c r="AB18" i="8"/>
  <c r="L8" i="8"/>
  <c r="M8" i="8" s="1"/>
  <c r="K8" i="8"/>
  <c r="H6" i="8"/>
  <c r="J6" i="8"/>
  <c r="A3" i="7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72" i="7"/>
  <c r="B72" i="7"/>
  <c r="C72" i="7"/>
  <c r="D72" i="7"/>
  <c r="E72" i="7"/>
  <c r="F72" i="7"/>
  <c r="G72" i="7"/>
  <c r="A73" i="7"/>
  <c r="B73" i="7"/>
  <c r="C73" i="7"/>
  <c r="D73" i="7"/>
  <c r="E73" i="7"/>
  <c r="F73" i="7"/>
  <c r="G73" i="7"/>
  <c r="A74" i="7"/>
  <c r="B74" i="7"/>
  <c r="C74" i="7"/>
  <c r="D74" i="7"/>
  <c r="E74" i="7"/>
  <c r="F74" i="7"/>
  <c r="G74" i="7"/>
  <c r="A75" i="7"/>
  <c r="B75" i="7"/>
  <c r="C75" i="7"/>
  <c r="D75" i="7"/>
  <c r="E75" i="7"/>
  <c r="F75" i="7"/>
  <c r="G75" i="7"/>
  <c r="A76" i="7"/>
  <c r="B76" i="7"/>
  <c r="C76" i="7"/>
  <c r="D76" i="7"/>
  <c r="E76" i="7"/>
  <c r="F76" i="7"/>
  <c r="G76" i="7"/>
  <c r="A77" i="7"/>
  <c r="B77" i="7"/>
  <c r="C77" i="7"/>
  <c r="D77" i="7"/>
  <c r="E77" i="7"/>
  <c r="F77" i="7"/>
  <c r="G77" i="7"/>
  <c r="A78" i="7"/>
  <c r="B78" i="7"/>
  <c r="C78" i="7"/>
  <c r="D78" i="7"/>
  <c r="E78" i="7"/>
  <c r="F78" i="7"/>
  <c r="G78" i="7"/>
  <c r="A79" i="7"/>
  <c r="B79" i="7"/>
  <c r="C79" i="7"/>
  <c r="D79" i="7"/>
  <c r="E79" i="7"/>
  <c r="F79" i="7"/>
  <c r="G79" i="7"/>
  <c r="A80" i="7"/>
  <c r="B80" i="7"/>
  <c r="C80" i="7"/>
  <c r="D80" i="7"/>
  <c r="E80" i="7"/>
  <c r="F80" i="7"/>
  <c r="G80" i="7"/>
  <c r="A81" i="7"/>
  <c r="B81" i="7"/>
  <c r="C81" i="7"/>
  <c r="D81" i="7"/>
  <c r="E81" i="7"/>
  <c r="F81" i="7"/>
  <c r="G81" i="7"/>
  <c r="A82" i="7"/>
  <c r="B82" i="7"/>
  <c r="C82" i="7"/>
  <c r="D82" i="7"/>
  <c r="E82" i="7"/>
  <c r="F82" i="7"/>
  <c r="G82" i="7"/>
  <c r="A83" i="7"/>
  <c r="B83" i="7"/>
  <c r="C83" i="7"/>
  <c r="D83" i="7"/>
  <c r="E83" i="7"/>
  <c r="F83" i="7"/>
  <c r="G83" i="7"/>
  <c r="A84" i="7"/>
  <c r="B84" i="7"/>
  <c r="C84" i="7"/>
  <c r="D84" i="7"/>
  <c r="E84" i="7"/>
  <c r="F84" i="7"/>
  <c r="G84" i="7"/>
  <c r="A85" i="7"/>
  <c r="B85" i="7"/>
  <c r="C85" i="7"/>
  <c r="D85" i="7"/>
  <c r="E85" i="7"/>
  <c r="F85" i="7"/>
  <c r="G85" i="7"/>
  <c r="R24" i="8" l="1"/>
  <c r="S24" i="8" s="1"/>
  <c r="Q24" i="8"/>
  <c r="T9" i="8"/>
  <c r="U9" i="8"/>
  <c r="V9" i="8" s="1"/>
  <c r="T10" i="8"/>
  <c r="U10" i="8"/>
  <c r="V10" i="8" s="1"/>
  <c r="Q42" i="8"/>
  <c r="R42" i="8"/>
  <c r="S42" i="8" s="1"/>
  <c r="T26" i="8"/>
  <c r="U26" i="8"/>
  <c r="V26" i="8" s="1"/>
  <c r="T29" i="8"/>
  <c r="U29" i="8"/>
  <c r="V29" i="8" s="1"/>
  <c r="T34" i="8"/>
  <c r="U34" i="8"/>
  <c r="V34" i="8" s="1"/>
  <c r="T22" i="8"/>
  <c r="U22" i="8"/>
  <c r="V22" i="8" s="1"/>
  <c r="Q44" i="8"/>
  <c r="R44" i="8"/>
  <c r="S44" i="8" s="1"/>
  <c r="T30" i="8"/>
  <c r="U30" i="8"/>
  <c r="V30" i="8" s="1"/>
  <c r="T33" i="8"/>
  <c r="U33" i="8"/>
  <c r="V33" i="8" s="1"/>
  <c r="Q46" i="8"/>
  <c r="R46" i="8"/>
  <c r="S46" i="8" s="1"/>
  <c r="T47" i="8"/>
  <c r="U47" i="8"/>
  <c r="V47" i="8" s="1"/>
  <c r="T41" i="8"/>
  <c r="U41" i="8"/>
  <c r="V41" i="8" s="1"/>
  <c r="W40" i="8"/>
  <c r="X40" i="8"/>
  <c r="Y40" i="8" s="1"/>
  <c r="X36" i="8"/>
  <c r="Y36" i="8" s="1"/>
  <c r="W36" i="8"/>
  <c r="W38" i="8"/>
  <c r="X38" i="8"/>
  <c r="Y38" i="8" s="1"/>
  <c r="T39" i="8"/>
  <c r="U39" i="8"/>
  <c r="V39" i="8" s="1"/>
  <c r="Z31" i="8"/>
  <c r="AA31" i="8" s="1"/>
  <c r="AB31" i="8"/>
  <c r="T35" i="8"/>
  <c r="U35" i="8"/>
  <c r="V35" i="8" s="1"/>
  <c r="T12" i="8"/>
  <c r="U12" i="8"/>
  <c r="V12" i="8" s="1"/>
  <c r="T43" i="8"/>
  <c r="U43" i="8"/>
  <c r="V43" i="8" s="1"/>
  <c r="T37" i="8"/>
  <c r="U37" i="8"/>
  <c r="V37" i="8" s="1"/>
  <c r="T25" i="8"/>
  <c r="U25" i="8"/>
  <c r="V25" i="8" s="1"/>
  <c r="T13" i="8"/>
  <c r="U13" i="8"/>
  <c r="V13" i="8" s="1"/>
  <c r="T27" i="8"/>
  <c r="U27" i="8"/>
  <c r="V27" i="8" s="1"/>
  <c r="T32" i="8"/>
  <c r="U32" i="8"/>
  <c r="V32" i="8" s="1"/>
  <c r="Q48" i="8"/>
  <c r="R48" i="8"/>
  <c r="S48" i="8" s="1"/>
  <c r="T45" i="8"/>
  <c r="U45" i="8"/>
  <c r="V45" i="8" s="1"/>
  <c r="Q16" i="8"/>
  <c r="R16" i="8"/>
  <c r="S16" i="8" s="1"/>
  <c r="Y28" i="8"/>
  <c r="W11" i="8"/>
  <c r="X11" i="8"/>
  <c r="Y11" i="8" s="1"/>
  <c r="K6" i="8"/>
  <c r="L6" i="8"/>
  <c r="M6" i="8" s="1"/>
  <c r="N8" i="8"/>
  <c r="O8" i="8"/>
  <c r="P8" i="8" s="1"/>
  <c r="A47" i="8"/>
  <c r="B47" i="8"/>
  <c r="C47" i="8"/>
  <c r="A48" i="8"/>
  <c r="B48" i="8"/>
  <c r="C48" i="8"/>
  <c r="A45" i="8"/>
  <c r="B45" i="8"/>
  <c r="C45" i="8"/>
  <c r="A46" i="8"/>
  <c r="B46" i="8"/>
  <c r="C46" i="8"/>
  <c r="T24" i="8" l="1"/>
  <c r="U24" i="8"/>
  <c r="V24" i="8" s="1"/>
  <c r="W9" i="8"/>
  <c r="X9" i="8"/>
  <c r="Y9" i="8" s="1"/>
  <c r="W10" i="8"/>
  <c r="X10" i="8"/>
  <c r="Y10" i="8" s="1"/>
  <c r="W45" i="8"/>
  <c r="X45" i="8"/>
  <c r="Y45" i="8" s="1"/>
  <c r="X32" i="8"/>
  <c r="Y32" i="8" s="1"/>
  <c r="W32" i="8"/>
  <c r="W13" i="8"/>
  <c r="X13" i="8"/>
  <c r="Y13" i="8" s="1"/>
  <c r="W37" i="8"/>
  <c r="X37" i="8"/>
  <c r="Y37" i="8" s="1"/>
  <c r="W12" i="8"/>
  <c r="X12" i="8"/>
  <c r="Y12" i="8" s="1"/>
  <c r="Z38" i="8"/>
  <c r="AA38" i="8" s="1"/>
  <c r="AB38" i="8"/>
  <c r="Z40" i="8"/>
  <c r="AA40" i="8" s="1"/>
  <c r="AB40" i="8"/>
  <c r="W41" i="8"/>
  <c r="X41" i="8"/>
  <c r="Y41" i="8" s="1"/>
  <c r="U46" i="8"/>
  <c r="V46" i="8" s="1"/>
  <c r="T46" i="8"/>
  <c r="X30" i="8"/>
  <c r="Y30" i="8" s="1"/>
  <c r="W30" i="8"/>
  <c r="X22" i="8"/>
  <c r="Y22" i="8" s="1"/>
  <c r="W22" i="8"/>
  <c r="X29" i="8"/>
  <c r="Y29" i="8" s="1"/>
  <c r="W29" i="8"/>
  <c r="U48" i="8"/>
  <c r="V48" i="8" s="1"/>
  <c r="T48" i="8"/>
  <c r="Y25" i="8"/>
  <c r="W43" i="8"/>
  <c r="X43" i="8"/>
  <c r="Y43" i="8" s="1"/>
  <c r="X35" i="8"/>
  <c r="Y35" i="8" s="1"/>
  <c r="W35" i="8"/>
  <c r="W39" i="8"/>
  <c r="X39" i="8"/>
  <c r="Y39" i="8" s="1"/>
  <c r="W47" i="8"/>
  <c r="X47" i="8"/>
  <c r="Y47" i="8" s="1"/>
  <c r="X33" i="8"/>
  <c r="Y33" i="8" s="1"/>
  <c r="W33" i="8"/>
  <c r="U44" i="8"/>
  <c r="V44" i="8" s="1"/>
  <c r="T44" i="8"/>
  <c r="X34" i="8"/>
  <c r="Y34" i="8" s="1"/>
  <c r="W34" i="8"/>
  <c r="U42" i="8"/>
  <c r="V42" i="8" s="1"/>
  <c r="T42" i="8"/>
  <c r="Z11" i="8"/>
  <c r="AA11" i="8" s="1"/>
  <c r="AB11" i="8"/>
  <c r="U16" i="8"/>
  <c r="V16" i="8" s="1"/>
  <c r="T16" i="8"/>
  <c r="X27" i="8"/>
  <c r="Y27" i="8" s="1"/>
  <c r="W27" i="8"/>
  <c r="Z28" i="8"/>
  <c r="AA28" i="8" s="1"/>
  <c r="AB28" i="8"/>
  <c r="Z36" i="8"/>
  <c r="AA36" i="8" s="1"/>
  <c r="AB36" i="8"/>
  <c r="O6" i="8"/>
  <c r="P6" i="8" s="1"/>
  <c r="R8" i="8"/>
  <c r="S8" i="8" s="1"/>
  <c r="Q8" i="8"/>
  <c r="G39" i="7"/>
  <c r="G40" i="7"/>
  <c r="G41" i="7"/>
  <c r="G42" i="7"/>
  <c r="Y24" i="8" l="1"/>
  <c r="Z9" i="8"/>
  <c r="AA9" i="8" s="1"/>
  <c r="AB9" i="8"/>
  <c r="Z10" i="8"/>
  <c r="AA10" i="8" s="1"/>
  <c r="AB10" i="8"/>
  <c r="Z39" i="8"/>
  <c r="AA39" i="8" s="1"/>
  <c r="AB39" i="8"/>
  <c r="Z12" i="8"/>
  <c r="AA12" i="8" s="1"/>
  <c r="AB12" i="8"/>
  <c r="Z13" i="8"/>
  <c r="AA13" i="8" s="1"/>
  <c r="AB13" i="8"/>
  <c r="Z27" i="8"/>
  <c r="AA27" i="8" s="1"/>
  <c r="AB27" i="8"/>
  <c r="W44" i="8"/>
  <c r="X44" i="8"/>
  <c r="Y44" i="8" s="1"/>
  <c r="W48" i="8"/>
  <c r="X48" i="8"/>
  <c r="Y48" i="8" s="1"/>
  <c r="Z26" i="8"/>
  <c r="AA26" i="8" s="1"/>
  <c r="AB26" i="8"/>
  <c r="Z22" i="8"/>
  <c r="AA22" i="8" s="1"/>
  <c r="AB22" i="8"/>
  <c r="W46" i="8"/>
  <c r="X46" i="8"/>
  <c r="Y46" i="8" s="1"/>
  <c r="AB41" i="8"/>
  <c r="Z41" i="8"/>
  <c r="AA41" i="8" s="1"/>
  <c r="Z37" i="8"/>
  <c r="AA37" i="8" s="1"/>
  <c r="AB37" i="8"/>
  <c r="AB47" i="8"/>
  <c r="Z47" i="8"/>
  <c r="AA47" i="8" s="1"/>
  <c r="AB43" i="8"/>
  <c r="Z43" i="8"/>
  <c r="AA43" i="8" s="1"/>
  <c r="AB45" i="8"/>
  <c r="Z45" i="8"/>
  <c r="AA45" i="8" s="1"/>
  <c r="W16" i="8"/>
  <c r="X16" i="8"/>
  <c r="Y16" i="8" s="1"/>
  <c r="W42" i="8"/>
  <c r="X42" i="8"/>
  <c r="Y42" i="8" s="1"/>
  <c r="Z34" i="8"/>
  <c r="AA34" i="8" s="1"/>
  <c r="AB34" i="8"/>
  <c r="Z33" i="8"/>
  <c r="AA33" i="8" s="1"/>
  <c r="AB33" i="8"/>
  <c r="AB23" i="8"/>
  <c r="Z23" i="8"/>
  <c r="AA23" i="8" s="1"/>
  <c r="Z35" i="8"/>
  <c r="AA35" i="8" s="1"/>
  <c r="AB35" i="8"/>
  <c r="Z25" i="8"/>
  <c r="AA25" i="8" s="1"/>
  <c r="AB25" i="8"/>
  <c r="Z29" i="8"/>
  <c r="AA29" i="8" s="1"/>
  <c r="AB29" i="8"/>
  <c r="Z30" i="8"/>
  <c r="AA30" i="8" s="1"/>
  <c r="AB30" i="8"/>
  <c r="Z32" i="8"/>
  <c r="AA32" i="8" s="1"/>
  <c r="AB32" i="8"/>
  <c r="T7" i="8"/>
  <c r="U7" i="8"/>
  <c r="V7" i="8" s="1"/>
  <c r="Q6" i="8"/>
  <c r="R6" i="8"/>
  <c r="T8" i="8"/>
  <c r="U8" i="8"/>
  <c r="V8" i="8" s="1"/>
  <c r="G38" i="7"/>
  <c r="G37" i="7"/>
  <c r="G36" i="7"/>
  <c r="G35" i="7"/>
  <c r="G34" i="7"/>
  <c r="G33" i="7"/>
  <c r="G31" i="7"/>
  <c r="G30" i="7"/>
  <c r="G29" i="7"/>
  <c r="G28" i="7"/>
  <c r="G27" i="7"/>
  <c r="AC34" i="1"/>
  <c r="G26" i="7" s="1"/>
  <c r="AC33" i="1"/>
  <c r="G25" i="7" s="1"/>
  <c r="AC32" i="1"/>
  <c r="G24" i="7" s="1"/>
  <c r="AC31" i="1"/>
  <c r="G23" i="7" s="1"/>
  <c r="AC30" i="1"/>
  <c r="G22" i="7" s="1"/>
  <c r="AC29" i="1"/>
  <c r="G21" i="7" s="1"/>
  <c r="AC28" i="1"/>
  <c r="G20" i="7" s="1"/>
  <c r="AC27" i="1"/>
  <c r="G19" i="7" s="1"/>
  <c r="AC26" i="1"/>
  <c r="G18" i="7" s="1"/>
  <c r="AC25" i="1"/>
  <c r="G17" i="7" s="1"/>
  <c r="AC24" i="1"/>
  <c r="G16" i="7" s="1"/>
  <c r="G15" i="7"/>
  <c r="G14" i="7"/>
  <c r="G13" i="7"/>
  <c r="G12" i="7"/>
  <c r="G11" i="7"/>
  <c r="G10" i="7"/>
  <c r="G9" i="7"/>
  <c r="G8" i="7"/>
  <c r="G7" i="7"/>
  <c r="G6" i="7"/>
  <c r="G4" i="7"/>
  <c r="G3" i="7"/>
  <c r="Z24" i="8" l="1"/>
  <c r="AA24" i="8" s="1"/>
  <c r="AB24" i="8"/>
  <c r="AB42" i="8"/>
  <c r="Z42" i="8"/>
  <c r="AA42" i="8" s="1"/>
  <c r="Z16" i="8"/>
  <c r="AA16" i="8" s="1"/>
  <c r="AB16" i="8"/>
  <c r="AB48" i="8"/>
  <c r="Z48" i="8"/>
  <c r="AA48" i="8" s="1"/>
  <c r="AB46" i="8"/>
  <c r="Z46" i="8"/>
  <c r="AA46" i="8" s="1"/>
  <c r="AB44" i="8"/>
  <c r="Z44" i="8"/>
  <c r="AA44" i="8" s="1"/>
  <c r="X8" i="8"/>
  <c r="Y8" i="8" s="1"/>
  <c r="W8" i="8"/>
  <c r="X7" i="8"/>
  <c r="Y7" i="8" s="1"/>
  <c r="W7" i="8"/>
  <c r="U6" i="8"/>
  <c r="V6" i="8" s="1"/>
  <c r="T6" i="8"/>
  <c r="G5" i="7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D9" i="2"/>
  <c r="C15" i="2"/>
  <c r="C16" i="2"/>
  <c r="Z7" i="8" l="1"/>
  <c r="AA7" i="8" s="1"/>
  <c r="AB7" i="8"/>
  <c r="W6" i="8"/>
  <c r="X6" i="8"/>
  <c r="Y6" i="8" s="1"/>
  <c r="AB8" i="8"/>
  <c r="Z8" i="8"/>
  <c r="AA8" i="8" s="1"/>
  <c r="A35" i="8"/>
  <c r="B35" i="8"/>
  <c r="C35" i="8"/>
  <c r="A33" i="8"/>
  <c r="B33" i="8"/>
  <c r="C33" i="8"/>
  <c r="A39" i="8"/>
  <c r="B39" i="8"/>
  <c r="C39" i="8"/>
  <c r="A37" i="8"/>
  <c r="B37" i="8"/>
  <c r="C37" i="8"/>
  <c r="A38" i="8"/>
  <c r="B38" i="8"/>
  <c r="C38" i="8"/>
  <c r="A31" i="8"/>
  <c r="B31" i="8"/>
  <c r="C31" i="8"/>
  <c r="A32" i="8"/>
  <c r="B32" i="8"/>
  <c r="C32" i="8"/>
  <c r="A34" i="8"/>
  <c r="B34" i="8"/>
  <c r="C34" i="8"/>
  <c r="A36" i="8"/>
  <c r="B36" i="8"/>
  <c r="C36" i="8"/>
  <c r="A43" i="8"/>
  <c r="B43" i="8"/>
  <c r="C43" i="8"/>
  <c r="A44" i="8"/>
  <c r="B44" i="8"/>
  <c r="C44" i="8"/>
  <c r="G32" i="7"/>
  <c r="AC6" i="1"/>
  <c r="AB6" i="8" l="1"/>
  <c r="AB4" i="8" s="1"/>
  <c r="Z6" i="8"/>
  <c r="AA6" i="8" s="1"/>
  <c r="AA4" i="8" s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F5" i="1"/>
  <c r="D4" i="1" l="1"/>
  <c r="C29" i="8" l="1"/>
  <c r="C30" i="8"/>
  <c r="C25" i="8"/>
  <c r="C26" i="8"/>
  <c r="C27" i="8"/>
  <c r="C28" i="8"/>
  <c r="AC3" i="1" l="1"/>
  <c r="C10" i="2" l="1"/>
  <c r="C11" i="2"/>
  <c r="C12" i="2"/>
  <c r="C8" i="2" l="1"/>
  <c r="A40" i="8"/>
  <c r="B40" i="8"/>
  <c r="C40" i="8"/>
  <c r="A41" i="8"/>
  <c r="B41" i="8"/>
  <c r="C41" i="8"/>
  <c r="A42" i="8"/>
  <c r="B42" i="8"/>
  <c r="C42" i="8"/>
  <c r="E8" i="8" l="1"/>
  <c r="H4" i="8" l="1"/>
  <c r="I4" i="8" l="1"/>
  <c r="F4" i="8"/>
  <c r="J4" i="8" l="1"/>
  <c r="K4" i="8"/>
  <c r="G4" i="8"/>
  <c r="L4" i="8" l="1"/>
  <c r="M4" i="8" l="1"/>
  <c r="C9" i="2"/>
  <c r="N4" i="8" l="1"/>
  <c r="G86" i="7"/>
  <c r="G87" i="7"/>
  <c r="G88" i="7"/>
  <c r="G89" i="7"/>
  <c r="G90" i="7"/>
  <c r="G91" i="7"/>
  <c r="G92" i="7"/>
  <c r="G93" i="7"/>
  <c r="G94" i="7"/>
  <c r="O4" i="8" l="1"/>
  <c r="E6" i="8"/>
  <c r="E4" i="8" s="1"/>
  <c r="P4" i="8" l="1"/>
  <c r="E2" i="7"/>
  <c r="Q4" i="8" l="1"/>
  <c r="E4" i="1"/>
  <c r="R4" i="8" l="1"/>
  <c r="C6" i="8"/>
  <c r="B6" i="8"/>
  <c r="F86" i="7"/>
  <c r="F87" i="7"/>
  <c r="F88" i="7"/>
  <c r="F89" i="7"/>
  <c r="F90" i="7"/>
  <c r="F91" i="7"/>
  <c r="F92" i="7"/>
  <c r="F93" i="7"/>
  <c r="F94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D6" i="2"/>
  <c r="E6" i="2" s="1"/>
  <c r="F2" i="7"/>
  <c r="A6" i="8"/>
  <c r="B2" i="7"/>
  <c r="C2" i="7"/>
  <c r="D2" i="7"/>
  <c r="A2" i="7"/>
  <c r="E5" i="1"/>
  <c r="S4" i="8" l="1"/>
  <c r="E3" i="1"/>
  <c r="D3" i="1" s="1"/>
  <c r="E3" i="8"/>
  <c r="D3" i="8" s="1"/>
  <c r="F1" i="1"/>
  <c r="F2" i="8" s="1"/>
  <c r="D7" i="2"/>
  <c r="F4" i="1"/>
  <c r="G4" i="1" s="1"/>
  <c r="H4" i="1" s="1"/>
  <c r="I4" i="1" s="1"/>
  <c r="J4" i="1" s="1"/>
  <c r="G2" i="7"/>
  <c r="T4" i="8" l="1"/>
  <c r="F6" i="2"/>
  <c r="G1" i="1"/>
  <c r="G2" i="1" s="1"/>
  <c r="E7" i="2"/>
  <c r="K4" i="1"/>
  <c r="L4" i="1" s="1"/>
  <c r="M4" i="1" s="1"/>
  <c r="N4" i="1" s="1"/>
  <c r="O4" i="1" s="1"/>
  <c r="D8" i="2"/>
  <c r="F3" i="8" s="1"/>
  <c r="F1" i="8"/>
  <c r="E1" i="1"/>
  <c r="F2" i="1"/>
  <c r="F7" i="2" l="1"/>
  <c r="G6" i="2"/>
  <c r="U4" i="8"/>
  <c r="H1" i="1"/>
  <c r="H2" i="1" s="1"/>
  <c r="F3" i="1"/>
  <c r="E8" i="2"/>
  <c r="G3" i="8" s="1"/>
  <c r="P4" i="1"/>
  <c r="Q4" i="1" s="1"/>
  <c r="R4" i="1" s="1"/>
  <c r="G1" i="8"/>
  <c r="G2" i="8"/>
  <c r="E1" i="8"/>
  <c r="E2" i="1"/>
  <c r="E2" i="8"/>
  <c r="V4" i="8" l="1"/>
  <c r="I1" i="1"/>
  <c r="I2" i="1" s="1"/>
  <c r="H6" i="2"/>
  <c r="I6" i="2" s="1"/>
  <c r="G7" i="2"/>
  <c r="T4" i="1"/>
  <c r="U4" i="1" s="1"/>
  <c r="V4" i="1" s="1"/>
  <c r="W4" i="1" s="1"/>
  <c r="X4" i="1" s="1"/>
  <c r="Y4" i="1" s="1"/>
  <c r="Z4" i="1" s="1"/>
  <c r="AA4" i="1" s="1"/>
  <c r="AB4" i="1" s="1"/>
  <c r="S4" i="1"/>
  <c r="F8" i="2"/>
  <c r="H3" i="8" s="1"/>
  <c r="G3" i="1"/>
  <c r="H2" i="8"/>
  <c r="H1" i="8"/>
  <c r="J6" i="2" l="1"/>
  <c r="I7" i="2"/>
  <c r="I2" i="8"/>
  <c r="I1" i="8"/>
  <c r="W4" i="8"/>
  <c r="J1" i="1"/>
  <c r="J2" i="1" s="1"/>
  <c r="G8" i="2"/>
  <c r="H3" i="1"/>
  <c r="K1" i="1"/>
  <c r="K2" i="1" s="1"/>
  <c r="H7" i="2"/>
  <c r="K6" i="2" l="1"/>
  <c r="J7" i="2"/>
  <c r="X4" i="8"/>
  <c r="H8" i="2"/>
  <c r="J3" i="8" s="1"/>
  <c r="I3" i="8"/>
  <c r="I3" i="1"/>
  <c r="L1" i="1"/>
  <c r="L2" i="1" s="1"/>
  <c r="L6" i="2" l="1"/>
  <c r="K7" i="2"/>
  <c r="Y4" i="8"/>
  <c r="I8" i="2"/>
  <c r="K3" i="8" s="1"/>
  <c r="J3" i="1"/>
  <c r="J2" i="8"/>
  <c r="J1" i="8"/>
  <c r="M6" i="2" l="1"/>
  <c r="L7" i="2"/>
  <c r="Z4" i="8"/>
  <c r="M1" i="1"/>
  <c r="M2" i="1" s="1"/>
  <c r="J8" i="2"/>
  <c r="L3" i="8" s="1"/>
  <c r="K3" i="1"/>
  <c r="K1" i="8"/>
  <c r="K2" i="8"/>
  <c r="N6" i="2" l="1"/>
  <c r="M7" i="2"/>
  <c r="K8" i="2"/>
  <c r="M3" i="8" s="1"/>
  <c r="L3" i="1"/>
  <c r="O1" i="1"/>
  <c r="O2" i="1" s="1"/>
  <c r="N1" i="1"/>
  <c r="N2" i="1" s="1"/>
  <c r="L1" i="8"/>
  <c r="L2" i="8"/>
  <c r="O6" i="2" l="1"/>
  <c r="N7" i="2"/>
  <c r="L8" i="2"/>
  <c r="N3" i="8" s="1"/>
  <c r="M3" i="1"/>
  <c r="M2" i="8"/>
  <c r="M1" i="8"/>
  <c r="P1" i="1"/>
  <c r="P2" i="1" s="1"/>
  <c r="P6" i="2" l="1"/>
  <c r="O7" i="2"/>
  <c r="M8" i="2"/>
  <c r="O3" i="8" s="1"/>
  <c r="N3" i="1"/>
  <c r="N2" i="8"/>
  <c r="N1" i="8"/>
  <c r="Q1" i="1"/>
  <c r="Q2" i="1" s="1"/>
  <c r="Q6" i="2" l="1"/>
  <c r="P7" i="2"/>
  <c r="N8" i="2"/>
  <c r="P3" i="8" s="1"/>
  <c r="O3" i="1"/>
  <c r="O2" i="8"/>
  <c r="O1" i="8"/>
  <c r="R6" i="2" l="1"/>
  <c r="Q7" i="2"/>
  <c r="R1" i="1"/>
  <c r="R2" i="1" s="1"/>
  <c r="O8" i="2"/>
  <c r="Q3" i="8" s="1"/>
  <c r="P3" i="1"/>
  <c r="P2" i="8"/>
  <c r="P1" i="8"/>
  <c r="S6" i="2" l="1"/>
  <c r="U1" i="1" s="1"/>
  <c r="U2" i="1" s="1"/>
  <c r="R7" i="2"/>
  <c r="S1" i="1"/>
  <c r="P8" i="2"/>
  <c r="Q3" i="1"/>
  <c r="T1" i="1"/>
  <c r="Q2" i="8"/>
  <c r="Q1" i="8"/>
  <c r="T6" i="2" l="1"/>
  <c r="V1" i="1" s="1"/>
  <c r="V2" i="1" s="1"/>
  <c r="S7" i="2"/>
  <c r="S2" i="1"/>
  <c r="S2" i="8"/>
  <c r="S1" i="8"/>
  <c r="T2" i="1"/>
  <c r="R3" i="8"/>
  <c r="Q8" i="2"/>
  <c r="R3" i="1"/>
  <c r="R1" i="8"/>
  <c r="R2" i="8"/>
  <c r="U6" i="2" l="1"/>
  <c r="T7" i="2"/>
  <c r="R8" i="2"/>
  <c r="T3" i="1" s="1"/>
  <c r="S3" i="8"/>
  <c r="S3" i="1"/>
  <c r="T1" i="8"/>
  <c r="T2" i="8"/>
  <c r="V6" i="2" l="1"/>
  <c r="U7" i="2"/>
  <c r="S8" i="2"/>
  <c r="U3" i="1" s="1"/>
  <c r="T3" i="8"/>
  <c r="W1" i="1"/>
  <c r="W2" i="1" s="1"/>
  <c r="U2" i="8"/>
  <c r="U1" i="8"/>
  <c r="W6" i="2" l="1"/>
  <c r="V7" i="2"/>
  <c r="X1" i="1"/>
  <c r="X2" i="1" s="1"/>
  <c r="T8" i="2"/>
  <c r="V3" i="1" s="1"/>
  <c r="U3" i="8"/>
  <c r="V2" i="8"/>
  <c r="V1" i="8"/>
  <c r="X6" i="2" l="1"/>
  <c r="W7" i="2"/>
  <c r="Y1" i="1"/>
  <c r="U8" i="2"/>
  <c r="W3" i="1" s="1"/>
  <c r="V3" i="8"/>
  <c r="W1" i="8"/>
  <c r="W2" i="8"/>
  <c r="Y6" i="2" l="1"/>
  <c r="AA1" i="1" s="1"/>
  <c r="X7" i="2"/>
  <c r="Z1" i="1"/>
  <c r="Y2" i="1"/>
  <c r="Y2" i="8"/>
  <c r="Y1" i="8"/>
  <c r="V8" i="2"/>
  <c r="W8" i="2" s="1"/>
  <c r="W3" i="8"/>
  <c r="X2" i="8"/>
  <c r="X1" i="8"/>
  <c r="AA2" i="8" l="1"/>
  <c r="AA1" i="8"/>
  <c r="AA2" i="1"/>
  <c r="Z6" i="2"/>
  <c r="Y7" i="2"/>
  <c r="Z2" i="1"/>
  <c r="Z1" i="8"/>
  <c r="Z2" i="8"/>
  <c r="X8" i="2"/>
  <c r="Y8" i="2" s="1"/>
  <c r="Y3" i="1"/>
  <c r="Y3" i="8"/>
  <c r="X3" i="8"/>
  <c r="X3" i="1"/>
  <c r="Z7" i="2" l="1"/>
  <c r="AB1" i="1"/>
  <c r="Z8" i="2"/>
  <c r="AA3" i="1"/>
  <c r="AA3" i="8"/>
  <c r="Z3" i="1"/>
  <c r="Z3" i="8"/>
  <c r="AB3" i="8" l="1"/>
  <c r="AB3" i="1"/>
  <c r="AB2" i="1"/>
  <c r="AB2" i="8"/>
  <c r="AB1" i="8"/>
</calcChain>
</file>

<file path=xl/comments1.xml><?xml version="1.0" encoding="utf-8"?>
<comments xmlns="http://schemas.openxmlformats.org/spreadsheetml/2006/main">
  <authors>
    <author>Bella Bi</author>
    <author>Colin Ji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红色背景：与Product Haul相关的；
蓝色背景：与Job Alert相关的；
绿色背景：其他任务
黄色背景：FDAC任务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更新开发规范
更新底层重构记录及问题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需要分析Bug,新增Task Ticket</t>
        </r>
      </text>
    </comment>
    <comment ref="P23" authorId="1" shapeId="0">
      <text>
        <r>
          <rPr>
            <b/>
            <sz val="9"/>
            <color indexed="81"/>
            <rFont val="宋体"/>
            <charset val="134"/>
          </rPr>
          <t>Colin Ji:</t>
        </r>
        <r>
          <rPr>
            <sz val="9"/>
            <color indexed="81"/>
            <rFont val="宋体"/>
            <charset val="134"/>
          </rPr>
          <t xml:space="preserve">
Olivia.Ge:4h
Bright.liu:6h</t>
        </r>
      </text>
    </comment>
    <comment ref="V25" authorId="1" shapeId="0">
      <text>
        <r>
          <rPr>
            <b/>
            <sz val="9"/>
            <color indexed="81"/>
            <rFont val="宋体"/>
            <charset val="1"/>
          </rPr>
          <t>Colin Ji:</t>
        </r>
        <r>
          <rPr>
            <sz val="9"/>
            <color indexed="81"/>
            <rFont val="宋体"/>
            <charset val="1"/>
          </rPr>
          <t xml:space="preserve">
Olivia.Ge:1h</t>
        </r>
      </text>
    </comment>
    <comment ref="U29" authorId="1" shapeId="0">
      <text>
        <r>
          <rPr>
            <b/>
            <sz val="9"/>
            <color indexed="81"/>
            <rFont val="宋体"/>
            <charset val="1"/>
          </rPr>
          <t>Colin Ji:</t>
        </r>
        <r>
          <rPr>
            <sz val="9"/>
            <color indexed="81"/>
            <rFont val="宋体"/>
            <charset val="1"/>
          </rPr>
          <t xml:space="preserve">
Bright.Liu:8h
Olivia.Ge:3h</t>
        </r>
      </text>
    </comment>
    <comment ref="V29" authorId="1" shapeId="0">
      <text>
        <r>
          <rPr>
            <b/>
            <sz val="9"/>
            <color indexed="81"/>
            <rFont val="宋体"/>
            <charset val="1"/>
          </rPr>
          <t>Colin Ji:</t>
        </r>
        <r>
          <rPr>
            <sz val="9"/>
            <color indexed="81"/>
            <rFont val="宋体"/>
            <charset val="1"/>
          </rPr>
          <t xml:space="preserve">
Bright:Liu:8h
Olivia.Ge:2h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需要分析Bug,新增Task Ticket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<sst xmlns="http://schemas.openxmlformats.org/spreadsheetml/2006/main" count="164" uniqueCount="89">
  <si>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</si>
  <si>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</si>
  <si>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</si>
  <si>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</si>
  <si>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</si>
  <si>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</si>
  <si>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</si>
  <si>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</si>
  <si>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</si>
  <si>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</si>
  <si>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</si>
  <si>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</si>
  <si>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</si>
  <si>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</si>
  <si>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</si>
  <si>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</si>
  <si>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</si>
  <si>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</si>
  <si>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</si>
  <si>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Actual</t>
  </si>
  <si>
    <t>All</t>
  </si>
  <si>
    <t>Olivia.Ge</t>
  </si>
  <si>
    <t>Bright.Liu</t>
  </si>
  <si>
    <t>Hours consumed</t>
  </si>
  <si>
    <t>Ideal Burndown</t>
  </si>
  <si>
    <t>Actual burndown</t>
  </si>
  <si>
    <t>ID</t>
  </si>
  <si>
    <t>Project management</t>
  </si>
  <si>
    <t>Analysis requirements</t>
  </si>
  <si>
    <t>Prioritize</t>
  </si>
  <si>
    <t>Assign to</t>
  </si>
  <si>
    <t>Kevin.Wu</t>
  </si>
  <si>
    <t>Pay by</t>
  </si>
  <si>
    <t>Sanjel</t>
  </si>
  <si>
    <t>Ticket #166</t>
  </si>
  <si>
    <t>Re-schedule product haul Load - Use original haul or not</t>
  </si>
  <si>
    <t>Transfer rigboard function to new member</t>
  </si>
  <si>
    <t>Bright.liu&amp;Kevin.wu&amp;Colin.ji</t>
  </si>
  <si>
    <t>MetaShare</t>
  </si>
  <si>
    <t>Serena.Li</t>
  </si>
  <si>
    <t>Colin.Ji</t>
  </si>
  <si>
    <t>Fix Product Haul Page Display Issue</t>
  </si>
  <si>
    <t>Ticket #255</t>
  </si>
  <si>
    <t>Mike.Zhao</t>
  </si>
  <si>
    <t>CodeReview</t>
  </si>
  <si>
    <t>Unit Test</t>
  </si>
  <si>
    <t>Thinking training</t>
  </si>
  <si>
    <t>本次迭代主要完成第11期FDAS的反馈需求</t>
  </si>
  <si>
    <t>Review Documents</t>
  </si>
  <si>
    <t>Update Y Axis label printing/display format</t>
  </si>
  <si>
    <t>Printing Chart Header - Label width is not right</t>
  </si>
  <si>
    <t>Print Setting needs to be redefined -- waiting for detail requirement</t>
  </si>
  <si>
    <t>Ticket #260</t>
  </si>
  <si>
    <t>Second Y Axis Display</t>
  </si>
  <si>
    <t>Update Pricing Page is not working</t>
  </si>
  <si>
    <t>Linsee.Lin</t>
  </si>
  <si>
    <t>Ticket #265</t>
  </si>
  <si>
    <t>Ticket #266</t>
  </si>
  <si>
    <t>Ticket #275</t>
  </si>
  <si>
    <t>Ticket #276</t>
  </si>
  <si>
    <t>MessageExecutor send message failed</t>
  </si>
  <si>
    <t>Olivia.Ge&amp;Bright.liu</t>
  </si>
  <si>
    <t>Phase10.P001</t>
  </si>
  <si>
    <t>Phase10.P002</t>
  </si>
  <si>
    <t>Phase10.P003</t>
  </si>
  <si>
    <t>Phase10.P004</t>
  </si>
  <si>
    <t>Phase10.P005</t>
  </si>
  <si>
    <t>Phase10.P008</t>
  </si>
  <si>
    <t>Phase10.P009</t>
  </si>
  <si>
    <t>Phase10.P010</t>
  </si>
  <si>
    <t>Phase10.P011</t>
  </si>
  <si>
    <t>Phase10.P012</t>
  </si>
  <si>
    <t>Planning</t>
  </si>
  <si>
    <t>Scrum Meeting</t>
  </si>
  <si>
    <t>Retrospective</t>
  </si>
  <si>
    <t>Ticket #281</t>
  </si>
  <si>
    <t>修改Job Monitor页面Job Start Time 和 Job End Time两个空间的日期和时间控件展示样式</t>
  </si>
  <si>
    <t>Ticket #282</t>
  </si>
  <si>
    <t>Ticket #283</t>
  </si>
  <si>
    <t>Ticket #284</t>
  </si>
  <si>
    <t>Ticket #285</t>
  </si>
  <si>
    <t>Ticket #286</t>
  </si>
  <si>
    <t>Ticket #287</t>
  </si>
  <si>
    <t>打印路径固定为数据路径下的Output子目录</t>
  </si>
  <si>
    <t>打印chart 文件名称格式化</t>
  </si>
  <si>
    <t>格式化WITS Setting 表数据</t>
  </si>
  <si>
    <t>Job Set Up 页面Units Section 的按钮显示不正确</t>
  </si>
  <si>
    <t>JobMonitorSetting扩展-一条线是多个数据项计算后的结果</t>
  </si>
  <si>
    <t>JobMonitorSetting扩展-一条线是两个Unit的数据项计算后的结果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</si>
</sst>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3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3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"/>
    </font>
    <font>
      <b/>
      <sz val="9"/>
      <color indexed="81"/>
      <name val="宋体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51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7" fillId="2" borderId="3" xfId="0" applyFont="1" applyFill="1" applyBorder="1" applyAlignment="1">
      <alignment horizontal="left" vertical="top"/>
    </xf>
    <xf numFmtId="167" fontId="18" fillId="0" borderId="0" xfId="0" applyFont="1"/>
    <xf numFmtId="165" fontId="19" fillId="2" borderId="7" xfId="0" applyNumberFormat="1" applyFont="1" applyFill="1" applyBorder="1" applyAlignment="1">
      <alignment horizontal="center"/>
    </xf>
    <xf numFmtId="167" fontId="19" fillId="2" borderId="14" xfId="0" applyNumberFormat="1" applyFont="1" applyFill="1" applyBorder="1" applyAlignment="1">
      <alignment horizontal="center"/>
    </xf>
    <xf numFmtId="167" fontId="19" fillId="2" borderId="15" xfId="0" applyNumberFormat="1" applyFont="1" applyFill="1" applyBorder="1" applyAlignment="1">
      <alignment horizontal="center"/>
    </xf>
    <xf numFmtId="166" fontId="18" fillId="3" borderId="7" xfId="0" applyNumberFormat="1" applyFont="1" applyFill="1" applyBorder="1"/>
    <xf numFmtId="166" fontId="18" fillId="0" borderId="7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0" fillId="0" borderId="18" xfId="0" applyNumberFormat="1" applyFill="1" applyBorder="1" applyAlignment="1">
      <alignment vertical="top"/>
    </xf>
    <xf numFmtId="167" fontId="8" fillId="0" borderId="0" xfId="0" applyNumberFormat="1" applyFont="1" applyAlignment="1">
      <alignment horizontal="left"/>
    </xf>
    <xf numFmtId="167" fontId="7" fillId="2" borderId="7" xfId="0" applyNumberFormat="1" applyFont="1" applyFill="1" applyBorder="1"/>
    <xf numFmtId="167" fontId="7" fillId="2" borderId="7" xfId="0" applyNumberFormat="1" applyFont="1" applyFill="1" applyBorder="1" applyAlignment="1">
      <alignment horizontal="left"/>
    </xf>
    <xf numFmtId="167" fontId="8" fillId="0" borderId="0" xfId="0" applyNumberFormat="1" applyFont="1"/>
    <xf numFmtId="167" fontId="6" fillId="0" borderId="0" xfId="0" applyFont="1" applyFill="1"/>
    <xf numFmtId="166" fontId="18" fillId="0" borderId="18" xfId="0" applyNumberFormat="1" applyFont="1" applyBorder="1"/>
    <xf numFmtId="165" fontId="19" fillId="2" borderId="18" xfId="0" applyNumberFormat="1" applyFont="1" applyFill="1" applyBorder="1" applyAlignment="1">
      <alignment horizontal="center"/>
    </xf>
    <xf numFmtId="167" fontId="6" fillId="0" borderId="0" xfId="0" applyNumberFormat="1" applyFont="1"/>
    <xf numFmtId="167" fontId="0" fillId="0" borderId="18" xfId="0" applyNumberFormat="1" applyFill="1" applyBorder="1" applyAlignment="1">
      <alignment horizontal="right" vertical="top"/>
    </xf>
    <xf numFmtId="167" fontId="0" fillId="0" borderId="18" xfId="0" applyNumberFormat="1" applyFill="1" applyBorder="1" applyAlignment="1">
      <alignment vertical="top"/>
    </xf>
    <xf numFmtId="167" fontId="6" fillId="0" borderId="18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/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/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/>
    </xf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right" vertical="top"/>
    </xf>
    <xf numFmtId="0" fontId="6" fillId="0" borderId="18" xfId="0" applyNumberFormat="1" applyFont="1" applyBorder="1" applyAlignment="1">
      <alignment horizontal="center" vertical="center"/>
    </xf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18" xfId="0" applyNumberFormat="1" applyFont="1" applyFill="1" applyBorder="1" applyAlignment="1">
      <alignment horizontal="center"/>
    </xf>
    <xf numFmtId="167" fontId="8" fillId="0" borderId="0" xfId="0" applyFont="1" applyAlignment="1">
      <alignment horizontal="left"/>
    </xf>
    <xf numFmtId="167" fontId="20" fillId="2" borderId="2" xfId="0" applyNumberFormat="1" applyFont="1" applyFill="1" applyBorder="1" applyAlignment="1">
      <alignment horizontal="center"/>
    </xf>
    <xf numFmtId="167" fontId="20" fillId="2" borderId="1" xfId="0" applyNumberFormat="1" applyFont="1" applyFill="1" applyBorder="1" applyAlignment="1">
      <alignment horizontal="center" vertical="top" wrapText="1"/>
    </xf>
    <xf numFmtId="167" fontId="20" fillId="2" borderId="1" xfId="0" applyNumberFormat="1" applyFont="1" applyFill="1" applyBorder="1" applyAlignment="1">
      <alignment horizontal="left"/>
    </xf>
    <xf numFmtId="165" fontId="21" fillId="2" borderId="7" xfId="0" applyNumberFormat="1" applyFont="1" applyFill="1" applyBorder="1" applyAlignment="1">
      <alignment horizontal="left"/>
    </xf>
    <xf numFmtId="165" fontId="21" fillId="2" borderId="7" xfId="0" applyNumberFormat="1" applyFont="1" applyFill="1" applyBorder="1" applyAlignment="1">
      <alignment horizontal="center"/>
    </xf>
    <xf numFmtId="167" fontId="22" fillId="0" borderId="0" xfId="0" applyNumberFormat="1" applyFont="1" applyFill="1" applyBorder="1"/>
    <xf numFmtId="167" fontId="23" fillId="2" borderId="4" xfId="0" applyNumberFormat="1" applyFont="1" applyFill="1" applyBorder="1" applyAlignment="1">
      <alignment horizontal="left"/>
    </xf>
    <xf numFmtId="167" fontId="23" fillId="2" borderId="5" xfId="0" applyNumberFormat="1" applyFont="1" applyFill="1" applyBorder="1" applyAlignment="1">
      <alignment vertical="top" wrapText="1"/>
    </xf>
    <xf numFmtId="167" fontId="23" fillId="2" borderId="5" xfId="0" applyNumberFormat="1" applyFont="1" applyFill="1" applyBorder="1" applyAlignment="1">
      <alignment horizontal="left"/>
    </xf>
    <xf numFmtId="167" fontId="21" fillId="2" borderId="11" xfId="0" applyNumberFormat="1" applyFont="1" applyFill="1" applyBorder="1" applyAlignment="1">
      <alignment horizontal="left" wrapText="1"/>
    </xf>
    <xf numFmtId="167" fontId="21" fillId="2" borderId="9" xfId="0" applyNumberFormat="1" applyFont="1" applyFill="1" applyBorder="1" applyAlignment="1">
      <alignment horizontal="center"/>
    </xf>
    <xf numFmtId="167" fontId="23" fillId="3" borderId="0" xfId="0" applyNumberFormat="1" applyFont="1" applyFill="1" applyBorder="1" applyAlignment="1">
      <alignment horizontal="left"/>
    </xf>
    <xf numFmtId="167" fontId="23" fillId="3" borderId="0" xfId="0" applyNumberFormat="1" applyFont="1" applyFill="1" applyBorder="1" applyAlignment="1">
      <alignment horizontal="center" vertical="top" wrapText="1"/>
    </xf>
    <xf numFmtId="0" fontId="23" fillId="3" borderId="0" xfId="0" applyNumberFormat="1" applyFont="1" applyFill="1" applyBorder="1" applyAlignment="1">
      <alignment horizontal="left"/>
    </xf>
    <xf numFmtId="0" fontId="23" fillId="3" borderId="1" xfId="0" applyNumberFormat="1" applyFont="1" applyFill="1" applyBorder="1" applyAlignment="1">
      <alignment horizontal="left"/>
    </xf>
    <xf numFmtId="0" fontId="22" fillId="3" borderId="1" xfId="0" applyNumberFormat="1" applyFont="1" applyFill="1" applyBorder="1" applyAlignment="1">
      <alignment horizontal="left"/>
    </xf>
    <xf numFmtId="0" fontId="22" fillId="3" borderId="1" xfId="0" applyNumberFormat="1" applyFont="1" applyFill="1" applyBorder="1" applyAlignment="1">
      <alignment horizontal="center"/>
    </xf>
    <xf numFmtId="0" fontId="22" fillId="0" borderId="0" xfId="0" applyNumberFormat="1" applyFont="1" applyFill="1" applyBorder="1" applyAlignment="1">
      <alignment horizontal="right"/>
    </xf>
    <xf numFmtId="167" fontId="22" fillId="0" borderId="0" xfId="0" applyNumberFormat="1" applyFont="1" applyFill="1" applyBorder="1" applyAlignment="1">
      <alignment horizontal="right"/>
    </xf>
    <xf numFmtId="0" fontId="20" fillId="4" borderId="1" xfId="0" applyNumberFormat="1" applyFont="1" applyFill="1" applyBorder="1" applyAlignment="1">
      <alignment horizontal="left"/>
    </xf>
    <xf numFmtId="167" fontId="23" fillId="3" borderId="0" xfId="0" applyNumberFormat="1" applyFont="1" applyFill="1" applyAlignment="1">
      <alignment horizontal="left"/>
    </xf>
    <xf numFmtId="167" fontId="23" fillId="3" borderId="0" xfId="0" applyNumberFormat="1" applyFont="1" applyFill="1" applyAlignment="1">
      <alignment horizontal="center" vertical="top" wrapText="1"/>
    </xf>
    <xf numFmtId="0" fontId="23" fillId="3" borderId="0" xfId="0" applyNumberFormat="1" applyFont="1" applyFill="1" applyAlignment="1">
      <alignment horizontal="left"/>
    </xf>
    <xf numFmtId="0" fontId="22" fillId="0" borderId="0" xfId="0" applyNumberFormat="1" applyFont="1" applyFill="1" applyBorder="1"/>
    <xf numFmtId="167" fontId="23" fillId="0" borderId="18" xfId="0" applyNumberFormat="1" applyFont="1" applyFill="1" applyBorder="1" applyAlignment="1">
      <alignment vertical="top"/>
    </xf>
    <xf numFmtId="167" fontId="23" fillId="0" borderId="18" xfId="0" applyNumberFormat="1" applyFont="1" applyFill="1" applyBorder="1" applyAlignment="1">
      <alignment horizontal="left" vertical="top" wrapText="1"/>
    </xf>
    <xf numFmtId="0" fontId="23" fillId="0" borderId="18" xfId="0" applyNumberFormat="1" applyFont="1" applyFill="1" applyBorder="1" applyAlignment="1">
      <alignment horizontal="left"/>
    </xf>
    <xf numFmtId="0" fontId="22" fillId="0" borderId="18" xfId="0" applyNumberFormat="1" applyFont="1" applyFill="1" applyBorder="1" applyAlignment="1">
      <alignment horizontal="left"/>
    </xf>
    <xf numFmtId="0" fontId="22" fillId="0" borderId="18" xfId="0" applyNumberFormat="1" applyFont="1" applyFill="1" applyBorder="1" applyAlignment="1">
      <alignment horizontal="center"/>
    </xf>
    <xf numFmtId="0" fontId="22" fillId="0" borderId="18" xfId="0" applyNumberFormat="1" applyFont="1" applyBorder="1"/>
    <xf numFmtId="167" fontId="22" fillId="4" borderId="18" xfId="0" applyNumberFormat="1" applyFont="1" applyFill="1" applyBorder="1"/>
    <xf numFmtId="167" fontId="22" fillId="0" borderId="0" xfId="0" applyNumberFormat="1" applyFont="1"/>
    <xf numFmtId="167" fontId="23" fillId="0" borderId="18" xfId="0" applyNumberFormat="1" applyFont="1" applyFill="1" applyBorder="1" applyAlignment="1">
      <alignment vertical="top" wrapText="1"/>
    </xf>
    <xf numFmtId="167" fontId="22" fillId="0" borderId="18" xfId="0" applyNumberFormat="1" applyFont="1" applyBorder="1"/>
    <xf numFmtId="0" fontId="22" fillId="0" borderId="18" xfId="0" applyNumberFormat="1" applyFont="1" applyBorder="1" applyAlignment="1">
      <alignment horizontal="left"/>
    </xf>
    <xf numFmtId="0" fontId="22" fillId="0" borderId="18" xfId="0" applyNumberFormat="1" applyFont="1" applyBorder="1" applyAlignment="1">
      <alignment horizontal="center"/>
    </xf>
    <xf numFmtId="167" fontId="23" fillId="0" borderId="18" xfId="0" applyNumberFormat="1" applyFont="1" applyBorder="1" applyAlignment="1">
      <alignment vertical="top" wrapText="1"/>
    </xf>
    <xf numFmtId="0" fontId="21" fillId="0" borderId="18" xfId="0" applyNumberFormat="1" applyFont="1" applyBorder="1" applyAlignment="1">
      <alignment horizontal="center"/>
    </xf>
    <xf numFmtId="0" fontId="23" fillId="0" borderId="18" xfId="0" applyNumberFormat="1" applyFont="1" applyBorder="1"/>
    <xf numFmtId="167" fontId="23" fillId="0" borderId="18" xfId="0" applyNumberFormat="1" applyFont="1" applyBorder="1" applyAlignment="1">
      <alignment horizontal="left"/>
    </xf>
    <xf numFmtId="167" fontId="22" fillId="0" borderId="18" xfId="0" applyNumberFormat="1" applyFont="1" applyBorder="1" applyAlignment="1">
      <alignment horizontal="center"/>
    </xf>
    <xf numFmtId="0" fontId="23" fillId="0" borderId="18" xfId="0" applyNumberFormat="1" applyFont="1" applyBorder="1" applyAlignment="1">
      <alignment horizontal="left"/>
    </xf>
    <xf numFmtId="167" fontId="24" fillId="0" borderId="18" xfId="0" applyNumberFormat="1" applyFont="1" applyBorder="1" applyAlignment="1">
      <alignment horizontal="left"/>
    </xf>
    <xf numFmtId="167" fontId="24" fillId="0" borderId="18" xfId="0" applyNumberFormat="1" applyFont="1" applyBorder="1" applyAlignment="1">
      <alignment vertical="top" wrapText="1"/>
    </xf>
    <xf numFmtId="0" fontId="24" fillId="0" borderId="18" xfId="0" applyNumberFormat="1" applyFont="1" applyBorder="1" applyAlignment="1">
      <alignment horizontal="left"/>
    </xf>
    <xf numFmtId="167" fontId="23" fillId="0" borderId="0" xfId="0" applyNumberFormat="1" applyFont="1" applyAlignment="1">
      <alignment horizontal="left"/>
    </xf>
    <xf numFmtId="167" fontId="23" fillId="0" borderId="0" xfId="0" applyNumberFormat="1" applyFont="1" applyAlignment="1">
      <alignment vertical="top" wrapText="1"/>
    </xf>
    <xf numFmtId="167" fontId="22" fillId="0" borderId="0" xfId="0" applyNumberFormat="1" applyFont="1" applyAlignment="1">
      <alignment horizontal="left"/>
    </xf>
    <xf numFmtId="167" fontId="22" fillId="0" borderId="0" xfId="0" applyNumberFormat="1" applyFont="1" applyAlignment="1">
      <alignment horizontal="center"/>
    </xf>
    <xf numFmtId="166" fontId="22" fillId="0" borderId="0" xfId="0" applyNumberFormat="1" applyFont="1"/>
    <xf numFmtId="0" fontId="22" fillId="0" borderId="22" xfId="0" applyNumberFormat="1" applyFont="1" applyBorder="1"/>
    <xf numFmtId="167" fontId="22" fillId="4" borderId="22" xfId="0" applyNumberFormat="1" applyFont="1" applyFill="1" applyBorder="1"/>
    <xf numFmtId="0" fontId="22" fillId="0" borderId="23" xfId="0" applyNumberFormat="1" applyFont="1" applyBorder="1"/>
    <xf numFmtId="167" fontId="22" fillId="4" borderId="23" xfId="0" applyNumberFormat="1" applyFont="1" applyFill="1" applyBorder="1"/>
    <xf numFmtId="167" fontId="0" fillId="0" borderId="18" xfId="0" applyBorder="1"/>
    <xf numFmtId="0" fontId="0" fillId="0" borderId="23" xfId="0" applyNumberFormat="1" applyFill="1" applyBorder="1" applyAlignment="1">
      <alignment vertical="top"/>
    </xf>
    <xf numFmtId="0" fontId="0" fillId="0" borderId="23" xfId="0" applyNumberFormat="1" applyFill="1" applyBorder="1" applyAlignment="1">
      <alignment horizontal="right" vertical="top"/>
    </xf>
    <xf numFmtId="0" fontId="6" fillId="0" borderId="23" xfId="0" applyNumberFormat="1" applyFont="1" applyBorder="1" applyAlignment="1">
      <alignment horizontal="center" vertical="center"/>
    </xf>
    <xf numFmtId="0" fontId="0" fillId="0" borderId="22" xfId="0" applyNumberFormat="1" applyFill="1" applyBorder="1" applyAlignment="1">
      <alignment vertical="top"/>
    </xf>
    <xf numFmtId="0" fontId="0" fillId="0" borderId="22" xfId="0" applyNumberFormat="1" applyFill="1" applyBorder="1" applyAlignment="1">
      <alignment horizontal="right" vertical="top"/>
    </xf>
    <xf numFmtId="0" fontId="6" fillId="0" borderId="22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vertical="center"/>
    </xf>
    <xf numFmtId="0" fontId="6" fillId="0" borderId="18" xfId="0" applyNumberFormat="1" applyFont="1" applyBorder="1" applyAlignment="1"/>
    <xf numFmtId="0" fontId="6" fillId="0" borderId="0" xfId="0" applyNumberFormat="1" applyFont="1" applyBorder="1" applyAlignment="1"/>
    <xf numFmtId="167" fontId="20" fillId="2" borderId="10" xfId="0" applyNumberFormat="1" applyFont="1" applyFill="1" applyBorder="1" applyAlignment="1">
      <alignment horizontal="left" wrapText="1"/>
    </xf>
    <xf numFmtId="167" fontId="20" fillId="2" borderId="11" xfId="0" applyNumberFormat="1" applyFont="1" applyFill="1" applyBorder="1" applyAlignment="1">
      <alignment horizontal="left" wrapText="1"/>
    </xf>
    <xf numFmtId="166" fontId="20" fillId="2" borderId="16" xfId="0" applyNumberFormat="1" applyFont="1" applyFill="1" applyBorder="1" applyAlignment="1">
      <alignment horizontal="center" vertical="top" wrapText="1"/>
    </xf>
    <xf numFmtId="166" fontId="20" fillId="2" borderId="17" xfId="0" applyNumberFormat="1" applyFont="1" applyFill="1" applyBorder="1" applyAlignment="1">
      <alignment horizontal="center" vertical="top" wrapText="1"/>
    </xf>
    <xf numFmtId="0" fontId="25" fillId="3" borderId="1" xfId="0" applyNumberFormat="1" applyFont="1" applyFill="1" applyBorder="1" applyAlignment="1">
      <alignment horizontal="center" vertical="center"/>
    </xf>
    <xf numFmtId="0" fontId="25" fillId="3" borderId="0" xfId="0" applyNumberFormat="1" applyFont="1" applyFill="1" applyBorder="1" applyAlignment="1">
      <alignment horizontal="center" vertical="center"/>
    </xf>
    <xf numFmtId="0" fontId="25" fillId="3" borderId="21" xfId="0" applyNumberFormat="1" applyFont="1" applyFill="1" applyBorder="1" applyAlignment="1">
      <alignment horizontal="center" vertical="center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67" fontId="12" fillId="0" borderId="5" xfId="0" applyFont="1" applyBorder="1" applyAlignment="1">
      <alignment horizontal="center"/>
    </xf>
    <xf numFmtId="14" fontId="12" fillId="0" borderId="12" xfId="0" applyNumberFormat="1" applyFont="1" applyBorder="1" applyAlignment="1">
      <alignment horizontal="left"/>
    </xf>
    <xf numFmtId="14" fontId="12" fillId="0" borderId="0" xfId="0" applyNumberFormat="1" applyFont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Remaining'!$E$1:$X$1</c:f>
              <c:numCache>
                <c:formatCode>m/d;@</c:formatCode>
                <c:ptCount val="20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43318</c:v>
                </c:pt>
                <c:pt idx="5">
                  <c:v>43319</c:v>
                </c:pt>
                <c:pt idx="6">
                  <c:v>43320</c:v>
                </c:pt>
                <c:pt idx="7">
                  <c:v>43321</c:v>
                </c:pt>
                <c:pt idx="8">
                  <c:v>43322</c:v>
                </c:pt>
                <c:pt idx="9">
                  <c:v>43325</c:v>
                </c:pt>
                <c:pt idx="10">
                  <c:v>43326</c:v>
                </c:pt>
                <c:pt idx="11">
                  <c:v>43327</c:v>
                </c:pt>
                <c:pt idx="12">
                  <c:v>43328</c:v>
                </c:pt>
                <c:pt idx="13">
                  <c:v>43329</c:v>
                </c:pt>
                <c:pt idx="14">
                  <c:v>43332</c:v>
                </c:pt>
                <c:pt idx="15">
                  <c:v>43333</c:v>
                </c:pt>
                <c:pt idx="16">
                  <c:v>43334</c:v>
                </c:pt>
                <c:pt idx="17">
                  <c:v>43335</c:v>
                </c:pt>
                <c:pt idx="18">
                  <c:v>43336</c:v>
                </c:pt>
                <c:pt idx="19">
                  <c:v>43339</c:v>
                </c:pt>
              </c:numCache>
            </c:numRef>
          </c:cat>
          <c:val>
            <c:numRef>
              <c:f>'Task Remaining'!$E$3:$AB$3</c:f>
              <c:numCache>
                <c:formatCode>General</c:formatCode>
                <c:ptCount val="24"/>
                <c:pt idx="0">
                  <c:v>231</c:v>
                </c:pt>
                <c:pt idx="1">
                  <c:v>221</c:v>
                </c:pt>
                <c:pt idx="2">
                  <c:v>211</c:v>
                </c:pt>
                <c:pt idx="3">
                  <c:v>201</c:v>
                </c:pt>
                <c:pt idx="4">
                  <c:v>191</c:v>
                </c:pt>
                <c:pt idx="5">
                  <c:v>181</c:v>
                </c:pt>
                <c:pt idx="6">
                  <c:v>171</c:v>
                </c:pt>
                <c:pt idx="7">
                  <c:v>161</c:v>
                </c:pt>
                <c:pt idx="8">
                  <c:v>151</c:v>
                </c:pt>
                <c:pt idx="9">
                  <c:v>141</c:v>
                </c:pt>
                <c:pt idx="10">
                  <c:v>131</c:v>
                </c:pt>
                <c:pt idx="11">
                  <c:v>121</c:v>
                </c:pt>
                <c:pt idx="12">
                  <c:v>111</c:v>
                </c:pt>
                <c:pt idx="13">
                  <c:v>101</c:v>
                </c:pt>
                <c:pt idx="14">
                  <c:v>91</c:v>
                </c:pt>
                <c:pt idx="15">
                  <c:v>81</c:v>
                </c:pt>
                <c:pt idx="16">
                  <c:v>71</c:v>
                </c:pt>
                <c:pt idx="17">
                  <c:v>61</c:v>
                </c:pt>
                <c:pt idx="18">
                  <c:v>51</c:v>
                </c:pt>
                <c:pt idx="19">
                  <c:v>41</c:v>
                </c:pt>
                <c:pt idx="20">
                  <c:v>31</c:v>
                </c:pt>
                <c:pt idx="21">
                  <c:v>21</c:v>
                </c:pt>
                <c:pt idx="22">
                  <c:v>11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Remaining'!$E$1:$X$1</c:f>
              <c:numCache>
                <c:formatCode>m/d;@</c:formatCode>
                <c:ptCount val="20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43318</c:v>
                </c:pt>
                <c:pt idx="5">
                  <c:v>43319</c:v>
                </c:pt>
                <c:pt idx="6">
                  <c:v>43320</c:v>
                </c:pt>
                <c:pt idx="7">
                  <c:v>43321</c:v>
                </c:pt>
                <c:pt idx="8">
                  <c:v>43322</c:v>
                </c:pt>
                <c:pt idx="9">
                  <c:v>43325</c:v>
                </c:pt>
                <c:pt idx="10">
                  <c:v>43326</c:v>
                </c:pt>
                <c:pt idx="11">
                  <c:v>43327</c:v>
                </c:pt>
                <c:pt idx="12">
                  <c:v>43328</c:v>
                </c:pt>
                <c:pt idx="13">
                  <c:v>43329</c:v>
                </c:pt>
                <c:pt idx="14">
                  <c:v>43332</c:v>
                </c:pt>
                <c:pt idx="15">
                  <c:v>43333</c:v>
                </c:pt>
                <c:pt idx="16">
                  <c:v>43334</c:v>
                </c:pt>
                <c:pt idx="17">
                  <c:v>43335</c:v>
                </c:pt>
                <c:pt idx="18">
                  <c:v>43336</c:v>
                </c:pt>
                <c:pt idx="19">
                  <c:v>43339</c:v>
                </c:pt>
              </c:numCache>
            </c:numRef>
          </c:cat>
          <c:val>
            <c:numRef>
              <c:f>'Task Remaining'!$E$4:$AB$4</c:f>
              <c:numCache>
                <c:formatCode>General</c:formatCode>
                <c:ptCount val="24"/>
                <c:pt idx="0">
                  <c:v>252</c:v>
                </c:pt>
                <c:pt idx="1">
                  <c:v>246</c:v>
                </c:pt>
                <c:pt idx="2">
                  <c:v>262</c:v>
                </c:pt>
                <c:pt idx="3">
                  <c:v>256</c:v>
                </c:pt>
                <c:pt idx="4">
                  <c:v>245</c:v>
                </c:pt>
                <c:pt idx="5">
                  <c:v>239</c:v>
                </c:pt>
                <c:pt idx="6">
                  <c:v>243</c:v>
                </c:pt>
                <c:pt idx="7">
                  <c:v>242</c:v>
                </c:pt>
                <c:pt idx="8">
                  <c:v>241</c:v>
                </c:pt>
                <c:pt idx="9">
                  <c:v>226</c:v>
                </c:pt>
                <c:pt idx="10">
                  <c:v>224</c:v>
                </c:pt>
                <c:pt idx="11">
                  <c:v>192</c:v>
                </c:pt>
                <c:pt idx="12">
                  <c:v>181</c:v>
                </c:pt>
                <c:pt idx="13">
                  <c:v>180</c:v>
                </c:pt>
                <c:pt idx="14">
                  <c:v>169</c:v>
                </c:pt>
                <c:pt idx="15">
                  <c:v>169</c:v>
                </c:pt>
                <c:pt idx="16">
                  <c:v>169</c:v>
                </c:pt>
                <c:pt idx="17">
                  <c:v>169</c:v>
                </c:pt>
                <c:pt idx="18">
                  <c:v>158</c:v>
                </c:pt>
                <c:pt idx="19">
                  <c:v>150</c:v>
                </c:pt>
                <c:pt idx="20">
                  <c:v>148</c:v>
                </c:pt>
                <c:pt idx="21">
                  <c:v>148</c:v>
                </c:pt>
                <c:pt idx="22">
                  <c:v>149</c:v>
                </c:pt>
                <c:pt idx="23">
                  <c:v>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17328"/>
        <c:axId val="1023009712"/>
      </c:lineChart>
      <c:catAx>
        <c:axId val="1023017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09712"/>
        <c:crosses val="autoZero"/>
        <c:auto val="0"/>
        <c:lblAlgn val="ctr"/>
        <c:lblOffset val="100"/>
        <c:noMultiLvlLbl val="1"/>
      </c:catAx>
      <c:valAx>
        <c:axId val="1023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2"/>
  <sheetViews>
    <sheetView tabSelected="1" zoomScale="85" zoomScaleNormal="85" workbookViewId="0">
      <pane xSplit="4" ySplit="5" topLeftCell="J12" activePane="bottomRight" state="frozen"/>
      <selection pane="topRight" activeCell="E1" sqref="E1"/>
      <selection pane="bottomLeft" activeCell="A6" sqref="A6"/>
      <selection pane="bottomRight" activeCell="AA31" sqref="AA31"/>
    </sheetView>
  </sheetViews>
  <sheetFormatPr defaultColWidth="8.42578125" defaultRowHeight="15" customHeight="1"/>
  <cols>
    <col min="1" max="1" width="15.7109375" style="115" bestFit="1" customWidth="1"/>
    <col min="2" max="2" width="64" style="116" bestFit="1" customWidth="1"/>
    <col min="3" max="3" width="9.28515625" style="115" bestFit="1" customWidth="1"/>
    <col min="4" max="4" width="9.42578125" style="115" customWidth="1"/>
    <col min="5" max="5" width="6.140625" style="117" customWidth="1"/>
    <col min="6" max="6" width="9.7109375" style="118" bestFit="1" customWidth="1"/>
    <col min="7" max="7" width="7.7109375" style="118" bestFit="1" customWidth="1"/>
    <col min="8" max="8" width="9.7109375" style="118" bestFit="1" customWidth="1"/>
    <col min="9" max="9" width="7.7109375" style="118" bestFit="1" customWidth="1"/>
    <col min="10" max="10" width="9.7109375" style="118" bestFit="1" customWidth="1"/>
    <col min="11" max="11" width="7.7109375" style="118" bestFit="1" customWidth="1"/>
    <col min="12" max="12" width="9.7109375" style="118" bestFit="1" customWidth="1"/>
    <col min="13" max="13" width="7.7109375" style="118" bestFit="1" customWidth="1"/>
    <col min="14" max="14" width="9.7109375" style="118" bestFit="1" customWidth="1"/>
    <col min="15" max="16" width="7.7109375" style="118" bestFit="1" customWidth="1"/>
    <col min="17" max="17" width="9.7109375" style="118" bestFit="1" customWidth="1"/>
    <col min="18" max="19" width="7.7109375" style="118" bestFit="1" customWidth="1"/>
    <col min="20" max="26" width="6.7109375" style="118" bestFit="1" customWidth="1"/>
    <col min="27" max="28" width="6.7109375" style="118" customWidth="1"/>
    <col min="29" max="29" width="11.140625" style="119" bestFit="1" customWidth="1"/>
    <col min="30" max="30" width="27.140625" style="101" bestFit="1" customWidth="1"/>
    <col min="31" max="31" width="20.42578125" style="101" bestFit="1" customWidth="1"/>
    <col min="32" max="32" width="11.7109375" style="101" bestFit="1" customWidth="1"/>
    <col min="33" max="16384" width="8.42578125" style="101"/>
  </cols>
  <sheetData>
    <row r="1" spans="1:32" s="75" customFormat="1" ht="15" customHeight="1">
      <c r="A1" s="70" t="s">
        <v>16</v>
      </c>
      <c r="B1" s="71" t="s">
        <v>9</v>
      </c>
      <c r="C1" s="72" t="s">
        <v>29</v>
      </c>
      <c r="D1" s="134" t="s">
        <v>18</v>
      </c>
      <c r="E1" s="73">
        <f>F1-1</f>
        <v>43312</v>
      </c>
      <c r="F1" s="74">
        <f>Resources!D6</f>
        <v>43313</v>
      </c>
      <c r="G1" s="74">
        <f>Resources!E6</f>
        <v>43314</v>
      </c>
      <c r="H1" s="74">
        <f>Resources!F6</f>
        <v>43315</v>
      </c>
      <c r="I1" s="74">
        <f>Resources!G6</f>
        <v>43318</v>
      </c>
      <c r="J1" s="74">
        <f>Resources!H6</f>
        <v>43319</v>
      </c>
      <c r="K1" s="74">
        <f>Resources!I6</f>
        <v>43320</v>
      </c>
      <c r="L1" s="74">
        <f>Resources!J6</f>
        <v>43321</v>
      </c>
      <c r="M1" s="74">
        <f>Resources!K6</f>
        <v>43322</v>
      </c>
      <c r="N1" s="74">
        <f>Resources!L6</f>
        <v>43325</v>
      </c>
      <c r="O1" s="74">
        <f>Resources!M6</f>
        <v>43326</v>
      </c>
      <c r="P1" s="74">
        <f>Resources!N6</f>
        <v>43327</v>
      </c>
      <c r="Q1" s="74">
        <f>Resources!O6</f>
        <v>43328</v>
      </c>
      <c r="R1" s="74">
        <f>Resources!P6</f>
        <v>43329</v>
      </c>
      <c r="S1" s="74">
        <f>Resources!Q6</f>
        <v>43332</v>
      </c>
      <c r="T1" s="74">
        <f>Resources!R6</f>
        <v>43333</v>
      </c>
      <c r="U1" s="74">
        <f>Resources!S6</f>
        <v>43334</v>
      </c>
      <c r="V1" s="74">
        <f>Resources!T6</f>
        <v>43335</v>
      </c>
      <c r="W1" s="74">
        <f>Resources!U6</f>
        <v>43336</v>
      </c>
      <c r="X1" s="74">
        <f>Resources!V6</f>
        <v>43339</v>
      </c>
      <c r="Y1" s="74">
        <f>Resources!W6</f>
        <v>43340</v>
      </c>
      <c r="Z1" s="74">
        <f>Resources!X6</f>
        <v>43341</v>
      </c>
      <c r="AA1" s="74">
        <f>Resources!Y6</f>
        <v>43342</v>
      </c>
      <c r="AB1" s="74">
        <f>Resources!Z6</f>
        <v>43343</v>
      </c>
      <c r="AC1" s="136" t="s">
        <v>11</v>
      </c>
    </row>
    <row r="2" spans="1:32" s="75" customFormat="1" ht="15" customHeight="1" thickBot="1">
      <c r="A2" s="76"/>
      <c r="B2" s="77"/>
      <c r="C2" s="78"/>
      <c r="D2" s="135"/>
      <c r="E2" s="79">
        <f>E1</f>
        <v>43312</v>
      </c>
      <c r="F2" s="80">
        <f>F1</f>
        <v>43313</v>
      </c>
      <c r="G2" s="80">
        <f t="shared" ref="G2:X2" si="0">G1</f>
        <v>43314</v>
      </c>
      <c r="H2" s="80">
        <f t="shared" si="0"/>
        <v>43315</v>
      </c>
      <c r="I2" s="80">
        <f t="shared" si="0"/>
        <v>43318</v>
      </c>
      <c r="J2" s="80">
        <f t="shared" si="0"/>
        <v>43319</v>
      </c>
      <c r="K2" s="80">
        <f t="shared" si="0"/>
        <v>43320</v>
      </c>
      <c r="L2" s="80">
        <f t="shared" si="0"/>
        <v>43321</v>
      </c>
      <c r="M2" s="80">
        <f t="shared" si="0"/>
        <v>43322</v>
      </c>
      <c r="N2" s="80">
        <f t="shared" si="0"/>
        <v>43325</v>
      </c>
      <c r="O2" s="80">
        <f t="shared" si="0"/>
        <v>43326</v>
      </c>
      <c r="P2" s="80">
        <f t="shared" si="0"/>
        <v>43327</v>
      </c>
      <c r="Q2" s="80">
        <f t="shared" si="0"/>
        <v>43328</v>
      </c>
      <c r="R2" s="80">
        <f t="shared" si="0"/>
        <v>43329</v>
      </c>
      <c r="S2" s="80">
        <f t="shared" ref="S2" si="1">S1</f>
        <v>43332</v>
      </c>
      <c r="T2" s="80">
        <f t="shared" si="0"/>
        <v>43333</v>
      </c>
      <c r="U2" s="80">
        <f t="shared" si="0"/>
        <v>43334</v>
      </c>
      <c r="V2" s="80">
        <f t="shared" si="0"/>
        <v>43335</v>
      </c>
      <c r="W2" s="80">
        <f t="shared" si="0"/>
        <v>43336</v>
      </c>
      <c r="X2" s="80">
        <f t="shared" si="0"/>
        <v>43339</v>
      </c>
      <c r="Y2" s="80">
        <f t="shared" ref="Y2:Z2" si="2">Y1</f>
        <v>43340</v>
      </c>
      <c r="Z2" s="80">
        <f t="shared" si="2"/>
        <v>43341</v>
      </c>
      <c r="AA2" s="80">
        <f t="shared" ref="AA2:AB2" si="3">AA1</f>
        <v>43342</v>
      </c>
      <c r="AB2" s="80">
        <f t="shared" si="3"/>
        <v>43343</v>
      </c>
      <c r="AC2" s="137"/>
    </row>
    <row r="3" spans="1:32" s="88" customFormat="1" ht="15" customHeight="1" thickBot="1">
      <c r="A3" s="81"/>
      <c r="B3" s="82" t="s">
        <v>24</v>
      </c>
      <c r="C3" s="83"/>
      <c r="D3" s="84">
        <f>E3</f>
        <v>231</v>
      </c>
      <c r="E3" s="85">
        <f>Resources!C8</f>
        <v>231</v>
      </c>
      <c r="F3" s="86">
        <f>Resources!D8</f>
        <v>221</v>
      </c>
      <c r="G3" s="86">
        <f>Resources!E8</f>
        <v>211</v>
      </c>
      <c r="H3" s="86">
        <f>Resources!F8</f>
        <v>201</v>
      </c>
      <c r="I3" s="86">
        <f>Resources!G8</f>
        <v>191</v>
      </c>
      <c r="J3" s="86">
        <f>Resources!H8</f>
        <v>181</v>
      </c>
      <c r="K3" s="86">
        <f>Resources!I8</f>
        <v>171</v>
      </c>
      <c r="L3" s="86">
        <f>Resources!J8</f>
        <v>161</v>
      </c>
      <c r="M3" s="86">
        <f>Resources!K8</f>
        <v>151</v>
      </c>
      <c r="N3" s="86">
        <f>Resources!L8</f>
        <v>141</v>
      </c>
      <c r="O3" s="86">
        <f>Resources!M8</f>
        <v>131</v>
      </c>
      <c r="P3" s="86">
        <f>Resources!N8</f>
        <v>121</v>
      </c>
      <c r="Q3" s="86">
        <f>Resources!O8</f>
        <v>111</v>
      </c>
      <c r="R3" s="86">
        <f>Resources!P8</f>
        <v>101</v>
      </c>
      <c r="S3" s="86">
        <f>Resources!Q8</f>
        <v>91</v>
      </c>
      <c r="T3" s="86">
        <f>Resources!R8</f>
        <v>81</v>
      </c>
      <c r="U3" s="86">
        <f>Resources!S8</f>
        <v>71</v>
      </c>
      <c r="V3" s="86">
        <f>Resources!T8</f>
        <v>61</v>
      </c>
      <c r="W3" s="86">
        <f>Resources!U8</f>
        <v>51</v>
      </c>
      <c r="X3" s="86">
        <f>Resources!V8</f>
        <v>41</v>
      </c>
      <c r="Y3" s="86">
        <f>Resources!W8</f>
        <v>31</v>
      </c>
      <c r="Z3" s="86">
        <f>Resources!X8</f>
        <v>21</v>
      </c>
      <c r="AA3" s="86">
        <f>Resources!Y8</f>
        <v>11</v>
      </c>
      <c r="AB3" s="86">
        <f>Resources!Z8</f>
        <v>0</v>
      </c>
      <c r="AC3" s="138">
        <f>SUM(AC6:AC101)</f>
        <v>227.5</v>
      </c>
      <c r="AD3" s="87"/>
      <c r="AE3" s="87"/>
    </row>
    <row r="4" spans="1:32" s="88" customFormat="1" ht="15" customHeight="1" thickBot="1">
      <c r="A4" s="81"/>
      <c r="B4" s="82" t="s">
        <v>19</v>
      </c>
      <c r="C4" s="83"/>
      <c r="D4" s="89">
        <f>SUM(D6:D101)</f>
        <v>273</v>
      </c>
      <c r="E4" s="85">
        <f>Resources!C8</f>
        <v>231</v>
      </c>
      <c r="F4" s="86">
        <f>E4-F5</f>
        <v>216.5</v>
      </c>
      <c r="G4" s="86">
        <f t="shared" ref="G4:J4" si="4">F4-G5</f>
        <v>200</v>
      </c>
      <c r="H4" s="86">
        <f t="shared" si="4"/>
        <v>188</v>
      </c>
      <c r="I4" s="86">
        <f t="shared" si="4"/>
        <v>175</v>
      </c>
      <c r="J4" s="86">
        <f t="shared" si="4"/>
        <v>159</v>
      </c>
      <c r="K4" s="86">
        <f t="shared" ref="K4" si="5">J4-K5</f>
        <v>155</v>
      </c>
      <c r="L4" s="86">
        <f t="shared" ref="L4" si="6">K4-L5</f>
        <v>150</v>
      </c>
      <c r="M4" s="86">
        <f t="shared" ref="M4" si="7">L4-M5</f>
        <v>146</v>
      </c>
      <c r="N4" s="86">
        <f t="shared" ref="N4" si="8">M4-N5</f>
        <v>129.5</v>
      </c>
      <c r="O4" s="86">
        <f t="shared" ref="O4" si="9">N4-O5</f>
        <v>119.5</v>
      </c>
      <c r="P4" s="86">
        <f>O4-P5</f>
        <v>109.5</v>
      </c>
      <c r="Q4" s="86">
        <f t="shared" ref="Q4" si="10">P4-Q5</f>
        <v>109.5</v>
      </c>
      <c r="R4" s="86">
        <f t="shared" ref="R4:S4" si="11">Q4-R5</f>
        <v>104.5</v>
      </c>
      <c r="S4" s="86">
        <f t="shared" si="11"/>
        <v>98.5</v>
      </c>
      <c r="T4" s="86">
        <f t="shared" ref="T4" si="12">R4-T5</f>
        <v>98.5</v>
      </c>
      <c r="U4" s="86">
        <f t="shared" ref="U4" si="13">T4-U5</f>
        <v>82.5</v>
      </c>
      <c r="V4" s="86">
        <f t="shared" ref="V4" si="14">U4-V5</f>
        <v>65.5</v>
      </c>
      <c r="W4" s="86">
        <f t="shared" ref="W4" si="15">V4-W5</f>
        <v>45</v>
      </c>
      <c r="X4" s="86">
        <f t="shared" ref="X4" si="16">W4-X5</f>
        <v>32.5</v>
      </c>
      <c r="Y4" s="86">
        <f t="shared" ref="Y4" si="17">X4-Y5</f>
        <v>25</v>
      </c>
      <c r="Z4" s="86">
        <f t="shared" ref="Z4" si="18">Y4-Z5</f>
        <v>13.5</v>
      </c>
      <c r="AA4" s="86">
        <f t="shared" ref="AA4" si="19">Z4-AA5</f>
        <v>13.5</v>
      </c>
      <c r="AB4" s="86">
        <f t="shared" ref="AB4" si="20">AA4-AB5</f>
        <v>9.5</v>
      </c>
      <c r="AC4" s="139"/>
      <c r="AD4" s="87"/>
      <c r="AE4" s="87"/>
    </row>
    <row r="5" spans="1:32" s="75" customFormat="1" ht="15" customHeight="1">
      <c r="A5" s="90"/>
      <c r="B5" s="91"/>
      <c r="C5" s="92"/>
      <c r="D5" s="84"/>
      <c r="E5" s="85">
        <f>SUM(E6:E6)</f>
        <v>0</v>
      </c>
      <c r="F5" s="86">
        <f t="shared" ref="F5:Z5" si="21">SUM(F6:F101)</f>
        <v>14.5</v>
      </c>
      <c r="G5" s="86">
        <f t="shared" si="21"/>
        <v>16.5</v>
      </c>
      <c r="H5" s="86">
        <f t="shared" si="21"/>
        <v>12</v>
      </c>
      <c r="I5" s="86">
        <f t="shared" si="21"/>
        <v>13</v>
      </c>
      <c r="J5" s="86">
        <f t="shared" si="21"/>
        <v>16</v>
      </c>
      <c r="K5" s="86">
        <f t="shared" si="21"/>
        <v>4</v>
      </c>
      <c r="L5" s="86">
        <f t="shared" si="21"/>
        <v>5</v>
      </c>
      <c r="M5" s="86">
        <f t="shared" si="21"/>
        <v>4</v>
      </c>
      <c r="N5" s="86">
        <f t="shared" si="21"/>
        <v>16.5</v>
      </c>
      <c r="O5" s="86">
        <f t="shared" si="21"/>
        <v>10</v>
      </c>
      <c r="P5" s="86">
        <f t="shared" si="21"/>
        <v>10</v>
      </c>
      <c r="Q5" s="86">
        <f t="shared" si="21"/>
        <v>0</v>
      </c>
      <c r="R5" s="86">
        <f t="shared" si="21"/>
        <v>5</v>
      </c>
      <c r="S5" s="86">
        <f t="shared" si="21"/>
        <v>6</v>
      </c>
      <c r="T5" s="86">
        <f t="shared" si="21"/>
        <v>6</v>
      </c>
      <c r="U5" s="86">
        <f t="shared" si="21"/>
        <v>16</v>
      </c>
      <c r="V5" s="86">
        <f t="shared" si="21"/>
        <v>17</v>
      </c>
      <c r="W5" s="86">
        <f t="shared" si="21"/>
        <v>20.5</v>
      </c>
      <c r="X5" s="86">
        <f t="shared" si="21"/>
        <v>12.5</v>
      </c>
      <c r="Y5" s="86">
        <f t="shared" si="21"/>
        <v>7.5</v>
      </c>
      <c r="Z5" s="86">
        <f t="shared" si="21"/>
        <v>11.5</v>
      </c>
      <c r="AA5" s="86">
        <f t="shared" ref="AA5:AB5" si="22">SUM(AA6:AA101)</f>
        <v>0</v>
      </c>
      <c r="AB5" s="86">
        <f t="shared" si="22"/>
        <v>4</v>
      </c>
      <c r="AC5" s="140"/>
      <c r="AD5" s="93" t="s">
        <v>30</v>
      </c>
      <c r="AE5" s="93" t="s">
        <v>10</v>
      </c>
      <c r="AF5" s="75" t="s">
        <v>32</v>
      </c>
    </row>
    <row r="6" spans="1:32" ht="14.45" customHeight="1">
      <c r="A6" s="94" t="s">
        <v>62</v>
      </c>
      <c r="B6" s="95" t="s">
        <v>72</v>
      </c>
      <c r="C6" s="96">
        <v>900</v>
      </c>
      <c r="D6" s="96">
        <v>20</v>
      </c>
      <c r="E6" s="97"/>
      <c r="F6" s="98">
        <v>0.5</v>
      </c>
      <c r="G6" s="98">
        <v>0.5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>
        <v>6</v>
      </c>
      <c r="T6" s="98"/>
      <c r="U6" s="98"/>
      <c r="V6" s="98"/>
      <c r="W6" s="98"/>
      <c r="X6" s="98"/>
      <c r="Y6" s="98"/>
      <c r="Z6" s="98"/>
      <c r="AA6" s="98"/>
      <c r="AB6" s="98"/>
      <c r="AC6" s="98">
        <f t="shared" ref="AC6:AC50" si="23">SUM(F6:AB6)</f>
        <v>7</v>
      </c>
      <c r="AD6" s="99" t="s">
        <v>20</v>
      </c>
      <c r="AE6" s="99">
        <v>0</v>
      </c>
      <c r="AF6" s="100" t="s">
        <v>33</v>
      </c>
    </row>
    <row r="7" spans="1:32" ht="14.45" customHeight="1">
      <c r="A7" s="94" t="s">
        <v>63</v>
      </c>
      <c r="B7" s="95" t="s">
        <v>73</v>
      </c>
      <c r="C7" s="96">
        <v>900</v>
      </c>
      <c r="D7" s="96">
        <v>30</v>
      </c>
      <c r="E7" s="97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>
        <f t="shared" si="23"/>
        <v>0</v>
      </c>
      <c r="AD7" s="99" t="s">
        <v>20</v>
      </c>
      <c r="AE7" s="99">
        <v>0</v>
      </c>
      <c r="AF7" s="100"/>
    </row>
    <row r="8" spans="1:32" ht="14.45" customHeight="1">
      <c r="A8" s="94" t="s">
        <v>64</v>
      </c>
      <c r="B8" s="95" t="s">
        <v>74</v>
      </c>
      <c r="C8" s="96">
        <v>900</v>
      </c>
      <c r="D8" s="96">
        <v>20</v>
      </c>
      <c r="E8" s="97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>
        <v>5</v>
      </c>
      <c r="S8" s="98"/>
      <c r="T8" s="98"/>
      <c r="U8" s="98"/>
      <c r="V8" s="98"/>
      <c r="W8" s="98"/>
      <c r="X8" s="98"/>
      <c r="Y8" s="98"/>
      <c r="Z8" s="98"/>
      <c r="AA8" s="98"/>
      <c r="AB8" s="98"/>
      <c r="AC8" s="98">
        <f t="shared" si="23"/>
        <v>5</v>
      </c>
      <c r="AD8" s="99" t="s">
        <v>20</v>
      </c>
      <c r="AE8" s="99">
        <v>0</v>
      </c>
      <c r="AF8" s="100"/>
    </row>
    <row r="9" spans="1:32" ht="15" customHeight="1">
      <c r="A9" s="94" t="s">
        <v>65</v>
      </c>
      <c r="B9" s="102" t="s">
        <v>27</v>
      </c>
      <c r="C9" s="96">
        <v>900</v>
      </c>
      <c r="D9" s="96">
        <v>10</v>
      </c>
      <c r="E9" s="97"/>
      <c r="F9" s="98">
        <v>1</v>
      </c>
      <c r="G9" s="98"/>
      <c r="H9" s="98"/>
      <c r="I9" s="98"/>
      <c r="J9" s="98"/>
      <c r="K9" s="98"/>
      <c r="L9" s="98">
        <v>1</v>
      </c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>
        <f t="shared" si="23"/>
        <v>2</v>
      </c>
      <c r="AD9" s="99" t="s">
        <v>39</v>
      </c>
      <c r="AE9" s="99">
        <v>0</v>
      </c>
      <c r="AF9" s="100" t="s">
        <v>33</v>
      </c>
    </row>
    <row r="10" spans="1:32" ht="15" customHeight="1">
      <c r="A10" s="94" t="s">
        <v>66</v>
      </c>
      <c r="B10" s="102" t="s">
        <v>28</v>
      </c>
      <c r="C10" s="96">
        <v>900</v>
      </c>
      <c r="D10" s="96">
        <v>20</v>
      </c>
      <c r="E10" s="97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>
        <f t="shared" si="23"/>
        <v>0</v>
      </c>
      <c r="AD10" s="99" t="s">
        <v>39</v>
      </c>
      <c r="AE10" s="99">
        <v>0</v>
      </c>
      <c r="AF10" s="100" t="s">
        <v>33</v>
      </c>
    </row>
    <row r="11" spans="1:32" ht="15" customHeight="1">
      <c r="A11" s="94" t="s">
        <v>67</v>
      </c>
      <c r="B11" s="103" t="s">
        <v>36</v>
      </c>
      <c r="C11" s="96">
        <v>890</v>
      </c>
      <c r="D11" s="96">
        <v>12</v>
      </c>
      <c r="E11" s="104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98">
        <f t="shared" si="23"/>
        <v>0</v>
      </c>
      <c r="AD11" s="99" t="s">
        <v>37</v>
      </c>
      <c r="AE11" s="99">
        <v>1</v>
      </c>
      <c r="AF11" s="100" t="s">
        <v>38</v>
      </c>
    </row>
    <row r="12" spans="1:32" ht="15" customHeight="1">
      <c r="A12" s="94" t="s">
        <v>68</v>
      </c>
      <c r="B12" s="103" t="s">
        <v>44</v>
      </c>
      <c r="C12" s="96">
        <v>880</v>
      </c>
      <c r="D12" s="96">
        <v>40</v>
      </c>
      <c r="E12" s="104"/>
      <c r="F12" s="105">
        <v>8</v>
      </c>
      <c r="G12" s="105">
        <v>10</v>
      </c>
      <c r="H12" s="105">
        <v>12</v>
      </c>
      <c r="I12" s="105">
        <v>13</v>
      </c>
      <c r="J12" s="105">
        <v>16</v>
      </c>
      <c r="K12" s="105">
        <v>4</v>
      </c>
      <c r="L12" s="105">
        <v>0</v>
      </c>
      <c r="M12" s="105">
        <v>4</v>
      </c>
      <c r="N12" s="105">
        <v>1.5</v>
      </c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98">
        <f t="shared" si="23"/>
        <v>68.5</v>
      </c>
      <c r="AD12" s="99" t="s">
        <v>37</v>
      </c>
      <c r="AE12" s="99">
        <v>1</v>
      </c>
      <c r="AF12" s="100" t="s">
        <v>38</v>
      </c>
    </row>
    <row r="13" spans="1:32" ht="15" customHeight="1">
      <c r="A13" s="94" t="s">
        <v>69</v>
      </c>
      <c r="B13" s="103" t="s">
        <v>45</v>
      </c>
      <c r="C13" s="96">
        <v>870</v>
      </c>
      <c r="D13" s="96">
        <v>40</v>
      </c>
      <c r="E13" s="104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98">
        <f t="shared" si="23"/>
        <v>0</v>
      </c>
      <c r="AD13" s="99" t="s">
        <v>37</v>
      </c>
      <c r="AE13" s="99"/>
      <c r="AF13" s="100" t="s">
        <v>38</v>
      </c>
    </row>
    <row r="14" spans="1:32" ht="15" customHeight="1">
      <c r="A14" s="94" t="s">
        <v>70</v>
      </c>
      <c r="B14" s="103" t="s">
        <v>46</v>
      </c>
      <c r="C14" s="96">
        <v>860</v>
      </c>
      <c r="D14" s="96">
        <v>15</v>
      </c>
      <c r="E14" s="104"/>
      <c r="F14" s="105">
        <v>4.5</v>
      </c>
      <c r="G14" s="105">
        <v>6</v>
      </c>
      <c r="H14" s="105"/>
      <c r="I14" s="105"/>
      <c r="J14" s="105"/>
      <c r="K14" s="105"/>
      <c r="L14" s="105">
        <v>4</v>
      </c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98">
        <f t="shared" si="23"/>
        <v>14.5</v>
      </c>
      <c r="AD14" s="99" t="s">
        <v>37</v>
      </c>
      <c r="AE14" s="99"/>
      <c r="AF14" s="100" t="s">
        <v>38</v>
      </c>
    </row>
    <row r="15" spans="1:32" ht="15" customHeight="1">
      <c r="A15" s="94" t="s">
        <v>71</v>
      </c>
      <c r="B15" s="103" t="s">
        <v>48</v>
      </c>
      <c r="C15" s="96"/>
      <c r="D15" s="96"/>
      <c r="E15" s="104"/>
      <c r="F15" s="105">
        <v>0.5</v>
      </c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98">
        <f t="shared" si="23"/>
        <v>0.5</v>
      </c>
      <c r="AD15" s="99" t="s">
        <v>43</v>
      </c>
      <c r="AE15" s="99"/>
      <c r="AF15" s="100" t="s">
        <v>38</v>
      </c>
    </row>
    <row r="16" spans="1:32" ht="15" customHeight="1">
      <c r="A16" s="102" t="s">
        <v>34</v>
      </c>
      <c r="B16" s="102" t="s">
        <v>35</v>
      </c>
      <c r="C16" s="96">
        <v>850</v>
      </c>
      <c r="D16" s="96">
        <v>2</v>
      </c>
      <c r="E16" s="104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98">
        <f t="shared" si="23"/>
        <v>0</v>
      </c>
      <c r="AD16" s="99" t="s">
        <v>40</v>
      </c>
      <c r="AE16" s="99"/>
      <c r="AF16" s="100" t="s">
        <v>33</v>
      </c>
    </row>
    <row r="17" spans="1:32" ht="15" customHeight="1">
      <c r="A17" s="102" t="s">
        <v>42</v>
      </c>
      <c r="B17" s="106" t="s">
        <v>41</v>
      </c>
      <c r="C17" s="96">
        <v>840</v>
      </c>
      <c r="D17" s="96">
        <v>2</v>
      </c>
      <c r="E17" s="104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98">
        <f t="shared" si="23"/>
        <v>0</v>
      </c>
      <c r="AD17" s="99" t="s">
        <v>31</v>
      </c>
      <c r="AE17" s="99">
        <v>1</v>
      </c>
      <c r="AF17" s="100" t="s">
        <v>33</v>
      </c>
    </row>
    <row r="18" spans="1:32" ht="15" customHeight="1">
      <c r="A18" s="102" t="s">
        <v>56</v>
      </c>
      <c r="B18" s="106" t="s">
        <v>49</v>
      </c>
      <c r="C18" s="96">
        <v>830</v>
      </c>
      <c r="D18" s="96">
        <v>13</v>
      </c>
      <c r="E18" s="104"/>
      <c r="F18" s="105"/>
      <c r="G18" s="105"/>
      <c r="H18" s="105"/>
      <c r="I18" s="105"/>
      <c r="J18" s="105"/>
      <c r="K18" s="105"/>
      <c r="L18" s="105"/>
      <c r="M18" s="105"/>
      <c r="N18" s="105">
        <v>4</v>
      </c>
      <c r="O18" s="105">
        <v>8</v>
      </c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98">
        <f t="shared" si="23"/>
        <v>12</v>
      </c>
      <c r="AD18" s="99" t="s">
        <v>31</v>
      </c>
      <c r="AE18" s="99">
        <v>1</v>
      </c>
      <c r="AF18" s="100" t="s">
        <v>33</v>
      </c>
    </row>
    <row r="19" spans="1:32" ht="15" customHeight="1">
      <c r="A19" s="102" t="s">
        <v>57</v>
      </c>
      <c r="B19" s="106" t="s">
        <v>50</v>
      </c>
      <c r="C19" s="96">
        <v>820</v>
      </c>
      <c r="D19" s="96">
        <v>4</v>
      </c>
      <c r="E19" s="104"/>
      <c r="F19" s="105"/>
      <c r="G19" s="105"/>
      <c r="H19" s="105"/>
      <c r="I19" s="105"/>
      <c r="J19" s="105"/>
      <c r="K19" s="105"/>
      <c r="L19" s="105"/>
      <c r="M19" s="105"/>
      <c r="N19" s="105">
        <v>4</v>
      </c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98">
        <f t="shared" si="23"/>
        <v>4</v>
      </c>
      <c r="AD19" s="99" t="s">
        <v>31</v>
      </c>
      <c r="AE19" s="99">
        <v>1</v>
      </c>
      <c r="AF19" s="100" t="s">
        <v>33</v>
      </c>
    </row>
    <row r="20" spans="1:32" ht="15" customHeight="1">
      <c r="A20" s="102" t="s">
        <v>58</v>
      </c>
      <c r="B20" s="106" t="s">
        <v>53</v>
      </c>
      <c r="C20" s="96">
        <v>800</v>
      </c>
      <c r="D20" s="96">
        <v>6</v>
      </c>
      <c r="E20" s="104"/>
      <c r="F20" s="105"/>
      <c r="G20" s="105"/>
      <c r="H20" s="105"/>
      <c r="I20" s="105"/>
      <c r="J20" s="105"/>
      <c r="K20" s="105"/>
      <c r="L20" s="105"/>
      <c r="M20" s="105"/>
      <c r="N20" s="105">
        <v>6</v>
      </c>
      <c r="O20" s="105">
        <v>2</v>
      </c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98">
        <f t="shared" si="23"/>
        <v>8</v>
      </c>
      <c r="AD20" s="99" t="s">
        <v>40</v>
      </c>
      <c r="AE20" s="99">
        <v>1</v>
      </c>
      <c r="AF20" s="100" t="s">
        <v>33</v>
      </c>
    </row>
    <row r="21" spans="1:32" ht="15" customHeight="1">
      <c r="A21" s="106" t="s">
        <v>59</v>
      </c>
      <c r="B21" s="106" t="s">
        <v>54</v>
      </c>
      <c r="C21" s="96">
        <v>790</v>
      </c>
      <c r="D21" s="96">
        <v>6</v>
      </c>
      <c r="E21" s="104"/>
      <c r="F21" s="105"/>
      <c r="G21" s="105"/>
      <c r="H21" s="105"/>
      <c r="I21" s="105"/>
      <c r="J21" s="105"/>
      <c r="K21" s="105"/>
      <c r="L21" s="105"/>
      <c r="M21" s="107"/>
      <c r="N21" s="105">
        <v>1</v>
      </c>
      <c r="O21" s="107"/>
      <c r="P21" s="107"/>
      <c r="Q21" s="107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98">
        <f t="shared" si="23"/>
        <v>1</v>
      </c>
      <c r="AD21" s="99" t="s">
        <v>55</v>
      </c>
      <c r="AE21" s="99">
        <v>1</v>
      </c>
      <c r="AF21" s="100" t="s">
        <v>33</v>
      </c>
    </row>
    <row r="22" spans="1:32" ht="15" customHeight="1">
      <c r="A22" s="102" t="s">
        <v>52</v>
      </c>
      <c r="B22" s="106" t="s">
        <v>51</v>
      </c>
      <c r="C22" s="96">
        <v>810</v>
      </c>
      <c r="D22" s="96">
        <v>0</v>
      </c>
      <c r="E22" s="104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98">
        <f t="shared" si="23"/>
        <v>0</v>
      </c>
      <c r="AD22" s="99" t="s">
        <v>31</v>
      </c>
      <c r="AE22" s="120">
        <v>1</v>
      </c>
      <c r="AF22" s="121" t="s">
        <v>33</v>
      </c>
    </row>
    <row r="23" spans="1:32" ht="15" customHeight="1">
      <c r="A23" s="106"/>
      <c r="B23" s="124" t="s">
        <v>60</v>
      </c>
      <c r="C23" s="96">
        <v>770</v>
      </c>
      <c r="D23" s="96">
        <v>10</v>
      </c>
      <c r="E23" s="104"/>
      <c r="F23" s="105"/>
      <c r="G23" s="105"/>
      <c r="H23" s="105"/>
      <c r="I23" s="105"/>
      <c r="J23" s="105"/>
      <c r="K23" s="105"/>
      <c r="L23" s="105"/>
      <c r="M23" s="107"/>
      <c r="N23" s="107"/>
      <c r="O23" s="107"/>
      <c r="P23" s="105">
        <v>10</v>
      </c>
      <c r="Q23" s="107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98">
        <f t="shared" si="23"/>
        <v>10</v>
      </c>
      <c r="AD23" s="24" t="s">
        <v>61</v>
      </c>
      <c r="AE23" s="122">
        <v>1</v>
      </c>
      <c r="AF23" s="123" t="s">
        <v>33</v>
      </c>
    </row>
    <row r="24" spans="1:32" ht="14.25" customHeight="1">
      <c r="A24" s="102" t="s">
        <v>75</v>
      </c>
      <c r="B24" s="106" t="s">
        <v>76</v>
      </c>
      <c r="C24" s="96">
        <v>760</v>
      </c>
      <c r="D24" s="96">
        <v>7</v>
      </c>
      <c r="E24" s="104"/>
      <c r="F24" s="105"/>
      <c r="G24" s="105"/>
      <c r="H24" s="105"/>
      <c r="I24" s="105"/>
      <c r="J24" s="105"/>
      <c r="K24" s="105"/>
      <c r="L24" s="105"/>
      <c r="M24" s="107"/>
      <c r="N24" s="107"/>
      <c r="O24" s="107"/>
      <c r="P24" s="107"/>
      <c r="Q24" s="107"/>
      <c r="R24" s="105"/>
      <c r="S24" s="105"/>
      <c r="T24" s="105"/>
      <c r="U24" s="105"/>
      <c r="V24" s="105">
        <v>1</v>
      </c>
      <c r="W24" s="105">
        <v>6</v>
      </c>
      <c r="X24" s="105"/>
      <c r="Y24" s="105"/>
      <c r="Z24" s="105">
        <v>0.5</v>
      </c>
      <c r="AA24" s="105"/>
      <c r="AB24" s="105"/>
      <c r="AC24" s="98">
        <f t="shared" si="23"/>
        <v>7.5</v>
      </c>
      <c r="AD24" s="99" t="s">
        <v>55</v>
      </c>
      <c r="AE24" s="99">
        <v>1</v>
      </c>
      <c r="AF24" s="100" t="s">
        <v>33</v>
      </c>
    </row>
    <row r="25" spans="1:32" ht="15.75" customHeight="1">
      <c r="A25" s="102" t="s">
        <v>77</v>
      </c>
      <c r="B25" s="106" t="s">
        <v>83</v>
      </c>
      <c r="C25" s="96">
        <v>750</v>
      </c>
      <c r="D25" s="96">
        <v>7</v>
      </c>
      <c r="E25" s="104"/>
      <c r="F25" s="105"/>
      <c r="G25" s="105"/>
      <c r="H25" s="105"/>
      <c r="I25" s="105"/>
      <c r="J25" s="105"/>
      <c r="K25" s="105"/>
      <c r="L25" s="105"/>
      <c r="M25" s="107"/>
      <c r="N25" s="107"/>
      <c r="O25" s="107"/>
      <c r="P25" s="107"/>
      <c r="Q25" s="107"/>
      <c r="R25" s="105"/>
      <c r="S25" s="105"/>
      <c r="T25" s="105"/>
      <c r="U25" s="105">
        <v>5</v>
      </c>
      <c r="V25" s="105">
        <v>1</v>
      </c>
      <c r="W25" s="105">
        <v>3</v>
      </c>
      <c r="X25" s="105"/>
      <c r="Y25" s="105"/>
      <c r="Z25" s="105"/>
      <c r="AA25" s="105"/>
      <c r="AB25" s="105"/>
      <c r="AC25" s="98">
        <f t="shared" si="23"/>
        <v>9</v>
      </c>
      <c r="AD25" s="108" t="s">
        <v>31</v>
      </c>
      <c r="AE25" s="99">
        <v>1</v>
      </c>
      <c r="AF25" s="100" t="s">
        <v>33</v>
      </c>
    </row>
    <row r="26" spans="1:32" ht="16.5">
      <c r="A26" s="102" t="s">
        <v>78</v>
      </c>
      <c r="B26" s="106" t="s">
        <v>84</v>
      </c>
      <c r="C26" s="96">
        <v>740</v>
      </c>
      <c r="D26" s="96">
        <v>6</v>
      </c>
      <c r="E26" s="104"/>
      <c r="F26" s="105"/>
      <c r="G26" s="105"/>
      <c r="H26" s="105"/>
      <c r="I26" s="105"/>
      <c r="J26" s="105"/>
      <c r="K26" s="105"/>
      <c r="L26" s="105"/>
      <c r="M26" s="107"/>
      <c r="N26" s="107"/>
      <c r="O26" s="107"/>
      <c r="P26" s="107"/>
      <c r="Q26" s="107"/>
      <c r="R26" s="110"/>
      <c r="S26" s="110"/>
      <c r="T26" s="110"/>
      <c r="U26" s="110"/>
      <c r="V26" s="105">
        <v>2</v>
      </c>
      <c r="W26" s="105">
        <v>2</v>
      </c>
      <c r="Y26" s="105">
        <v>1.5</v>
      </c>
      <c r="Z26" s="110"/>
      <c r="AA26" s="110"/>
      <c r="AB26" s="110"/>
      <c r="AC26" s="98">
        <f t="shared" si="23"/>
        <v>5.5</v>
      </c>
      <c r="AD26" s="99" t="s">
        <v>31</v>
      </c>
      <c r="AE26" s="99">
        <v>1</v>
      </c>
      <c r="AF26" s="100" t="s">
        <v>33</v>
      </c>
    </row>
    <row r="27" spans="1:32" ht="14.25" customHeight="1">
      <c r="A27" s="102" t="s">
        <v>79</v>
      </c>
      <c r="B27" s="106" t="s">
        <v>85</v>
      </c>
      <c r="C27" s="96">
        <v>730</v>
      </c>
      <c r="D27" s="96"/>
      <c r="E27" s="104"/>
      <c r="F27" s="105"/>
      <c r="G27" s="105"/>
      <c r="H27" s="105"/>
      <c r="I27" s="105"/>
      <c r="J27" s="105"/>
      <c r="K27" s="105"/>
      <c r="L27" s="105"/>
      <c r="M27" s="107"/>
      <c r="N27" s="107"/>
      <c r="O27" s="107"/>
      <c r="P27" s="107"/>
      <c r="Q27" s="107"/>
      <c r="R27" s="110"/>
      <c r="S27" s="110"/>
      <c r="T27" s="110"/>
      <c r="U27" s="110"/>
      <c r="V27" s="105"/>
      <c r="W27" s="105">
        <v>2</v>
      </c>
      <c r="X27" s="105">
        <v>6</v>
      </c>
      <c r="Y27" s="105"/>
      <c r="Z27" s="105">
        <v>7</v>
      </c>
      <c r="AA27" s="110"/>
      <c r="AB27" s="110"/>
      <c r="AC27" s="98">
        <f t="shared" si="23"/>
        <v>15</v>
      </c>
      <c r="AD27" s="99" t="s">
        <v>40</v>
      </c>
      <c r="AE27" s="99">
        <v>1</v>
      </c>
      <c r="AF27" s="100" t="s">
        <v>33</v>
      </c>
    </row>
    <row r="28" spans="1:32" ht="15" customHeight="1">
      <c r="A28" s="102" t="s">
        <v>80</v>
      </c>
      <c r="B28" s="106" t="s">
        <v>86</v>
      </c>
      <c r="C28" s="96">
        <v>720</v>
      </c>
      <c r="D28" s="96">
        <v>3</v>
      </c>
      <c r="E28" s="104"/>
      <c r="F28" s="105"/>
      <c r="G28" s="105"/>
      <c r="H28" s="105"/>
      <c r="I28" s="105"/>
      <c r="J28" s="105"/>
      <c r="K28" s="105"/>
      <c r="L28" s="105"/>
      <c r="M28" s="107"/>
      <c r="N28" s="107"/>
      <c r="O28" s="107"/>
      <c r="P28" s="107"/>
      <c r="Q28" s="107"/>
      <c r="R28" s="105"/>
      <c r="S28" s="105"/>
      <c r="T28" s="105"/>
      <c r="U28" s="105"/>
      <c r="V28" s="105">
        <v>3</v>
      </c>
      <c r="W28" s="105"/>
      <c r="X28" s="105"/>
      <c r="Y28" s="105"/>
      <c r="Z28" s="105"/>
      <c r="AA28" s="105"/>
      <c r="AB28" s="105"/>
      <c r="AC28" s="98">
        <f t="shared" si="23"/>
        <v>3</v>
      </c>
      <c r="AD28" s="99" t="s">
        <v>40</v>
      </c>
      <c r="AE28" s="99">
        <v>1</v>
      </c>
      <c r="AF28" s="100" t="s">
        <v>33</v>
      </c>
    </row>
    <row r="29" spans="1:32" ht="15" customHeight="1">
      <c r="A29" s="102" t="s">
        <v>81</v>
      </c>
      <c r="B29" s="106" t="s">
        <v>87</v>
      </c>
      <c r="C29" s="96">
        <v>710</v>
      </c>
      <c r="D29" s="96"/>
      <c r="E29" s="104"/>
      <c r="F29" s="105"/>
      <c r="G29" s="105"/>
      <c r="H29" s="105"/>
      <c r="I29" s="105"/>
      <c r="J29" s="105"/>
      <c r="K29" s="105"/>
      <c r="L29" s="105"/>
      <c r="M29" s="107"/>
      <c r="N29" s="107"/>
      <c r="O29" s="107"/>
      <c r="P29" s="107"/>
      <c r="Q29" s="107"/>
      <c r="R29" s="105"/>
      <c r="S29" s="105"/>
      <c r="T29" s="105">
        <v>6</v>
      </c>
      <c r="U29" s="105">
        <v>11</v>
      </c>
      <c r="V29" s="105">
        <v>10</v>
      </c>
      <c r="W29" s="105">
        <v>7.5</v>
      </c>
      <c r="X29" s="105">
        <v>6.5</v>
      </c>
      <c r="Y29" s="105">
        <v>6</v>
      </c>
      <c r="Z29" s="105">
        <v>4</v>
      </c>
      <c r="AA29" s="105"/>
      <c r="AB29" s="105">
        <v>4</v>
      </c>
      <c r="AC29" s="98">
        <f t="shared" si="23"/>
        <v>55</v>
      </c>
      <c r="AD29" s="99" t="s">
        <v>22</v>
      </c>
      <c r="AE29" s="99">
        <v>1</v>
      </c>
      <c r="AF29" s="100" t="s">
        <v>33</v>
      </c>
    </row>
    <row r="30" spans="1:32" ht="15" customHeight="1">
      <c r="A30" s="102" t="s">
        <v>82</v>
      </c>
      <c r="B30" s="106" t="s">
        <v>88</v>
      </c>
      <c r="C30" s="96">
        <v>700</v>
      </c>
      <c r="D30" s="96"/>
      <c r="E30" s="104"/>
      <c r="F30" s="105"/>
      <c r="G30" s="105"/>
      <c r="H30" s="105"/>
      <c r="I30" s="105"/>
      <c r="J30" s="105"/>
      <c r="K30" s="105"/>
      <c r="L30" s="105"/>
      <c r="M30" s="107"/>
      <c r="N30" s="107"/>
      <c r="O30" s="107"/>
      <c r="P30" s="107"/>
      <c r="Q30" s="107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98">
        <f t="shared" si="23"/>
        <v>0</v>
      </c>
      <c r="AD30" s="99" t="s">
        <v>22</v>
      </c>
      <c r="AE30" s="99">
        <v>1</v>
      </c>
      <c r="AF30" s="100" t="s">
        <v>33</v>
      </c>
    </row>
    <row r="31" spans="1:32" ht="15" customHeight="1">
      <c r="A31" s="109"/>
      <c r="B31" s="106"/>
      <c r="C31" s="96">
        <v>690</v>
      </c>
      <c r="D31" s="96"/>
      <c r="E31" s="104"/>
      <c r="F31" s="105"/>
      <c r="G31" s="105"/>
      <c r="H31" s="105"/>
      <c r="I31" s="105"/>
      <c r="J31" s="105"/>
      <c r="K31" s="105"/>
      <c r="L31" s="105"/>
      <c r="M31" s="107"/>
      <c r="N31" s="107"/>
      <c r="O31" s="107"/>
      <c r="P31" s="107"/>
      <c r="Q31" s="107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98">
        <f t="shared" si="23"/>
        <v>0</v>
      </c>
      <c r="AD31" s="99"/>
      <c r="AE31" s="99">
        <v>1</v>
      </c>
      <c r="AF31" s="100" t="s">
        <v>33</v>
      </c>
    </row>
    <row r="32" spans="1:32" ht="15" customHeight="1">
      <c r="A32" s="109"/>
      <c r="B32" s="106"/>
      <c r="C32" s="96">
        <v>690</v>
      </c>
      <c r="D32" s="96"/>
      <c r="E32" s="104"/>
      <c r="F32" s="105"/>
      <c r="G32" s="105"/>
      <c r="H32" s="105"/>
      <c r="I32" s="105"/>
      <c r="J32" s="105"/>
      <c r="K32" s="105"/>
      <c r="L32" s="105"/>
      <c r="M32" s="107"/>
      <c r="N32" s="107"/>
      <c r="O32" s="107"/>
      <c r="P32" s="107"/>
      <c r="Q32" s="107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98">
        <f t="shared" si="23"/>
        <v>0</v>
      </c>
      <c r="AD32" s="108"/>
      <c r="AE32" s="99">
        <v>1</v>
      </c>
      <c r="AF32" s="100" t="s">
        <v>33</v>
      </c>
    </row>
    <row r="33" spans="1:32" ht="15" customHeight="1">
      <c r="A33" s="109"/>
      <c r="B33" s="106"/>
      <c r="C33" s="96">
        <v>680</v>
      </c>
      <c r="D33" s="96"/>
      <c r="E33" s="104"/>
      <c r="F33" s="105"/>
      <c r="G33" s="105"/>
      <c r="H33" s="105"/>
      <c r="I33" s="105"/>
      <c r="J33" s="105"/>
      <c r="K33" s="105"/>
      <c r="L33" s="105"/>
      <c r="M33" s="107"/>
      <c r="N33" s="107"/>
      <c r="O33" s="107"/>
      <c r="P33" s="107"/>
      <c r="Q33" s="107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98">
        <f t="shared" si="23"/>
        <v>0</v>
      </c>
      <c r="AD33" s="99"/>
      <c r="AE33" s="99">
        <v>1</v>
      </c>
      <c r="AF33" s="100" t="s">
        <v>33</v>
      </c>
    </row>
    <row r="34" spans="1:32" ht="15" customHeight="1">
      <c r="A34" s="109"/>
      <c r="B34" s="106"/>
      <c r="C34" s="96">
        <v>670</v>
      </c>
      <c r="D34" s="96"/>
      <c r="E34" s="104"/>
      <c r="F34" s="105"/>
      <c r="G34" s="105"/>
      <c r="H34" s="105"/>
      <c r="I34" s="105"/>
      <c r="J34" s="105"/>
      <c r="K34" s="105"/>
      <c r="L34" s="105"/>
      <c r="M34" s="107"/>
      <c r="N34" s="107"/>
      <c r="O34" s="107"/>
      <c r="P34" s="107"/>
      <c r="Q34" s="107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98">
        <f t="shared" si="23"/>
        <v>0</v>
      </c>
      <c r="AD34" s="108"/>
      <c r="AE34" s="99">
        <v>1</v>
      </c>
      <c r="AF34" s="100" t="s">
        <v>33</v>
      </c>
    </row>
    <row r="35" spans="1:32" ht="15" customHeight="1">
      <c r="A35" s="109"/>
      <c r="B35" s="106"/>
      <c r="C35" s="96">
        <v>660</v>
      </c>
      <c r="D35" s="96"/>
      <c r="E35" s="104"/>
      <c r="F35" s="105"/>
      <c r="G35" s="105"/>
      <c r="H35" s="105"/>
      <c r="I35" s="105"/>
      <c r="J35" s="105"/>
      <c r="K35" s="105"/>
      <c r="L35" s="105"/>
      <c r="M35" s="107"/>
      <c r="N35" s="107"/>
      <c r="O35" s="107"/>
      <c r="P35" s="107"/>
      <c r="Q35" s="107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98">
        <f t="shared" si="23"/>
        <v>0</v>
      </c>
      <c r="AD35" s="99"/>
      <c r="AE35" s="99">
        <v>1</v>
      </c>
      <c r="AF35" s="100" t="s">
        <v>33</v>
      </c>
    </row>
    <row r="36" spans="1:32" ht="15" customHeight="1">
      <c r="A36" s="109"/>
      <c r="B36" s="106"/>
      <c r="C36" s="96">
        <v>650</v>
      </c>
      <c r="D36" s="111"/>
      <c r="E36" s="104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98">
        <f t="shared" si="23"/>
        <v>0</v>
      </c>
      <c r="AD36" s="99"/>
      <c r="AE36" s="99">
        <v>1</v>
      </c>
      <c r="AF36" s="100" t="s">
        <v>33</v>
      </c>
    </row>
    <row r="37" spans="1:32" ht="15" customHeight="1">
      <c r="A37" s="109"/>
      <c r="B37" s="102"/>
      <c r="C37" s="96">
        <v>640</v>
      </c>
      <c r="D37" s="111"/>
      <c r="E37" s="104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98">
        <f t="shared" si="23"/>
        <v>0</v>
      </c>
      <c r="AD37" s="99"/>
      <c r="AE37" s="99">
        <v>1</v>
      </c>
      <c r="AF37" s="100" t="s">
        <v>33</v>
      </c>
    </row>
    <row r="38" spans="1:32" ht="15" customHeight="1">
      <c r="A38" s="103"/>
      <c r="B38" s="103"/>
      <c r="C38" s="96">
        <v>630</v>
      </c>
      <c r="D38" s="111"/>
      <c r="E38" s="104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98">
        <f t="shared" si="23"/>
        <v>0</v>
      </c>
      <c r="AD38" s="99"/>
      <c r="AE38" s="99">
        <v>1</v>
      </c>
      <c r="AF38" s="100" t="s">
        <v>33</v>
      </c>
    </row>
    <row r="39" spans="1:32" ht="15" customHeight="1">
      <c r="A39" s="103"/>
      <c r="B39" s="103"/>
      <c r="C39" s="96">
        <v>620</v>
      </c>
      <c r="D39" s="111"/>
      <c r="E39" s="104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98">
        <f t="shared" si="23"/>
        <v>0</v>
      </c>
      <c r="AD39" s="99"/>
      <c r="AE39" s="99">
        <v>1</v>
      </c>
      <c r="AF39" s="100" t="s">
        <v>33</v>
      </c>
    </row>
    <row r="40" spans="1:32" ht="15" customHeight="1">
      <c r="A40" s="103"/>
      <c r="B40" s="103"/>
      <c r="C40" s="96">
        <v>610</v>
      </c>
      <c r="D40" s="111"/>
      <c r="E40" s="104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98">
        <f t="shared" si="23"/>
        <v>0</v>
      </c>
      <c r="AD40" s="99"/>
      <c r="AE40" s="99">
        <v>0</v>
      </c>
      <c r="AF40" s="100" t="s">
        <v>38</v>
      </c>
    </row>
    <row r="41" spans="1:32" ht="15" customHeight="1">
      <c r="A41" s="112"/>
      <c r="B41" s="113"/>
      <c r="C41" s="96">
        <v>600</v>
      </c>
      <c r="D41" s="114"/>
      <c r="E41" s="104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98">
        <f t="shared" si="23"/>
        <v>0</v>
      </c>
      <c r="AD41" s="99"/>
      <c r="AE41" s="99"/>
      <c r="AF41" s="100"/>
    </row>
    <row r="42" spans="1:32" ht="15" customHeight="1">
      <c r="A42" s="103"/>
      <c r="B42" s="103"/>
      <c r="C42" s="96">
        <v>590</v>
      </c>
      <c r="D42" s="103"/>
      <c r="E42" s="103"/>
      <c r="F42" s="103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98">
        <f t="shared" si="23"/>
        <v>0</v>
      </c>
      <c r="AD42" s="99"/>
      <c r="AE42" s="99"/>
      <c r="AF42" s="100"/>
    </row>
    <row r="43" spans="1:32" ht="15" customHeight="1">
      <c r="A43" s="103"/>
      <c r="B43" s="103"/>
      <c r="C43" s="96">
        <v>580</v>
      </c>
      <c r="D43" s="103"/>
      <c r="E43" s="103"/>
      <c r="F43" s="103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98">
        <f t="shared" si="23"/>
        <v>0</v>
      </c>
      <c r="AD43" s="99"/>
      <c r="AE43" s="99"/>
      <c r="AF43" s="100"/>
    </row>
    <row r="44" spans="1:32" ht="15" customHeight="1">
      <c r="A44" s="103"/>
      <c r="B44" s="103"/>
      <c r="C44" s="96">
        <v>570</v>
      </c>
      <c r="D44" s="103"/>
      <c r="E44" s="103"/>
      <c r="F44" s="103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98">
        <f t="shared" si="23"/>
        <v>0</v>
      </c>
      <c r="AD44" s="99"/>
      <c r="AE44" s="99"/>
      <c r="AF44" s="100"/>
    </row>
    <row r="45" spans="1:32" ht="15" customHeight="1">
      <c r="A45" s="103"/>
      <c r="B45" s="103"/>
      <c r="C45" s="96">
        <v>560</v>
      </c>
      <c r="D45" s="103"/>
      <c r="E45" s="103"/>
      <c r="F45" s="103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98">
        <f t="shared" si="23"/>
        <v>0</v>
      </c>
      <c r="AD45" s="108"/>
      <c r="AE45" s="99"/>
      <c r="AF45" s="100"/>
    </row>
    <row r="46" spans="1:32" ht="15" customHeight="1">
      <c r="A46" s="103"/>
      <c r="B46" s="103"/>
      <c r="C46" s="96">
        <v>550</v>
      </c>
      <c r="D46" s="103"/>
      <c r="E46" s="103"/>
      <c r="F46" s="103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98">
        <f t="shared" si="23"/>
        <v>0</v>
      </c>
      <c r="AD46" s="99"/>
      <c r="AE46" s="99">
        <v>0</v>
      </c>
      <c r="AF46" s="100" t="s">
        <v>33</v>
      </c>
    </row>
    <row r="47" spans="1:32" ht="15" customHeight="1">
      <c r="A47" s="103"/>
      <c r="B47" s="103"/>
      <c r="C47" s="96">
        <v>540</v>
      </c>
      <c r="D47" s="103"/>
      <c r="E47" s="103"/>
      <c r="F47" s="103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98">
        <f t="shared" si="23"/>
        <v>0</v>
      </c>
      <c r="AD47" s="99"/>
      <c r="AE47" s="99"/>
      <c r="AF47" s="100"/>
    </row>
    <row r="48" spans="1:32" ht="15" customHeight="1">
      <c r="A48" s="103"/>
      <c r="B48" s="103"/>
      <c r="C48" s="96">
        <v>530</v>
      </c>
      <c r="D48" s="103"/>
      <c r="E48" s="103"/>
      <c r="F48" s="103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98">
        <f t="shared" si="23"/>
        <v>0</v>
      </c>
      <c r="AD48" s="99"/>
      <c r="AE48" s="99">
        <v>0</v>
      </c>
      <c r="AF48" s="100" t="s">
        <v>33</v>
      </c>
    </row>
    <row r="49" spans="1:32" ht="15" customHeight="1">
      <c r="A49" s="103"/>
      <c r="B49" s="103"/>
      <c r="C49" s="96">
        <v>520</v>
      </c>
      <c r="D49" s="103"/>
      <c r="E49" s="103"/>
      <c r="F49" s="103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98">
        <f t="shared" si="23"/>
        <v>0</v>
      </c>
      <c r="AD49" s="99"/>
      <c r="AE49" s="99"/>
      <c r="AF49" s="100"/>
    </row>
    <row r="50" spans="1:32" ht="15" customHeight="1">
      <c r="A50" s="112"/>
      <c r="B50" s="113"/>
      <c r="C50" s="96">
        <v>510</v>
      </c>
      <c r="D50" s="114"/>
      <c r="E50" s="104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98">
        <f t="shared" si="23"/>
        <v>0</v>
      </c>
      <c r="AD50" s="99"/>
      <c r="AE50" s="99">
        <v>0</v>
      </c>
      <c r="AF50" s="100" t="s">
        <v>33</v>
      </c>
    </row>
    <row r="51" spans="1:32" ht="15" customHeight="1">
      <c r="AC51" s="101"/>
    </row>
    <row r="52" spans="1:32" ht="15" customHeight="1">
      <c r="AC52" s="101"/>
    </row>
    <row r="53" spans="1:32" ht="15" customHeight="1">
      <c r="AC53" s="101"/>
    </row>
    <row r="54" spans="1:32" ht="15" customHeight="1">
      <c r="AC54" s="101"/>
    </row>
    <row r="55" spans="1:32" ht="15" customHeight="1">
      <c r="AC55" s="101"/>
    </row>
    <row r="56" spans="1:32" ht="15" customHeight="1">
      <c r="AC56" s="101"/>
    </row>
    <row r="57" spans="1:32" ht="15" customHeight="1">
      <c r="AC57" s="101"/>
    </row>
    <row r="58" spans="1:32" ht="15" customHeight="1">
      <c r="AC58" s="101"/>
    </row>
    <row r="59" spans="1:32" ht="15" customHeight="1">
      <c r="AC59" s="101"/>
    </row>
    <row r="60" spans="1:32" ht="15" customHeight="1">
      <c r="AC60" s="101"/>
    </row>
    <row r="61" spans="1:32" ht="15" customHeight="1">
      <c r="AC61" s="101"/>
    </row>
    <row r="62" spans="1:32" ht="15" customHeight="1">
      <c r="AC62" s="101"/>
    </row>
    <row r="63" spans="1:32" ht="15" customHeight="1">
      <c r="AC63" s="101"/>
    </row>
    <row r="64" spans="1:32" ht="15" customHeight="1">
      <c r="AC64" s="101"/>
    </row>
    <row r="65" spans="29:29" ht="15" customHeight="1">
      <c r="AC65" s="101"/>
    </row>
    <row r="66" spans="29:29" ht="15" customHeight="1">
      <c r="AC66" s="101"/>
    </row>
    <row r="67" spans="29:29" ht="15" customHeight="1">
      <c r="AC67" s="101"/>
    </row>
    <row r="68" spans="29:29" ht="15" customHeight="1">
      <c r="AC68" s="101"/>
    </row>
    <row r="69" spans="29:29" ht="15" customHeight="1">
      <c r="AC69" s="101"/>
    </row>
    <row r="70" spans="29:29" ht="15" customHeight="1">
      <c r="AC70" s="101"/>
    </row>
    <row r="71" spans="29:29" ht="15" customHeight="1">
      <c r="AC71" s="101"/>
    </row>
    <row r="72" spans="29:29" ht="15" customHeight="1">
      <c r="AC72" s="101"/>
    </row>
    <row r="73" spans="29:29" ht="15" customHeight="1">
      <c r="AC73" s="101"/>
    </row>
    <row r="74" spans="29:29" ht="15" customHeight="1">
      <c r="AC74" s="101"/>
    </row>
    <row r="75" spans="29:29" ht="15" customHeight="1">
      <c r="AC75" s="101"/>
    </row>
    <row r="76" spans="29:29" ht="15" customHeight="1">
      <c r="AC76" s="101"/>
    </row>
    <row r="77" spans="29:29" ht="15" customHeight="1">
      <c r="AC77" s="101"/>
    </row>
    <row r="78" spans="29:29" ht="15" customHeight="1">
      <c r="AC78" s="101"/>
    </row>
    <row r="79" spans="29:29" ht="15" customHeight="1">
      <c r="AC79" s="101"/>
    </row>
    <row r="80" spans="29:29" ht="15" customHeight="1">
      <c r="AC80" s="101"/>
    </row>
    <row r="81" spans="29:29" ht="15" customHeight="1">
      <c r="AC81" s="101"/>
    </row>
    <row r="82" spans="29:29" ht="15" customHeight="1">
      <c r="AC82" s="101"/>
    </row>
    <row r="83" spans="29:29" ht="15" customHeight="1">
      <c r="AC83" s="101"/>
    </row>
    <row r="84" spans="29:29" ht="15" customHeight="1">
      <c r="AC84" s="101"/>
    </row>
    <row r="85" spans="29:29" ht="15" customHeight="1">
      <c r="AC85" s="101"/>
    </row>
    <row r="86" spans="29:29" ht="15" customHeight="1">
      <c r="AC86" s="101"/>
    </row>
    <row r="87" spans="29:29" ht="15" customHeight="1">
      <c r="AC87" s="101"/>
    </row>
    <row r="88" spans="29:29" ht="15" customHeight="1">
      <c r="AC88" s="101"/>
    </row>
    <row r="89" spans="29:29" ht="15" customHeight="1">
      <c r="AC89" s="101"/>
    </row>
    <row r="90" spans="29:29" ht="15" customHeight="1">
      <c r="AC90" s="101"/>
    </row>
    <row r="91" spans="29:29" ht="15" customHeight="1">
      <c r="AC91" s="101"/>
    </row>
    <row r="92" spans="29:29" ht="15" customHeight="1">
      <c r="AC92" s="101"/>
    </row>
  </sheetData>
  <mergeCells count="3">
    <mergeCell ref="D1:D2"/>
    <mergeCell ref="AC1:AC2"/>
    <mergeCell ref="AC3:AC5"/>
  </mergeCells>
  <phoneticPr fontId="2" type="noConversion"/>
  <dataValidations count="2">
    <dataValidation type="list" allowBlank="1" showInputMessage="1" showErrorMessage="1" sqref="AE6:AE10">
      <formula1>"0,1"</formula1>
    </dataValidation>
    <dataValidation type="list" allowBlank="1" showInputMessage="1" showErrorMessage="1" sqref="AF6:AF50">
      <formula1>"Sanjel,MetaShare"</formula1>
    </dataValidation>
  </dataValidations>
  <pageMargins left="0" right="0" top="0.5" bottom="0.25" header="0.05" footer="0.05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Resources!$A$10:$A$16</xm:f>
          </x14:formula1>
          <xm:sqref>AD24:AD1048576 AD1:AD22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2"/>
  <sheetViews>
    <sheetView zoomScaleNormal="100" workbookViewId="0">
      <pane xSplit="4" ySplit="7" topLeftCell="J20" activePane="bottomRight" state="frozen"/>
      <selection pane="topRight" activeCell="E1" sqref="E1"/>
      <selection pane="bottomLeft" activeCell="A10" sqref="A10"/>
      <selection pane="bottomRight" activeCell="Y27" sqref="Y27"/>
    </sheetView>
  </sheetViews>
  <sheetFormatPr defaultColWidth="8.42578125" defaultRowHeight="15"/>
  <cols>
    <col min="1" max="1" width="12.5703125" style="6" customWidth="1"/>
    <col min="2" max="2" width="49.28515625" style="22" customWidth="1"/>
    <col min="3" max="3" width="16.28515625" style="29" customWidth="1"/>
    <col min="4" max="4" width="14.5703125" style="29" customWidth="1"/>
    <col min="5" max="5" width="8.42578125" style="8" customWidth="1"/>
    <col min="6" max="6" width="8.42578125" style="38" customWidth="1"/>
    <col min="7" max="8" width="7.42578125" style="8" customWidth="1"/>
    <col min="9" max="13" width="8.42578125" style="22"/>
    <col min="14" max="15" width="8.42578125" style="45"/>
    <col min="16" max="27" width="8.42578125" style="22"/>
    <col min="28" max="28" width="8.42578125" style="22" customWidth="1"/>
    <col min="29" max="16384" width="8.42578125" style="22"/>
  </cols>
  <sheetData>
    <row r="1" spans="1:28" s="2" customFormat="1" ht="15.75" customHeight="1">
      <c r="A1" s="20" t="s">
        <v>26</v>
      </c>
      <c r="B1" s="21" t="s">
        <v>9</v>
      </c>
      <c r="C1" s="27" t="s">
        <v>15</v>
      </c>
      <c r="D1" s="141" t="s">
        <v>18</v>
      </c>
      <c r="E1" s="1">
        <f>'Daily Records'!E1</f>
        <v>43312</v>
      </c>
      <c r="F1" s="1">
        <f>'Daily Records'!F1</f>
        <v>43313</v>
      </c>
      <c r="G1" s="1">
        <f>'Daily Records'!G1</f>
        <v>43314</v>
      </c>
      <c r="H1" s="1">
        <f>'Daily Records'!H1</f>
        <v>43315</v>
      </c>
      <c r="I1" s="1">
        <f>'Daily Records'!I1</f>
        <v>43318</v>
      </c>
      <c r="J1" s="1">
        <f>'Daily Records'!J1</f>
        <v>43319</v>
      </c>
      <c r="K1" s="1">
        <f>'Daily Records'!K1</f>
        <v>43320</v>
      </c>
      <c r="L1" s="1">
        <f>'Daily Records'!L1</f>
        <v>43321</v>
      </c>
      <c r="M1" s="1">
        <f>'Daily Records'!M1</f>
        <v>43322</v>
      </c>
      <c r="N1" s="1">
        <f>'Daily Records'!N1</f>
        <v>43325</v>
      </c>
      <c r="O1" s="1">
        <f>'Daily Records'!O1</f>
        <v>43326</v>
      </c>
      <c r="P1" s="1">
        <f>'Daily Records'!P1</f>
        <v>43327</v>
      </c>
      <c r="Q1" s="1">
        <f>'Daily Records'!Q1</f>
        <v>43328</v>
      </c>
      <c r="R1" s="1">
        <f>'Daily Records'!R1</f>
        <v>43329</v>
      </c>
      <c r="S1" s="1">
        <f>'Daily Records'!S1</f>
        <v>43332</v>
      </c>
      <c r="T1" s="1">
        <f>'Daily Records'!T1</f>
        <v>43333</v>
      </c>
      <c r="U1" s="1">
        <f>'Daily Records'!U1</f>
        <v>43334</v>
      </c>
      <c r="V1" s="1">
        <f>'Daily Records'!V1</f>
        <v>43335</v>
      </c>
      <c r="W1" s="1">
        <f>'Daily Records'!W1</f>
        <v>43336</v>
      </c>
      <c r="X1" s="1">
        <f>'Daily Records'!X1</f>
        <v>43339</v>
      </c>
      <c r="Y1" s="1">
        <f>'Daily Records'!Y1</f>
        <v>43340</v>
      </c>
      <c r="Z1" s="1">
        <f>'Daily Records'!Z1</f>
        <v>43341</v>
      </c>
      <c r="AA1" s="1">
        <f>'Daily Records'!AA1</f>
        <v>43342</v>
      </c>
      <c r="AB1" s="1">
        <f>'Daily Records'!AB1</f>
        <v>43343</v>
      </c>
    </row>
    <row r="2" spans="1:28" s="2" customFormat="1" ht="15.75" thickBot="1">
      <c r="A2" s="3"/>
      <c r="B2" s="4"/>
      <c r="C2" s="28"/>
      <c r="D2" s="142"/>
      <c r="E2" s="26">
        <f>'Daily Records'!E1</f>
        <v>43312</v>
      </c>
      <c r="F2" s="26">
        <f>'Daily Records'!F1</f>
        <v>43313</v>
      </c>
      <c r="G2" s="26">
        <f>'Daily Records'!G1</f>
        <v>43314</v>
      </c>
      <c r="H2" s="26">
        <f>'Daily Records'!H1</f>
        <v>43315</v>
      </c>
      <c r="I2" s="26">
        <f>'Daily Records'!I1</f>
        <v>43318</v>
      </c>
      <c r="J2" s="26">
        <f>'Daily Records'!J1</f>
        <v>43319</v>
      </c>
      <c r="K2" s="26">
        <f>'Daily Records'!K1</f>
        <v>43320</v>
      </c>
      <c r="L2" s="26">
        <f>'Daily Records'!L1</f>
        <v>43321</v>
      </c>
      <c r="M2" s="26">
        <f>'Daily Records'!M1</f>
        <v>43322</v>
      </c>
      <c r="N2" s="26">
        <f>'Daily Records'!N1</f>
        <v>43325</v>
      </c>
      <c r="O2" s="26">
        <f>'Daily Records'!O1</f>
        <v>43326</v>
      </c>
      <c r="P2" s="26">
        <f>'Daily Records'!P1</f>
        <v>43327</v>
      </c>
      <c r="Q2" s="26">
        <f>'Daily Records'!Q1</f>
        <v>43328</v>
      </c>
      <c r="R2" s="26">
        <f>'Daily Records'!R1</f>
        <v>43329</v>
      </c>
      <c r="S2" s="26">
        <f>'Daily Records'!S1</f>
        <v>43332</v>
      </c>
      <c r="T2" s="26">
        <f>'Daily Records'!T1</f>
        <v>43333</v>
      </c>
      <c r="U2" s="26">
        <f>'Daily Records'!U1</f>
        <v>43334</v>
      </c>
      <c r="V2" s="26">
        <f>'Daily Records'!V1</f>
        <v>43335</v>
      </c>
      <c r="W2" s="26">
        <f>'Daily Records'!W1</f>
        <v>43336</v>
      </c>
      <c r="X2" s="26">
        <f>'Daily Records'!X1</f>
        <v>43339</v>
      </c>
      <c r="Y2" s="26">
        <f>'Daily Records'!Y1</f>
        <v>43340</v>
      </c>
      <c r="Z2" s="26">
        <f>'Daily Records'!Z1</f>
        <v>43341</v>
      </c>
      <c r="AA2" s="26">
        <f>'Daily Records'!AA1</f>
        <v>43342</v>
      </c>
      <c r="AB2" s="26">
        <f>'Daily Records'!AB1</f>
        <v>43343</v>
      </c>
    </row>
    <row r="3" spans="1:28" s="57" customFormat="1" ht="15.75" thickBot="1">
      <c r="A3" s="59"/>
      <c r="B3" s="60" t="s">
        <v>24</v>
      </c>
      <c r="C3" s="59"/>
      <c r="D3" s="55">
        <f>E3</f>
        <v>231</v>
      </c>
      <c r="E3" s="56">
        <f>Resources!C8</f>
        <v>231</v>
      </c>
      <c r="F3" s="56">
        <f>Resources!D8</f>
        <v>221</v>
      </c>
      <c r="G3" s="56">
        <f>Resources!E8</f>
        <v>211</v>
      </c>
      <c r="H3" s="56">
        <f>Resources!F8</f>
        <v>201</v>
      </c>
      <c r="I3" s="56">
        <f>Resources!G8</f>
        <v>191</v>
      </c>
      <c r="J3" s="56">
        <f>Resources!H8</f>
        <v>181</v>
      </c>
      <c r="K3" s="56">
        <f>Resources!I8</f>
        <v>171</v>
      </c>
      <c r="L3" s="56">
        <f>Resources!J8</f>
        <v>161</v>
      </c>
      <c r="M3" s="56">
        <f>Resources!K8</f>
        <v>151</v>
      </c>
      <c r="N3" s="56">
        <f>Resources!L8</f>
        <v>141</v>
      </c>
      <c r="O3" s="56">
        <f>Resources!M8</f>
        <v>131</v>
      </c>
      <c r="P3" s="56">
        <f>Resources!N8</f>
        <v>121</v>
      </c>
      <c r="Q3" s="56">
        <f>Resources!O8</f>
        <v>111</v>
      </c>
      <c r="R3" s="56">
        <f>Resources!P8</f>
        <v>101</v>
      </c>
      <c r="S3" s="56">
        <f>Resources!Q8</f>
        <v>91</v>
      </c>
      <c r="T3" s="56">
        <f>Resources!R8</f>
        <v>81</v>
      </c>
      <c r="U3" s="56">
        <f>Resources!S8</f>
        <v>71</v>
      </c>
      <c r="V3" s="56">
        <f>Resources!T8</f>
        <v>61</v>
      </c>
      <c r="W3" s="56">
        <f>Resources!U8</f>
        <v>51</v>
      </c>
      <c r="X3" s="56">
        <f>Resources!V8</f>
        <v>41</v>
      </c>
      <c r="Y3" s="56">
        <f>Resources!W8</f>
        <v>31</v>
      </c>
      <c r="Z3" s="56">
        <f>Resources!X8</f>
        <v>21</v>
      </c>
      <c r="AA3" s="56">
        <f>Resources!Y8</f>
        <v>11</v>
      </c>
      <c r="AB3" s="56">
        <f>Resources!Z8</f>
        <v>0</v>
      </c>
    </row>
    <row r="4" spans="1:28" s="57" customFormat="1" ht="15.75" thickBot="1">
      <c r="A4" s="59"/>
      <c r="B4" s="60" t="s">
        <v>25</v>
      </c>
      <c r="C4" s="59"/>
      <c r="D4" s="55">
        <f>SUM(D6:D137)</f>
        <v>273</v>
      </c>
      <c r="E4" s="56">
        <f t="shared" ref="E4:Z4" si="0">SUM(E6:E52)</f>
        <v>252</v>
      </c>
      <c r="F4" s="56">
        <f t="shared" si="0"/>
        <v>246</v>
      </c>
      <c r="G4" s="56">
        <f t="shared" si="0"/>
        <v>262</v>
      </c>
      <c r="H4" s="56">
        <f t="shared" si="0"/>
        <v>256</v>
      </c>
      <c r="I4" s="56">
        <f t="shared" si="0"/>
        <v>245</v>
      </c>
      <c r="J4" s="56">
        <f t="shared" si="0"/>
        <v>239</v>
      </c>
      <c r="K4" s="56">
        <f t="shared" si="0"/>
        <v>243</v>
      </c>
      <c r="L4" s="56">
        <f t="shared" si="0"/>
        <v>242</v>
      </c>
      <c r="M4" s="56">
        <f t="shared" si="0"/>
        <v>241</v>
      </c>
      <c r="N4" s="56">
        <f t="shared" si="0"/>
        <v>226</v>
      </c>
      <c r="O4" s="56">
        <f t="shared" si="0"/>
        <v>224</v>
      </c>
      <c r="P4" s="56">
        <f t="shared" si="0"/>
        <v>192</v>
      </c>
      <c r="Q4" s="56">
        <f t="shared" si="0"/>
        <v>181</v>
      </c>
      <c r="R4" s="56">
        <f t="shared" si="0"/>
        <v>180</v>
      </c>
      <c r="S4" s="56">
        <f t="shared" si="0"/>
        <v>169</v>
      </c>
      <c r="T4" s="56">
        <f t="shared" si="0"/>
        <v>169</v>
      </c>
      <c r="U4" s="56">
        <f t="shared" si="0"/>
        <v>169</v>
      </c>
      <c r="V4" s="56">
        <f t="shared" si="0"/>
        <v>169</v>
      </c>
      <c r="W4" s="56">
        <f t="shared" si="0"/>
        <v>158</v>
      </c>
      <c r="X4" s="56">
        <f t="shared" si="0"/>
        <v>150</v>
      </c>
      <c r="Y4" s="56">
        <f t="shared" si="0"/>
        <v>148</v>
      </c>
      <c r="Z4" s="56">
        <f t="shared" si="0"/>
        <v>148</v>
      </c>
      <c r="AA4" s="56">
        <f t="shared" ref="AA4:AB4" si="1">SUM(AA6:AA52)</f>
        <v>149</v>
      </c>
      <c r="AB4" s="56">
        <f t="shared" si="1"/>
        <v>148</v>
      </c>
    </row>
    <row r="5" spans="1:28" s="57" customFormat="1">
      <c r="A5" s="59"/>
      <c r="B5" s="60"/>
      <c r="C5" s="59"/>
      <c r="D5" s="55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s="58" customFormat="1">
      <c r="A6" s="61" t="str">
        <f>'Daily Records'!A6</f>
        <v>Phase10.P001</v>
      </c>
      <c r="B6" s="61" t="str">
        <f>'Daily Records'!B6</f>
        <v>Planning</v>
      </c>
      <c r="C6" s="62">
        <f>'Daily Records'!C6</f>
        <v>900</v>
      </c>
      <c r="D6" s="61">
        <f>'Daily Records'!D6</f>
        <v>20</v>
      </c>
      <c r="E6" s="63">
        <f>D6</f>
        <v>20</v>
      </c>
      <c r="F6" s="63">
        <f>D6</f>
        <v>20</v>
      </c>
      <c r="G6" s="63">
        <f>F6</f>
        <v>20</v>
      </c>
      <c r="H6" s="63">
        <f>G6</f>
        <v>20</v>
      </c>
      <c r="I6" s="63">
        <v>15</v>
      </c>
      <c r="J6" s="63">
        <f t="shared" ref="J6:K6" si="2">I6</f>
        <v>15</v>
      </c>
      <c r="K6" s="63">
        <f t="shared" si="2"/>
        <v>15</v>
      </c>
      <c r="L6" s="63">
        <f t="shared" ref="L6" si="3">J6</f>
        <v>15</v>
      </c>
      <c r="M6" s="63">
        <f t="shared" ref="M6" si="4">L6</f>
        <v>15</v>
      </c>
      <c r="N6" s="63">
        <v>10</v>
      </c>
      <c r="O6" s="63">
        <f t="shared" ref="O6" si="5">M6</f>
        <v>15</v>
      </c>
      <c r="P6" s="63">
        <f t="shared" ref="P6:Q6" si="6">O6</f>
        <v>15</v>
      </c>
      <c r="Q6" s="63">
        <f t="shared" si="6"/>
        <v>15</v>
      </c>
      <c r="R6" s="63">
        <f t="shared" ref="R6" si="7">P6</f>
        <v>15</v>
      </c>
      <c r="S6" s="63">
        <v>5</v>
      </c>
      <c r="T6" s="63">
        <f t="shared" ref="T6" si="8">S6</f>
        <v>5</v>
      </c>
      <c r="U6" s="63">
        <f t="shared" ref="U6" si="9">S6</f>
        <v>5</v>
      </c>
      <c r="V6" s="63">
        <f t="shared" ref="V6:W6" si="10">U6</f>
        <v>5</v>
      </c>
      <c r="W6" s="63">
        <f t="shared" si="10"/>
        <v>5</v>
      </c>
      <c r="X6" s="63">
        <f t="shared" ref="X6" si="11">V6</f>
        <v>5</v>
      </c>
      <c r="Y6" s="63">
        <f t="shared" ref="Y6:AA6" si="12">X6</f>
        <v>5</v>
      </c>
      <c r="Z6" s="63">
        <f t="shared" si="12"/>
        <v>5</v>
      </c>
      <c r="AA6" s="63">
        <f t="shared" si="12"/>
        <v>5</v>
      </c>
      <c r="AB6" s="63">
        <f t="shared" ref="AB6" si="13">Y6</f>
        <v>5</v>
      </c>
    </row>
    <row r="7" spans="1:28" s="58" customFormat="1">
      <c r="A7" s="61" t="str">
        <f>'Daily Records'!A7</f>
        <v>Phase10.P002</v>
      </c>
      <c r="B7" s="61" t="str">
        <f>'Daily Records'!B7</f>
        <v>Scrum Meeting</v>
      </c>
      <c r="C7" s="62">
        <f>'Daily Records'!C7</f>
        <v>900</v>
      </c>
      <c r="D7" s="61">
        <f>'Daily Records'!D7</f>
        <v>30</v>
      </c>
      <c r="E7" s="63">
        <v>9</v>
      </c>
      <c r="F7" s="63">
        <v>8</v>
      </c>
      <c r="G7" s="63">
        <v>29</v>
      </c>
      <c r="H7" s="63">
        <v>28</v>
      </c>
      <c r="I7" s="63">
        <v>27</v>
      </c>
      <c r="J7" s="63">
        <f>I7-1</f>
        <v>26</v>
      </c>
      <c r="K7" s="63">
        <f t="shared" ref="K7:S7" si="14">J7-1</f>
        <v>25</v>
      </c>
      <c r="L7" s="63">
        <f t="shared" si="14"/>
        <v>24</v>
      </c>
      <c r="M7" s="63">
        <f t="shared" si="14"/>
        <v>23</v>
      </c>
      <c r="N7" s="63">
        <f t="shared" si="14"/>
        <v>22</v>
      </c>
      <c r="O7" s="63">
        <f t="shared" si="14"/>
        <v>21</v>
      </c>
      <c r="P7" s="63">
        <f t="shared" si="14"/>
        <v>20</v>
      </c>
      <c r="Q7" s="63">
        <f t="shared" si="14"/>
        <v>19</v>
      </c>
      <c r="R7" s="63">
        <f t="shared" si="14"/>
        <v>18</v>
      </c>
      <c r="S7" s="63">
        <f t="shared" si="14"/>
        <v>17</v>
      </c>
      <c r="T7" s="63">
        <f t="shared" ref="T7" si="15">S7</f>
        <v>17</v>
      </c>
      <c r="U7" s="63">
        <f t="shared" ref="U7:U40" si="16">S7</f>
        <v>17</v>
      </c>
      <c r="V7" s="63">
        <f t="shared" ref="V7:W7" si="17">U7</f>
        <v>17</v>
      </c>
      <c r="W7" s="63">
        <f t="shared" si="17"/>
        <v>17</v>
      </c>
      <c r="X7" s="63">
        <f t="shared" ref="X7:X40" si="18">V7</f>
        <v>17</v>
      </c>
      <c r="Y7" s="63">
        <f t="shared" ref="Y7:AA7" si="19">X7</f>
        <v>17</v>
      </c>
      <c r="Z7" s="63">
        <f t="shared" si="19"/>
        <v>17</v>
      </c>
      <c r="AA7" s="63">
        <f t="shared" si="19"/>
        <v>17</v>
      </c>
      <c r="AB7" s="63">
        <f>Y7</f>
        <v>17</v>
      </c>
    </row>
    <row r="8" spans="1:28" s="58" customFormat="1">
      <c r="A8" s="61" t="str">
        <f>'Daily Records'!A8</f>
        <v>Phase10.P003</v>
      </c>
      <c r="B8" s="61" t="str">
        <f>'Daily Records'!B8</f>
        <v>Retrospective</v>
      </c>
      <c r="C8" s="62">
        <f>'Daily Records'!C8</f>
        <v>900</v>
      </c>
      <c r="D8" s="61">
        <f>'Daily Records'!D8</f>
        <v>20</v>
      </c>
      <c r="E8" s="63">
        <f t="shared" ref="E8" si="20">D8</f>
        <v>20</v>
      </c>
      <c r="F8" s="63">
        <f t="shared" ref="F8:F39" si="21">D8</f>
        <v>20</v>
      </c>
      <c r="G8" s="63">
        <f t="shared" ref="G8:H8" si="22">F8</f>
        <v>20</v>
      </c>
      <c r="H8" s="63">
        <f t="shared" si="22"/>
        <v>20</v>
      </c>
      <c r="I8" s="63">
        <f t="shared" ref="I8:I40" si="23">G8</f>
        <v>20</v>
      </c>
      <c r="J8" s="63">
        <f t="shared" ref="J8:K8" si="24">I8</f>
        <v>20</v>
      </c>
      <c r="K8" s="63">
        <f t="shared" si="24"/>
        <v>20</v>
      </c>
      <c r="L8" s="63">
        <f t="shared" ref="L8:L40" si="25">J8</f>
        <v>20</v>
      </c>
      <c r="M8" s="63">
        <f t="shared" ref="M8:N8" si="26">L8</f>
        <v>20</v>
      </c>
      <c r="N8" s="63">
        <f t="shared" si="26"/>
        <v>20</v>
      </c>
      <c r="O8" s="63">
        <f t="shared" ref="O8:O40" si="27">M8</f>
        <v>20</v>
      </c>
      <c r="P8" s="63">
        <f t="shared" ref="P8:Q8" si="28">O8</f>
        <v>20</v>
      </c>
      <c r="Q8" s="63">
        <f t="shared" si="28"/>
        <v>20</v>
      </c>
      <c r="R8" s="63">
        <f t="shared" ref="R8:R40" si="29">P8</f>
        <v>20</v>
      </c>
      <c r="S8" s="63">
        <f t="shared" ref="S8:T8" si="30">R8</f>
        <v>20</v>
      </c>
      <c r="T8" s="63">
        <f t="shared" si="30"/>
        <v>20</v>
      </c>
      <c r="U8" s="63">
        <f t="shared" si="16"/>
        <v>20</v>
      </c>
      <c r="V8" s="63">
        <f t="shared" ref="V8:W8" si="31">U8</f>
        <v>20</v>
      </c>
      <c r="W8" s="63">
        <f t="shared" si="31"/>
        <v>20</v>
      </c>
      <c r="X8" s="63">
        <f t="shared" si="18"/>
        <v>20</v>
      </c>
      <c r="Y8" s="63">
        <f t="shared" ref="Y8:AA8" si="32">X8</f>
        <v>20</v>
      </c>
      <c r="Z8" s="63">
        <f t="shared" si="32"/>
        <v>20</v>
      </c>
      <c r="AA8" s="63">
        <f t="shared" si="32"/>
        <v>20</v>
      </c>
      <c r="AB8" s="63">
        <f>Y8</f>
        <v>20</v>
      </c>
    </row>
    <row r="9" spans="1:28" s="58" customFormat="1">
      <c r="A9" s="61" t="str">
        <f>'Daily Records'!A9</f>
        <v>Phase10.P004</v>
      </c>
      <c r="B9" s="61" t="str">
        <f>'Daily Records'!B9</f>
        <v>Project management</v>
      </c>
      <c r="C9" s="62">
        <f>'Daily Records'!C9</f>
        <v>900</v>
      </c>
      <c r="D9" s="61">
        <f>'Daily Records'!D9</f>
        <v>10</v>
      </c>
      <c r="E9" s="63">
        <f t="shared" ref="E9:E10" si="33">D9</f>
        <v>10</v>
      </c>
      <c r="F9" s="63">
        <f t="shared" ref="F9:F10" si="34">D9</f>
        <v>10</v>
      </c>
      <c r="G9" s="63">
        <f t="shared" ref="G9:G10" si="35">F9</f>
        <v>10</v>
      </c>
      <c r="H9" s="63">
        <f t="shared" ref="H9:H10" si="36">G9</f>
        <v>10</v>
      </c>
      <c r="I9" s="63">
        <f t="shared" ref="I9:I10" si="37">G9</f>
        <v>10</v>
      </c>
      <c r="J9" s="63">
        <f t="shared" ref="J9:J10" si="38">I9</f>
        <v>10</v>
      </c>
      <c r="K9" s="63">
        <f t="shared" ref="K9:K10" si="39">J9</f>
        <v>10</v>
      </c>
      <c r="L9" s="63">
        <f t="shared" ref="L9:L10" si="40">J9</f>
        <v>10</v>
      </c>
      <c r="M9" s="63">
        <f t="shared" ref="M9:M10" si="41">L9</f>
        <v>10</v>
      </c>
      <c r="N9" s="63">
        <f t="shared" ref="N9:N10" si="42">M9</f>
        <v>10</v>
      </c>
      <c r="O9" s="63">
        <f t="shared" ref="O9:O10" si="43">M9</f>
        <v>10</v>
      </c>
      <c r="P9" s="63">
        <f t="shared" ref="P9:P10" si="44">O9</f>
        <v>10</v>
      </c>
      <c r="Q9" s="63">
        <f t="shared" ref="Q9:Q10" si="45">P9</f>
        <v>10</v>
      </c>
      <c r="R9" s="63">
        <f t="shared" ref="R9:R10" si="46">P9</f>
        <v>10</v>
      </c>
      <c r="S9" s="63">
        <f t="shared" ref="S9:S10" si="47">R9</f>
        <v>10</v>
      </c>
      <c r="T9" s="63">
        <f t="shared" ref="T9:T10" si="48">S9</f>
        <v>10</v>
      </c>
      <c r="U9" s="63">
        <f t="shared" ref="U9:U10" si="49">S9</f>
        <v>10</v>
      </c>
      <c r="V9" s="63">
        <f t="shared" ref="V9:V10" si="50">U9</f>
        <v>10</v>
      </c>
      <c r="W9" s="63">
        <f t="shared" ref="W9:W10" si="51">V9</f>
        <v>10</v>
      </c>
      <c r="X9" s="63">
        <f t="shared" ref="X9:X10" si="52">V9</f>
        <v>10</v>
      </c>
      <c r="Y9" s="63">
        <f t="shared" ref="Y9:Y10" si="53">X9</f>
        <v>10</v>
      </c>
      <c r="Z9" s="63">
        <f t="shared" ref="Z9:AA10" si="54">Y9</f>
        <v>10</v>
      </c>
      <c r="AA9" s="63">
        <f t="shared" si="54"/>
        <v>10</v>
      </c>
      <c r="AB9" s="63">
        <f t="shared" ref="AB9:AB10" si="55">Y9</f>
        <v>10</v>
      </c>
    </row>
    <row r="10" spans="1:28" s="58" customFormat="1">
      <c r="A10" s="61" t="str">
        <f>'Daily Records'!A10</f>
        <v>Phase10.P005</v>
      </c>
      <c r="B10" s="61" t="str">
        <f>'Daily Records'!B10</f>
        <v>Analysis requirements</v>
      </c>
      <c r="C10" s="62">
        <f>'Daily Records'!C10</f>
        <v>900</v>
      </c>
      <c r="D10" s="61">
        <f>'Daily Records'!D10</f>
        <v>20</v>
      </c>
      <c r="E10" s="63">
        <f t="shared" si="33"/>
        <v>20</v>
      </c>
      <c r="F10" s="63">
        <f t="shared" si="34"/>
        <v>20</v>
      </c>
      <c r="G10" s="63">
        <f t="shared" si="35"/>
        <v>20</v>
      </c>
      <c r="H10" s="63">
        <f t="shared" si="36"/>
        <v>20</v>
      </c>
      <c r="I10" s="63">
        <f t="shared" si="37"/>
        <v>20</v>
      </c>
      <c r="J10" s="63">
        <f t="shared" si="38"/>
        <v>20</v>
      </c>
      <c r="K10" s="63">
        <f t="shared" si="39"/>
        <v>20</v>
      </c>
      <c r="L10" s="63">
        <f t="shared" si="40"/>
        <v>20</v>
      </c>
      <c r="M10" s="63">
        <f t="shared" si="41"/>
        <v>20</v>
      </c>
      <c r="N10" s="63">
        <f t="shared" si="42"/>
        <v>20</v>
      </c>
      <c r="O10" s="63">
        <f t="shared" si="43"/>
        <v>20</v>
      </c>
      <c r="P10" s="63">
        <f t="shared" si="44"/>
        <v>20</v>
      </c>
      <c r="Q10" s="63">
        <f t="shared" si="45"/>
        <v>20</v>
      </c>
      <c r="R10" s="63">
        <f t="shared" si="46"/>
        <v>20</v>
      </c>
      <c r="S10" s="63">
        <f t="shared" si="47"/>
        <v>20</v>
      </c>
      <c r="T10" s="63">
        <f t="shared" si="48"/>
        <v>20</v>
      </c>
      <c r="U10" s="63">
        <f t="shared" si="49"/>
        <v>20</v>
      </c>
      <c r="V10" s="63">
        <f t="shared" si="50"/>
        <v>20</v>
      </c>
      <c r="W10" s="63">
        <f t="shared" si="51"/>
        <v>20</v>
      </c>
      <c r="X10" s="63">
        <f t="shared" si="52"/>
        <v>20</v>
      </c>
      <c r="Y10" s="63">
        <f t="shared" si="53"/>
        <v>20</v>
      </c>
      <c r="Z10" s="63">
        <f t="shared" si="54"/>
        <v>20</v>
      </c>
      <c r="AA10" s="63">
        <f t="shared" si="54"/>
        <v>20</v>
      </c>
      <c r="AB10" s="63">
        <f t="shared" si="55"/>
        <v>20</v>
      </c>
    </row>
    <row r="11" spans="1:28" s="58" customFormat="1">
      <c r="A11" s="61" t="str">
        <f>'Daily Records'!A11</f>
        <v>Phase10.P008</v>
      </c>
      <c r="B11" s="61" t="str">
        <f>'Daily Records'!B11</f>
        <v>Transfer rigboard function to new member</v>
      </c>
      <c r="C11" s="62">
        <f>'Daily Records'!C11</f>
        <v>890</v>
      </c>
      <c r="D11" s="61">
        <f>'Daily Records'!D11</f>
        <v>12</v>
      </c>
      <c r="E11" s="63">
        <f t="shared" ref="E11:E17" si="56">D11</f>
        <v>12</v>
      </c>
      <c r="F11" s="63">
        <f t="shared" si="21"/>
        <v>12</v>
      </c>
      <c r="G11" s="63">
        <f t="shared" ref="G11:H11" si="57">F11</f>
        <v>12</v>
      </c>
      <c r="H11" s="63">
        <f t="shared" si="57"/>
        <v>12</v>
      </c>
      <c r="I11" s="63">
        <f t="shared" si="23"/>
        <v>12</v>
      </c>
      <c r="J11" s="63">
        <f t="shared" ref="J11:K11" si="58">I11</f>
        <v>12</v>
      </c>
      <c r="K11" s="63">
        <f t="shared" si="58"/>
        <v>12</v>
      </c>
      <c r="L11" s="63">
        <f t="shared" si="25"/>
        <v>12</v>
      </c>
      <c r="M11" s="63">
        <f t="shared" ref="M11:N11" si="59">L11</f>
        <v>12</v>
      </c>
      <c r="N11" s="63">
        <f t="shared" si="59"/>
        <v>12</v>
      </c>
      <c r="O11" s="63">
        <f t="shared" si="27"/>
        <v>12</v>
      </c>
      <c r="P11" s="63">
        <f t="shared" ref="P11:Q11" si="60">O11</f>
        <v>12</v>
      </c>
      <c r="Q11" s="63">
        <f t="shared" si="60"/>
        <v>12</v>
      </c>
      <c r="R11" s="63">
        <f t="shared" si="29"/>
        <v>12</v>
      </c>
      <c r="S11" s="63">
        <f t="shared" ref="S11:T11" si="61">R11</f>
        <v>12</v>
      </c>
      <c r="T11" s="63">
        <f t="shared" si="61"/>
        <v>12</v>
      </c>
      <c r="U11" s="63">
        <f t="shared" si="16"/>
        <v>12</v>
      </c>
      <c r="V11" s="63">
        <f t="shared" ref="V11:W11" si="62">U11</f>
        <v>12</v>
      </c>
      <c r="W11" s="63">
        <f t="shared" si="62"/>
        <v>12</v>
      </c>
      <c r="X11" s="63">
        <f t="shared" si="18"/>
        <v>12</v>
      </c>
      <c r="Y11" s="63">
        <f t="shared" ref="Y11:AA11" si="63">X11</f>
        <v>12</v>
      </c>
      <c r="Z11" s="63">
        <f t="shared" si="63"/>
        <v>12</v>
      </c>
      <c r="AA11" s="63">
        <f t="shared" si="63"/>
        <v>12</v>
      </c>
      <c r="AB11" s="63">
        <f>Y11</f>
        <v>12</v>
      </c>
    </row>
    <row r="12" spans="1:28" s="58" customFormat="1">
      <c r="A12" s="61" t="str">
        <f>'Daily Records'!A12</f>
        <v>Phase10.P009</v>
      </c>
      <c r="B12" s="61" t="str">
        <f>'Daily Records'!B12</f>
        <v>CodeReview</v>
      </c>
      <c r="C12" s="62">
        <f>'Daily Records'!C12</f>
        <v>880</v>
      </c>
      <c r="D12" s="61">
        <f>'Daily Records'!D12</f>
        <v>40</v>
      </c>
      <c r="E12" s="63">
        <f>D12</f>
        <v>40</v>
      </c>
      <c r="F12" s="63">
        <v>35</v>
      </c>
      <c r="G12" s="63">
        <v>30</v>
      </c>
      <c r="H12" s="63">
        <v>25</v>
      </c>
      <c r="I12" s="63">
        <v>20</v>
      </c>
      <c r="J12" s="63">
        <v>15</v>
      </c>
      <c r="K12" s="63">
        <v>20</v>
      </c>
      <c r="L12" s="63">
        <v>20</v>
      </c>
      <c r="M12" s="63">
        <f t="shared" ref="M12:N12" si="64">L12</f>
        <v>20</v>
      </c>
      <c r="N12" s="63">
        <f t="shared" si="64"/>
        <v>20</v>
      </c>
      <c r="O12" s="63">
        <f t="shared" si="27"/>
        <v>20</v>
      </c>
      <c r="P12" s="63">
        <f t="shared" ref="P12" si="65">O12</f>
        <v>20</v>
      </c>
      <c r="Q12" s="63">
        <v>20</v>
      </c>
      <c r="R12" s="63">
        <f t="shared" si="29"/>
        <v>20</v>
      </c>
      <c r="S12" s="63">
        <f t="shared" ref="S12:T12" si="66">R12</f>
        <v>20</v>
      </c>
      <c r="T12" s="63">
        <f t="shared" si="66"/>
        <v>20</v>
      </c>
      <c r="U12" s="63">
        <f t="shared" si="16"/>
        <v>20</v>
      </c>
      <c r="V12" s="63">
        <f t="shared" ref="V12:W12" si="67">U12</f>
        <v>20</v>
      </c>
      <c r="W12" s="63">
        <f t="shared" si="67"/>
        <v>20</v>
      </c>
      <c r="X12" s="63">
        <f t="shared" si="18"/>
        <v>20</v>
      </c>
      <c r="Y12" s="63">
        <f t="shared" ref="Y12:AA12" si="68">X12</f>
        <v>20</v>
      </c>
      <c r="Z12" s="63">
        <f t="shared" si="68"/>
        <v>20</v>
      </c>
      <c r="AA12" s="63">
        <f t="shared" si="68"/>
        <v>20</v>
      </c>
      <c r="AB12" s="63">
        <f>Y12</f>
        <v>20</v>
      </c>
    </row>
    <row r="13" spans="1:28" s="58" customFormat="1">
      <c r="A13" s="61" t="str">
        <f>'Daily Records'!A13</f>
        <v>Phase10.P010</v>
      </c>
      <c r="B13" s="61" t="str">
        <f>'Daily Records'!B13</f>
        <v>Unit Test</v>
      </c>
      <c r="C13" s="62">
        <f>'Daily Records'!C13</f>
        <v>870</v>
      </c>
      <c r="D13" s="61">
        <f>'Daily Records'!D13</f>
        <v>40</v>
      </c>
      <c r="E13" s="63">
        <f t="shared" si="56"/>
        <v>40</v>
      </c>
      <c r="F13" s="63">
        <f t="shared" si="21"/>
        <v>40</v>
      </c>
      <c r="G13" s="63">
        <f t="shared" ref="G13:H13" si="69">F13</f>
        <v>40</v>
      </c>
      <c r="H13" s="63">
        <f t="shared" si="69"/>
        <v>40</v>
      </c>
      <c r="I13" s="63">
        <f t="shared" si="23"/>
        <v>40</v>
      </c>
      <c r="J13" s="63">
        <f t="shared" ref="J13:K13" si="70">I13</f>
        <v>40</v>
      </c>
      <c r="K13" s="63">
        <f t="shared" si="70"/>
        <v>40</v>
      </c>
      <c r="L13" s="63">
        <f t="shared" si="25"/>
        <v>40</v>
      </c>
      <c r="M13" s="63">
        <f t="shared" ref="M13:N13" si="71">L13</f>
        <v>40</v>
      </c>
      <c r="N13" s="63">
        <f t="shared" si="71"/>
        <v>40</v>
      </c>
      <c r="O13" s="63">
        <f t="shared" si="27"/>
        <v>40</v>
      </c>
      <c r="P13" s="63">
        <f t="shared" ref="P13:Q13" si="72">O13</f>
        <v>40</v>
      </c>
      <c r="Q13" s="63">
        <f t="shared" si="72"/>
        <v>40</v>
      </c>
      <c r="R13" s="63">
        <f t="shared" si="29"/>
        <v>40</v>
      </c>
      <c r="S13" s="63">
        <f t="shared" ref="S13:T13" si="73">R13</f>
        <v>40</v>
      </c>
      <c r="T13" s="63">
        <f t="shared" si="73"/>
        <v>40</v>
      </c>
      <c r="U13" s="63">
        <f t="shared" si="16"/>
        <v>40</v>
      </c>
      <c r="V13" s="63">
        <f t="shared" ref="V13:W13" si="74">U13</f>
        <v>40</v>
      </c>
      <c r="W13" s="63">
        <f t="shared" si="74"/>
        <v>40</v>
      </c>
      <c r="X13" s="63">
        <f t="shared" si="18"/>
        <v>40</v>
      </c>
      <c r="Y13" s="63">
        <f t="shared" ref="Y13:AA13" si="75">X13</f>
        <v>40</v>
      </c>
      <c r="Z13" s="63">
        <f t="shared" si="75"/>
        <v>40</v>
      </c>
      <c r="AA13" s="63">
        <f t="shared" si="75"/>
        <v>40</v>
      </c>
      <c r="AB13" s="63">
        <f>Y13</f>
        <v>40</v>
      </c>
    </row>
    <row r="14" spans="1:28" s="58" customFormat="1">
      <c r="A14" s="61" t="str">
        <f>'Daily Records'!A14</f>
        <v>Phase10.P011</v>
      </c>
      <c r="B14" s="61" t="str">
        <f>'Daily Records'!B14</f>
        <v>Thinking training</v>
      </c>
      <c r="C14" s="62">
        <f>'Daily Records'!C14</f>
        <v>860</v>
      </c>
      <c r="D14" s="61">
        <f>'Daily Records'!D14</f>
        <v>15</v>
      </c>
      <c r="E14" s="63">
        <f t="shared" si="56"/>
        <v>15</v>
      </c>
      <c r="F14" s="63">
        <f t="shared" si="21"/>
        <v>15</v>
      </c>
      <c r="G14" s="63">
        <f t="shared" ref="G14:H14" si="76">F14</f>
        <v>15</v>
      </c>
      <c r="H14" s="63">
        <f t="shared" si="76"/>
        <v>15</v>
      </c>
      <c r="I14" s="63">
        <f t="shared" si="23"/>
        <v>15</v>
      </c>
      <c r="J14" s="63">
        <f t="shared" ref="J14:K14" si="77">I14</f>
        <v>15</v>
      </c>
      <c r="K14" s="63">
        <f t="shared" si="77"/>
        <v>15</v>
      </c>
      <c r="L14" s="63">
        <f t="shared" si="25"/>
        <v>15</v>
      </c>
      <c r="M14" s="63">
        <f t="shared" ref="M14" si="78">L14</f>
        <v>15</v>
      </c>
      <c r="N14" s="63">
        <v>13</v>
      </c>
      <c r="O14" s="63">
        <v>9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63">
        <v>1</v>
      </c>
      <c r="AB14" s="63">
        <v>0</v>
      </c>
    </row>
    <row r="15" spans="1:28" s="58" customFormat="1">
      <c r="A15" s="61" t="str">
        <f>'Daily Records'!A15</f>
        <v>Phase10.P012</v>
      </c>
      <c r="B15" s="61" t="str">
        <f>'Daily Records'!B15</f>
        <v>Review Documents</v>
      </c>
      <c r="C15" s="62">
        <f>'Daily Records'!C15</f>
        <v>0</v>
      </c>
      <c r="D15" s="61">
        <f>'Daily Records'!D15</f>
        <v>0</v>
      </c>
      <c r="E15" s="63">
        <f t="shared" si="56"/>
        <v>0</v>
      </c>
      <c r="F15" s="63">
        <f t="shared" si="21"/>
        <v>0</v>
      </c>
      <c r="G15" s="63">
        <f t="shared" ref="G15:H15" si="79">F15</f>
        <v>0</v>
      </c>
      <c r="H15" s="63">
        <f t="shared" si="79"/>
        <v>0</v>
      </c>
      <c r="I15" s="63">
        <f t="shared" si="23"/>
        <v>0</v>
      </c>
      <c r="J15" s="63">
        <f t="shared" ref="J15:K15" si="80">I15</f>
        <v>0</v>
      </c>
      <c r="K15" s="63">
        <f t="shared" si="80"/>
        <v>0</v>
      </c>
      <c r="L15" s="63">
        <f t="shared" si="25"/>
        <v>0</v>
      </c>
      <c r="M15" s="63">
        <f t="shared" ref="M15:N15" si="81">L15</f>
        <v>0</v>
      </c>
      <c r="N15" s="63">
        <f t="shared" si="81"/>
        <v>0</v>
      </c>
      <c r="O15" s="63">
        <v>0</v>
      </c>
      <c r="P15" s="63">
        <f t="shared" ref="P15:Q15" si="82">O15</f>
        <v>0</v>
      </c>
      <c r="Q15" s="63">
        <f t="shared" si="82"/>
        <v>0</v>
      </c>
      <c r="R15" s="63">
        <f t="shared" si="29"/>
        <v>0</v>
      </c>
      <c r="S15" s="63">
        <f t="shared" ref="S15:T15" si="83">R15</f>
        <v>0</v>
      </c>
      <c r="T15" s="63">
        <f t="shared" si="83"/>
        <v>0</v>
      </c>
      <c r="U15" s="63">
        <f t="shared" si="16"/>
        <v>0</v>
      </c>
      <c r="V15" s="63">
        <f t="shared" ref="V15:W15" si="84">U15</f>
        <v>0</v>
      </c>
      <c r="W15" s="63">
        <f t="shared" si="84"/>
        <v>0</v>
      </c>
      <c r="X15" s="63">
        <f t="shared" si="18"/>
        <v>0</v>
      </c>
      <c r="Y15" s="63">
        <f t="shared" ref="Y15:AA15" si="85">X15</f>
        <v>0</v>
      </c>
      <c r="Z15" s="63">
        <f t="shared" si="85"/>
        <v>0</v>
      </c>
      <c r="AA15" s="63">
        <f t="shared" si="85"/>
        <v>0</v>
      </c>
      <c r="AB15" s="63">
        <f>Y15</f>
        <v>0</v>
      </c>
    </row>
    <row r="16" spans="1:28" s="58" customFormat="1">
      <c r="A16" s="61" t="str">
        <f>'Daily Records'!A16</f>
        <v>Ticket #166</v>
      </c>
      <c r="B16" s="61" t="str">
        <f>'Daily Records'!B16</f>
        <v>Re-schedule product haul Load - Use original haul or not</v>
      </c>
      <c r="C16" s="62">
        <f>'Daily Records'!C16</f>
        <v>850</v>
      </c>
      <c r="D16" s="61">
        <f>'Daily Records'!D16</f>
        <v>2</v>
      </c>
      <c r="E16" s="63">
        <f t="shared" si="56"/>
        <v>2</v>
      </c>
      <c r="F16" s="63">
        <f t="shared" si="21"/>
        <v>2</v>
      </c>
      <c r="G16" s="63">
        <f t="shared" ref="G16:H16" si="86">F16</f>
        <v>2</v>
      </c>
      <c r="H16" s="63">
        <f t="shared" si="86"/>
        <v>2</v>
      </c>
      <c r="I16" s="63">
        <f t="shared" si="23"/>
        <v>2</v>
      </c>
      <c r="J16" s="63">
        <f t="shared" ref="J16:K16" si="87">I16</f>
        <v>2</v>
      </c>
      <c r="K16" s="63">
        <f t="shared" si="87"/>
        <v>2</v>
      </c>
      <c r="L16" s="63">
        <f t="shared" si="25"/>
        <v>2</v>
      </c>
      <c r="M16" s="63">
        <f t="shared" ref="M16:N16" si="88">L16</f>
        <v>2</v>
      </c>
      <c r="N16" s="63">
        <f t="shared" si="88"/>
        <v>2</v>
      </c>
      <c r="O16" s="63">
        <f t="shared" si="27"/>
        <v>2</v>
      </c>
      <c r="P16" s="63">
        <f t="shared" ref="P16:Q16" si="89">O16</f>
        <v>2</v>
      </c>
      <c r="Q16" s="63">
        <f t="shared" si="89"/>
        <v>2</v>
      </c>
      <c r="R16" s="63">
        <f t="shared" si="29"/>
        <v>2</v>
      </c>
      <c r="S16" s="63">
        <f t="shared" ref="S16:T16" si="90">R16</f>
        <v>2</v>
      </c>
      <c r="T16" s="63">
        <f t="shared" si="90"/>
        <v>2</v>
      </c>
      <c r="U16" s="63">
        <f t="shared" si="16"/>
        <v>2</v>
      </c>
      <c r="V16" s="63">
        <f t="shared" ref="V16:W16" si="91">U16</f>
        <v>2</v>
      </c>
      <c r="W16" s="63">
        <f t="shared" si="91"/>
        <v>2</v>
      </c>
      <c r="X16" s="63">
        <f t="shared" si="18"/>
        <v>2</v>
      </c>
      <c r="Y16" s="63">
        <f t="shared" ref="Y16:AA16" si="92">X16</f>
        <v>2</v>
      </c>
      <c r="Z16" s="63">
        <f t="shared" si="92"/>
        <v>2</v>
      </c>
      <c r="AA16" s="63">
        <f t="shared" si="92"/>
        <v>2</v>
      </c>
      <c r="AB16" s="63">
        <f>Y16</f>
        <v>2</v>
      </c>
    </row>
    <row r="17" spans="1:33" s="58" customFormat="1">
      <c r="A17" s="61" t="str">
        <f>'Daily Records'!A17</f>
        <v>Ticket #255</v>
      </c>
      <c r="B17" s="61" t="str">
        <f>'Daily Records'!B17</f>
        <v>Fix Product Haul Page Display Issue</v>
      </c>
      <c r="C17" s="62">
        <f>'Daily Records'!C17</f>
        <v>840</v>
      </c>
      <c r="D17" s="61">
        <f>'Daily Records'!D17</f>
        <v>2</v>
      </c>
      <c r="E17" s="63">
        <f t="shared" si="56"/>
        <v>2</v>
      </c>
      <c r="F17" s="63">
        <f t="shared" si="21"/>
        <v>2</v>
      </c>
      <c r="G17" s="63">
        <f t="shared" ref="G17:H17" si="93">F17</f>
        <v>2</v>
      </c>
      <c r="H17" s="63">
        <f t="shared" si="93"/>
        <v>2</v>
      </c>
      <c r="I17" s="63">
        <f t="shared" si="23"/>
        <v>2</v>
      </c>
      <c r="J17" s="63">
        <f t="shared" ref="J17:K17" si="94">I17</f>
        <v>2</v>
      </c>
      <c r="K17" s="63">
        <f t="shared" si="94"/>
        <v>2</v>
      </c>
      <c r="L17" s="63">
        <f t="shared" si="25"/>
        <v>2</v>
      </c>
      <c r="M17" s="63">
        <f t="shared" ref="M17:N17" si="95">L17</f>
        <v>2</v>
      </c>
      <c r="N17" s="63">
        <f t="shared" si="95"/>
        <v>2</v>
      </c>
      <c r="O17" s="63">
        <v>2</v>
      </c>
      <c r="P17" s="63">
        <v>0</v>
      </c>
      <c r="Q17" s="63">
        <f t="shared" ref="Q17" si="96">P17</f>
        <v>0</v>
      </c>
      <c r="R17" s="63">
        <f t="shared" si="29"/>
        <v>0</v>
      </c>
      <c r="S17" s="63">
        <f t="shared" ref="S17:T17" si="97">R17</f>
        <v>0</v>
      </c>
      <c r="T17" s="63">
        <f t="shared" si="97"/>
        <v>0</v>
      </c>
      <c r="U17" s="63">
        <f t="shared" si="16"/>
        <v>0</v>
      </c>
      <c r="V17" s="63">
        <f t="shared" ref="V17:W17" si="98">U17</f>
        <v>0</v>
      </c>
      <c r="W17" s="63">
        <f t="shared" si="98"/>
        <v>0</v>
      </c>
      <c r="X17" s="63">
        <f t="shared" si="18"/>
        <v>0</v>
      </c>
      <c r="Y17" s="63">
        <f t="shared" ref="Y17:AA17" si="99">X17</f>
        <v>0</v>
      </c>
      <c r="Z17" s="63">
        <f t="shared" si="99"/>
        <v>0</v>
      </c>
      <c r="AA17" s="63">
        <f t="shared" si="99"/>
        <v>0</v>
      </c>
      <c r="AB17" s="63">
        <f>Y17</f>
        <v>0</v>
      </c>
    </row>
    <row r="18" spans="1:33" s="58" customFormat="1">
      <c r="A18" s="61" t="str">
        <f>'Daily Records'!A18</f>
        <v>Ticket #265</v>
      </c>
      <c r="B18" s="61" t="str">
        <f>'Daily Records'!B18</f>
        <v>Update Y Axis label printing/display format</v>
      </c>
      <c r="C18" s="62">
        <f>'Daily Records'!C18</f>
        <v>830</v>
      </c>
      <c r="D18" s="61">
        <f>'Daily Records'!D18</f>
        <v>13</v>
      </c>
      <c r="E18" s="63">
        <f>D18</f>
        <v>13</v>
      </c>
      <c r="F18" s="63">
        <f t="shared" si="21"/>
        <v>13</v>
      </c>
      <c r="G18" s="63">
        <f t="shared" ref="G18:H18" si="100">F18</f>
        <v>13</v>
      </c>
      <c r="H18" s="63">
        <f t="shared" si="100"/>
        <v>13</v>
      </c>
      <c r="I18" s="63">
        <f t="shared" si="23"/>
        <v>13</v>
      </c>
      <c r="J18" s="63">
        <f t="shared" ref="J18:K18" si="101">I18</f>
        <v>13</v>
      </c>
      <c r="K18" s="63">
        <f t="shared" si="101"/>
        <v>13</v>
      </c>
      <c r="L18" s="63">
        <f t="shared" si="25"/>
        <v>13</v>
      </c>
      <c r="M18" s="63">
        <f t="shared" ref="M18" si="102">L18</f>
        <v>13</v>
      </c>
      <c r="N18" s="63">
        <v>1</v>
      </c>
      <c r="O18" s="63">
        <v>0</v>
      </c>
      <c r="P18" s="63">
        <f t="shared" ref="P18:Q18" si="103">O18</f>
        <v>0</v>
      </c>
      <c r="Q18" s="63">
        <f t="shared" si="103"/>
        <v>0</v>
      </c>
      <c r="R18" s="63">
        <f t="shared" si="29"/>
        <v>0</v>
      </c>
      <c r="S18" s="63">
        <f t="shared" ref="S18:T18" si="104">R18</f>
        <v>0</v>
      </c>
      <c r="T18" s="63">
        <f t="shared" si="104"/>
        <v>0</v>
      </c>
      <c r="U18" s="63">
        <f t="shared" si="16"/>
        <v>0</v>
      </c>
      <c r="V18" s="63">
        <f t="shared" ref="V18:W18" si="105">U18</f>
        <v>0</v>
      </c>
      <c r="W18" s="63">
        <f t="shared" si="105"/>
        <v>0</v>
      </c>
      <c r="X18" s="63">
        <f t="shared" si="18"/>
        <v>0</v>
      </c>
      <c r="Y18" s="63">
        <f t="shared" ref="Y18:AA18" si="106">X18</f>
        <v>0</v>
      </c>
      <c r="Z18" s="63">
        <f t="shared" si="106"/>
        <v>0</v>
      </c>
      <c r="AA18" s="63">
        <f t="shared" si="106"/>
        <v>0</v>
      </c>
      <c r="AB18" s="63">
        <f>Y18</f>
        <v>0</v>
      </c>
    </row>
    <row r="19" spans="1:33" s="58" customFormat="1">
      <c r="A19" s="61" t="str">
        <f>'Daily Records'!A19</f>
        <v>Ticket #266</v>
      </c>
      <c r="B19" s="61" t="str">
        <f>'Daily Records'!B19</f>
        <v>Printing Chart Header - Label width is not right</v>
      </c>
      <c r="C19" s="62">
        <f>'Daily Records'!C19</f>
        <v>820</v>
      </c>
      <c r="D19" s="61">
        <f>'Daily Records'!D19</f>
        <v>4</v>
      </c>
      <c r="E19" s="63">
        <f t="shared" ref="E19:E21" si="107">D19</f>
        <v>4</v>
      </c>
      <c r="F19" s="63">
        <f t="shared" ref="F19:F21" si="108">D19</f>
        <v>4</v>
      </c>
      <c r="G19" s="63">
        <f t="shared" ref="G19:G21" si="109">F19</f>
        <v>4</v>
      </c>
      <c r="H19" s="63">
        <f t="shared" ref="H19:H21" si="110">G19</f>
        <v>4</v>
      </c>
      <c r="I19" s="63">
        <f t="shared" ref="I19:I21" si="111">G19</f>
        <v>4</v>
      </c>
      <c r="J19" s="63">
        <f t="shared" ref="J19:J21" si="112">I19</f>
        <v>4</v>
      </c>
      <c r="K19" s="63">
        <f t="shared" ref="K19:K21" si="113">J19</f>
        <v>4</v>
      </c>
      <c r="L19" s="63">
        <f t="shared" ref="L19:L21" si="114">J19</f>
        <v>4</v>
      </c>
      <c r="M19" s="63">
        <f t="shared" ref="M19:M21" si="115">L19</f>
        <v>4</v>
      </c>
      <c r="N19" s="63">
        <v>1</v>
      </c>
      <c r="O19" s="63">
        <v>0</v>
      </c>
      <c r="P19" s="63">
        <f t="shared" ref="P19:P21" si="116">O19</f>
        <v>0</v>
      </c>
      <c r="Q19" s="63">
        <f t="shared" ref="Q19:Q21" si="117">P19</f>
        <v>0</v>
      </c>
      <c r="R19" s="63">
        <f t="shared" ref="R19:R21" si="118">P19</f>
        <v>0</v>
      </c>
      <c r="S19" s="63">
        <f t="shared" ref="S19:S21" si="119">R19</f>
        <v>0</v>
      </c>
      <c r="T19" s="63">
        <f t="shared" ref="T19:T21" si="120">S19</f>
        <v>0</v>
      </c>
      <c r="U19" s="63">
        <f t="shared" ref="U19:U21" si="121">S19</f>
        <v>0</v>
      </c>
      <c r="V19" s="63">
        <f t="shared" ref="V19:V21" si="122">U19</f>
        <v>0</v>
      </c>
      <c r="W19" s="63">
        <f t="shared" ref="W19:W21" si="123">V19</f>
        <v>0</v>
      </c>
      <c r="X19" s="63">
        <f t="shared" ref="X19:X21" si="124">V19</f>
        <v>0</v>
      </c>
      <c r="Y19" s="63">
        <f t="shared" ref="Y19:Y21" si="125">X19</f>
        <v>0</v>
      </c>
      <c r="Z19" s="63">
        <f t="shared" ref="Z19:AA21" si="126">Y19</f>
        <v>0</v>
      </c>
      <c r="AA19" s="63">
        <f t="shared" si="126"/>
        <v>0</v>
      </c>
      <c r="AB19" s="63">
        <f t="shared" ref="AB19:AB21" si="127">Y19</f>
        <v>0</v>
      </c>
    </row>
    <row r="20" spans="1:33" s="58" customFormat="1">
      <c r="A20" s="61" t="str">
        <f>'Daily Records'!A20</f>
        <v>Ticket #275</v>
      </c>
      <c r="B20" s="61" t="str">
        <f>'Daily Records'!B20</f>
        <v>Second Y Axis Display</v>
      </c>
      <c r="C20" s="62">
        <f>'Daily Records'!C20</f>
        <v>800</v>
      </c>
      <c r="D20" s="61">
        <f>'Daily Records'!D20</f>
        <v>6</v>
      </c>
      <c r="E20" s="63">
        <f t="shared" si="107"/>
        <v>6</v>
      </c>
      <c r="F20" s="63">
        <f t="shared" si="108"/>
        <v>6</v>
      </c>
      <c r="G20" s="63">
        <f t="shared" si="109"/>
        <v>6</v>
      </c>
      <c r="H20" s="63">
        <f t="shared" si="110"/>
        <v>6</v>
      </c>
      <c r="I20" s="63">
        <f t="shared" si="111"/>
        <v>6</v>
      </c>
      <c r="J20" s="63">
        <f t="shared" si="112"/>
        <v>6</v>
      </c>
      <c r="K20" s="63">
        <f t="shared" si="113"/>
        <v>6</v>
      </c>
      <c r="L20" s="63">
        <f t="shared" si="114"/>
        <v>6</v>
      </c>
      <c r="M20" s="63">
        <f t="shared" si="115"/>
        <v>6</v>
      </c>
      <c r="N20" s="63">
        <v>20</v>
      </c>
      <c r="O20" s="63">
        <v>20</v>
      </c>
      <c r="P20" s="63">
        <v>0</v>
      </c>
      <c r="Q20" s="63">
        <f t="shared" si="117"/>
        <v>0</v>
      </c>
      <c r="R20" s="63">
        <f t="shared" si="118"/>
        <v>0</v>
      </c>
      <c r="S20" s="63">
        <f t="shared" si="119"/>
        <v>0</v>
      </c>
      <c r="T20" s="63">
        <f t="shared" si="120"/>
        <v>0</v>
      </c>
      <c r="U20" s="63">
        <f t="shared" si="121"/>
        <v>0</v>
      </c>
      <c r="V20" s="63">
        <f t="shared" si="122"/>
        <v>0</v>
      </c>
      <c r="W20" s="63">
        <f t="shared" si="123"/>
        <v>0</v>
      </c>
      <c r="X20" s="63">
        <f t="shared" si="124"/>
        <v>0</v>
      </c>
      <c r="Y20" s="63">
        <f t="shared" si="125"/>
        <v>0</v>
      </c>
      <c r="Z20" s="63">
        <f t="shared" si="126"/>
        <v>0</v>
      </c>
      <c r="AA20" s="63">
        <f t="shared" si="126"/>
        <v>0</v>
      </c>
      <c r="AB20" s="63">
        <f t="shared" si="127"/>
        <v>0</v>
      </c>
    </row>
    <row r="21" spans="1:33" s="58" customFormat="1">
      <c r="A21" s="61" t="str">
        <f>'Daily Records'!A21</f>
        <v>Ticket #276</v>
      </c>
      <c r="B21" s="61" t="str">
        <f>'Daily Records'!B21</f>
        <v>Update Pricing Page is not working</v>
      </c>
      <c r="C21" s="62">
        <f>'Daily Records'!C21</f>
        <v>790</v>
      </c>
      <c r="D21" s="61">
        <f>'Daily Records'!D21</f>
        <v>6</v>
      </c>
      <c r="E21" s="63">
        <f t="shared" si="107"/>
        <v>6</v>
      </c>
      <c r="F21" s="63">
        <f t="shared" si="108"/>
        <v>6</v>
      </c>
      <c r="G21" s="63">
        <f t="shared" si="109"/>
        <v>6</v>
      </c>
      <c r="H21" s="63">
        <f t="shared" si="110"/>
        <v>6</v>
      </c>
      <c r="I21" s="63">
        <f t="shared" si="111"/>
        <v>6</v>
      </c>
      <c r="J21" s="63">
        <f t="shared" si="112"/>
        <v>6</v>
      </c>
      <c r="K21" s="63">
        <f t="shared" si="113"/>
        <v>6</v>
      </c>
      <c r="L21" s="63">
        <f t="shared" si="114"/>
        <v>6</v>
      </c>
      <c r="M21" s="63">
        <f t="shared" si="115"/>
        <v>6</v>
      </c>
      <c r="N21" s="63">
        <v>0</v>
      </c>
      <c r="O21" s="63">
        <v>0</v>
      </c>
      <c r="P21" s="63">
        <f t="shared" si="116"/>
        <v>0</v>
      </c>
      <c r="Q21" s="63">
        <f t="shared" si="117"/>
        <v>0</v>
      </c>
      <c r="R21" s="63">
        <f t="shared" si="118"/>
        <v>0</v>
      </c>
      <c r="S21" s="63">
        <f t="shared" si="119"/>
        <v>0</v>
      </c>
      <c r="T21" s="63">
        <f t="shared" si="120"/>
        <v>0</v>
      </c>
      <c r="U21" s="63">
        <f t="shared" si="121"/>
        <v>0</v>
      </c>
      <c r="V21" s="63">
        <f t="shared" si="122"/>
        <v>0</v>
      </c>
      <c r="W21" s="63">
        <f t="shared" si="123"/>
        <v>0</v>
      </c>
      <c r="X21" s="63">
        <f t="shared" si="124"/>
        <v>0</v>
      </c>
      <c r="Y21" s="63">
        <f t="shared" si="125"/>
        <v>0</v>
      </c>
      <c r="Z21" s="63">
        <f t="shared" si="126"/>
        <v>0</v>
      </c>
      <c r="AA21" s="63">
        <f t="shared" si="126"/>
        <v>0</v>
      </c>
      <c r="AB21" s="63">
        <f t="shared" si="127"/>
        <v>0</v>
      </c>
    </row>
    <row r="22" spans="1:33" s="58" customFormat="1">
      <c r="A22" s="61" t="str">
        <f>'Daily Records'!A22</f>
        <v>Ticket #260</v>
      </c>
      <c r="B22" s="61" t="str">
        <f>'Daily Records'!B22</f>
        <v>Print Setting needs to be redefined -- waiting for detail requirement</v>
      </c>
      <c r="C22" s="62">
        <f>'Daily Records'!C22</f>
        <v>810</v>
      </c>
      <c r="D22" s="61">
        <f>'Daily Records'!D22</f>
        <v>0</v>
      </c>
      <c r="E22" s="63">
        <f>D22</f>
        <v>0</v>
      </c>
      <c r="F22" s="63">
        <f t="shared" si="21"/>
        <v>0</v>
      </c>
      <c r="G22" s="63">
        <f t="shared" ref="G22:H22" si="128">F22</f>
        <v>0</v>
      </c>
      <c r="H22" s="63">
        <f t="shared" si="128"/>
        <v>0</v>
      </c>
      <c r="I22" s="63">
        <f t="shared" si="23"/>
        <v>0</v>
      </c>
      <c r="J22" s="63">
        <f t="shared" ref="J22:K22" si="129">I22</f>
        <v>0</v>
      </c>
      <c r="K22" s="63">
        <f t="shared" si="129"/>
        <v>0</v>
      </c>
      <c r="L22" s="63">
        <f t="shared" si="25"/>
        <v>0</v>
      </c>
      <c r="M22" s="63">
        <f t="shared" ref="M22:N22" si="130">L22</f>
        <v>0</v>
      </c>
      <c r="N22" s="63">
        <f t="shared" si="130"/>
        <v>0</v>
      </c>
      <c r="O22" s="63">
        <f t="shared" si="27"/>
        <v>0</v>
      </c>
      <c r="P22" s="63">
        <f t="shared" ref="P22:Q22" si="131">O22</f>
        <v>0</v>
      </c>
      <c r="Q22" s="63">
        <f t="shared" si="131"/>
        <v>0</v>
      </c>
      <c r="R22" s="63">
        <f t="shared" si="29"/>
        <v>0</v>
      </c>
      <c r="S22" s="63">
        <f t="shared" ref="S22:T22" si="132">R22</f>
        <v>0</v>
      </c>
      <c r="T22" s="63">
        <f t="shared" si="132"/>
        <v>0</v>
      </c>
      <c r="U22" s="63">
        <f t="shared" si="16"/>
        <v>0</v>
      </c>
      <c r="V22" s="63">
        <f t="shared" ref="V22:W22" si="133">U22</f>
        <v>0</v>
      </c>
      <c r="W22" s="63">
        <f t="shared" si="133"/>
        <v>0</v>
      </c>
      <c r="X22" s="63">
        <f t="shared" si="18"/>
        <v>0</v>
      </c>
      <c r="Y22" s="63">
        <f t="shared" ref="Y22:AA22" si="134">X22</f>
        <v>0</v>
      </c>
      <c r="Z22" s="63">
        <f t="shared" si="134"/>
        <v>0</v>
      </c>
      <c r="AA22" s="63">
        <f t="shared" si="134"/>
        <v>0</v>
      </c>
      <c r="AB22" s="63">
        <f t="shared" ref="AB22:AB40" si="135">Y22</f>
        <v>0</v>
      </c>
    </row>
    <row r="23" spans="1:33" s="58" customFormat="1">
      <c r="A23" s="128">
        <f>'Daily Records'!A23</f>
        <v>0</v>
      </c>
      <c r="B23" s="128" t="str">
        <f>'Daily Records'!B23</f>
        <v>MessageExecutor send message failed</v>
      </c>
      <c r="C23" s="129">
        <f>'Daily Records'!C23</f>
        <v>770</v>
      </c>
      <c r="D23" s="128">
        <f>'Daily Records'!D23</f>
        <v>10</v>
      </c>
      <c r="E23" s="130">
        <f>D23</f>
        <v>10</v>
      </c>
      <c r="F23" s="130">
        <f t="shared" si="21"/>
        <v>10</v>
      </c>
      <c r="G23" s="130">
        <f t="shared" ref="G23:H23" si="136">F23</f>
        <v>10</v>
      </c>
      <c r="H23" s="130">
        <f t="shared" si="136"/>
        <v>10</v>
      </c>
      <c r="I23" s="130">
        <f t="shared" si="23"/>
        <v>10</v>
      </c>
      <c r="J23" s="130">
        <f t="shared" ref="J23:K23" si="137">I23</f>
        <v>10</v>
      </c>
      <c r="K23" s="130">
        <f t="shared" si="137"/>
        <v>10</v>
      </c>
      <c r="L23" s="130">
        <f t="shared" si="25"/>
        <v>10</v>
      </c>
      <c r="M23" s="130">
        <f t="shared" ref="M23:N23" si="138">L23</f>
        <v>10</v>
      </c>
      <c r="N23" s="130">
        <f t="shared" si="138"/>
        <v>10</v>
      </c>
      <c r="O23" s="130">
        <f t="shared" si="27"/>
        <v>10</v>
      </c>
      <c r="P23" s="130">
        <f t="shared" ref="P23" si="139">O23</f>
        <v>10</v>
      </c>
      <c r="Q23" s="130">
        <v>0</v>
      </c>
      <c r="R23" s="130">
        <v>0</v>
      </c>
      <c r="S23" s="130">
        <v>0</v>
      </c>
      <c r="T23" s="130">
        <v>0</v>
      </c>
      <c r="U23" s="130">
        <v>0</v>
      </c>
      <c r="V23" s="130">
        <v>0</v>
      </c>
      <c r="W23" s="130">
        <v>0</v>
      </c>
      <c r="X23" s="130">
        <v>0</v>
      </c>
      <c r="Y23" s="130">
        <v>0</v>
      </c>
      <c r="Z23" s="130">
        <f t="shared" ref="Z23:AA23" si="140">Y23</f>
        <v>0</v>
      </c>
      <c r="AA23" s="130">
        <f t="shared" si="140"/>
        <v>0</v>
      </c>
      <c r="AB23" s="130">
        <f t="shared" si="135"/>
        <v>0</v>
      </c>
    </row>
    <row r="24" spans="1:33" s="132" customFormat="1">
      <c r="A24" s="61" t="s">
        <v>75</v>
      </c>
      <c r="B24" s="61" t="s">
        <v>76</v>
      </c>
      <c r="C24" s="61">
        <f>'Daily Records'!C24</f>
        <v>760</v>
      </c>
      <c r="D24" s="61">
        <v>7</v>
      </c>
      <c r="E24" s="131">
        <f t="shared" ref="E24:E48" si="141">D24</f>
        <v>7</v>
      </c>
      <c r="F24" s="131">
        <f t="shared" si="21"/>
        <v>7</v>
      </c>
      <c r="G24" s="131">
        <f t="shared" ref="G24:H24" si="142">F24</f>
        <v>7</v>
      </c>
      <c r="H24" s="131">
        <f t="shared" si="142"/>
        <v>7</v>
      </c>
      <c r="I24" s="131">
        <f t="shared" si="23"/>
        <v>7</v>
      </c>
      <c r="J24" s="131">
        <f t="shared" ref="J24:K24" si="143">I24</f>
        <v>7</v>
      </c>
      <c r="K24" s="131">
        <f t="shared" si="143"/>
        <v>7</v>
      </c>
      <c r="L24" s="131">
        <f t="shared" si="25"/>
        <v>7</v>
      </c>
      <c r="M24" s="131">
        <f t="shared" ref="M24:N24" si="144">L24</f>
        <v>7</v>
      </c>
      <c r="N24" s="131">
        <f t="shared" si="144"/>
        <v>7</v>
      </c>
      <c r="O24" s="131">
        <f t="shared" si="27"/>
        <v>7</v>
      </c>
      <c r="P24" s="131">
        <f t="shared" ref="P24:Q24" si="145">O24</f>
        <v>7</v>
      </c>
      <c r="Q24" s="131">
        <f t="shared" si="145"/>
        <v>7</v>
      </c>
      <c r="R24" s="131">
        <f t="shared" si="29"/>
        <v>7</v>
      </c>
      <c r="S24" s="131">
        <f t="shared" ref="S24:T24" si="146">R24</f>
        <v>7</v>
      </c>
      <c r="T24" s="131">
        <f t="shared" si="146"/>
        <v>7</v>
      </c>
      <c r="U24" s="131">
        <f t="shared" si="16"/>
        <v>7</v>
      </c>
      <c r="V24" s="131">
        <f t="shared" ref="V24" si="147">U24</f>
        <v>7</v>
      </c>
      <c r="W24" s="131">
        <v>6</v>
      </c>
      <c r="X24" s="131">
        <v>0</v>
      </c>
      <c r="Y24" s="131">
        <f t="shared" ref="Y24:AA24" si="148">X24</f>
        <v>0</v>
      </c>
      <c r="Z24" s="131">
        <f t="shared" si="148"/>
        <v>0</v>
      </c>
      <c r="AA24" s="131">
        <f t="shared" si="148"/>
        <v>0</v>
      </c>
      <c r="AB24" s="131">
        <f t="shared" si="135"/>
        <v>0</v>
      </c>
      <c r="AC24" s="133"/>
      <c r="AD24" s="133"/>
      <c r="AE24" s="133"/>
      <c r="AF24" s="133"/>
      <c r="AG24" s="133"/>
    </row>
    <row r="25" spans="1:33" s="132" customFormat="1">
      <c r="A25" s="61" t="s">
        <v>77</v>
      </c>
      <c r="B25" s="61" t="s">
        <v>83</v>
      </c>
      <c r="C25" s="61">
        <f>'Daily Records'!C29</f>
        <v>710</v>
      </c>
      <c r="D25" s="61">
        <v>7</v>
      </c>
      <c r="E25" s="131">
        <f t="shared" si="141"/>
        <v>7</v>
      </c>
      <c r="F25" s="131">
        <f t="shared" si="21"/>
        <v>7</v>
      </c>
      <c r="G25" s="131">
        <f t="shared" ref="G25:H25" si="149">F25</f>
        <v>7</v>
      </c>
      <c r="H25" s="131">
        <f t="shared" si="149"/>
        <v>7</v>
      </c>
      <c r="I25" s="131">
        <f t="shared" si="23"/>
        <v>7</v>
      </c>
      <c r="J25" s="131">
        <f t="shared" ref="J25:K25" si="150">I25</f>
        <v>7</v>
      </c>
      <c r="K25" s="131">
        <f t="shared" si="150"/>
        <v>7</v>
      </c>
      <c r="L25" s="131">
        <f t="shared" si="25"/>
        <v>7</v>
      </c>
      <c r="M25" s="131">
        <f t="shared" ref="M25:N25" si="151">L25</f>
        <v>7</v>
      </c>
      <c r="N25" s="131">
        <f t="shared" si="151"/>
        <v>7</v>
      </c>
      <c r="O25" s="131">
        <f t="shared" si="27"/>
        <v>7</v>
      </c>
      <c r="P25" s="131">
        <f t="shared" ref="P25:Q25" si="152">O25</f>
        <v>7</v>
      </c>
      <c r="Q25" s="131">
        <f t="shared" si="152"/>
        <v>7</v>
      </c>
      <c r="R25" s="131">
        <f t="shared" si="29"/>
        <v>7</v>
      </c>
      <c r="S25" s="131">
        <f t="shared" ref="S25:T25" si="153">R25</f>
        <v>7</v>
      </c>
      <c r="T25" s="131">
        <f t="shared" si="153"/>
        <v>7</v>
      </c>
      <c r="U25" s="131">
        <f t="shared" si="16"/>
        <v>7</v>
      </c>
      <c r="V25" s="131">
        <f t="shared" ref="V25" si="154">U25</f>
        <v>7</v>
      </c>
      <c r="W25" s="131">
        <v>2</v>
      </c>
      <c r="X25" s="131">
        <v>2</v>
      </c>
      <c r="Y25" s="131">
        <f t="shared" ref="Y25:AA25" si="155">X25</f>
        <v>2</v>
      </c>
      <c r="Z25" s="131">
        <f t="shared" si="155"/>
        <v>2</v>
      </c>
      <c r="AA25" s="131">
        <f t="shared" si="155"/>
        <v>2</v>
      </c>
      <c r="AB25" s="131">
        <f t="shared" si="135"/>
        <v>2</v>
      </c>
      <c r="AC25" s="133"/>
      <c r="AD25" s="133"/>
      <c r="AE25" s="133"/>
      <c r="AF25" s="133"/>
      <c r="AG25" s="133"/>
    </row>
    <row r="26" spans="1:33" s="132" customFormat="1">
      <c r="A26" s="61" t="s">
        <v>78</v>
      </c>
      <c r="B26" s="61" t="s">
        <v>84</v>
      </c>
      <c r="C26" s="61">
        <f>'Daily Records'!C30</f>
        <v>700</v>
      </c>
      <c r="D26" s="61">
        <v>6</v>
      </c>
      <c r="E26" s="131">
        <f t="shared" si="141"/>
        <v>6</v>
      </c>
      <c r="F26" s="131">
        <f t="shared" si="21"/>
        <v>6</v>
      </c>
      <c r="G26" s="131">
        <f>F26</f>
        <v>6</v>
      </c>
      <c r="H26" s="131">
        <f t="shared" ref="H26" si="156">G26</f>
        <v>6</v>
      </c>
      <c r="I26" s="131">
        <f t="shared" si="23"/>
        <v>6</v>
      </c>
      <c r="J26" s="131">
        <f t="shared" ref="J26:K26" si="157">I26</f>
        <v>6</v>
      </c>
      <c r="K26" s="131">
        <f t="shared" si="157"/>
        <v>6</v>
      </c>
      <c r="L26" s="131">
        <f t="shared" si="25"/>
        <v>6</v>
      </c>
      <c r="M26" s="131">
        <f t="shared" ref="M26:N26" si="158">L26</f>
        <v>6</v>
      </c>
      <c r="N26" s="131">
        <f t="shared" si="158"/>
        <v>6</v>
      </c>
      <c r="O26" s="131">
        <f t="shared" si="27"/>
        <v>6</v>
      </c>
      <c r="P26" s="131">
        <f t="shared" ref="P26:Q26" si="159">O26</f>
        <v>6</v>
      </c>
      <c r="Q26" s="131">
        <f t="shared" si="159"/>
        <v>6</v>
      </c>
      <c r="R26" s="131">
        <f t="shared" si="29"/>
        <v>6</v>
      </c>
      <c r="S26" s="131">
        <f t="shared" ref="S26:T26" si="160">R26</f>
        <v>6</v>
      </c>
      <c r="T26" s="131">
        <f t="shared" si="160"/>
        <v>6</v>
      </c>
      <c r="U26" s="131">
        <f t="shared" si="16"/>
        <v>6</v>
      </c>
      <c r="V26" s="131">
        <f t="shared" ref="V26" si="161">U26</f>
        <v>6</v>
      </c>
      <c r="W26" s="131">
        <v>4</v>
      </c>
      <c r="X26" s="131">
        <v>2</v>
      </c>
      <c r="Y26" s="131">
        <v>0</v>
      </c>
      <c r="Z26" s="131">
        <f t="shared" ref="Z26:AA26" si="162">Y26</f>
        <v>0</v>
      </c>
      <c r="AA26" s="131">
        <f t="shared" si="162"/>
        <v>0</v>
      </c>
      <c r="AB26" s="131">
        <f t="shared" si="135"/>
        <v>0</v>
      </c>
      <c r="AC26" s="133"/>
      <c r="AD26" s="133"/>
      <c r="AE26" s="133"/>
      <c r="AF26" s="133"/>
      <c r="AG26" s="133"/>
    </row>
    <row r="27" spans="1:33" s="132" customFormat="1">
      <c r="A27" s="61" t="s">
        <v>79</v>
      </c>
      <c r="B27" s="61" t="s">
        <v>85</v>
      </c>
      <c r="C27" s="61">
        <f>'Daily Records'!C31</f>
        <v>690</v>
      </c>
      <c r="D27" s="61">
        <f>'Daily Records'!D31</f>
        <v>0</v>
      </c>
      <c r="E27" s="131">
        <f t="shared" si="141"/>
        <v>0</v>
      </c>
      <c r="F27" s="131">
        <f t="shared" si="21"/>
        <v>0</v>
      </c>
      <c r="G27" s="131">
        <f t="shared" ref="G27:H27" si="163">F27</f>
        <v>0</v>
      </c>
      <c r="H27" s="131">
        <f t="shared" si="163"/>
        <v>0</v>
      </c>
      <c r="I27" s="131">
        <f t="shared" si="23"/>
        <v>0</v>
      </c>
      <c r="J27" s="131">
        <f t="shared" ref="J27:K27" si="164">I27</f>
        <v>0</v>
      </c>
      <c r="K27" s="131">
        <f t="shared" si="164"/>
        <v>0</v>
      </c>
      <c r="L27" s="131">
        <f t="shared" si="25"/>
        <v>0</v>
      </c>
      <c r="M27" s="131">
        <f t="shared" ref="M27:N27" si="165">L27</f>
        <v>0</v>
      </c>
      <c r="N27" s="131">
        <f t="shared" si="165"/>
        <v>0</v>
      </c>
      <c r="O27" s="131">
        <f t="shared" si="27"/>
        <v>0</v>
      </c>
      <c r="P27" s="131">
        <f t="shared" ref="P27:Q27" si="166">O27</f>
        <v>0</v>
      </c>
      <c r="Q27" s="131">
        <f t="shared" si="166"/>
        <v>0</v>
      </c>
      <c r="R27" s="131">
        <f t="shared" si="29"/>
        <v>0</v>
      </c>
      <c r="S27" s="131">
        <f t="shared" ref="S27:T27" si="167">R27</f>
        <v>0</v>
      </c>
      <c r="T27" s="131">
        <f t="shared" si="167"/>
        <v>0</v>
      </c>
      <c r="U27" s="131">
        <f t="shared" si="16"/>
        <v>0</v>
      </c>
      <c r="V27" s="131">
        <f t="shared" ref="V27:W27" si="168">U27</f>
        <v>0</v>
      </c>
      <c r="W27" s="131">
        <f t="shared" si="168"/>
        <v>0</v>
      </c>
      <c r="X27" s="131">
        <f t="shared" si="18"/>
        <v>0</v>
      </c>
      <c r="Y27" s="131">
        <f t="shared" ref="Y27:AA27" si="169">X27</f>
        <v>0</v>
      </c>
      <c r="Z27" s="131">
        <f t="shared" si="169"/>
        <v>0</v>
      </c>
      <c r="AA27" s="131">
        <f t="shared" si="169"/>
        <v>0</v>
      </c>
      <c r="AB27" s="131">
        <f t="shared" si="135"/>
        <v>0</v>
      </c>
      <c r="AC27" s="133"/>
      <c r="AD27" s="133"/>
      <c r="AE27" s="133"/>
      <c r="AF27" s="133"/>
      <c r="AG27" s="133"/>
    </row>
    <row r="28" spans="1:33" s="132" customFormat="1">
      <c r="A28" s="61" t="s">
        <v>80</v>
      </c>
      <c r="B28" s="61" t="s">
        <v>86</v>
      </c>
      <c r="C28" s="61">
        <f>'Daily Records'!C32</f>
        <v>690</v>
      </c>
      <c r="D28" s="61">
        <v>3</v>
      </c>
      <c r="E28" s="131">
        <f t="shared" si="141"/>
        <v>3</v>
      </c>
      <c r="F28" s="131">
        <f t="shared" si="21"/>
        <v>3</v>
      </c>
      <c r="G28" s="131">
        <f t="shared" ref="G28:H28" si="170">F28</f>
        <v>3</v>
      </c>
      <c r="H28" s="131">
        <f t="shared" si="170"/>
        <v>3</v>
      </c>
      <c r="I28" s="131">
        <f t="shared" si="23"/>
        <v>3</v>
      </c>
      <c r="J28" s="131">
        <f t="shared" ref="J28:K28" si="171">I28</f>
        <v>3</v>
      </c>
      <c r="K28" s="131">
        <f t="shared" si="171"/>
        <v>3</v>
      </c>
      <c r="L28" s="131">
        <f t="shared" si="25"/>
        <v>3</v>
      </c>
      <c r="M28" s="131">
        <f t="shared" ref="M28:N28" si="172">L28</f>
        <v>3</v>
      </c>
      <c r="N28" s="131">
        <f t="shared" si="172"/>
        <v>3</v>
      </c>
      <c r="O28" s="131">
        <f t="shared" si="27"/>
        <v>3</v>
      </c>
      <c r="P28" s="131">
        <f t="shared" ref="P28:Q28" si="173">O28</f>
        <v>3</v>
      </c>
      <c r="Q28" s="131">
        <f t="shared" si="173"/>
        <v>3</v>
      </c>
      <c r="R28" s="131">
        <f t="shared" si="29"/>
        <v>3</v>
      </c>
      <c r="S28" s="131">
        <f t="shared" ref="S28:T28" si="174">R28</f>
        <v>3</v>
      </c>
      <c r="T28" s="131">
        <f t="shared" si="174"/>
        <v>3</v>
      </c>
      <c r="U28" s="131">
        <f t="shared" si="16"/>
        <v>3</v>
      </c>
      <c r="V28" s="131">
        <f t="shared" ref="V28" si="175">U28</f>
        <v>3</v>
      </c>
      <c r="W28" s="131">
        <v>0</v>
      </c>
      <c r="X28" s="131">
        <v>0</v>
      </c>
      <c r="Y28" s="131">
        <f t="shared" ref="Y28:AA28" si="176">X28</f>
        <v>0</v>
      </c>
      <c r="Z28" s="131">
        <f t="shared" si="176"/>
        <v>0</v>
      </c>
      <c r="AA28" s="131">
        <f t="shared" si="176"/>
        <v>0</v>
      </c>
      <c r="AB28" s="131">
        <f t="shared" si="135"/>
        <v>0</v>
      </c>
      <c r="AC28" s="133"/>
      <c r="AD28" s="133"/>
      <c r="AE28" s="133"/>
      <c r="AF28" s="133"/>
      <c r="AG28" s="133"/>
    </row>
    <row r="29" spans="1:33" s="132" customFormat="1">
      <c r="A29" s="61" t="s">
        <v>81</v>
      </c>
      <c r="B29" s="61" t="s">
        <v>87</v>
      </c>
      <c r="C29" s="61">
        <f>'Daily Records'!C33</f>
        <v>680</v>
      </c>
      <c r="D29" s="61">
        <f>'Daily Records'!D33</f>
        <v>0</v>
      </c>
      <c r="E29" s="131">
        <f t="shared" si="141"/>
        <v>0</v>
      </c>
      <c r="F29" s="131">
        <f t="shared" si="21"/>
        <v>0</v>
      </c>
      <c r="G29" s="131">
        <f t="shared" ref="G29:H29" si="177">F29</f>
        <v>0</v>
      </c>
      <c r="H29" s="131">
        <f t="shared" si="177"/>
        <v>0</v>
      </c>
      <c r="I29" s="131">
        <f t="shared" si="23"/>
        <v>0</v>
      </c>
      <c r="J29" s="131">
        <f t="shared" ref="J29:K29" si="178">I29</f>
        <v>0</v>
      </c>
      <c r="K29" s="131">
        <f t="shared" si="178"/>
        <v>0</v>
      </c>
      <c r="L29" s="131">
        <f t="shared" si="25"/>
        <v>0</v>
      </c>
      <c r="M29" s="131">
        <f t="shared" ref="M29:N29" si="179">L29</f>
        <v>0</v>
      </c>
      <c r="N29" s="131">
        <f t="shared" si="179"/>
        <v>0</v>
      </c>
      <c r="O29" s="131">
        <f t="shared" si="27"/>
        <v>0</v>
      </c>
      <c r="P29" s="131">
        <f t="shared" ref="P29:Q29" si="180">O29</f>
        <v>0</v>
      </c>
      <c r="Q29" s="131">
        <f t="shared" si="180"/>
        <v>0</v>
      </c>
      <c r="R29" s="131">
        <f t="shared" si="29"/>
        <v>0</v>
      </c>
      <c r="S29" s="131">
        <f t="shared" ref="S29:T29" si="181">R29</f>
        <v>0</v>
      </c>
      <c r="T29" s="131">
        <f t="shared" si="181"/>
        <v>0</v>
      </c>
      <c r="U29" s="131">
        <f t="shared" si="16"/>
        <v>0</v>
      </c>
      <c r="V29" s="131">
        <f t="shared" ref="V29:W29" si="182">U29</f>
        <v>0</v>
      </c>
      <c r="W29" s="131">
        <f t="shared" si="182"/>
        <v>0</v>
      </c>
      <c r="X29" s="131">
        <f t="shared" si="18"/>
        <v>0</v>
      </c>
      <c r="Y29" s="131">
        <f t="shared" ref="Y29:AA29" si="183">X29</f>
        <v>0</v>
      </c>
      <c r="Z29" s="131">
        <f t="shared" si="183"/>
        <v>0</v>
      </c>
      <c r="AA29" s="131">
        <f t="shared" si="183"/>
        <v>0</v>
      </c>
      <c r="AB29" s="131">
        <f t="shared" si="135"/>
        <v>0</v>
      </c>
      <c r="AC29" s="133"/>
      <c r="AD29" s="133"/>
      <c r="AE29" s="133"/>
      <c r="AF29" s="133"/>
      <c r="AG29" s="133"/>
    </row>
    <row r="30" spans="1:33" s="132" customFormat="1">
      <c r="A30" s="61" t="s">
        <v>82</v>
      </c>
      <c r="B30" s="61" t="s">
        <v>88</v>
      </c>
      <c r="C30" s="61">
        <f>'Daily Records'!C34</f>
        <v>670</v>
      </c>
      <c r="D30" s="61">
        <f>'Daily Records'!D34</f>
        <v>0</v>
      </c>
      <c r="E30" s="131">
        <f t="shared" si="141"/>
        <v>0</v>
      </c>
      <c r="F30" s="131">
        <f t="shared" si="21"/>
        <v>0</v>
      </c>
      <c r="G30" s="131">
        <f t="shared" ref="G30:H30" si="184">F30</f>
        <v>0</v>
      </c>
      <c r="H30" s="131">
        <f t="shared" si="184"/>
        <v>0</v>
      </c>
      <c r="I30" s="131">
        <f t="shared" si="23"/>
        <v>0</v>
      </c>
      <c r="J30" s="131">
        <f t="shared" ref="J30:K30" si="185">I30</f>
        <v>0</v>
      </c>
      <c r="K30" s="131">
        <f t="shared" si="185"/>
        <v>0</v>
      </c>
      <c r="L30" s="131">
        <f t="shared" si="25"/>
        <v>0</v>
      </c>
      <c r="M30" s="131">
        <f t="shared" ref="M30:N30" si="186">L30</f>
        <v>0</v>
      </c>
      <c r="N30" s="131">
        <f t="shared" si="186"/>
        <v>0</v>
      </c>
      <c r="O30" s="131">
        <f t="shared" si="27"/>
        <v>0</v>
      </c>
      <c r="P30" s="131">
        <f t="shared" ref="P30:Q30" si="187">O30</f>
        <v>0</v>
      </c>
      <c r="Q30" s="131">
        <f t="shared" si="187"/>
        <v>0</v>
      </c>
      <c r="R30" s="131">
        <f t="shared" si="29"/>
        <v>0</v>
      </c>
      <c r="S30" s="131">
        <f t="shared" ref="S30:T30" si="188">R30</f>
        <v>0</v>
      </c>
      <c r="T30" s="131">
        <f t="shared" si="188"/>
        <v>0</v>
      </c>
      <c r="U30" s="131">
        <f t="shared" si="16"/>
        <v>0</v>
      </c>
      <c r="V30" s="131">
        <f t="shared" ref="V30:W30" si="189">U30</f>
        <v>0</v>
      </c>
      <c r="W30" s="131">
        <f t="shared" si="189"/>
        <v>0</v>
      </c>
      <c r="X30" s="131">
        <f t="shared" si="18"/>
        <v>0</v>
      </c>
      <c r="Y30" s="131">
        <f t="shared" ref="Y30:AA30" si="190">X30</f>
        <v>0</v>
      </c>
      <c r="Z30" s="131">
        <f t="shared" si="190"/>
        <v>0</v>
      </c>
      <c r="AA30" s="131">
        <f t="shared" si="190"/>
        <v>0</v>
      </c>
      <c r="AB30" s="131">
        <f t="shared" si="135"/>
        <v>0</v>
      </c>
      <c r="AC30" s="133"/>
      <c r="AD30" s="133"/>
      <c r="AE30" s="133"/>
      <c r="AF30" s="133"/>
      <c r="AG30" s="133"/>
    </row>
    <row r="31" spans="1:33" s="58" customFormat="1">
      <c r="A31" s="125">
        <f>'Daily Records'!A35</f>
        <v>0</v>
      </c>
      <c r="B31" s="125">
        <f>'Daily Records'!B35</f>
        <v>0</v>
      </c>
      <c r="C31" s="126">
        <f>'Daily Records'!C35</f>
        <v>660</v>
      </c>
      <c r="D31" s="125">
        <f>'Daily Records'!D35</f>
        <v>0</v>
      </c>
      <c r="E31" s="127">
        <f t="shared" si="141"/>
        <v>0</v>
      </c>
      <c r="F31" s="127">
        <f t="shared" si="21"/>
        <v>0</v>
      </c>
      <c r="G31" s="127">
        <f t="shared" ref="G31:H31" si="191">F31</f>
        <v>0</v>
      </c>
      <c r="H31" s="127">
        <f t="shared" si="191"/>
        <v>0</v>
      </c>
      <c r="I31" s="127">
        <f t="shared" si="23"/>
        <v>0</v>
      </c>
      <c r="J31" s="127">
        <f t="shared" ref="J31:K31" si="192">I31</f>
        <v>0</v>
      </c>
      <c r="K31" s="127">
        <f t="shared" si="192"/>
        <v>0</v>
      </c>
      <c r="L31" s="127">
        <f t="shared" si="25"/>
        <v>0</v>
      </c>
      <c r="M31" s="127">
        <f t="shared" ref="M31:N31" si="193">L31</f>
        <v>0</v>
      </c>
      <c r="N31" s="127">
        <f t="shared" si="193"/>
        <v>0</v>
      </c>
      <c r="O31" s="127">
        <f t="shared" si="27"/>
        <v>0</v>
      </c>
      <c r="P31" s="127">
        <f t="shared" ref="P31:Q31" si="194">O31</f>
        <v>0</v>
      </c>
      <c r="Q31" s="127">
        <f t="shared" si="194"/>
        <v>0</v>
      </c>
      <c r="R31" s="127">
        <f t="shared" si="29"/>
        <v>0</v>
      </c>
      <c r="S31" s="127">
        <f t="shared" ref="S31:T31" si="195">R31</f>
        <v>0</v>
      </c>
      <c r="T31" s="127">
        <f t="shared" si="195"/>
        <v>0</v>
      </c>
      <c r="U31" s="127">
        <f t="shared" si="16"/>
        <v>0</v>
      </c>
      <c r="V31" s="127">
        <f t="shared" ref="V31:W31" si="196">U31</f>
        <v>0</v>
      </c>
      <c r="W31" s="127">
        <f t="shared" si="196"/>
        <v>0</v>
      </c>
      <c r="X31" s="127">
        <f t="shared" si="18"/>
        <v>0</v>
      </c>
      <c r="Y31" s="127">
        <f t="shared" ref="Y31:AA31" si="197">X31</f>
        <v>0</v>
      </c>
      <c r="Z31" s="127">
        <f t="shared" si="197"/>
        <v>0</v>
      </c>
      <c r="AA31" s="127">
        <f t="shared" si="197"/>
        <v>0</v>
      </c>
      <c r="AB31" s="127">
        <f t="shared" si="135"/>
        <v>0</v>
      </c>
    </row>
    <row r="32" spans="1:33" s="58" customFormat="1">
      <c r="A32" s="61">
        <f>'Daily Records'!A36</f>
        <v>0</v>
      </c>
      <c r="B32" s="61">
        <f>'Daily Records'!B36</f>
        <v>0</v>
      </c>
      <c r="C32" s="62">
        <f>'Daily Records'!C36</f>
        <v>650</v>
      </c>
      <c r="D32" s="61">
        <f>'Daily Records'!D36</f>
        <v>0</v>
      </c>
      <c r="E32" s="63">
        <f t="shared" si="141"/>
        <v>0</v>
      </c>
      <c r="F32" s="63">
        <f t="shared" si="21"/>
        <v>0</v>
      </c>
      <c r="G32" s="63">
        <f t="shared" ref="G32:H32" si="198">F32</f>
        <v>0</v>
      </c>
      <c r="H32" s="63">
        <f t="shared" si="198"/>
        <v>0</v>
      </c>
      <c r="I32" s="63">
        <f t="shared" si="23"/>
        <v>0</v>
      </c>
      <c r="J32" s="63">
        <f t="shared" ref="J32:K32" si="199">I32</f>
        <v>0</v>
      </c>
      <c r="K32" s="63">
        <f t="shared" si="199"/>
        <v>0</v>
      </c>
      <c r="L32" s="63">
        <f t="shared" si="25"/>
        <v>0</v>
      </c>
      <c r="M32" s="63">
        <f t="shared" ref="M32:N32" si="200">L32</f>
        <v>0</v>
      </c>
      <c r="N32" s="63">
        <f t="shared" si="200"/>
        <v>0</v>
      </c>
      <c r="O32" s="63">
        <f t="shared" si="27"/>
        <v>0</v>
      </c>
      <c r="P32" s="63">
        <f t="shared" ref="P32:Q32" si="201">O32</f>
        <v>0</v>
      </c>
      <c r="Q32" s="63">
        <f t="shared" si="201"/>
        <v>0</v>
      </c>
      <c r="R32" s="63">
        <f t="shared" si="29"/>
        <v>0</v>
      </c>
      <c r="S32" s="63">
        <f t="shared" ref="S32:T32" si="202">R32</f>
        <v>0</v>
      </c>
      <c r="T32" s="63">
        <f t="shared" si="202"/>
        <v>0</v>
      </c>
      <c r="U32" s="63">
        <f t="shared" si="16"/>
        <v>0</v>
      </c>
      <c r="V32" s="63">
        <f t="shared" ref="V32:W32" si="203">U32</f>
        <v>0</v>
      </c>
      <c r="W32" s="63">
        <f t="shared" si="203"/>
        <v>0</v>
      </c>
      <c r="X32" s="63">
        <f t="shared" si="18"/>
        <v>0</v>
      </c>
      <c r="Y32" s="63">
        <f t="shared" ref="Y32:AA32" si="204">X32</f>
        <v>0</v>
      </c>
      <c r="Z32" s="63">
        <f t="shared" si="204"/>
        <v>0</v>
      </c>
      <c r="AA32" s="63">
        <f t="shared" si="204"/>
        <v>0</v>
      </c>
      <c r="AB32" s="63">
        <f t="shared" si="135"/>
        <v>0</v>
      </c>
    </row>
    <row r="33" spans="1:28" s="58" customFormat="1">
      <c r="A33" s="61">
        <f>'Daily Records'!A37</f>
        <v>0</v>
      </c>
      <c r="B33" s="61">
        <f>'Daily Records'!B37</f>
        <v>0</v>
      </c>
      <c r="C33" s="62">
        <f>'Daily Records'!C37</f>
        <v>640</v>
      </c>
      <c r="D33" s="61">
        <f>'Daily Records'!D37</f>
        <v>0</v>
      </c>
      <c r="E33" s="63">
        <f t="shared" si="141"/>
        <v>0</v>
      </c>
      <c r="F33" s="63">
        <f t="shared" si="21"/>
        <v>0</v>
      </c>
      <c r="G33" s="63">
        <f t="shared" ref="G33:H33" si="205">F33</f>
        <v>0</v>
      </c>
      <c r="H33" s="63">
        <f t="shared" si="205"/>
        <v>0</v>
      </c>
      <c r="I33" s="63">
        <f t="shared" si="23"/>
        <v>0</v>
      </c>
      <c r="J33" s="63">
        <f t="shared" ref="J33:K33" si="206">I33</f>
        <v>0</v>
      </c>
      <c r="K33" s="63">
        <f t="shared" si="206"/>
        <v>0</v>
      </c>
      <c r="L33" s="63">
        <f t="shared" si="25"/>
        <v>0</v>
      </c>
      <c r="M33" s="63">
        <f t="shared" ref="M33:N33" si="207">L33</f>
        <v>0</v>
      </c>
      <c r="N33" s="63">
        <f t="shared" si="207"/>
        <v>0</v>
      </c>
      <c r="O33" s="63">
        <f t="shared" si="27"/>
        <v>0</v>
      </c>
      <c r="P33" s="63">
        <f t="shared" ref="P33:Q33" si="208">O33</f>
        <v>0</v>
      </c>
      <c r="Q33" s="63">
        <f t="shared" si="208"/>
        <v>0</v>
      </c>
      <c r="R33" s="63">
        <f t="shared" si="29"/>
        <v>0</v>
      </c>
      <c r="S33" s="63">
        <f t="shared" ref="S33:T33" si="209">R33</f>
        <v>0</v>
      </c>
      <c r="T33" s="63">
        <f t="shared" si="209"/>
        <v>0</v>
      </c>
      <c r="U33" s="63">
        <f t="shared" si="16"/>
        <v>0</v>
      </c>
      <c r="V33" s="63">
        <f t="shared" ref="V33:W33" si="210">U33</f>
        <v>0</v>
      </c>
      <c r="W33" s="63">
        <f t="shared" si="210"/>
        <v>0</v>
      </c>
      <c r="X33" s="63">
        <f t="shared" si="18"/>
        <v>0</v>
      </c>
      <c r="Y33" s="63">
        <f t="shared" ref="Y33:AA33" si="211">X33</f>
        <v>0</v>
      </c>
      <c r="Z33" s="63">
        <f t="shared" si="211"/>
        <v>0</v>
      </c>
      <c r="AA33" s="63">
        <f t="shared" si="211"/>
        <v>0</v>
      </c>
      <c r="AB33" s="63">
        <f t="shared" si="135"/>
        <v>0</v>
      </c>
    </row>
    <row r="34" spans="1:28" s="58" customFormat="1">
      <c r="A34" s="61">
        <f>'Daily Records'!A38</f>
        <v>0</v>
      </c>
      <c r="B34" s="61">
        <f>'Daily Records'!B38</f>
        <v>0</v>
      </c>
      <c r="C34" s="62">
        <f>'Daily Records'!C38</f>
        <v>630</v>
      </c>
      <c r="D34" s="61">
        <f>'Daily Records'!D38</f>
        <v>0</v>
      </c>
      <c r="E34" s="63">
        <f t="shared" si="141"/>
        <v>0</v>
      </c>
      <c r="F34" s="63">
        <f t="shared" si="21"/>
        <v>0</v>
      </c>
      <c r="G34" s="63">
        <f t="shared" ref="G34:H34" si="212">F34</f>
        <v>0</v>
      </c>
      <c r="H34" s="63">
        <f t="shared" si="212"/>
        <v>0</v>
      </c>
      <c r="I34" s="63">
        <f t="shared" si="23"/>
        <v>0</v>
      </c>
      <c r="J34" s="63">
        <f t="shared" ref="J34:K34" si="213">I34</f>
        <v>0</v>
      </c>
      <c r="K34" s="63">
        <f t="shared" si="213"/>
        <v>0</v>
      </c>
      <c r="L34" s="63">
        <f t="shared" si="25"/>
        <v>0</v>
      </c>
      <c r="M34" s="63">
        <f t="shared" ref="M34:N34" si="214">L34</f>
        <v>0</v>
      </c>
      <c r="N34" s="63">
        <f t="shared" si="214"/>
        <v>0</v>
      </c>
      <c r="O34" s="63">
        <f t="shared" si="27"/>
        <v>0</v>
      </c>
      <c r="P34" s="63">
        <f t="shared" ref="P34:Q34" si="215">O34</f>
        <v>0</v>
      </c>
      <c r="Q34" s="63">
        <f t="shared" si="215"/>
        <v>0</v>
      </c>
      <c r="R34" s="63">
        <f t="shared" si="29"/>
        <v>0</v>
      </c>
      <c r="S34" s="63">
        <f t="shared" ref="S34:T34" si="216">R34</f>
        <v>0</v>
      </c>
      <c r="T34" s="63">
        <f t="shared" si="216"/>
        <v>0</v>
      </c>
      <c r="U34" s="63">
        <f t="shared" si="16"/>
        <v>0</v>
      </c>
      <c r="V34" s="63">
        <f t="shared" ref="V34:W34" si="217">U34</f>
        <v>0</v>
      </c>
      <c r="W34" s="63">
        <f t="shared" si="217"/>
        <v>0</v>
      </c>
      <c r="X34" s="63">
        <f t="shared" si="18"/>
        <v>0</v>
      </c>
      <c r="Y34" s="63">
        <f t="shared" ref="Y34:AA34" si="218">X34</f>
        <v>0</v>
      </c>
      <c r="Z34" s="63">
        <f t="shared" si="218"/>
        <v>0</v>
      </c>
      <c r="AA34" s="63">
        <f t="shared" si="218"/>
        <v>0</v>
      </c>
      <c r="AB34" s="63">
        <f t="shared" si="135"/>
        <v>0</v>
      </c>
    </row>
    <row r="35" spans="1:28" s="58" customFormat="1">
      <c r="A35" s="61">
        <f>'Daily Records'!A39</f>
        <v>0</v>
      </c>
      <c r="B35" s="61">
        <f>'Daily Records'!B39</f>
        <v>0</v>
      </c>
      <c r="C35" s="62">
        <f>'Daily Records'!C39</f>
        <v>620</v>
      </c>
      <c r="D35" s="61">
        <f>'Daily Records'!D39</f>
        <v>0</v>
      </c>
      <c r="E35" s="63">
        <f t="shared" si="141"/>
        <v>0</v>
      </c>
      <c r="F35" s="63">
        <f t="shared" si="21"/>
        <v>0</v>
      </c>
      <c r="G35" s="63">
        <f t="shared" ref="G35:H35" si="219">F35</f>
        <v>0</v>
      </c>
      <c r="H35" s="63">
        <f t="shared" si="219"/>
        <v>0</v>
      </c>
      <c r="I35" s="63">
        <f t="shared" si="23"/>
        <v>0</v>
      </c>
      <c r="J35" s="63">
        <f t="shared" ref="J35:K35" si="220">I35</f>
        <v>0</v>
      </c>
      <c r="K35" s="63">
        <f t="shared" si="220"/>
        <v>0</v>
      </c>
      <c r="L35" s="63">
        <f t="shared" si="25"/>
        <v>0</v>
      </c>
      <c r="M35" s="63">
        <f t="shared" ref="M35:N35" si="221">L35</f>
        <v>0</v>
      </c>
      <c r="N35" s="63">
        <f t="shared" si="221"/>
        <v>0</v>
      </c>
      <c r="O35" s="63">
        <f t="shared" si="27"/>
        <v>0</v>
      </c>
      <c r="P35" s="63">
        <f t="shared" ref="P35:Q35" si="222">O35</f>
        <v>0</v>
      </c>
      <c r="Q35" s="63">
        <f t="shared" si="222"/>
        <v>0</v>
      </c>
      <c r="R35" s="63">
        <f t="shared" si="29"/>
        <v>0</v>
      </c>
      <c r="S35" s="63">
        <f t="shared" ref="S35:T35" si="223">R35</f>
        <v>0</v>
      </c>
      <c r="T35" s="63">
        <f t="shared" si="223"/>
        <v>0</v>
      </c>
      <c r="U35" s="63">
        <f t="shared" si="16"/>
        <v>0</v>
      </c>
      <c r="V35" s="63">
        <f t="shared" ref="V35:W35" si="224">U35</f>
        <v>0</v>
      </c>
      <c r="W35" s="63">
        <f t="shared" si="224"/>
        <v>0</v>
      </c>
      <c r="X35" s="63">
        <f t="shared" si="18"/>
        <v>0</v>
      </c>
      <c r="Y35" s="63">
        <f t="shared" ref="Y35:AA35" si="225">X35</f>
        <v>0</v>
      </c>
      <c r="Z35" s="63">
        <f t="shared" si="225"/>
        <v>0</v>
      </c>
      <c r="AA35" s="63">
        <f t="shared" si="225"/>
        <v>0</v>
      </c>
      <c r="AB35" s="63">
        <f t="shared" si="135"/>
        <v>0</v>
      </c>
    </row>
    <row r="36" spans="1:28" s="58" customFormat="1">
      <c r="A36" s="61">
        <f>'Daily Records'!A40</f>
        <v>0</v>
      </c>
      <c r="B36" s="61">
        <f>'Daily Records'!B40</f>
        <v>0</v>
      </c>
      <c r="C36" s="62">
        <f>'Daily Records'!C40</f>
        <v>610</v>
      </c>
      <c r="D36" s="61">
        <f>'Daily Records'!D40</f>
        <v>0</v>
      </c>
      <c r="E36" s="63">
        <f t="shared" si="141"/>
        <v>0</v>
      </c>
      <c r="F36" s="63">
        <f t="shared" si="21"/>
        <v>0</v>
      </c>
      <c r="G36" s="63">
        <f t="shared" ref="G36:H36" si="226">F36</f>
        <v>0</v>
      </c>
      <c r="H36" s="63">
        <f t="shared" si="226"/>
        <v>0</v>
      </c>
      <c r="I36" s="63">
        <f t="shared" si="23"/>
        <v>0</v>
      </c>
      <c r="J36" s="63">
        <f t="shared" ref="J36:K36" si="227">I36</f>
        <v>0</v>
      </c>
      <c r="K36" s="63">
        <f t="shared" si="227"/>
        <v>0</v>
      </c>
      <c r="L36" s="63">
        <f t="shared" si="25"/>
        <v>0</v>
      </c>
      <c r="M36" s="63">
        <f t="shared" ref="M36:N36" si="228">L36</f>
        <v>0</v>
      </c>
      <c r="N36" s="63">
        <f t="shared" si="228"/>
        <v>0</v>
      </c>
      <c r="O36" s="63">
        <f t="shared" si="27"/>
        <v>0</v>
      </c>
      <c r="P36" s="63">
        <f t="shared" ref="P36:Q36" si="229">O36</f>
        <v>0</v>
      </c>
      <c r="Q36" s="63">
        <f t="shared" si="229"/>
        <v>0</v>
      </c>
      <c r="R36" s="63">
        <f t="shared" si="29"/>
        <v>0</v>
      </c>
      <c r="S36" s="63">
        <f t="shared" ref="S36:T36" si="230">R36</f>
        <v>0</v>
      </c>
      <c r="T36" s="63">
        <f t="shared" si="230"/>
        <v>0</v>
      </c>
      <c r="U36" s="63">
        <f t="shared" si="16"/>
        <v>0</v>
      </c>
      <c r="V36" s="63">
        <f t="shared" ref="V36:W36" si="231">U36</f>
        <v>0</v>
      </c>
      <c r="W36" s="63">
        <f t="shared" si="231"/>
        <v>0</v>
      </c>
      <c r="X36" s="63">
        <f t="shared" si="18"/>
        <v>0</v>
      </c>
      <c r="Y36" s="63">
        <f t="shared" ref="Y36:AA36" si="232">X36</f>
        <v>0</v>
      </c>
      <c r="Z36" s="63">
        <f t="shared" si="232"/>
        <v>0</v>
      </c>
      <c r="AA36" s="63">
        <f t="shared" si="232"/>
        <v>0</v>
      </c>
      <c r="AB36" s="63">
        <f t="shared" si="135"/>
        <v>0</v>
      </c>
    </row>
    <row r="37" spans="1:28" s="58" customFormat="1">
      <c r="A37" s="61">
        <f>'Daily Records'!A41</f>
        <v>0</v>
      </c>
      <c r="B37" s="61">
        <f>'Daily Records'!B41</f>
        <v>0</v>
      </c>
      <c r="C37" s="62">
        <f>'Daily Records'!C41</f>
        <v>600</v>
      </c>
      <c r="D37" s="61">
        <f>'Daily Records'!D41</f>
        <v>0</v>
      </c>
      <c r="E37" s="63">
        <f t="shared" si="141"/>
        <v>0</v>
      </c>
      <c r="F37" s="63">
        <f t="shared" si="21"/>
        <v>0</v>
      </c>
      <c r="G37" s="63">
        <f t="shared" ref="G37:H37" si="233">F37</f>
        <v>0</v>
      </c>
      <c r="H37" s="63">
        <f t="shared" si="233"/>
        <v>0</v>
      </c>
      <c r="I37" s="63">
        <f t="shared" si="23"/>
        <v>0</v>
      </c>
      <c r="J37" s="63">
        <f t="shared" ref="J37:K37" si="234">I37</f>
        <v>0</v>
      </c>
      <c r="K37" s="63">
        <f t="shared" si="234"/>
        <v>0</v>
      </c>
      <c r="L37" s="63">
        <f t="shared" si="25"/>
        <v>0</v>
      </c>
      <c r="M37" s="63">
        <f t="shared" ref="M37:N37" si="235">L37</f>
        <v>0</v>
      </c>
      <c r="N37" s="63">
        <f t="shared" si="235"/>
        <v>0</v>
      </c>
      <c r="O37" s="63">
        <f t="shared" si="27"/>
        <v>0</v>
      </c>
      <c r="P37" s="63">
        <f t="shared" ref="P37:Q37" si="236">O37</f>
        <v>0</v>
      </c>
      <c r="Q37" s="63">
        <f t="shared" si="236"/>
        <v>0</v>
      </c>
      <c r="R37" s="63">
        <f t="shared" si="29"/>
        <v>0</v>
      </c>
      <c r="S37" s="63">
        <f t="shared" ref="S37:T37" si="237">R37</f>
        <v>0</v>
      </c>
      <c r="T37" s="63">
        <f t="shared" si="237"/>
        <v>0</v>
      </c>
      <c r="U37" s="63">
        <f t="shared" si="16"/>
        <v>0</v>
      </c>
      <c r="V37" s="63">
        <f t="shared" ref="V37:W37" si="238">U37</f>
        <v>0</v>
      </c>
      <c r="W37" s="63">
        <f t="shared" si="238"/>
        <v>0</v>
      </c>
      <c r="X37" s="63">
        <f t="shared" si="18"/>
        <v>0</v>
      </c>
      <c r="Y37" s="63">
        <f t="shared" ref="Y37:AA37" si="239">X37</f>
        <v>0</v>
      </c>
      <c r="Z37" s="63">
        <f t="shared" si="239"/>
        <v>0</v>
      </c>
      <c r="AA37" s="63">
        <f t="shared" si="239"/>
        <v>0</v>
      </c>
      <c r="AB37" s="63">
        <f t="shared" si="135"/>
        <v>0</v>
      </c>
    </row>
    <row r="38" spans="1:28" s="58" customFormat="1">
      <c r="A38" s="61">
        <f>'Daily Records'!A42</f>
        <v>0</v>
      </c>
      <c r="B38" s="61">
        <f>'Daily Records'!B42</f>
        <v>0</v>
      </c>
      <c r="C38" s="62">
        <f>'Daily Records'!C42</f>
        <v>590</v>
      </c>
      <c r="D38" s="61">
        <f>'Daily Records'!D42</f>
        <v>0</v>
      </c>
      <c r="E38" s="63">
        <f t="shared" si="141"/>
        <v>0</v>
      </c>
      <c r="F38" s="63">
        <f t="shared" si="21"/>
        <v>0</v>
      </c>
      <c r="G38" s="63">
        <f t="shared" ref="G38:H38" si="240">F38</f>
        <v>0</v>
      </c>
      <c r="H38" s="63">
        <f t="shared" si="240"/>
        <v>0</v>
      </c>
      <c r="I38" s="63">
        <f t="shared" si="23"/>
        <v>0</v>
      </c>
      <c r="J38" s="63">
        <f t="shared" ref="J38:K38" si="241">I38</f>
        <v>0</v>
      </c>
      <c r="K38" s="63">
        <f t="shared" si="241"/>
        <v>0</v>
      </c>
      <c r="L38" s="63">
        <f t="shared" si="25"/>
        <v>0</v>
      </c>
      <c r="M38" s="63">
        <f t="shared" ref="M38:N38" si="242">L38</f>
        <v>0</v>
      </c>
      <c r="N38" s="63">
        <f t="shared" si="242"/>
        <v>0</v>
      </c>
      <c r="O38" s="63">
        <f t="shared" si="27"/>
        <v>0</v>
      </c>
      <c r="P38" s="63">
        <f t="shared" ref="P38:Q38" si="243">O38</f>
        <v>0</v>
      </c>
      <c r="Q38" s="63">
        <f t="shared" si="243"/>
        <v>0</v>
      </c>
      <c r="R38" s="63">
        <f t="shared" si="29"/>
        <v>0</v>
      </c>
      <c r="S38" s="63">
        <f t="shared" ref="S38:T38" si="244">R38</f>
        <v>0</v>
      </c>
      <c r="T38" s="63">
        <f t="shared" si="244"/>
        <v>0</v>
      </c>
      <c r="U38" s="63">
        <f t="shared" si="16"/>
        <v>0</v>
      </c>
      <c r="V38" s="63">
        <f t="shared" ref="V38:W38" si="245">U38</f>
        <v>0</v>
      </c>
      <c r="W38" s="63">
        <f t="shared" si="245"/>
        <v>0</v>
      </c>
      <c r="X38" s="63">
        <f t="shared" si="18"/>
        <v>0</v>
      </c>
      <c r="Y38" s="63">
        <f t="shared" ref="Y38:AA38" si="246">X38</f>
        <v>0</v>
      </c>
      <c r="Z38" s="63">
        <f t="shared" si="246"/>
        <v>0</v>
      </c>
      <c r="AA38" s="63">
        <f t="shared" si="246"/>
        <v>0</v>
      </c>
      <c r="AB38" s="63">
        <f t="shared" si="135"/>
        <v>0</v>
      </c>
    </row>
    <row r="39" spans="1:28" s="58" customFormat="1">
      <c r="A39" s="61">
        <f>'Daily Records'!A43</f>
        <v>0</v>
      </c>
      <c r="B39" s="61">
        <f>'Daily Records'!B43</f>
        <v>0</v>
      </c>
      <c r="C39" s="62">
        <f>'Daily Records'!C43</f>
        <v>580</v>
      </c>
      <c r="D39" s="61">
        <f>'Daily Records'!D43</f>
        <v>0</v>
      </c>
      <c r="E39" s="63">
        <f t="shared" si="141"/>
        <v>0</v>
      </c>
      <c r="F39" s="63">
        <f t="shared" si="21"/>
        <v>0</v>
      </c>
      <c r="G39" s="63">
        <f t="shared" ref="G39:H39" si="247">F39</f>
        <v>0</v>
      </c>
      <c r="H39" s="63">
        <f t="shared" si="247"/>
        <v>0</v>
      </c>
      <c r="I39" s="63">
        <f t="shared" si="23"/>
        <v>0</v>
      </c>
      <c r="J39" s="63">
        <f t="shared" ref="J39:K39" si="248">I39</f>
        <v>0</v>
      </c>
      <c r="K39" s="63">
        <f t="shared" si="248"/>
        <v>0</v>
      </c>
      <c r="L39" s="63">
        <f t="shared" si="25"/>
        <v>0</v>
      </c>
      <c r="M39" s="63">
        <f t="shared" ref="M39:N39" si="249">L39</f>
        <v>0</v>
      </c>
      <c r="N39" s="63">
        <f t="shared" si="249"/>
        <v>0</v>
      </c>
      <c r="O39" s="63">
        <f t="shared" si="27"/>
        <v>0</v>
      </c>
      <c r="P39" s="63">
        <f t="shared" ref="P39:Q39" si="250">O39</f>
        <v>0</v>
      </c>
      <c r="Q39" s="63">
        <f t="shared" si="250"/>
        <v>0</v>
      </c>
      <c r="R39" s="63">
        <f t="shared" si="29"/>
        <v>0</v>
      </c>
      <c r="S39" s="63">
        <f t="shared" ref="S39:T39" si="251">R39</f>
        <v>0</v>
      </c>
      <c r="T39" s="63">
        <f t="shared" si="251"/>
        <v>0</v>
      </c>
      <c r="U39" s="63">
        <f t="shared" si="16"/>
        <v>0</v>
      </c>
      <c r="V39" s="63">
        <f t="shared" ref="V39:W39" si="252">U39</f>
        <v>0</v>
      </c>
      <c r="W39" s="63">
        <f t="shared" si="252"/>
        <v>0</v>
      </c>
      <c r="X39" s="63">
        <f t="shared" si="18"/>
        <v>0</v>
      </c>
      <c r="Y39" s="63">
        <f t="shared" ref="Y39:AA39" si="253">X39</f>
        <v>0</v>
      </c>
      <c r="Z39" s="63">
        <f t="shared" si="253"/>
        <v>0</v>
      </c>
      <c r="AA39" s="63">
        <f t="shared" si="253"/>
        <v>0</v>
      </c>
      <c r="AB39" s="63">
        <f t="shared" si="135"/>
        <v>0</v>
      </c>
    </row>
    <row r="40" spans="1:28" s="58" customFormat="1">
      <c r="A40" s="61">
        <f>'Daily Records'!A44</f>
        <v>0</v>
      </c>
      <c r="B40" s="61">
        <f>'Daily Records'!B44</f>
        <v>0</v>
      </c>
      <c r="C40" s="62">
        <f>'Daily Records'!C44</f>
        <v>570</v>
      </c>
      <c r="D40" s="61">
        <f>'Daily Records'!D44</f>
        <v>0</v>
      </c>
      <c r="E40" s="63">
        <f t="shared" si="141"/>
        <v>0</v>
      </c>
      <c r="F40" s="63">
        <f>D40</f>
        <v>0</v>
      </c>
      <c r="G40" s="63">
        <f>F40</f>
        <v>0</v>
      </c>
      <c r="H40" s="63">
        <f>G40</f>
        <v>0</v>
      </c>
      <c r="I40" s="63">
        <f t="shared" si="23"/>
        <v>0</v>
      </c>
      <c r="J40" s="63">
        <f t="shared" ref="J40:K40" si="254">I40</f>
        <v>0</v>
      </c>
      <c r="K40" s="63">
        <f t="shared" si="254"/>
        <v>0</v>
      </c>
      <c r="L40" s="63">
        <f t="shared" si="25"/>
        <v>0</v>
      </c>
      <c r="M40" s="63">
        <f t="shared" ref="M40:N40" si="255">L40</f>
        <v>0</v>
      </c>
      <c r="N40" s="63">
        <f t="shared" si="255"/>
        <v>0</v>
      </c>
      <c r="O40" s="63">
        <f t="shared" si="27"/>
        <v>0</v>
      </c>
      <c r="P40" s="63">
        <f t="shared" ref="P40:Q40" si="256">O40</f>
        <v>0</v>
      </c>
      <c r="Q40" s="63">
        <f t="shared" si="256"/>
        <v>0</v>
      </c>
      <c r="R40" s="63">
        <f t="shared" si="29"/>
        <v>0</v>
      </c>
      <c r="S40" s="63">
        <f t="shared" ref="S40:T40" si="257">R40</f>
        <v>0</v>
      </c>
      <c r="T40" s="63">
        <f t="shared" si="257"/>
        <v>0</v>
      </c>
      <c r="U40" s="63">
        <f t="shared" si="16"/>
        <v>0</v>
      </c>
      <c r="V40" s="63">
        <f t="shared" ref="V40:W40" si="258">U40</f>
        <v>0</v>
      </c>
      <c r="W40" s="63">
        <f t="shared" si="258"/>
        <v>0</v>
      </c>
      <c r="X40" s="63">
        <f t="shared" si="18"/>
        <v>0</v>
      </c>
      <c r="Y40" s="63">
        <f t="shared" ref="Y40:AA40" si="259">X40</f>
        <v>0</v>
      </c>
      <c r="Z40" s="63">
        <f t="shared" si="259"/>
        <v>0</v>
      </c>
      <c r="AA40" s="63">
        <f t="shared" si="259"/>
        <v>0</v>
      </c>
      <c r="AB40" s="63">
        <f t="shared" si="135"/>
        <v>0</v>
      </c>
    </row>
    <row r="41" spans="1:28" s="58" customFormat="1">
      <c r="A41" s="61">
        <f>'Daily Records'!A45</f>
        <v>0</v>
      </c>
      <c r="B41" s="61">
        <f>'Daily Records'!B45</f>
        <v>0</v>
      </c>
      <c r="C41" s="62">
        <f>'Daily Records'!C45</f>
        <v>560</v>
      </c>
      <c r="D41" s="61">
        <f>'Daily Records'!D45</f>
        <v>0</v>
      </c>
      <c r="E41" s="63">
        <f>D41</f>
        <v>0</v>
      </c>
      <c r="F41" s="63">
        <f t="shared" ref="F41:F48" si="260">D41</f>
        <v>0</v>
      </c>
      <c r="G41" s="63">
        <f t="shared" ref="G41:H41" si="261">F41</f>
        <v>0</v>
      </c>
      <c r="H41" s="63">
        <f t="shared" si="261"/>
        <v>0</v>
      </c>
      <c r="I41" s="63">
        <f t="shared" ref="I41:I48" si="262">G41</f>
        <v>0</v>
      </c>
      <c r="J41" s="63">
        <f t="shared" ref="J41:K41" si="263">I41</f>
        <v>0</v>
      </c>
      <c r="K41" s="63">
        <f t="shared" si="263"/>
        <v>0</v>
      </c>
      <c r="L41" s="63">
        <f t="shared" ref="L41:L48" si="264">J41</f>
        <v>0</v>
      </c>
      <c r="M41" s="63">
        <f t="shared" ref="M41:N41" si="265">L41</f>
        <v>0</v>
      </c>
      <c r="N41" s="63">
        <f t="shared" si="265"/>
        <v>0</v>
      </c>
      <c r="O41" s="63">
        <f t="shared" ref="O41:O48" si="266">M41</f>
        <v>0</v>
      </c>
      <c r="P41" s="63">
        <f t="shared" ref="P41:Q41" si="267">O41</f>
        <v>0</v>
      </c>
      <c r="Q41" s="63">
        <f t="shared" si="267"/>
        <v>0</v>
      </c>
      <c r="R41" s="63">
        <f t="shared" ref="R41:R48" si="268">P41</f>
        <v>0</v>
      </c>
      <c r="S41" s="63">
        <f t="shared" ref="S41:T41" si="269">R41</f>
        <v>0</v>
      </c>
      <c r="T41" s="63">
        <f t="shared" si="269"/>
        <v>0</v>
      </c>
      <c r="U41" s="63">
        <f t="shared" ref="U41:U48" si="270">S41</f>
        <v>0</v>
      </c>
      <c r="V41" s="63">
        <f t="shared" ref="V41:W41" si="271">U41</f>
        <v>0</v>
      </c>
      <c r="W41" s="63">
        <f t="shared" si="271"/>
        <v>0</v>
      </c>
      <c r="X41" s="63">
        <f t="shared" ref="X41:X48" si="272">V41</f>
        <v>0</v>
      </c>
      <c r="Y41" s="63">
        <f t="shared" ref="Y41:AA41" si="273">X41</f>
        <v>0</v>
      </c>
      <c r="Z41" s="63">
        <f t="shared" si="273"/>
        <v>0</v>
      </c>
      <c r="AA41" s="63">
        <f t="shared" si="273"/>
        <v>0</v>
      </c>
      <c r="AB41" s="63">
        <f t="shared" ref="AB41:AB48" si="274">Y41</f>
        <v>0</v>
      </c>
    </row>
    <row r="42" spans="1:28" s="58" customFormat="1">
      <c r="A42" s="61">
        <f>'Daily Records'!A46</f>
        <v>0</v>
      </c>
      <c r="B42" s="61">
        <f>'Daily Records'!B46</f>
        <v>0</v>
      </c>
      <c r="C42" s="62">
        <f>'Daily Records'!C46</f>
        <v>550</v>
      </c>
      <c r="D42" s="61">
        <f>'Daily Records'!D46</f>
        <v>0</v>
      </c>
      <c r="E42" s="63">
        <f t="shared" si="141"/>
        <v>0</v>
      </c>
      <c r="F42" s="63">
        <f t="shared" si="260"/>
        <v>0</v>
      </c>
      <c r="G42" s="63">
        <f t="shared" ref="G42:H42" si="275">F42</f>
        <v>0</v>
      </c>
      <c r="H42" s="63">
        <f t="shared" si="275"/>
        <v>0</v>
      </c>
      <c r="I42" s="63">
        <f t="shared" si="262"/>
        <v>0</v>
      </c>
      <c r="J42" s="63">
        <f t="shared" ref="J42:K42" si="276">I42</f>
        <v>0</v>
      </c>
      <c r="K42" s="63">
        <f t="shared" si="276"/>
        <v>0</v>
      </c>
      <c r="L42" s="63">
        <f t="shared" si="264"/>
        <v>0</v>
      </c>
      <c r="M42" s="63">
        <f t="shared" ref="M42:N42" si="277">L42</f>
        <v>0</v>
      </c>
      <c r="N42" s="63">
        <f t="shared" si="277"/>
        <v>0</v>
      </c>
      <c r="O42" s="63">
        <f t="shared" si="266"/>
        <v>0</v>
      </c>
      <c r="P42" s="63">
        <f t="shared" ref="P42:Q42" si="278">O42</f>
        <v>0</v>
      </c>
      <c r="Q42" s="63">
        <f t="shared" si="278"/>
        <v>0</v>
      </c>
      <c r="R42" s="63">
        <f t="shared" si="268"/>
        <v>0</v>
      </c>
      <c r="S42" s="63">
        <f t="shared" ref="S42:T42" si="279">R42</f>
        <v>0</v>
      </c>
      <c r="T42" s="63">
        <f t="shared" si="279"/>
        <v>0</v>
      </c>
      <c r="U42" s="63">
        <f t="shared" si="270"/>
        <v>0</v>
      </c>
      <c r="V42" s="63">
        <f t="shared" ref="V42:W42" si="280">U42</f>
        <v>0</v>
      </c>
      <c r="W42" s="63">
        <f t="shared" si="280"/>
        <v>0</v>
      </c>
      <c r="X42" s="63">
        <f t="shared" si="272"/>
        <v>0</v>
      </c>
      <c r="Y42" s="63">
        <f t="shared" ref="Y42:AA42" si="281">X42</f>
        <v>0</v>
      </c>
      <c r="Z42" s="63">
        <f t="shared" si="281"/>
        <v>0</v>
      </c>
      <c r="AA42" s="63">
        <f t="shared" si="281"/>
        <v>0</v>
      </c>
      <c r="AB42" s="63">
        <f t="shared" si="274"/>
        <v>0</v>
      </c>
    </row>
    <row r="43" spans="1:28" s="58" customFormat="1">
      <c r="A43" s="61">
        <f>'Daily Records'!A47</f>
        <v>0</v>
      </c>
      <c r="B43" s="61">
        <f>'Daily Records'!B47</f>
        <v>0</v>
      </c>
      <c r="C43" s="62">
        <f>'Daily Records'!C47</f>
        <v>540</v>
      </c>
      <c r="D43" s="61">
        <f>'Daily Records'!D47</f>
        <v>0</v>
      </c>
      <c r="E43" s="63">
        <f t="shared" si="141"/>
        <v>0</v>
      </c>
      <c r="F43" s="63">
        <f t="shared" si="260"/>
        <v>0</v>
      </c>
      <c r="G43" s="63">
        <f t="shared" ref="G43:H43" si="282">F43</f>
        <v>0</v>
      </c>
      <c r="H43" s="63">
        <f t="shared" si="282"/>
        <v>0</v>
      </c>
      <c r="I43" s="63">
        <f t="shared" si="262"/>
        <v>0</v>
      </c>
      <c r="J43" s="63">
        <f t="shared" ref="J43:K43" si="283">I43</f>
        <v>0</v>
      </c>
      <c r="K43" s="63">
        <f t="shared" si="283"/>
        <v>0</v>
      </c>
      <c r="L43" s="63">
        <f t="shared" si="264"/>
        <v>0</v>
      </c>
      <c r="M43" s="63">
        <f t="shared" ref="M43:N43" si="284">L43</f>
        <v>0</v>
      </c>
      <c r="N43" s="63">
        <f t="shared" si="284"/>
        <v>0</v>
      </c>
      <c r="O43" s="63">
        <f t="shared" si="266"/>
        <v>0</v>
      </c>
      <c r="P43" s="63">
        <f t="shared" ref="P43:Q43" si="285">O43</f>
        <v>0</v>
      </c>
      <c r="Q43" s="63">
        <f t="shared" si="285"/>
        <v>0</v>
      </c>
      <c r="R43" s="63">
        <f t="shared" si="268"/>
        <v>0</v>
      </c>
      <c r="S43" s="63">
        <f t="shared" ref="S43:T43" si="286">R43</f>
        <v>0</v>
      </c>
      <c r="T43" s="63">
        <f t="shared" si="286"/>
        <v>0</v>
      </c>
      <c r="U43" s="63">
        <f t="shared" si="270"/>
        <v>0</v>
      </c>
      <c r="V43" s="63">
        <f t="shared" ref="V43:W43" si="287">U43</f>
        <v>0</v>
      </c>
      <c r="W43" s="63">
        <f t="shared" si="287"/>
        <v>0</v>
      </c>
      <c r="X43" s="63">
        <f t="shared" si="272"/>
        <v>0</v>
      </c>
      <c r="Y43" s="63">
        <f t="shared" ref="Y43:AA43" si="288">X43</f>
        <v>0</v>
      </c>
      <c r="Z43" s="63">
        <f t="shared" si="288"/>
        <v>0</v>
      </c>
      <c r="AA43" s="63">
        <f t="shared" si="288"/>
        <v>0</v>
      </c>
      <c r="AB43" s="63">
        <f t="shared" si="274"/>
        <v>0</v>
      </c>
    </row>
    <row r="44" spans="1:28" s="58" customFormat="1">
      <c r="A44" s="61">
        <f>'Daily Records'!A48</f>
        <v>0</v>
      </c>
      <c r="B44" s="61">
        <f>'Daily Records'!B48</f>
        <v>0</v>
      </c>
      <c r="C44" s="62">
        <f>'Daily Records'!C48</f>
        <v>530</v>
      </c>
      <c r="D44" s="61">
        <f>'Daily Records'!D48</f>
        <v>0</v>
      </c>
      <c r="E44" s="63">
        <f t="shared" si="141"/>
        <v>0</v>
      </c>
      <c r="F44" s="63">
        <f t="shared" si="260"/>
        <v>0</v>
      </c>
      <c r="G44" s="63">
        <f t="shared" ref="G44:H44" si="289">F44</f>
        <v>0</v>
      </c>
      <c r="H44" s="63">
        <f t="shared" si="289"/>
        <v>0</v>
      </c>
      <c r="I44" s="63">
        <f t="shared" si="262"/>
        <v>0</v>
      </c>
      <c r="J44" s="63">
        <f t="shared" ref="J44:K44" si="290">I44</f>
        <v>0</v>
      </c>
      <c r="K44" s="63">
        <f t="shared" si="290"/>
        <v>0</v>
      </c>
      <c r="L44" s="63">
        <f t="shared" si="264"/>
        <v>0</v>
      </c>
      <c r="M44" s="63">
        <f t="shared" ref="M44:N44" si="291">L44</f>
        <v>0</v>
      </c>
      <c r="N44" s="63">
        <f t="shared" si="291"/>
        <v>0</v>
      </c>
      <c r="O44" s="63">
        <f t="shared" si="266"/>
        <v>0</v>
      </c>
      <c r="P44" s="63">
        <f t="shared" ref="P44:Q44" si="292">O44</f>
        <v>0</v>
      </c>
      <c r="Q44" s="63">
        <f t="shared" si="292"/>
        <v>0</v>
      </c>
      <c r="R44" s="63">
        <f t="shared" si="268"/>
        <v>0</v>
      </c>
      <c r="S44" s="63">
        <f t="shared" ref="S44:T44" si="293">R44</f>
        <v>0</v>
      </c>
      <c r="T44" s="63">
        <f t="shared" si="293"/>
        <v>0</v>
      </c>
      <c r="U44" s="63">
        <f t="shared" si="270"/>
        <v>0</v>
      </c>
      <c r="V44" s="63">
        <f t="shared" ref="V44:W44" si="294">U44</f>
        <v>0</v>
      </c>
      <c r="W44" s="63">
        <f t="shared" si="294"/>
        <v>0</v>
      </c>
      <c r="X44" s="63">
        <f t="shared" si="272"/>
        <v>0</v>
      </c>
      <c r="Y44" s="63">
        <f t="shared" ref="Y44:AA44" si="295">X44</f>
        <v>0</v>
      </c>
      <c r="Z44" s="63">
        <f t="shared" si="295"/>
        <v>0</v>
      </c>
      <c r="AA44" s="63">
        <f t="shared" si="295"/>
        <v>0</v>
      </c>
      <c r="AB44" s="63">
        <f t="shared" si="274"/>
        <v>0</v>
      </c>
    </row>
    <row r="45" spans="1:28" s="58" customFormat="1">
      <c r="A45" s="61">
        <f>'Daily Records'!A49</f>
        <v>0</v>
      </c>
      <c r="B45" s="61">
        <f>'Daily Records'!B49</f>
        <v>0</v>
      </c>
      <c r="C45" s="62">
        <f>'Daily Records'!C49</f>
        <v>520</v>
      </c>
      <c r="D45" s="61">
        <f>'Daily Records'!D49</f>
        <v>0</v>
      </c>
      <c r="E45" s="63">
        <f t="shared" si="141"/>
        <v>0</v>
      </c>
      <c r="F45" s="63">
        <f t="shared" si="260"/>
        <v>0</v>
      </c>
      <c r="G45" s="63">
        <f t="shared" ref="G45:H45" si="296">F45</f>
        <v>0</v>
      </c>
      <c r="H45" s="63">
        <f t="shared" si="296"/>
        <v>0</v>
      </c>
      <c r="I45" s="63">
        <f t="shared" si="262"/>
        <v>0</v>
      </c>
      <c r="J45" s="63">
        <f t="shared" ref="J45:K45" si="297">I45</f>
        <v>0</v>
      </c>
      <c r="K45" s="63">
        <f t="shared" si="297"/>
        <v>0</v>
      </c>
      <c r="L45" s="63">
        <f t="shared" si="264"/>
        <v>0</v>
      </c>
      <c r="M45" s="63">
        <f t="shared" ref="M45:N45" si="298">L45</f>
        <v>0</v>
      </c>
      <c r="N45" s="63">
        <f t="shared" si="298"/>
        <v>0</v>
      </c>
      <c r="O45" s="63">
        <f t="shared" si="266"/>
        <v>0</v>
      </c>
      <c r="P45" s="63">
        <f t="shared" ref="P45:Q45" si="299">O45</f>
        <v>0</v>
      </c>
      <c r="Q45" s="63">
        <f t="shared" si="299"/>
        <v>0</v>
      </c>
      <c r="R45" s="63">
        <f t="shared" si="268"/>
        <v>0</v>
      </c>
      <c r="S45" s="63">
        <f t="shared" ref="S45:T45" si="300">R45</f>
        <v>0</v>
      </c>
      <c r="T45" s="63">
        <f t="shared" si="300"/>
        <v>0</v>
      </c>
      <c r="U45" s="63">
        <f t="shared" si="270"/>
        <v>0</v>
      </c>
      <c r="V45" s="63">
        <f t="shared" ref="V45:W45" si="301">U45</f>
        <v>0</v>
      </c>
      <c r="W45" s="63">
        <f t="shared" si="301"/>
        <v>0</v>
      </c>
      <c r="X45" s="63">
        <f t="shared" si="272"/>
        <v>0</v>
      </c>
      <c r="Y45" s="63">
        <f t="shared" ref="Y45:AA45" si="302">X45</f>
        <v>0</v>
      </c>
      <c r="Z45" s="63">
        <f t="shared" si="302"/>
        <v>0</v>
      </c>
      <c r="AA45" s="63">
        <f t="shared" si="302"/>
        <v>0</v>
      </c>
      <c r="AB45" s="63">
        <f t="shared" si="274"/>
        <v>0</v>
      </c>
    </row>
    <row r="46" spans="1:28" s="58" customFormat="1">
      <c r="A46" s="61">
        <f>'Daily Records'!A50</f>
        <v>0</v>
      </c>
      <c r="B46" s="61">
        <f>'Daily Records'!B50</f>
        <v>0</v>
      </c>
      <c r="C46" s="62">
        <f>'Daily Records'!C50</f>
        <v>510</v>
      </c>
      <c r="D46" s="61">
        <f>'Daily Records'!D50</f>
        <v>0</v>
      </c>
      <c r="E46" s="63">
        <f t="shared" si="141"/>
        <v>0</v>
      </c>
      <c r="F46" s="63">
        <f t="shared" si="260"/>
        <v>0</v>
      </c>
      <c r="G46" s="63">
        <f t="shared" ref="G46:H46" si="303">F46</f>
        <v>0</v>
      </c>
      <c r="H46" s="63">
        <f t="shared" si="303"/>
        <v>0</v>
      </c>
      <c r="I46" s="63">
        <f t="shared" si="262"/>
        <v>0</v>
      </c>
      <c r="J46" s="63">
        <f t="shared" ref="J46:K46" si="304">I46</f>
        <v>0</v>
      </c>
      <c r="K46" s="63">
        <f t="shared" si="304"/>
        <v>0</v>
      </c>
      <c r="L46" s="63">
        <f t="shared" si="264"/>
        <v>0</v>
      </c>
      <c r="M46" s="63">
        <f t="shared" ref="M46:N46" si="305">L46</f>
        <v>0</v>
      </c>
      <c r="N46" s="63">
        <f t="shared" si="305"/>
        <v>0</v>
      </c>
      <c r="O46" s="63">
        <f t="shared" si="266"/>
        <v>0</v>
      </c>
      <c r="P46" s="63">
        <f t="shared" ref="P46:Q46" si="306">O46</f>
        <v>0</v>
      </c>
      <c r="Q46" s="63">
        <f t="shared" si="306"/>
        <v>0</v>
      </c>
      <c r="R46" s="63">
        <f t="shared" si="268"/>
        <v>0</v>
      </c>
      <c r="S46" s="63">
        <f t="shared" ref="S46:T46" si="307">R46</f>
        <v>0</v>
      </c>
      <c r="T46" s="63">
        <f t="shared" si="307"/>
        <v>0</v>
      </c>
      <c r="U46" s="63">
        <f t="shared" si="270"/>
        <v>0</v>
      </c>
      <c r="V46" s="63">
        <f t="shared" ref="V46:W46" si="308">U46</f>
        <v>0</v>
      </c>
      <c r="W46" s="63">
        <f t="shared" si="308"/>
        <v>0</v>
      </c>
      <c r="X46" s="63">
        <f t="shared" si="272"/>
        <v>0</v>
      </c>
      <c r="Y46" s="63">
        <f t="shared" ref="Y46:AA46" si="309">X46</f>
        <v>0</v>
      </c>
      <c r="Z46" s="63">
        <f t="shared" si="309"/>
        <v>0</v>
      </c>
      <c r="AA46" s="63">
        <f t="shared" si="309"/>
        <v>0</v>
      </c>
      <c r="AB46" s="63">
        <f t="shared" si="274"/>
        <v>0</v>
      </c>
    </row>
    <row r="47" spans="1:28" s="58" customFormat="1">
      <c r="A47" s="61">
        <f>'Daily Records'!A51</f>
        <v>0</v>
      </c>
      <c r="B47" s="61">
        <f>'Daily Records'!B51</f>
        <v>0</v>
      </c>
      <c r="C47" s="62">
        <f>'Daily Records'!C51</f>
        <v>0</v>
      </c>
      <c r="D47" s="61">
        <f>'Daily Records'!D51</f>
        <v>0</v>
      </c>
      <c r="E47" s="63">
        <f t="shared" si="141"/>
        <v>0</v>
      </c>
      <c r="F47" s="63">
        <f t="shared" si="260"/>
        <v>0</v>
      </c>
      <c r="G47" s="63">
        <f t="shared" ref="G47:H47" si="310">F47</f>
        <v>0</v>
      </c>
      <c r="H47" s="63">
        <f t="shared" si="310"/>
        <v>0</v>
      </c>
      <c r="I47" s="63">
        <f t="shared" si="262"/>
        <v>0</v>
      </c>
      <c r="J47" s="63">
        <f t="shared" ref="J47:K47" si="311">I47</f>
        <v>0</v>
      </c>
      <c r="K47" s="63">
        <f t="shared" si="311"/>
        <v>0</v>
      </c>
      <c r="L47" s="63">
        <f t="shared" si="264"/>
        <v>0</v>
      </c>
      <c r="M47" s="63">
        <f t="shared" ref="M47:N47" si="312">L47</f>
        <v>0</v>
      </c>
      <c r="N47" s="63">
        <f t="shared" si="312"/>
        <v>0</v>
      </c>
      <c r="O47" s="63">
        <f t="shared" si="266"/>
        <v>0</v>
      </c>
      <c r="P47" s="63">
        <f t="shared" ref="P47:Q47" si="313">O47</f>
        <v>0</v>
      </c>
      <c r="Q47" s="63">
        <f t="shared" si="313"/>
        <v>0</v>
      </c>
      <c r="R47" s="63">
        <f t="shared" si="268"/>
        <v>0</v>
      </c>
      <c r="S47" s="63">
        <f t="shared" ref="S47:T47" si="314">R47</f>
        <v>0</v>
      </c>
      <c r="T47" s="63">
        <f t="shared" si="314"/>
        <v>0</v>
      </c>
      <c r="U47" s="63">
        <f t="shared" si="270"/>
        <v>0</v>
      </c>
      <c r="V47" s="63">
        <f t="shared" ref="V47:W47" si="315">U47</f>
        <v>0</v>
      </c>
      <c r="W47" s="63">
        <f t="shared" si="315"/>
        <v>0</v>
      </c>
      <c r="X47" s="63">
        <f t="shared" si="272"/>
        <v>0</v>
      </c>
      <c r="Y47" s="63">
        <f t="shared" ref="Y47:AA47" si="316">X47</f>
        <v>0</v>
      </c>
      <c r="Z47" s="63">
        <f t="shared" si="316"/>
        <v>0</v>
      </c>
      <c r="AA47" s="63">
        <f t="shared" si="316"/>
        <v>0</v>
      </c>
      <c r="AB47" s="63">
        <f t="shared" si="274"/>
        <v>0</v>
      </c>
    </row>
    <row r="48" spans="1:28" s="58" customFormat="1">
      <c r="A48" s="61">
        <f>'Daily Records'!A52</f>
        <v>0</v>
      </c>
      <c r="B48" s="61">
        <f>'Daily Records'!B52</f>
        <v>0</v>
      </c>
      <c r="C48" s="62">
        <f>'Daily Records'!C52</f>
        <v>0</v>
      </c>
      <c r="D48" s="61">
        <f>'Daily Records'!D52</f>
        <v>0</v>
      </c>
      <c r="E48" s="63">
        <f t="shared" si="141"/>
        <v>0</v>
      </c>
      <c r="F48" s="63">
        <f t="shared" si="260"/>
        <v>0</v>
      </c>
      <c r="G48" s="63">
        <f t="shared" ref="G48:H48" si="317">F48</f>
        <v>0</v>
      </c>
      <c r="H48" s="63">
        <f t="shared" si="317"/>
        <v>0</v>
      </c>
      <c r="I48" s="63">
        <f t="shared" si="262"/>
        <v>0</v>
      </c>
      <c r="J48" s="63">
        <f t="shared" ref="J48:K48" si="318">I48</f>
        <v>0</v>
      </c>
      <c r="K48" s="63">
        <f t="shared" si="318"/>
        <v>0</v>
      </c>
      <c r="L48" s="63">
        <f t="shared" si="264"/>
        <v>0</v>
      </c>
      <c r="M48" s="63">
        <f t="shared" ref="M48:N48" si="319">L48</f>
        <v>0</v>
      </c>
      <c r="N48" s="63">
        <f t="shared" si="319"/>
        <v>0</v>
      </c>
      <c r="O48" s="63">
        <f t="shared" si="266"/>
        <v>0</v>
      </c>
      <c r="P48" s="63">
        <f t="shared" ref="P48:Q48" si="320">O48</f>
        <v>0</v>
      </c>
      <c r="Q48" s="63">
        <f t="shared" si="320"/>
        <v>0</v>
      </c>
      <c r="R48" s="63">
        <f t="shared" si="268"/>
        <v>0</v>
      </c>
      <c r="S48" s="63">
        <f t="shared" ref="S48:T48" si="321">R48</f>
        <v>0</v>
      </c>
      <c r="T48" s="63">
        <f t="shared" si="321"/>
        <v>0</v>
      </c>
      <c r="U48" s="63">
        <f t="shared" si="270"/>
        <v>0</v>
      </c>
      <c r="V48" s="63">
        <f t="shared" ref="V48:W48" si="322">U48</f>
        <v>0</v>
      </c>
      <c r="W48" s="63">
        <f t="shared" si="322"/>
        <v>0</v>
      </c>
      <c r="X48" s="63">
        <f t="shared" si="272"/>
        <v>0</v>
      </c>
      <c r="Y48" s="63">
        <f t="shared" ref="Y48:AA48" si="323">X48</f>
        <v>0</v>
      </c>
      <c r="Z48" s="63">
        <f t="shared" si="323"/>
        <v>0</v>
      </c>
      <c r="AA48" s="63">
        <f t="shared" si="323"/>
        <v>0</v>
      </c>
      <c r="AB48" s="63">
        <f t="shared" si="274"/>
        <v>0</v>
      </c>
    </row>
    <row r="49" spans="1:28" s="58" customFormat="1" ht="21" customHeight="1">
      <c r="A49" s="61"/>
      <c r="B49" s="61"/>
      <c r="C49" s="62"/>
      <c r="D49" s="61"/>
      <c r="E49" s="63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 spans="1:28" s="58" customFormat="1">
      <c r="A50" s="61"/>
      <c r="B50" s="61"/>
      <c r="C50" s="62"/>
      <c r="D50" s="61"/>
      <c r="E50" s="63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 spans="1:28" s="58" customFormat="1">
      <c r="A51" s="61"/>
      <c r="B51" s="61"/>
      <c r="C51" s="62"/>
      <c r="D51" s="61"/>
      <c r="E51" s="63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 spans="1:28">
      <c r="A52" s="40"/>
      <c r="B52" s="40"/>
      <c r="C52" s="49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>
      <c r="A53" s="40"/>
      <c r="B53" s="40"/>
      <c r="C53" s="49"/>
      <c r="D53" s="50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>
      <c r="A54" s="40"/>
      <c r="B54" s="40"/>
      <c r="C54" s="49"/>
      <c r="D54" s="5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>
      <c r="A55" s="40"/>
      <c r="B55" s="40"/>
      <c r="C55" s="49"/>
      <c r="D55" s="50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>
      <c r="A56" s="40"/>
      <c r="B56" s="40"/>
      <c r="C56" s="49"/>
      <c r="D56" s="50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spans="1:28">
      <c r="A57" s="40"/>
      <c r="B57" s="40"/>
      <c r="C57" s="49"/>
      <c r="D57" s="50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>
      <c r="A58" s="50"/>
      <c r="B58" s="50"/>
      <c r="C58" s="49"/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>
      <c r="A59" s="50"/>
      <c r="B59" s="50"/>
      <c r="C59" s="49"/>
      <c r="D59" s="50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>
      <c r="A60" s="50"/>
      <c r="B60" s="50"/>
      <c r="C60" s="49"/>
      <c r="D60" s="50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>
      <c r="A61" s="50"/>
      <c r="B61" s="50"/>
      <c r="C61" s="49"/>
      <c r="D61" s="50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>
      <c r="C62" s="52"/>
      <c r="D62" s="52"/>
      <c r="E62" s="53"/>
      <c r="F62" s="53"/>
      <c r="G62" s="53"/>
      <c r="H62" s="53"/>
      <c r="I62" s="48"/>
      <c r="J62" s="48"/>
      <c r="K62" s="48"/>
      <c r="L62" s="48"/>
      <c r="M62" s="48"/>
      <c r="N62" s="54"/>
      <c r="O62" s="54"/>
      <c r="P62" s="48"/>
      <c r="Q62" s="48"/>
      <c r="R62" s="48"/>
      <c r="S62" s="48"/>
      <c r="T62" s="48"/>
      <c r="U62" s="48"/>
      <c r="V62" s="48"/>
      <c r="W62" s="48"/>
      <c r="X62" s="48"/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V16"/>
  <sheetViews>
    <sheetView zoomScale="110" zoomScaleNormal="11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1" sqref="A11"/>
    </sheetView>
  </sheetViews>
  <sheetFormatPr defaultColWidth="13" defaultRowHeight="15"/>
  <cols>
    <col min="1" max="1" width="11" style="7" customWidth="1"/>
    <col min="2" max="2" width="5" style="7" bestFit="1" customWidth="1"/>
    <col min="3" max="3" width="11.140625" style="7" bestFit="1" customWidth="1"/>
    <col min="4" max="7" width="5.5703125" style="32" bestFit="1" customWidth="1"/>
    <col min="8" max="21" width="5.5703125" style="7" bestFit="1" customWidth="1"/>
    <col min="22" max="24" width="5.140625" style="7" bestFit="1" customWidth="1"/>
    <col min="25" max="25" width="5.140625" style="7" customWidth="1"/>
    <col min="26" max="26" width="5.140625" style="7" bestFit="1" customWidth="1"/>
    <col min="27" max="16384" width="13" style="7"/>
  </cols>
  <sheetData>
    <row r="1" spans="1:16220">
      <c r="A1" s="9" t="s">
        <v>0</v>
      </c>
      <c r="B1" s="30"/>
      <c r="C1" s="143" t="s">
        <v>47</v>
      </c>
      <c r="D1" s="144"/>
      <c r="E1" s="144"/>
      <c r="F1" s="144"/>
      <c r="G1" s="144"/>
    </row>
    <row r="2" spans="1:16220">
      <c r="A2" s="10" t="s">
        <v>6</v>
      </c>
      <c r="B2" s="149">
        <v>43313</v>
      </c>
      <c r="C2" s="150"/>
      <c r="D2" s="150"/>
      <c r="E2" s="150"/>
      <c r="F2" s="150"/>
      <c r="G2" s="150"/>
      <c r="H2" s="69"/>
      <c r="I2" s="69"/>
    </row>
    <row r="3" spans="1:16220">
      <c r="A3" s="10" t="s">
        <v>7</v>
      </c>
      <c r="B3" s="149">
        <f>B2+30</f>
        <v>43343</v>
      </c>
      <c r="C3" s="150"/>
      <c r="D3" s="150"/>
      <c r="E3" s="150"/>
      <c r="F3" s="150"/>
      <c r="G3" s="150"/>
      <c r="H3" s="69"/>
      <c r="I3" s="69"/>
    </row>
    <row r="4" spans="1:16220">
      <c r="A4" s="11"/>
      <c r="B4" s="12"/>
      <c r="C4" s="145"/>
      <c r="D4" s="145"/>
      <c r="E4" s="145"/>
      <c r="F4" s="145"/>
      <c r="G4" s="145"/>
    </row>
    <row r="5" spans="1:16220" ht="15.75" thickBot="1">
      <c r="A5" s="13" t="s">
        <v>12</v>
      </c>
      <c r="B5" s="14"/>
      <c r="D5" s="148"/>
      <c r="E5" s="148"/>
      <c r="F5" s="148"/>
      <c r="G5" s="14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</row>
    <row r="6" spans="1:16220" s="16" customFormat="1">
      <c r="A6" s="23" t="s">
        <v>4</v>
      </c>
      <c r="B6" s="23" t="s">
        <v>5</v>
      </c>
      <c r="C6" s="31" t="s">
        <v>13</v>
      </c>
      <c r="D6" s="33">
        <f>B2</f>
        <v>43313</v>
      </c>
      <c r="E6" s="47">
        <f>D6+1</f>
        <v>43314</v>
      </c>
      <c r="F6" s="33">
        <f>E6+1</f>
        <v>43315</v>
      </c>
      <c r="G6" s="33">
        <f>F6+3</f>
        <v>43318</v>
      </c>
      <c r="H6" s="33">
        <f>G6+1</f>
        <v>43319</v>
      </c>
      <c r="I6" s="33">
        <f t="shared" ref="I6:X6" si="0">H6+1</f>
        <v>43320</v>
      </c>
      <c r="J6" s="33">
        <f t="shared" si="0"/>
        <v>43321</v>
      </c>
      <c r="K6" s="33">
        <f t="shared" si="0"/>
        <v>43322</v>
      </c>
      <c r="L6" s="33">
        <f>K6+3</f>
        <v>43325</v>
      </c>
      <c r="M6" s="33">
        <f t="shared" si="0"/>
        <v>43326</v>
      </c>
      <c r="N6" s="33">
        <f t="shared" si="0"/>
        <v>43327</v>
      </c>
      <c r="O6" s="33">
        <f t="shared" si="0"/>
        <v>43328</v>
      </c>
      <c r="P6" s="33">
        <f t="shared" si="0"/>
        <v>43329</v>
      </c>
      <c r="Q6" s="33">
        <f>P6+3</f>
        <v>43332</v>
      </c>
      <c r="R6" s="33">
        <f t="shared" si="0"/>
        <v>43333</v>
      </c>
      <c r="S6" s="33">
        <f t="shared" si="0"/>
        <v>43334</v>
      </c>
      <c r="T6" s="33">
        <f t="shared" si="0"/>
        <v>43335</v>
      </c>
      <c r="U6" s="33">
        <f t="shared" si="0"/>
        <v>43336</v>
      </c>
      <c r="V6" s="33">
        <f>U6+3</f>
        <v>43339</v>
      </c>
      <c r="W6" s="33">
        <f t="shared" si="0"/>
        <v>43340</v>
      </c>
      <c r="X6" s="33">
        <f t="shared" si="0"/>
        <v>43341</v>
      </c>
      <c r="Y6" s="33">
        <f t="shared" ref="Y6:Z6" si="1">X6+1</f>
        <v>43342</v>
      </c>
      <c r="Z6" s="33">
        <f t="shared" si="1"/>
        <v>43343</v>
      </c>
    </row>
    <row r="7" spans="1:16220" s="16" customFormat="1">
      <c r="A7" s="17"/>
      <c r="B7" s="17"/>
      <c r="C7" s="18"/>
      <c r="D7" s="34">
        <f t="shared" ref="D7:G7" si="2">D6</f>
        <v>43313</v>
      </c>
      <c r="E7" s="34">
        <f t="shared" si="2"/>
        <v>43314</v>
      </c>
      <c r="F7" s="35">
        <f t="shared" si="2"/>
        <v>43315</v>
      </c>
      <c r="G7" s="35">
        <f t="shared" si="2"/>
        <v>43318</v>
      </c>
      <c r="H7" s="35">
        <f t="shared" ref="H7" si="3">H6</f>
        <v>43319</v>
      </c>
      <c r="I7" s="35">
        <f t="shared" ref="I7:X7" si="4">I6</f>
        <v>43320</v>
      </c>
      <c r="J7" s="35">
        <f t="shared" si="4"/>
        <v>43321</v>
      </c>
      <c r="K7" s="35">
        <f t="shared" si="4"/>
        <v>43322</v>
      </c>
      <c r="L7" s="35">
        <f t="shared" si="4"/>
        <v>43325</v>
      </c>
      <c r="M7" s="35">
        <f t="shared" si="4"/>
        <v>43326</v>
      </c>
      <c r="N7" s="35">
        <f t="shared" si="4"/>
        <v>43327</v>
      </c>
      <c r="O7" s="35">
        <f t="shared" si="4"/>
        <v>43328</v>
      </c>
      <c r="P7" s="35">
        <f t="shared" si="4"/>
        <v>43329</v>
      </c>
      <c r="Q7" s="35">
        <f t="shared" si="4"/>
        <v>43332</v>
      </c>
      <c r="R7" s="35">
        <f t="shared" si="4"/>
        <v>43333</v>
      </c>
      <c r="S7" s="35">
        <f t="shared" si="4"/>
        <v>43334</v>
      </c>
      <c r="T7" s="35">
        <f t="shared" si="4"/>
        <v>43335</v>
      </c>
      <c r="U7" s="35">
        <f t="shared" si="4"/>
        <v>43336</v>
      </c>
      <c r="V7" s="35">
        <f t="shared" si="4"/>
        <v>43339</v>
      </c>
      <c r="W7" s="35">
        <f t="shared" si="4"/>
        <v>43340</v>
      </c>
      <c r="X7" s="35">
        <f t="shared" si="4"/>
        <v>43341</v>
      </c>
      <c r="Y7" s="35">
        <f t="shared" ref="Y7:Z7" si="5">Y6</f>
        <v>43342</v>
      </c>
      <c r="Z7" s="35">
        <f t="shared" si="5"/>
        <v>43343</v>
      </c>
    </row>
    <row r="8" spans="1:16220" s="19" customFormat="1">
      <c r="A8" s="146" t="s">
        <v>24</v>
      </c>
      <c r="B8" s="147"/>
      <c r="C8" s="36">
        <f>SUM(C10:C16)</f>
        <v>231</v>
      </c>
      <c r="D8" s="39">
        <f>C8-D9</f>
        <v>221</v>
      </c>
      <c r="E8" s="39">
        <f>D8-E9</f>
        <v>211</v>
      </c>
      <c r="F8" s="39">
        <f t="shared" ref="F8:P8" si="6">E8-F9</f>
        <v>201</v>
      </c>
      <c r="G8" s="39">
        <f t="shared" si="6"/>
        <v>191</v>
      </c>
      <c r="H8" s="39">
        <f>G8-H9</f>
        <v>181</v>
      </c>
      <c r="I8" s="39">
        <f t="shared" si="6"/>
        <v>171</v>
      </c>
      <c r="J8" s="39">
        <f t="shared" si="6"/>
        <v>161</v>
      </c>
      <c r="K8" s="39">
        <f t="shared" si="6"/>
        <v>151</v>
      </c>
      <c r="L8" s="39">
        <f t="shared" si="6"/>
        <v>141</v>
      </c>
      <c r="M8" s="39">
        <f t="shared" si="6"/>
        <v>131</v>
      </c>
      <c r="N8" s="39">
        <f t="shared" si="6"/>
        <v>121</v>
      </c>
      <c r="O8" s="39">
        <f t="shared" si="6"/>
        <v>111</v>
      </c>
      <c r="P8" s="39">
        <f t="shared" si="6"/>
        <v>101</v>
      </c>
      <c r="Q8" s="39">
        <f t="shared" ref="Q8" si="7">P8-Q9</f>
        <v>91</v>
      </c>
      <c r="R8" s="39">
        <f t="shared" ref="R8" si="8">Q8-R9</f>
        <v>81</v>
      </c>
      <c r="S8" s="39">
        <f t="shared" ref="S8" si="9">R8-S9</f>
        <v>71</v>
      </c>
      <c r="T8" s="39">
        <f t="shared" ref="T8" si="10">S8-T9</f>
        <v>61</v>
      </c>
      <c r="U8" s="39">
        <f t="shared" ref="U8" si="11">T8-U9</f>
        <v>51</v>
      </c>
      <c r="V8" s="39">
        <f t="shared" ref="V8" si="12">U8-V9</f>
        <v>41</v>
      </c>
      <c r="W8" s="39">
        <f t="shared" ref="W8" si="13">V8-W9</f>
        <v>31</v>
      </c>
      <c r="X8" s="39">
        <f t="shared" ref="X8" si="14">W8-X9</f>
        <v>21</v>
      </c>
      <c r="Y8" s="39">
        <f t="shared" ref="Y8" si="15">X8-Y9</f>
        <v>11</v>
      </c>
      <c r="Z8" s="39">
        <f t="shared" ref="Z8" si="16">Y8-Z9</f>
        <v>0</v>
      </c>
    </row>
    <row r="9" spans="1:16220" s="19" customFormat="1">
      <c r="A9" s="146" t="s">
        <v>23</v>
      </c>
      <c r="B9" s="147"/>
      <c r="C9" s="36">
        <f>SUM(D9:Z9)</f>
        <v>231</v>
      </c>
      <c r="D9" s="36">
        <f t="shared" ref="D9:X9" si="17">SUM(D10:D16)</f>
        <v>10</v>
      </c>
      <c r="E9" s="36">
        <f t="shared" si="17"/>
        <v>10</v>
      </c>
      <c r="F9" s="36">
        <f t="shared" si="17"/>
        <v>10</v>
      </c>
      <c r="G9" s="36">
        <f t="shared" si="17"/>
        <v>10</v>
      </c>
      <c r="H9" s="36">
        <f t="shared" si="17"/>
        <v>10</v>
      </c>
      <c r="I9" s="36">
        <f t="shared" si="17"/>
        <v>10</v>
      </c>
      <c r="J9" s="36">
        <f t="shared" si="17"/>
        <v>10</v>
      </c>
      <c r="K9" s="36">
        <f t="shared" si="17"/>
        <v>10</v>
      </c>
      <c r="L9" s="36">
        <f t="shared" si="17"/>
        <v>10</v>
      </c>
      <c r="M9" s="36">
        <f t="shared" si="17"/>
        <v>10</v>
      </c>
      <c r="N9" s="36">
        <f t="shared" si="17"/>
        <v>10</v>
      </c>
      <c r="O9" s="36">
        <f t="shared" si="17"/>
        <v>10</v>
      </c>
      <c r="P9" s="36">
        <f t="shared" si="17"/>
        <v>10</v>
      </c>
      <c r="Q9" s="36">
        <f t="shared" si="17"/>
        <v>10</v>
      </c>
      <c r="R9" s="36">
        <f t="shared" si="17"/>
        <v>10</v>
      </c>
      <c r="S9" s="36">
        <f t="shared" si="17"/>
        <v>10</v>
      </c>
      <c r="T9" s="36">
        <f t="shared" si="17"/>
        <v>10</v>
      </c>
      <c r="U9" s="36">
        <f t="shared" si="17"/>
        <v>10</v>
      </c>
      <c r="V9" s="36">
        <f t="shared" si="17"/>
        <v>10</v>
      </c>
      <c r="W9" s="36">
        <f t="shared" si="17"/>
        <v>10</v>
      </c>
      <c r="X9" s="36">
        <f t="shared" si="17"/>
        <v>10</v>
      </c>
      <c r="Y9" s="36">
        <f t="shared" ref="Y9:Z9" si="18">SUM(Y10:Y16)</f>
        <v>10</v>
      </c>
      <c r="Z9" s="36">
        <f t="shared" si="18"/>
        <v>11</v>
      </c>
    </row>
    <row r="10" spans="1:16220">
      <c r="A10" s="24" t="s">
        <v>21</v>
      </c>
      <c r="B10" s="24"/>
      <c r="C10" s="25">
        <f t="shared" ref="C10:C16" si="19">SUM(D10:AB10)</f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</row>
    <row r="11" spans="1:16220">
      <c r="A11" s="24" t="s">
        <v>22</v>
      </c>
      <c r="B11" s="24"/>
      <c r="C11" s="25">
        <f t="shared" si="19"/>
        <v>23</v>
      </c>
      <c r="D11" s="37">
        <v>1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37">
        <v>1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37">
        <v>1</v>
      </c>
      <c r="W11" s="37">
        <v>1</v>
      </c>
      <c r="X11" s="37">
        <v>1</v>
      </c>
      <c r="Y11" s="37">
        <v>1</v>
      </c>
      <c r="Z11" s="37">
        <v>1</v>
      </c>
    </row>
    <row r="12" spans="1:16220">
      <c r="A12" s="24" t="s">
        <v>55</v>
      </c>
      <c r="B12" s="24"/>
      <c r="C12" s="25">
        <f t="shared" si="19"/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</row>
    <row r="13" spans="1:16220">
      <c r="A13" s="24" t="s">
        <v>43</v>
      </c>
      <c r="B13" s="24"/>
      <c r="C13" s="25">
        <f t="shared" si="19"/>
        <v>11.5</v>
      </c>
      <c r="D13" s="46">
        <v>0.5</v>
      </c>
      <c r="E13" s="46">
        <v>0.5</v>
      </c>
      <c r="F13" s="46">
        <v>0.5</v>
      </c>
      <c r="G13" s="46">
        <v>0.5</v>
      </c>
      <c r="H13" s="46">
        <v>0.5</v>
      </c>
      <c r="I13" s="46">
        <v>0.5</v>
      </c>
      <c r="J13" s="46">
        <v>0.5</v>
      </c>
      <c r="K13" s="46">
        <v>0.5</v>
      </c>
      <c r="L13" s="46">
        <v>0.5</v>
      </c>
      <c r="M13" s="46">
        <v>0.5</v>
      </c>
      <c r="N13" s="46">
        <v>0.5</v>
      </c>
      <c r="O13" s="46">
        <v>0.5</v>
      </c>
      <c r="P13" s="46">
        <v>0.5</v>
      </c>
      <c r="Q13" s="46">
        <v>0.5</v>
      </c>
      <c r="R13" s="46">
        <v>0.5</v>
      </c>
      <c r="S13" s="46">
        <v>0.5</v>
      </c>
      <c r="T13" s="46">
        <v>0.5</v>
      </c>
      <c r="U13" s="46">
        <v>0.5</v>
      </c>
      <c r="V13" s="46">
        <v>0.5</v>
      </c>
      <c r="W13" s="46">
        <v>0.5</v>
      </c>
      <c r="X13" s="46">
        <v>0.5</v>
      </c>
      <c r="Y13" s="46">
        <v>0.5</v>
      </c>
      <c r="Z13" s="46">
        <v>0.5</v>
      </c>
    </row>
    <row r="14" spans="1:16220">
      <c r="A14" s="24" t="s">
        <v>31</v>
      </c>
      <c r="B14" s="24"/>
      <c r="C14" s="25">
        <f t="shared" si="19"/>
        <v>92</v>
      </c>
      <c r="D14" s="46">
        <v>4</v>
      </c>
      <c r="E14" s="46">
        <v>4</v>
      </c>
      <c r="F14" s="46">
        <v>4</v>
      </c>
      <c r="G14" s="46">
        <v>4</v>
      </c>
      <c r="H14" s="46">
        <v>4</v>
      </c>
      <c r="I14" s="46">
        <v>4</v>
      </c>
      <c r="J14" s="46">
        <v>4</v>
      </c>
      <c r="K14" s="46">
        <v>4</v>
      </c>
      <c r="L14" s="46">
        <v>4</v>
      </c>
      <c r="M14" s="46">
        <v>4</v>
      </c>
      <c r="N14" s="46">
        <v>4</v>
      </c>
      <c r="O14" s="46">
        <v>4</v>
      </c>
      <c r="P14" s="46">
        <v>4</v>
      </c>
      <c r="Q14" s="46">
        <v>4</v>
      </c>
      <c r="R14" s="46">
        <v>4</v>
      </c>
      <c r="S14" s="46">
        <v>4</v>
      </c>
      <c r="T14" s="46">
        <v>4</v>
      </c>
      <c r="U14" s="46">
        <v>4</v>
      </c>
      <c r="V14" s="46">
        <v>4</v>
      </c>
      <c r="W14" s="46">
        <v>4</v>
      </c>
      <c r="X14" s="46">
        <v>4</v>
      </c>
      <c r="Y14" s="46">
        <v>4</v>
      </c>
      <c r="Z14" s="46">
        <v>4</v>
      </c>
    </row>
    <row r="15" spans="1:16220">
      <c r="A15" s="24" t="s">
        <v>39</v>
      </c>
      <c r="B15" s="24"/>
      <c r="C15" s="25">
        <f t="shared" si="19"/>
        <v>11.5</v>
      </c>
      <c r="D15" s="46">
        <v>0.5</v>
      </c>
      <c r="E15" s="46">
        <v>0.5</v>
      </c>
      <c r="F15" s="46">
        <v>0.5</v>
      </c>
      <c r="G15" s="46">
        <v>0.5</v>
      </c>
      <c r="H15" s="46">
        <v>0.5</v>
      </c>
      <c r="I15" s="46">
        <v>0.5</v>
      </c>
      <c r="J15" s="46">
        <v>0.5</v>
      </c>
      <c r="K15" s="46">
        <v>0.5</v>
      </c>
      <c r="L15" s="46">
        <v>0.5</v>
      </c>
      <c r="M15" s="46">
        <v>0.5</v>
      </c>
      <c r="N15" s="46">
        <v>0.5</v>
      </c>
      <c r="O15" s="46">
        <v>0.5</v>
      </c>
      <c r="P15" s="46">
        <v>0.5</v>
      </c>
      <c r="Q15" s="46">
        <v>0.5</v>
      </c>
      <c r="R15" s="46">
        <v>0.5</v>
      </c>
      <c r="S15" s="46">
        <v>0.5</v>
      </c>
      <c r="T15" s="46">
        <v>0.5</v>
      </c>
      <c r="U15" s="46">
        <v>0.5</v>
      </c>
      <c r="V15" s="46">
        <v>0.5</v>
      </c>
      <c r="W15" s="46">
        <v>0.5</v>
      </c>
      <c r="X15" s="46">
        <v>0.5</v>
      </c>
      <c r="Y15" s="46">
        <v>0.5</v>
      </c>
      <c r="Z15" s="46">
        <v>0.5</v>
      </c>
    </row>
    <row r="16" spans="1:16220">
      <c r="A16" s="24" t="s">
        <v>40</v>
      </c>
      <c r="B16" s="24"/>
      <c r="C16" s="25">
        <f t="shared" si="19"/>
        <v>93</v>
      </c>
      <c r="D16" s="46">
        <v>4</v>
      </c>
      <c r="E16" s="46">
        <v>4</v>
      </c>
      <c r="F16" s="46">
        <v>4</v>
      </c>
      <c r="G16" s="46">
        <v>4</v>
      </c>
      <c r="H16" s="46">
        <v>4</v>
      </c>
      <c r="I16" s="46">
        <v>4</v>
      </c>
      <c r="J16" s="46">
        <v>4</v>
      </c>
      <c r="K16" s="46">
        <v>4</v>
      </c>
      <c r="L16" s="46">
        <v>4</v>
      </c>
      <c r="M16" s="46">
        <v>4</v>
      </c>
      <c r="N16" s="46">
        <v>4</v>
      </c>
      <c r="O16" s="46">
        <v>4</v>
      </c>
      <c r="P16" s="46">
        <v>4</v>
      </c>
      <c r="Q16" s="46">
        <v>4</v>
      </c>
      <c r="R16" s="46">
        <v>4</v>
      </c>
      <c r="S16" s="46">
        <v>4</v>
      </c>
      <c r="T16" s="46">
        <v>4</v>
      </c>
      <c r="U16" s="46">
        <v>4</v>
      </c>
      <c r="V16" s="46">
        <v>4</v>
      </c>
      <c r="W16" s="46">
        <v>4</v>
      </c>
      <c r="X16" s="46">
        <v>4</v>
      </c>
      <c r="Y16" s="46">
        <v>4</v>
      </c>
      <c r="Z16" s="46">
        <v>5</v>
      </c>
    </row>
  </sheetData>
  <mergeCells count="7">
    <mergeCell ref="C1:G1"/>
    <mergeCell ref="C4:G4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4"/>
  <sheetViews>
    <sheetView zoomScale="115" zoomScaleNormal="115" workbookViewId="0">
      <selection activeCell="A15" sqref="A15:XFD15"/>
    </sheetView>
  </sheetViews>
  <sheetFormatPr defaultColWidth="9.42578125" defaultRowHeight="15"/>
  <cols>
    <col min="1" max="1" width="13.42578125" style="44" bestFit="1" customWidth="1"/>
    <col min="2" max="2" width="39.5703125" style="44" bestFit="1" customWidth="1"/>
    <col min="3" max="3" width="9.140625" style="44" bestFit="1" customWidth="1"/>
    <col min="4" max="4" width="9.28515625" style="44" bestFit="1" customWidth="1"/>
    <col min="5" max="5" width="18" style="44" bestFit="1" customWidth="1"/>
    <col min="6" max="6" width="27.140625" style="41" bestFit="1" customWidth="1"/>
    <col min="7" max="7" width="12.28515625" style="44" bestFit="1" customWidth="1"/>
    <col min="8" max="20" width="5.42578125" style="44" bestFit="1" customWidth="1"/>
    <col min="21" max="16384" width="9.42578125" style="44"/>
  </cols>
  <sheetData>
    <row r="1" spans="1:7">
      <c r="A1" s="42" t="s">
        <v>17</v>
      </c>
      <c r="B1" s="42" t="s">
        <v>1</v>
      </c>
      <c r="C1" s="42" t="s">
        <v>14</v>
      </c>
      <c r="D1" s="42" t="s">
        <v>2</v>
      </c>
      <c r="E1" s="42" t="s">
        <v>10</v>
      </c>
      <c r="F1" s="43" t="s">
        <v>3</v>
      </c>
      <c r="G1" s="42" t="s">
        <v>8</v>
      </c>
    </row>
    <row r="2" spans="1:7">
      <c r="A2" s="64" t="str">
        <f>'Daily Records'!A6</f>
        <v>Phase10.P001</v>
      </c>
      <c r="B2" s="64" t="str">
        <f>'Daily Records'!B6</f>
        <v>Planning</v>
      </c>
      <c r="C2" s="64">
        <f>'Daily Records'!C6</f>
        <v>900</v>
      </c>
      <c r="D2" s="64">
        <f>'Daily Records'!D6</f>
        <v>20</v>
      </c>
      <c r="E2" s="65">
        <f>'Daily Records'!AE6</f>
        <v>0</v>
      </c>
      <c r="F2" s="66" t="str">
        <f>'Daily Records'!AD6</f>
        <v>All</v>
      </c>
      <c r="G2" s="67">
        <f>'Daily Records'!AC6</f>
        <v>7</v>
      </c>
    </row>
    <row r="3" spans="1:7">
      <c r="A3" s="64" t="str">
        <f>'Daily Records'!A9</f>
        <v>Phase10.P004</v>
      </c>
      <c r="B3" s="64" t="str">
        <f>'Daily Records'!B9</f>
        <v>Project management</v>
      </c>
      <c r="C3" s="64">
        <f>'Daily Records'!C9</f>
        <v>900</v>
      </c>
      <c r="D3" s="64">
        <f>'Daily Records'!D9</f>
        <v>10</v>
      </c>
      <c r="E3" s="65">
        <f>'Daily Records'!AE9</f>
        <v>0</v>
      </c>
      <c r="F3" s="66" t="str">
        <f>'Daily Records'!AD9</f>
        <v>Serena.Li</v>
      </c>
      <c r="G3" s="67">
        <f>'Daily Records'!AC9</f>
        <v>2</v>
      </c>
    </row>
    <row r="4" spans="1:7">
      <c r="A4" s="64" t="str">
        <f>'Daily Records'!A10</f>
        <v>Phase10.P005</v>
      </c>
      <c r="B4" s="64" t="str">
        <f>'Daily Records'!B10</f>
        <v>Analysis requirements</v>
      </c>
      <c r="C4" s="64">
        <f>'Daily Records'!C10</f>
        <v>900</v>
      </c>
      <c r="D4" s="64">
        <f>'Daily Records'!D10</f>
        <v>20</v>
      </c>
      <c r="E4" s="65">
        <f>'Daily Records'!AE10</f>
        <v>0</v>
      </c>
      <c r="F4" s="66" t="str">
        <f>'Daily Records'!AD10</f>
        <v>Serena.Li</v>
      </c>
      <c r="G4" s="67">
        <f>'Daily Records'!AC10</f>
        <v>0</v>
      </c>
    </row>
    <row r="5" spans="1:7">
      <c r="A5" s="64" t="e">
        <f>'Daily Records'!#REF!</f>
        <v>#REF!</v>
      </c>
      <c r="B5" s="64" t="e">
        <f>'Daily Records'!#REF!</f>
        <v>#REF!</v>
      </c>
      <c r="C5" s="64" t="e">
        <f>'Daily Records'!#REF!</f>
        <v>#REF!</v>
      </c>
      <c r="D5" s="64" t="e">
        <f>'Daily Records'!#REF!</f>
        <v>#REF!</v>
      </c>
      <c r="E5" s="65" t="e">
        <f>'Daily Records'!#REF!</f>
        <v>#REF!</v>
      </c>
      <c r="F5" s="66" t="e">
        <f>'Daily Records'!#REF!</f>
        <v>#REF!</v>
      </c>
      <c r="G5" s="67" t="e">
        <f>'Daily Records'!#REF!</f>
        <v>#REF!</v>
      </c>
    </row>
    <row r="6" spans="1:7">
      <c r="A6" s="64" t="e">
        <f>'Daily Records'!#REF!</f>
        <v>#REF!</v>
      </c>
      <c r="B6" s="64" t="e">
        <f>'Daily Records'!#REF!</f>
        <v>#REF!</v>
      </c>
      <c r="C6" s="64" t="e">
        <f>'Daily Records'!#REF!</f>
        <v>#REF!</v>
      </c>
      <c r="D6" s="64" t="e">
        <f>'Daily Records'!#REF!</f>
        <v>#REF!</v>
      </c>
      <c r="E6" s="65" t="e">
        <f>'Daily Records'!#REF!</f>
        <v>#REF!</v>
      </c>
      <c r="F6" s="66" t="e">
        <f>'Daily Records'!#REF!</f>
        <v>#REF!</v>
      </c>
      <c r="G6" s="67" t="e">
        <f>'Daily Records'!#REF!</f>
        <v>#REF!</v>
      </c>
    </row>
    <row r="7" spans="1:7">
      <c r="A7" s="64" t="str">
        <f>'Daily Records'!A11</f>
        <v>Phase10.P008</v>
      </c>
      <c r="B7" s="64" t="str">
        <f>'Daily Records'!B11</f>
        <v>Transfer rigboard function to new member</v>
      </c>
      <c r="C7" s="64">
        <f>'Daily Records'!C11</f>
        <v>890</v>
      </c>
      <c r="D7" s="64">
        <f>'Daily Records'!D11</f>
        <v>12</v>
      </c>
      <c r="E7" s="65">
        <f>'Daily Records'!AE11</f>
        <v>1</v>
      </c>
      <c r="F7" s="66" t="str">
        <f>'Daily Records'!AD11</f>
        <v>Bright.liu&amp;Kevin.wu&amp;Colin.ji</v>
      </c>
      <c r="G7" s="67">
        <f>'Daily Records'!AC11</f>
        <v>0</v>
      </c>
    </row>
    <row r="8" spans="1:7">
      <c r="A8" s="64" t="str">
        <f>'Daily Records'!A12</f>
        <v>Phase10.P009</v>
      </c>
      <c r="B8" s="64" t="str">
        <f>'Daily Records'!B12</f>
        <v>CodeReview</v>
      </c>
      <c r="C8" s="64">
        <f>'Daily Records'!C12</f>
        <v>880</v>
      </c>
      <c r="D8" s="64">
        <f>'Daily Records'!D12</f>
        <v>40</v>
      </c>
      <c r="E8" s="65">
        <f>'Daily Records'!AE12</f>
        <v>1</v>
      </c>
      <c r="F8" s="66" t="str">
        <f>'Daily Records'!AD12</f>
        <v>Bright.liu&amp;Kevin.wu&amp;Colin.ji</v>
      </c>
      <c r="G8" s="67">
        <f>'Daily Records'!AC12</f>
        <v>68.5</v>
      </c>
    </row>
    <row r="9" spans="1:7">
      <c r="A9" s="64" t="str">
        <f>'Daily Records'!A17</f>
        <v>Ticket #255</v>
      </c>
      <c r="B9" s="64" t="str">
        <f>'Daily Records'!B17</f>
        <v>Fix Product Haul Page Display Issue</v>
      </c>
      <c r="C9" s="64">
        <f>'Daily Records'!C17</f>
        <v>840</v>
      </c>
      <c r="D9" s="64">
        <f>'Daily Records'!D17</f>
        <v>2</v>
      </c>
      <c r="E9" s="65">
        <f>'Daily Records'!AE17</f>
        <v>1</v>
      </c>
      <c r="F9" s="66" t="str">
        <f>'Daily Records'!AD17</f>
        <v>Kevin.Wu</v>
      </c>
      <c r="G9" s="67">
        <f>'Daily Records'!AC17</f>
        <v>0</v>
      </c>
    </row>
    <row r="10" spans="1:7">
      <c r="A10" s="64" t="str">
        <f>'Daily Records'!A18</f>
        <v>Ticket #265</v>
      </c>
      <c r="B10" s="64" t="str">
        <f>'Daily Records'!B18</f>
        <v>Update Y Axis label printing/display format</v>
      </c>
      <c r="C10" s="64">
        <f>'Daily Records'!C18</f>
        <v>830</v>
      </c>
      <c r="D10" s="64">
        <f>'Daily Records'!D18</f>
        <v>13</v>
      </c>
      <c r="E10" s="65">
        <f>'Daily Records'!AE18</f>
        <v>1</v>
      </c>
      <c r="F10" s="66" t="str">
        <f>'Daily Records'!AD18</f>
        <v>Kevin.Wu</v>
      </c>
      <c r="G10" s="67">
        <f>'Daily Records'!AC18</f>
        <v>12</v>
      </c>
    </row>
    <row r="11" spans="1:7">
      <c r="A11" s="64" t="str">
        <f>'Daily Records'!A19</f>
        <v>Ticket #266</v>
      </c>
      <c r="B11" s="64" t="str">
        <f>'Daily Records'!B19</f>
        <v>Printing Chart Header - Label width is not right</v>
      </c>
      <c r="C11" s="64">
        <f>'Daily Records'!C19</f>
        <v>820</v>
      </c>
      <c r="D11" s="64">
        <f>'Daily Records'!D19</f>
        <v>4</v>
      </c>
      <c r="E11" s="65">
        <f>'Daily Records'!AE19</f>
        <v>1</v>
      </c>
      <c r="F11" s="66" t="str">
        <f>'Daily Records'!AD19</f>
        <v>Kevin.Wu</v>
      </c>
      <c r="G11" s="67">
        <f>'Daily Records'!AC19</f>
        <v>4</v>
      </c>
    </row>
    <row r="12" spans="1:7">
      <c r="A12" s="64" t="str">
        <f>'Daily Records'!A22</f>
        <v>Ticket #260</v>
      </c>
      <c r="B12" s="64" t="str">
        <f>'Daily Records'!B22</f>
        <v>Print Setting needs to be redefined -- waiting for detail requirement</v>
      </c>
      <c r="C12" s="64">
        <f>'Daily Records'!C22</f>
        <v>810</v>
      </c>
      <c r="D12" s="64">
        <f>'Daily Records'!D22</f>
        <v>0</v>
      </c>
      <c r="E12" s="65">
        <f>'Daily Records'!AE22</f>
        <v>1</v>
      </c>
      <c r="F12" s="66" t="str">
        <f>'Daily Records'!AD22</f>
        <v>Kevin.Wu</v>
      </c>
      <c r="G12" s="67">
        <f>'Daily Records'!AC22</f>
        <v>0</v>
      </c>
    </row>
    <row r="13" spans="1:7">
      <c r="A13" s="64" t="str">
        <f>'Daily Records'!A20</f>
        <v>Ticket #275</v>
      </c>
      <c r="B13" s="64" t="str">
        <f>'Daily Records'!B20</f>
        <v>Second Y Axis Display</v>
      </c>
      <c r="C13" s="64">
        <f>'Daily Records'!C20</f>
        <v>800</v>
      </c>
      <c r="D13" s="64">
        <f>'Daily Records'!D20</f>
        <v>6</v>
      </c>
      <c r="E13" s="65">
        <f>'Daily Records'!AE20</f>
        <v>1</v>
      </c>
      <c r="F13" s="66" t="str">
        <f>'Daily Records'!AD20</f>
        <v>Colin.Ji</v>
      </c>
      <c r="G13" s="67">
        <f>'Daily Records'!AC20</f>
        <v>8</v>
      </c>
    </row>
    <row r="14" spans="1:7">
      <c r="A14" s="64" t="str">
        <f>'Daily Records'!A21</f>
        <v>Ticket #276</v>
      </c>
      <c r="B14" s="64" t="str">
        <f>'Daily Records'!B21</f>
        <v>Update Pricing Page is not working</v>
      </c>
      <c r="C14" s="64">
        <f>'Daily Records'!C21</f>
        <v>790</v>
      </c>
      <c r="D14" s="64">
        <f>'Daily Records'!D21</f>
        <v>6</v>
      </c>
      <c r="E14" s="65">
        <f>'Daily Records'!AE21</f>
        <v>1</v>
      </c>
      <c r="F14" s="66" t="str">
        <f>'Daily Records'!AD21</f>
        <v>Linsee.Lin</v>
      </c>
      <c r="G14" s="67">
        <f>'Daily Records'!AC21</f>
        <v>1</v>
      </c>
    </row>
    <row r="15" spans="1:7">
      <c r="A15" s="64">
        <f>'Daily Records'!A23</f>
        <v>0</v>
      </c>
      <c r="B15" s="64" t="str">
        <f>'Daily Records'!B23</f>
        <v>MessageExecutor send message failed</v>
      </c>
      <c r="C15" s="64">
        <f>'Daily Records'!C23</f>
        <v>770</v>
      </c>
      <c r="D15" s="64">
        <f>'Daily Records'!D23</f>
        <v>10</v>
      </c>
      <c r="E15" s="65">
        <f>'Daily Records'!AE23</f>
        <v>1</v>
      </c>
      <c r="F15" s="66" t="str">
        <f>'Daily Records'!AD23</f>
        <v>Olivia.Ge&amp;Bright.liu</v>
      </c>
      <c r="G15" s="67">
        <f>'Daily Records'!AC23</f>
        <v>10</v>
      </c>
    </row>
    <row r="16" spans="1:7">
      <c r="A16" s="64" t="str">
        <f>'Daily Records'!A24</f>
        <v>Ticket #281</v>
      </c>
      <c r="B16" s="64" t="str">
        <f>'Daily Records'!B24</f>
        <v>修改Job Monitor页面Job Start Time 和 Job End Time两个空间的日期和时间控件展示样式</v>
      </c>
      <c r="C16" s="64">
        <f>'Daily Records'!C24</f>
        <v>760</v>
      </c>
      <c r="D16" s="64">
        <f>'Daily Records'!D24</f>
        <v>7</v>
      </c>
      <c r="E16" s="65">
        <f>'Daily Records'!AE24</f>
        <v>1</v>
      </c>
      <c r="F16" s="66" t="str">
        <f>'Daily Records'!AD24</f>
        <v>Linsee.Lin</v>
      </c>
      <c r="G16" s="67">
        <f>'Daily Records'!AC24</f>
        <v>7.5</v>
      </c>
    </row>
    <row r="17" spans="1:7">
      <c r="A17" s="64" t="str">
        <f>'Daily Records'!A25</f>
        <v>Ticket #282</v>
      </c>
      <c r="B17" s="64" t="str">
        <f>'Daily Records'!B25</f>
        <v>打印路径固定为数据路径下的Output子目录</v>
      </c>
      <c r="C17" s="64">
        <f>'Daily Records'!C25</f>
        <v>750</v>
      </c>
      <c r="D17" s="64">
        <f>'Daily Records'!D25</f>
        <v>7</v>
      </c>
      <c r="E17" s="65">
        <f>'Daily Records'!AE25</f>
        <v>1</v>
      </c>
      <c r="F17" s="66" t="str">
        <f>'Daily Records'!AD25</f>
        <v>Kevin.Wu</v>
      </c>
      <c r="G17" s="67">
        <f>'Daily Records'!AC25</f>
        <v>9</v>
      </c>
    </row>
    <row r="18" spans="1:7">
      <c r="A18" s="64" t="str">
        <f>'Daily Records'!A26</f>
        <v>Ticket #283</v>
      </c>
      <c r="B18" s="64" t="str">
        <f>'Daily Records'!B26</f>
        <v>打印chart 文件名称格式化</v>
      </c>
      <c r="C18" s="64">
        <f>'Daily Records'!C26</f>
        <v>740</v>
      </c>
      <c r="D18" s="64">
        <f>'Daily Records'!D26</f>
        <v>6</v>
      </c>
      <c r="E18" s="65">
        <f>'Daily Records'!AE26</f>
        <v>1</v>
      </c>
      <c r="F18" s="66" t="str">
        <f>'Daily Records'!AD26</f>
        <v>Kevin.Wu</v>
      </c>
      <c r="G18" s="67">
        <f>'Daily Records'!AC26</f>
        <v>5.5</v>
      </c>
    </row>
    <row r="19" spans="1:7">
      <c r="A19" s="64" t="str">
        <f>'Daily Records'!A27</f>
        <v>Ticket #284</v>
      </c>
      <c r="B19" s="64" t="str">
        <f>'Daily Records'!B27</f>
        <v>格式化WITS Setting 表数据</v>
      </c>
      <c r="C19" s="64">
        <f>'Daily Records'!C27</f>
        <v>730</v>
      </c>
      <c r="D19" s="64">
        <f>'Daily Records'!D27</f>
        <v>0</v>
      </c>
      <c r="E19" s="65">
        <f>'Daily Records'!AE27</f>
        <v>1</v>
      </c>
      <c r="F19" s="66" t="str">
        <f>'Daily Records'!AD27</f>
        <v>Colin.Ji</v>
      </c>
      <c r="G19" s="67">
        <f>'Daily Records'!AC27</f>
        <v>15</v>
      </c>
    </row>
    <row r="20" spans="1:7">
      <c r="A20" s="64" t="str">
        <f>'Daily Records'!A28</f>
        <v>Ticket #285</v>
      </c>
      <c r="B20" s="64" t="str">
        <f>'Daily Records'!B28</f>
        <v>Job Set Up 页面Units Section 的按钮显示不正确</v>
      </c>
      <c r="C20" s="64">
        <f>'Daily Records'!C28</f>
        <v>720</v>
      </c>
      <c r="D20" s="64">
        <f>'Daily Records'!D28</f>
        <v>3</v>
      </c>
      <c r="E20" s="65">
        <f>'Daily Records'!AE28</f>
        <v>1</v>
      </c>
      <c r="F20" s="66" t="str">
        <f>'Daily Records'!AD28</f>
        <v>Colin.Ji</v>
      </c>
      <c r="G20" s="67">
        <f>'Daily Records'!AC28</f>
        <v>3</v>
      </c>
    </row>
    <row r="21" spans="1:7">
      <c r="A21" s="64" t="str">
        <f>'Daily Records'!A29</f>
        <v>Ticket #286</v>
      </c>
      <c r="B21" s="64" t="str">
        <f>'Daily Records'!B29</f>
        <v>JobMonitorSetting扩展-一条线是多个数据项计算后的结果</v>
      </c>
      <c r="C21" s="64">
        <f>'Daily Records'!C29</f>
        <v>710</v>
      </c>
      <c r="D21" s="64">
        <f>'Daily Records'!D29</f>
        <v>0</v>
      </c>
      <c r="E21" s="65">
        <f>'Daily Records'!AE29</f>
        <v>1</v>
      </c>
      <c r="F21" s="66" t="str">
        <f>'Daily Records'!AD29</f>
        <v>Bright.Liu</v>
      </c>
      <c r="G21" s="67">
        <f>'Daily Records'!AC29</f>
        <v>55</v>
      </c>
    </row>
    <row r="22" spans="1:7">
      <c r="A22" s="64" t="str">
        <f>'Daily Records'!A30</f>
        <v>Ticket #287</v>
      </c>
      <c r="B22" s="64" t="str">
        <f>'Daily Records'!B30</f>
        <v>JobMonitorSetting扩展-一条线是两个Unit的数据项计算后的结果</v>
      </c>
      <c r="C22" s="64">
        <f>'Daily Records'!C30</f>
        <v>700</v>
      </c>
      <c r="D22" s="64">
        <f>'Daily Records'!D30</f>
        <v>0</v>
      </c>
      <c r="E22" s="65">
        <f>'Daily Records'!AE30</f>
        <v>1</v>
      </c>
      <c r="F22" s="66" t="str">
        <f>'Daily Records'!AD30</f>
        <v>Bright.Liu</v>
      </c>
      <c r="G22" s="67">
        <f>'Daily Records'!AC30</f>
        <v>0</v>
      </c>
    </row>
    <row r="23" spans="1:7">
      <c r="A23" s="64">
        <f>'Daily Records'!A31</f>
        <v>0</v>
      </c>
      <c r="B23" s="64">
        <f>'Daily Records'!B31</f>
        <v>0</v>
      </c>
      <c r="C23" s="64">
        <f>'Daily Records'!C31</f>
        <v>690</v>
      </c>
      <c r="D23" s="64">
        <f>'Daily Records'!D31</f>
        <v>0</v>
      </c>
      <c r="E23" s="65">
        <f>'Daily Records'!AE31</f>
        <v>1</v>
      </c>
      <c r="F23" s="66">
        <f>'Daily Records'!AD31</f>
        <v>0</v>
      </c>
      <c r="G23" s="67">
        <f>'Daily Records'!AC31</f>
        <v>0</v>
      </c>
    </row>
    <row r="24" spans="1:7">
      <c r="A24" s="64">
        <f>'Daily Records'!A32</f>
        <v>0</v>
      </c>
      <c r="B24" s="64">
        <f>'Daily Records'!B32</f>
        <v>0</v>
      </c>
      <c r="C24" s="64">
        <f>'Daily Records'!C32</f>
        <v>690</v>
      </c>
      <c r="D24" s="64">
        <f>'Daily Records'!D32</f>
        <v>0</v>
      </c>
      <c r="E24" s="65">
        <f>'Daily Records'!AE32</f>
        <v>1</v>
      </c>
      <c r="F24" s="66">
        <f>'Daily Records'!AD32</f>
        <v>0</v>
      </c>
      <c r="G24" s="67">
        <f>'Daily Records'!AC32</f>
        <v>0</v>
      </c>
    </row>
    <row r="25" spans="1:7">
      <c r="A25" s="64">
        <f>'Daily Records'!A33</f>
        <v>0</v>
      </c>
      <c r="B25" s="64">
        <f>'Daily Records'!B33</f>
        <v>0</v>
      </c>
      <c r="C25" s="64">
        <f>'Daily Records'!C33</f>
        <v>680</v>
      </c>
      <c r="D25" s="64">
        <f>'Daily Records'!D33</f>
        <v>0</v>
      </c>
      <c r="E25" s="65">
        <f>'Daily Records'!AE33</f>
        <v>1</v>
      </c>
      <c r="F25" s="66">
        <f>'Daily Records'!AD33</f>
        <v>0</v>
      </c>
      <c r="G25" s="67">
        <f>'Daily Records'!AC33</f>
        <v>0</v>
      </c>
    </row>
    <row r="26" spans="1:7">
      <c r="A26" s="64">
        <f>'Daily Records'!A34</f>
        <v>0</v>
      </c>
      <c r="B26" s="64">
        <f>'Daily Records'!B34</f>
        <v>0</v>
      </c>
      <c r="C26" s="64">
        <f>'Daily Records'!C34</f>
        <v>670</v>
      </c>
      <c r="D26" s="64">
        <f>'Daily Records'!D34</f>
        <v>0</v>
      </c>
      <c r="E26" s="65">
        <f>'Daily Records'!AE34</f>
        <v>1</v>
      </c>
      <c r="F26" s="66">
        <f>'Daily Records'!AD34</f>
        <v>0</v>
      </c>
      <c r="G26" s="67">
        <f>'Daily Records'!AC34</f>
        <v>0</v>
      </c>
    </row>
    <row r="27" spans="1:7">
      <c r="A27" s="64">
        <f>'Daily Records'!A35</f>
        <v>0</v>
      </c>
      <c r="B27" s="64">
        <f>'Daily Records'!B35</f>
        <v>0</v>
      </c>
      <c r="C27" s="64">
        <f>'Daily Records'!C35</f>
        <v>660</v>
      </c>
      <c r="D27" s="64">
        <f>'Daily Records'!D35</f>
        <v>0</v>
      </c>
      <c r="E27" s="65">
        <f>'Daily Records'!AE35</f>
        <v>1</v>
      </c>
      <c r="F27" s="66">
        <f>'Daily Records'!AD35</f>
        <v>0</v>
      </c>
      <c r="G27" s="67">
        <f>'Daily Records'!AC35</f>
        <v>0</v>
      </c>
    </row>
    <row r="28" spans="1:7">
      <c r="A28" s="64">
        <f>'Daily Records'!A36</f>
        <v>0</v>
      </c>
      <c r="B28" s="64">
        <f>'Daily Records'!B36</f>
        <v>0</v>
      </c>
      <c r="C28" s="64">
        <f>'Daily Records'!C36</f>
        <v>650</v>
      </c>
      <c r="D28" s="64">
        <f>'Daily Records'!D36</f>
        <v>0</v>
      </c>
      <c r="E28" s="65">
        <f>'Daily Records'!AE36</f>
        <v>1</v>
      </c>
      <c r="F28" s="66">
        <f>'Daily Records'!AD36</f>
        <v>0</v>
      </c>
      <c r="G28" s="67">
        <f>'Daily Records'!AC36</f>
        <v>0</v>
      </c>
    </row>
    <row r="29" spans="1:7">
      <c r="A29" s="64">
        <f>'Daily Records'!A37</f>
        <v>0</v>
      </c>
      <c r="B29" s="64">
        <f>'Daily Records'!B37</f>
        <v>0</v>
      </c>
      <c r="C29" s="64">
        <f>'Daily Records'!C37</f>
        <v>640</v>
      </c>
      <c r="D29" s="64">
        <f>'Daily Records'!D37</f>
        <v>0</v>
      </c>
      <c r="E29" s="65">
        <f>'Daily Records'!AE37</f>
        <v>1</v>
      </c>
      <c r="F29" s="66">
        <f>'Daily Records'!AD37</f>
        <v>0</v>
      </c>
      <c r="G29" s="67">
        <f>'Daily Records'!AC37</f>
        <v>0</v>
      </c>
    </row>
    <row r="30" spans="1:7">
      <c r="A30" s="64">
        <f>'Daily Records'!A38</f>
        <v>0</v>
      </c>
      <c r="B30" s="64">
        <f>'Daily Records'!B38</f>
        <v>0</v>
      </c>
      <c r="C30" s="64">
        <f>'Daily Records'!C38</f>
        <v>630</v>
      </c>
      <c r="D30" s="64">
        <f>'Daily Records'!D38</f>
        <v>0</v>
      </c>
      <c r="E30" s="65">
        <f>'Daily Records'!AE38</f>
        <v>1</v>
      </c>
      <c r="F30" s="66">
        <f>'Daily Records'!AD38</f>
        <v>0</v>
      </c>
      <c r="G30" s="67">
        <f>'Daily Records'!AC38</f>
        <v>0</v>
      </c>
    </row>
    <row r="31" spans="1:7">
      <c r="A31" s="64">
        <f>'Daily Records'!A39</f>
        <v>0</v>
      </c>
      <c r="B31" s="64">
        <f>'Daily Records'!B39</f>
        <v>0</v>
      </c>
      <c r="C31" s="64">
        <f>'Daily Records'!C39</f>
        <v>620</v>
      </c>
      <c r="D31" s="64">
        <f>'Daily Records'!D39</f>
        <v>0</v>
      </c>
      <c r="E31" s="65">
        <f>'Daily Records'!AE39</f>
        <v>1</v>
      </c>
      <c r="F31" s="66">
        <f>'Daily Records'!AD39</f>
        <v>0</v>
      </c>
      <c r="G31" s="67">
        <f>'Daily Records'!AC39</f>
        <v>0</v>
      </c>
    </row>
    <row r="32" spans="1:7">
      <c r="A32" s="64">
        <f>'Daily Records'!A40</f>
        <v>0</v>
      </c>
      <c r="B32" s="64">
        <f>'Daily Records'!B40</f>
        <v>0</v>
      </c>
      <c r="C32" s="64">
        <f>'Daily Records'!C40</f>
        <v>610</v>
      </c>
      <c r="D32" s="64">
        <f>'Daily Records'!D40</f>
        <v>0</v>
      </c>
      <c r="E32" s="65">
        <f>'Daily Records'!AE40</f>
        <v>0</v>
      </c>
      <c r="F32" s="66">
        <f>'Daily Records'!AD40</f>
        <v>0</v>
      </c>
      <c r="G32" s="67">
        <f>'Daily Records'!AC40</f>
        <v>0</v>
      </c>
    </row>
    <row r="33" spans="1:7">
      <c r="A33" s="64">
        <f>'Daily Records'!A41</f>
        <v>0</v>
      </c>
      <c r="B33" s="64">
        <f>'Daily Records'!B41</f>
        <v>0</v>
      </c>
      <c r="C33" s="64">
        <f>'Daily Records'!C41</f>
        <v>600</v>
      </c>
      <c r="D33" s="64">
        <f>'Daily Records'!D41</f>
        <v>0</v>
      </c>
      <c r="E33" s="65">
        <f>'Daily Records'!AE41</f>
        <v>0</v>
      </c>
      <c r="F33" s="66">
        <f>'Daily Records'!AD41</f>
        <v>0</v>
      </c>
      <c r="G33" s="67">
        <f>'Daily Records'!AC41</f>
        <v>0</v>
      </c>
    </row>
    <row r="34" spans="1:7">
      <c r="A34" s="64">
        <f>'Daily Records'!A42</f>
        <v>0</v>
      </c>
      <c r="B34" s="64">
        <f>'Daily Records'!B42</f>
        <v>0</v>
      </c>
      <c r="C34" s="64">
        <f>'Daily Records'!C42</f>
        <v>590</v>
      </c>
      <c r="D34" s="64">
        <f>'Daily Records'!D42</f>
        <v>0</v>
      </c>
      <c r="E34" s="65">
        <f>'Daily Records'!AE42</f>
        <v>0</v>
      </c>
      <c r="F34" s="66">
        <f>'Daily Records'!AD42</f>
        <v>0</v>
      </c>
      <c r="G34" s="67">
        <f>'Daily Records'!AC42</f>
        <v>0</v>
      </c>
    </row>
    <row r="35" spans="1:7">
      <c r="A35" s="64">
        <f>'Daily Records'!A43</f>
        <v>0</v>
      </c>
      <c r="B35" s="64">
        <f>'Daily Records'!B43</f>
        <v>0</v>
      </c>
      <c r="C35" s="64">
        <f>'Daily Records'!C43</f>
        <v>580</v>
      </c>
      <c r="D35" s="64">
        <f>'Daily Records'!D43</f>
        <v>0</v>
      </c>
      <c r="E35" s="65">
        <f>'Daily Records'!AE43</f>
        <v>0</v>
      </c>
      <c r="F35" s="66">
        <f>'Daily Records'!AD43</f>
        <v>0</v>
      </c>
      <c r="G35" s="67">
        <f>'Daily Records'!AC43</f>
        <v>0</v>
      </c>
    </row>
    <row r="36" spans="1:7">
      <c r="A36" s="64">
        <f>'Daily Records'!A44</f>
        <v>0</v>
      </c>
      <c r="B36" s="64">
        <f>'Daily Records'!B44</f>
        <v>0</v>
      </c>
      <c r="C36" s="64">
        <f>'Daily Records'!C44</f>
        <v>570</v>
      </c>
      <c r="D36" s="64">
        <f>'Daily Records'!D44</f>
        <v>0</v>
      </c>
      <c r="E36" s="65">
        <f>'Daily Records'!AE44</f>
        <v>0</v>
      </c>
      <c r="F36" s="66">
        <f>'Daily Records'!AD44</f>
        <v>0</v>
      </c>
      <c r="G36" s="67">
        <f>'Daily Records'!AC44</f>
        <v>0</v>
      </c>
    </row>
    <row r="37" spans="1:7">
      <c r="A37" s="64">
        <f>'Daily Records'!A45</f>
        <v>0</v>
      </c>
      <c r="B37" s="64">
        <f>'Daily Records'!B45</f>
        <v>0</v>
      </c>
      <c r="C37" s="64">
        <f>'Daily Records'!C45</f>
        <v>560</v>
      </c>
      <c r="D37" s="64">
        <f>'Daily Records'!D45</f>
        <v>0</v>
      </c>
      <c r="E37" s="65">
        <f>'Daily Records'!AE45</f>
        <v>0</v>
      </c>
      <c r="F37" s="66">
        <f>'Daily Records'!AD45</f>
        <v>0</v>
      </c>
      <c r="G37" s="67">
        <f>'Daily Records'!AC45</f>
        <v>0</v>
      </c>
    </row>
    <row r="38" spans="1:7">
      <c r="A38" s="64">
        <f>'Daily Records'!A46</f>
        <v>0</v>
      </c>
      <c r="B38" s="64">
        <f>'Daily Records'!B46</f>
        <v>0</v>
      </c>
      <c r="C38" s="64">
        <f>'Daily Records'!C46</f>
        <v>550</v>
      </c>
      <c r="D38" s="64">
        <f>'Daily Records'!D46</f>
        <v>0</v>
      </c>
      <c r="E38" s="65">
        <f>'Daily Records'!AE46</f>
        <v>0</v>
      </c>
      <c r="F38" s="66">
        <f>'Daily Records'!AD46</f>
        <v>0</v>
      </c>
      <c r="G38" s="67">
        <f>'Daily Records'!AC46</f>
        <v>0</v>
      </c>
    </row>
    <row r="39" spans="1:7">
      <c r="A39" s="64">
        <f>'Daily Records'!A47</f>
        <v>0</v>
      </c>
      <c r="B39" s="64">
        <f>'Daily Records'!B47</f>
        <v>0</v>
      </c>
      <c r="C39" s="64">
        <f>'Daily Records'!C47</f>
        <v>540</v>
      </c>
      <c r="D39" s="64">
        <f>'Daily Records'!D47</f>
        <v>0</v>
      </c>
      <c r="E39" s="65">
        <f>'Daily Records'!AE47</f>
        <v>0</v>
      </c>
      <c r="F39" s="66">
        <f>'Daily Records'!AD47</f>
        <v>0</v>
      </c>
      <c r="G39" s="67">
        <f>'Daily Records'!AC47</f>
        <v>0</v>
      </c>
    </row>
    <row r="40" spans="1:7">
      <c r="A40" s="64">
        <f>'Daily Records'!A48</f>
        <v>0</v>
      </c>
      <c r="B40" s="64">
        <f>'Daily Records'!B48</f>
        <v>0</v>
      </c>
      <c r="C40" s="64">
        <f>'Daily Records'!C48</f>
        <v>530</v>
      </c>
      <c r="D40" s="64">
        <f>'Daily Records'!D48</f>
        <v>0</v>
      </c>
      <c r="E40" s="65">
        <f>'Daily Records'!AE48</f>
        <v>0</v>
      </c>
      <c r="F40" s="66">
        <f>'Daily Records'!AD48</f>
        <v>0</v>
      </c>
      <c r="G40" s="67">
        <f>'Daily Records'!AC48</f>
        <v>0</v>
      </c>
    </row>
    <row r="41" spans="1:7">
      <c r="A41" s="64">
        <f>'Daily Records'!A49</f>
        <v>0</v>
      </c>
      <c r="B41" s="64">
        <f>'Daily Records'!B49</f>
        <v>0</v>
      </c>
      <c r="C41" s="64">
        <f>'Daily Records'!C49</f>
        <v>520</v>
      </c>
      <c r="D41" s="64">
        <f>'Daily Records'!D49</f>
        <v>0</v>
      </c>
      <c r="E41" s="65">
        <f>'Daily Records'!AE49</f>
        <v>0</v>
      </c>
      <c r="F41" s="66">
        <f>'Daily Records'!AD49</f>
        <v>0</v>
      </c>
      <c r="G41" s="67">
        <f>'Daily Records'!AC49</f>
        <v>0</v>
      </c>
    </row>
    <row r="42" spans="1:7">
      <c r="A42" s="64">
        <f>'Daily Records'!A50</f>
        <v>0</v>
      </c>
      <c r="B42" s="64">
        <f>'Daily Records'!B50</f>
        <v>0</v>
      </c>
      <c r="C42" s="64">
        <f>'Daily Records'!C50</f>
        <v>510</v>
      </c>
      <c r="D42" s="64">
        <f>'Daily Records'!D50</f>
        <v>0</v>
      </c>
      <c r="E42" s="65">
        <f>'Daily Records'!AE50</f>
        <v>0</v>
      </c>
      <c r="F42" s="66">
        <f>'Daily Records'!AD50</f>
        <v>0</v>
      </c>
      <c r="G42" s="67">
        <f>'Daily Records'!AC50</f>
        <v>0</v>
      </c>
    </row>
    <row r="43" spans="1:7">
      <c r="A43" s="64">
        <f>'Daily Records'!A51</f>
        <v>0</v>
      </c>
      <c r="B43" s="64">
        <f>'Daily Records'!B51</f>
        <v>0</v>
      </c>
      <c r="C43" s="64">
        <f>'Daily Records'!C51</f>
        <v>0</v>
      </c>
      <c r="D43" s="64">
        <f>'Daily Records'!D51</f>
        <v>0</v>
      </c>
      <c r="E43" s="65">
        <f>'Daily Records'!AE51</f>
        <v>0</v>
      </c>
      <c r="F43" s="66">
        <f>'Daily Records'!AD51</f>
        <v>0</v>
      </c>
      <c r="G43" s="67">
        <f>'Daily Records'!AC51</f>
        <v>0</v>
      </c>
    </row>
    <row r="44" spans="1:7">
      <c r="A44" s="64">
        <f>'Daily Records'!A52</f>
        <v>0</v>
      </c>
      <c r="B44" s="64">
        <f>'Daily Records'!B52</f>
        <v>0</v>
      </c>
      <c r="C44" s="64">
        <f>'Daily Records'!C52</f>
        <v>0</v>
      </c>
      <c r="D44" s="64">
        <f>'Daily Records'!D52</f>
        <v>0</v>
      </c>
      <c r="E44" s="65">
        <f>'Daily Records'!AE52</f>
        <v>0</v>
      </c>
      <c r="F44" s="66">
        <f>'Daily Records'!AD52</f>
        <v>0</v>
      </c>
      <c r="G44" s="67">
        <f>'Daily Records'!AC52</f>
        <v>0</v>
      </c>
    </row>
    <row r="45" spans="1:7">
      <c r="A45" s="64">
        <f>'Daily Records'!A53</f>
        <v>0</v>
      </c>
      <c r="B45" s="64">
        <f>'Daily Records'!B53</f>
        <v>0</v>
      </c>
      <c r="C45" s="64">
        <f>'Daily Records'!C53</f>
        <v>0</v>
      </c>
      <c r="D45" s="64">
        <f>'Daily Records'!D53</f>
        <v>0</v>
      </c>
      <c r="E45" s="65">
        <f>'Daily Records'!AE53</f>
        <v>0</v>
      </c>
      <c r="F45" s="66">
        <f>'Daily Records'!AD53</f>
        <v>0</v>
      </c>
      <c r="G45" s="67">
        <f>'Daily Records'!AC53</f>
        <v>0</v>
      </c>
    </row>
    <row r="46" spans="1:7">
      <c r="A46" s="64">
        <f>'Daily Records'!A54</f>
        <v>0</v>
      </c>
      <c r="B46" s="64">
        <f>'Daily Records'!B54</f>
        <v>0</v>
      </c>
      <c r="C46" s="64">
        <f>'Daily Records'!C54</f>
        <v>0</v>
      </c>
      <c r="D46" s="64">
        <f>'Daily Records'!D54</f>
        <v>0</v>
      </c>
      <c r="E46" s="65">
        <f>'Daily Records'!AE54</f>
        <v>0</v>
      </c>
      <c r="F46" s="66">
        <f>'Daily Records'!AD54</f>
        <v>0</v>
      </c>
      <c r="G46" s="67">
        <f>'Daily Records'!AC54</f>
        <v>0</v>
      </c>
    </row>
    <row r="47" spans="1:7">
      <c r="A47" s="64">
        <f>'Daily Records'!A55</f>
        <v>0</v>
      </c>
      <c r="B47" s="64">
        <f>'Daily Records'!B55</f>
        <v>0</v>
      </c>
      <c r="C47" s="64">
        <f>'Daily Records'!C55</f>
        <v>0</v>
      </c>
      <c r="D47" s="64">
        <f>'Daily Records'!D55</f>
        <v>0</v>
      </c>
      <c r="E47" s="65">
        <f>'Daily Records'!AE55</f>
        <v>0</v>
      </c>
      <c r="F47" s="66">
        <f>'Daily Records'!AD55</f>
        <v>0</v>
      </c>
      <c r="G47" s="67">
        <f>'Daily Records'!AC55</f>
        <v>0</v>
      </c>
    </row>
    <row r="48" spans="1:7">
      <c r="A48" s="64">
        <f>'Daily Records'!A56</f>
        <v>0</v>
      </c>
      <c r="B48" s="64">
        <f>'Daily Records'!B56</f>
        <v>0</v>
      </c>
      <c r="C48" s="64">
        <f>'Daily Records'!C56</f>
        <v>0</v>
      </c>
      <c r="D48" s="64">
        <f>'Daily Records'!D56</f>
        <v>0</v>
      </c>
      <c r="E48" s="65">
        <f>'Daily Records'!AE56</f>
        <v>0</v>
      </c>
      <c r="F48" s="66">
        <f>'Daily Records'!AD56</f>
        <v>0</v>
      </c>
      <c r="G48" s="67">
        <f>'Daily Records'!AC56</f>
        <v>0</v>
      </c>
    </row>
    <row r="49" spans="1:7">
      <c r="A49" s="64">
        <f>'Daily Records'!A57</f>
        <v>0</v>
      </c>
      <c r="B49" s="64">
        <f>'Daily Records'!B57</f>
        <v>0</v>
      </c>
      <c r="C49" s="64">
        <f>'Daily Records'!C57</f>
        <v>0</v>
      </c>
      <c r="D49" s="64">
        <f>'Daily Records'!D57</f>
        <v>0</v>
      </c>
      <c r="E49" s="65">
        <f>'Daily Records'!AE57</f>
        <v>0</v>
      </c>
      <c r="F49" s="66">
        <f>'Daily Records'!AD57</f>
        <v>0</v>
      </c>
      <c r="G49" s="67">
        <f>'Daily Records'!AC57</f>
        <v>0</v>
      </c>
    </row>
    <row r="50" spans="1:7">
      <c r="A50" s="64">
        <f>'Daily Records'!A58</f>
        <v>0</v>
      </c>
      <c r="B50" s="64">
        <f>'Daily Records'!B58</f>
        <v>0</v>
      </c>
      <c r="C50" s="64">
        <f>'Daily Records'!C58</f>
        <v>0</v>
      </c>
      <c r="D50" s="64">
        <f>'Daily Records'!D58</f>
        <v>0</v>
      </c>
      <c r="E50" s="65">
        <f>'Daily Records'!AE58</f>
        <v>0</v>
      </c>
      <c r="F50" s="66">
        <f>'Daily Records'!AD58</f>
        <v>0</v>
      </c>
      <c r="G50" s="67">
        <f>'Daily Records'!AC58</f>
        <v>0</v>
      </c>
    </row>
    <row r="51" spans="1:7">
      <c r="A51" s="64">
        <f>'Daily Records'!A59</f>
        <v>0</v>
      </c>
      <c r="B51" s="64">
        <f>'Daily Records'!B59</f>
        <v>0</v>
      </c>
      <c r="C51" s="64">
        <f>'Daily Records'!C59</f>
        <v>0</v>
      </c>
      <c r="D51" s="64">
        <f>'Daily Records'!D59</f>
        <v>0</v>
      </c>
      <c r="E51" s="65">
        <f>'Daily Records'!AE59</f>
        <v>0</v>
      </c>
      <c r="F51" s="66">
        <f>'Daily Records'!AD59</f>
        <v>0</v>
      </c>
      <c r="G51" s="67">
        <f>'Daily Records'!AC59</f>
        <v>0</v>
      </c>
    </row>
    <row r="52" spans="1:7">
      <c r="A52" s="64">
        <f>'Daily Records'!A60</f>
        <v>0</v>
      </c>
      <c r="B52" s="64">
        <f>'Daily Records'!B60</f>
        <v>0</v>
      </c>
      <c r="C52" s="64">
        <f>'Daily Records'!C60</f>
        <v>0</v>
      </c>
      <c r="D52" s="64">
        <f>'Daily Records'!D60</f>
        <v>0</v>
      </c>
      <c r="E52" s="65">
        <f>'Daily Records'!AE60</f>
        <v>0</v>
      </c>
      <c r="F52" s="66">
        <f>'Daily Records'!AD60</f>
        <v>0</v>
      </c>
      <c r="G52" s="67">
        <f>'Daily Records'!AC60</f>
        <v>0</v>
      </c>
    </row>
    <row r="53" spans="1:7">
      <c r="A53" s="64">
        <f>'Daily Records'!A61</f>
        <v>0</v>
      </c>
      <c r="B53" s="64">
        <f>'Daily Records'!B61</f>
        <v>0</v>
      </c>
      <c r="C53" s="64">
        <f>'Daily Records'!C61</f>
        <v>0</v>
      </c>
      <c r="D53" s="64">
        <f>'Daily Records'!D61</f>
        <v>0</v>
      </c>
      <c r="E53" s="65">
        <f>'Daily Records'!AE61</f>
        <v>0</v>
      </c>
      <c r="F53" s="66">
        <f>'Daily Records'!AD61</f>
        <v>0</v>
      </c>
      <c r="G53" s="67">
        <f>'Daily Records'!AC61</f>
        <v>0</v>
      </c>
    </row>
    <row r="54" spans="1:7">
      <c r="A54" s="64">
        <f>'Daily Records'!A62</f>
        <v>0</v>
      </c>
      <c r="B54" s="64">
        <f>'Daily Records'!B62</f>
        <v>0</v>
      </c>
      <c r="C54" s="64">
        <f>'Daily Records'!C62</f>
        <v>0</v>
      </c>
      <c r="D54" s="64">
        <f>'Daily Records'!D62</f>
        <v>0</v>
      </c>
      <c r="E54" s="65">
        <f>'Daily Records'!AE62</f>
        <v>0</v>
      </c>
      <c r="F54" s="66">
        <f>'Daily Records'!AD62</f>
        <v>0</v>
      </c>
      <c r="G54" s="67">
        <f>'Daily Records'!AC62</f>
        <v>0</v>
      </c>
    </row>
    <row r="55" spans="1:7">
      <c r="A55" s="64">
        <f>'Daily Records'!A63</f>
        <v>0</v>
      </c>
      <c r="B55" s="64">
        <f>'Daily Records'!B63</f>
        <v>0</v>
      </c>
      <c r="C55" s="64">
        <f>'Daily Records'!C63</f>
        <v>0</v>
      </c>
      <c r="D55" s="64">
        <f>'Daily Records'!D63</f>
        <v>0</v>
      </c>
      <c r="E55" s="65">
        <f>'Daily Records'!AE63</f>
        <v>0</v>
      </c>
      <c r="F55" s="66">
        <f>'Daily Records'!AD63</f>
        <v>0</v>
      </c>
      <c r="G55" s="67">
        <f>'Daily Records'!AC63</f>
        <v>0</v>
      </c>
    </row>
    <row r="56" spans="1:7">
      <c r="A56" s="64">
        <f>'Daily Records'!A64</f>
        <v>0</v>
      </c>
      <c r="B56" s="64">
        <f>'Daily Records'!B64</f>
        <v>0</v>
      </c>
      <c r="C56" s="64">
        <f>'Daily Records'!C64</f>
        <v>0</v>
      </c>
      <c r="D56" s="64">
        <f>'Daily Records'!D64</f>
        <v>0</v>
      </c>
      <c r="E56" s="65">
        <f>'Daily Records'!AE64</f>
        <v>0</v>
      </c>
      <c r="F56" s="66">
        <f>'Daily Records'!AD64</f>
        <v>0</v>
      </c>
      <c r="G56" s="67">
        <f>'Daily Records'!AC64</f>
        <v>0</v>
      </c>
    </row>
    <row r="57" spans="1:7">
      <c r="A57" s="64">
        <f>'Daily Records'!A65</f>
        <v>0</v>
      </c>
      <c r="B57" s="64">
        <f>'Daily Records'!B65</f>
        <v>0</v>
      </c>
      <c r="C57" s="64">
        <f>'Daily Records'!C65</f>
        <v>0</v>
      </c>
      <c r="D57" s="64">
        <f>'Daily Records'!D65</f>
        <v>0</v>
      </c>
      <c r="E57" s="65">
        <f>'Daily Records'!AE65</f>
        <v>0</v>
      </c>
      <c r="F57" s="66">
        <f>'Daily Records'!AD65</f>
        <v>0</v>
      </c>
      <c r="G57" s="67">
        <f>'Daily Records'!AC65</f>
        <v>0</v>
      </c>
    </row>
    <row r="58" spans="1:7">
      <c r="A58" s="64">
        <f>'Daily Records'!A66</f>
        <v>0</v>
      </c>
      <c r="B58" s="64">
        <f>'Daily Records'!B66</f>
        <v>0</v>
      </c>
      <c r="C58" s="64">
        <f>'Daily Records'!C66</f>
        <v>0</v>
      </c>
      <c r="D58" s="64">
        <f>'Daily Records'!D66</f>
        <v>0</v>
      </c>
      <c r="E58" s="65">
        <f>'Daily Records'!AE66</f>
        <v>0</v>
      </c>
      <c r="F58" s="66">
        <f>'Daily Records'!AD66</f>
        <v>0</v>
      </c>
      <c r="G58" s="67">
        <f>'Daily Records'!AC66</f>
        <v>0</v>
      </c>
    </row>
    <row r="59" spans="1:7">
      <c r="A59" s="64">
        <f>'Daily Records'!A67</f>
        <v>0</v>
      </c>
      <c r="B59" s="64">
        <f>'Daily Records'!B67</f>
        <v>0</v>
      </c>
      <c r="C59" s="64">
        <f>'Daily Records'!C67</f>
        <v>0</v>
      </c>
      <c r="D59" s="64">
        <f>'Daily Records'!D67</f>
        <v>0</v>
      </c>
      <c r="E59" s="65">
        <f>'Daily Records'!AE67</f>
        <v>0</v>
      </c>
      <c r="F59" s="66">
        <f>'Daily Records'!AD67</f>
        <v>0</v>
      </c>
      <c r="G59" s="67">
        <f>'Daily Records'!AC67</f>
        <v>0</v>
      </c>
    </row>
    <row r="60" spans="1:7">
      <c r="A60" s="64">
        <f>'Daily Records'!A68</f>
        <v>0</v>
      </c>
      <c r="B60" s="64">
        <f>'Daily Records'!B68</f>
        <v>0</v>
      </c>
      <c r="C60" s="64">
        <f>'Daily Records'!C68</f>
        <v>0</v>
      </c>
      <c r="D60" s="64">
        <f>'Daily Records'!D68</f>
        <v>0</v>
      </c>
      <c r="E60" s="65">
        <f>'Daily Records'!AE68</f>
        <v>0</v>
      </c>
      <c r="F60" s="66">
        <f>'Daily Records'!AD68</f>
        <v>0</v>
      </c>
      <c r="G60" s="67">
        <f>'Daily Records'!AC68</f>
        <v>0</v>
      </c>
    </row>
    <row r="61" spans="1:7">
      <c r="A61" s="64">
        <f>'Daily Records'!A69</f>
        <v>0</v>
      </c>
      <c r="B61" s="64">
        <f>'Daily Records'!B69</f>
        <v>0</v>
      </c>
      <c r="C61" s="64">
        <f>'Daily Records'!C69</f>
        <v>0</v>
      </c>
      <c r="D61" s="64">
        <f>'Daily Records'!D69</f>
        <v>0</v>
      </c>
      <c r="E61" s="65">
        <f>'Daily Records'!AE69</f>
        <v>0</v>
      </c>
      <c r="F61" s="66">
        <f>'Daily Records'!AD69</f>
        <v>0</v>
      </c>
      <c r="G61" s="67">
        <f>'Daily Records'!AC69</f>
        <v>0</v>
      </c>
    </row>
    <row r="62" spans="1:7">
      <c r="A62" s="64">
        <f>'Daily Records'!A70</f>
        <v>0</v>
      </c>
      <c r="B62" s="64">
        <f>'Daily Records'!B70</f>
        <v>0</v>
      </c>
      <c r="C62" s="64">
        <f>'Daily Records'!C70</f>
        <v>0</v>
      </c>
      <c r="D62" s="64">
        <f>'Daily Records'!D70</f>
        <v>0</v>
      </c>
      <c r="E62" s="65">
        <f>'Daily Records'!AE70</f>
        <v>0</v>
      </c>
      <c r="F62" s="66">
        <f>'Daily Records'!AD70</f>
        <v>0</v>
      </c>
      <c r="G62" s="67">
        <f>'Daily Records'!AC70</f>
        <v>0</v>
      </c>
    </row>
    <row r="63" spans="1:7">
      <c r="A63" s="64">
        <f>'Daily Records'!A71</f>
        <v>0</v>
      </c>
      <c r="B63" s="64">
        <f>'Daily Records'!B71</f>
        <v>0</v>
      </c>
      <c r="C63" s="64">
        <f>'Daily Records'!C71</f>
        <v>0</v>
      </c>
      <c r="D63" s="64">
        <f>'Daily Records'!D71</f>
        <v>0</v>
      </c>
      <c r="E63" s="65">
        <f>'Daily Records'!AE71</f>
        <v>0</v>
      </c>
      <c r="F63" s="66">
        <f>'Daily Records'!AD71</f>
        <v>0</v>
      </c>
      <c r="G63" s="67">
        <f>'Daily Records'!AC71</f>
        <v>0</v>
      </c>
    </row>
    <row r="64" spans="1:7">
      <c r="A64" s="64">
        <f>'Daily Records'!A72</f>
        <v>0</v>
      </c>
      <c r="B64" s="64">
        <f>'Daily Records'!B72</f>
        <v>0</v>
      </c>
      <c r="C64" s="64">
        <f>'Daily Records'!C72</f>
        <v>0</v>
      </c>
      <c r="D64" s="64">
        <f>'Daily Records'!D72</f>
        <v>0</v>
      </c>
      <c r="E64" s="65">
        <f>'Daily Records'!AE72</f>
        <v>0</v>
      </c>
      <c r="F64" s="66">
        <f>'Daily Records'!AD72</f>
        <v>0</v>
      </c>
      <c r="G64" s="67">
        <f>'Daily Records'!AC72</f>
        <v>0</v>
      </c>
    </row>
    <row r="65" spans="1:7">
      <c r="A65" s="64">
        <f>'Daily Records'!A73</f>
        <v>0</v>
      </c>
      <c r="B65" s="64">
        <f>'Daily Records'!B73</f>
        <v>0</v>
      </c>
      <c r="C65" s="64">
        <f>'Daily Records'!C73</f>
        <v>0</v>
      </c>
      <c r="D65" s="64">
        <f>'Daily Records'!D73</f>
        <v>0</v>
      </c>
      <c r="E65" s="65">
        <f>'Daily Records'!AE73</f>
        <v>0</v>
      </c>
      <c r="F65" s="66">
        <f>'Daily Records'!AD73</f>
        <v>0</v>
      </c>
      <c r="G65" s="67">
        <f>'Daily Records'!AC73</f>
        <v>0</v>
      </c>
    </row>
    <row r="66" spans="1:7">
      <c r="A66" s="64">
        <f>'Daily Records'!A74</f>
        <v>0</v>
      </c>
      <c r="B66" s="64">
        <f>'Daily Records'!B74</f>
        <v>0</v>
      </c>
      <c r="C66" s="64">
        <f>'Daily Records'!C74</f>
        <v>0</v>
      </c>
      <c r="D66" s="64">
        <f>'Daily Records'!D74</f>
        <v>0</v>
      </c>
      <c r="E66" s="65">
        <f>'Daily Records'!AE74</f>
        <v>0</v>
      </c>
      <c r="F66" s="66">
        <f>'Daily Records'!AD74</f>
        <v>0</v>
      </c>
      <c r="G66" s="67">
        <f>'Daily Records'!AC74</f>
        <v>0</v>
      </c>
    </row>
    <row r="67" spans="1:7">
      <c r="A67" s="64">
        <f>'Daily Records'!A75</f>
        <v>0</v>
      </c>
      <c r="B67" s="64">
        <f>'Daily Records'!B75</f>
        <v>0</v>
      </c>
      <c r="C67" s="64">
        <f>'Daily Records'!C75</f>
        <v>0</v>
      </c>
      <c r="D67" s="64">
        <f>'Daily Records'!D75</f>
        <v>0</v>
      </c>
      <c r="E67" s="65">
        <f>'Daily Records'!AE75</f>
        <v>0</v>
      </c>
      <c r="F67" s="66">
        <f>'Daily Records'!AD75</f>
        <v>0</v>
      </c>
      <c r="G67" s="67">
        <f>'Daily Records'!AC75</f>
        <v>0</v>
      </c>
    </row>
    <row r="68" spans="1:7">
      <c r="A68" s="64">
        <f>'Daily Records'!A76</f>
        <v>0</v>
      </c>
      <c r="B68" s="64">
        <f>'Daily Records'!B76</f>
        <v>0</v>
      </c>
      <c r="C68" s="64">
        <f>'Daily Records'!C76</f>
        <v>0</v>
      </c>
      <c r="D68" s="64">
        <f>'Daily Records'!D76</f>
        <v>0</v>
      </c>
      <c r="E68" s="65">
        <f>'Daily Records'!AE76</f>
        <v>0</v>
      </c>
      <c r="F68" s="66">
        <f>'Daily Records'!AD76</f>
        <v>0</v>
      </c>
      <c r="G68" s="67">
        <f>'Daily Records'!AC76</f>
        <v>0</v>
      </c>
    </row>
    <row r="69" spans="1:7">
      <c r="A69" s="64">
        <f>'Daily Records'!A77</f>
        <v>0</v>
      </c>
      <c r="B69" s="64">
        <f>'Daily Records'!B77</f>
        <v>0</v>
      </c>
      <c r="C69" s="64">
        <f>'Daily Records'!C77</f>
        <v>0</v>
      </c>
      <c r="D69" s="64">
        <f>'Daily Records'!D77</f>
        <v>0</v>
      </c>
      <c r="E69" s="65">
        <f>'Daily Records'!AE77</f>
        <v>0</v>
      </c>
      <c r="F69" s="66">
        <f>'Daily Records'!AD77</f>
        <v>0</v>
      </c>
      <c r="G69" s="67">
        <f>'Daily Records'!AC77</f>
        <v>0</v>
      </c>
    </row>
    <row r="70" spans="1:7">
      <c r="A70" s="64">
        <f>'Daily Records'!A78</f>
        <v>0</v>
      </c>
      <c r="B70" s="64">
        <f>'Daily Records'!B78</f>
        <v>0</v>
      </c>
      <c r="C70" s="64">
        <f>'Daily Records'!C78</f>
        <v>0</v>
      </c>
      <c r="D70" s="64">
        <f>'Daily Records'!D78</f>
        <v>0</v>
      </c>
      <c r="E70" s="65">
        <f>'Daily Records'!AE78</f>
        <v>0</v>
      </c>
      <c r="F70" s="66">
        <f>'Daily Records'!AD78</f>
        <v>0</v>
      </c>
      <c r="G70" s="67">
        <f>'Daily Records'!AC78</f>
        <v>0</v>
      </c>
    </row>
    <row r="71" spans="1:7">
      <c r="A71" s="64">
        <f>'Daily Records'!A79</f>
        <v>0</v>
      </c>
      <c r="B71" s="64">
        <f>'Daily Records'!B79</f>
        <v>0</v>
      </c>
      <c r="C71" s="64">
        <f>'Daily Records'!C79</f>
        <v>0</v>
      </c>
      <c r="D71" s="64">
        <f>'Daily Records'!D79</f>
        <v>0</v>
      </c>
      <c r="E71" s="65">
        <f>'Daily Records'!AE79</f>
        <v>0</v>
      </c>
      <c r="F71" s="66">
        <f>'Daily Records'!AD79</f>
        <v>0</v>
      </c>
      <c r="G71" s="67">
        <f>'Daily Records'!AC79</f>
        <v>0</v>
      </c>
    </row>
    <row r="72" spans="1:7">
      <c r="A72" s="64">
        <f>'Daily Records'!A80</f>
        <v>0</v>
      </c>
      <c r="B72" s="64">
        <f>'Daily Records'!B80</f>
        <v>0</v>
      </c>
      <c r="C72" s="64">
        <f>'Daily Records'!C80</f>
        <v>0</v>
      </c>
      <c r="D72" s="64">
        <f>'Daily Records'!D80</f>
        <v>0</v>
      </c>
      <c r="E72" s="65">
        <f>'Daily Records'!AE80</f>
        <v>0</v>
      </c>
      <c r="F72" s="66">
        <f>'Daily Records'!AD80</f>
        <v>0</v>
      </c>
      <c r="G72" s="67">
        <f>'Daily Records'!AC80</f>
        <v>0</v>
      </c>
    </row>
    <row r="73" spans="1:7">
      <c r="A73" s="64">
        <f>'Daily Records'!A81</f>
        <v>0</v>
      </c>
      <c r="B73" s="64">
        <f>'Daily Records'!B81</f>
        <v>0</v>
      </c>
      <c r="C73" s="64">
        <f>'Daily Records'!C81</f>
        <v>0</v>
      </c>
      <c r="D73" s="64">
        <f>'Daily Records'!D81</f>
        <v>0</v>
      </c>
      <c r="E73" s="65">
        <f>'Daily Records'!AE81</f>
        <v>0</v>
      </c>
      <c r="F73" s="66">
        <f>'Daily Records'!AD81</f>
        <v>0</v>
      </c>
      <c r="G73" s="67">
        <f>'Daily Records'!AC81</f>
        <v>0</v>
      </c>
    </row>
    <row r="74" spans="1:7">
      <c r="A74" s="64">
        <f>'Daily Records'!A82</f>
        <v>0</v>
      </c>
      <c r="B74" s="64">
        <f>'Daily Records'!B82</f>
        <v>0</v>
      </c>
      <c r="C74" s="64">
        <f>'Daily Records'!C82</f>
        <v>0</v>
      </c>
      <c r="D74" s="64">
        <f>'Daily Records'!D82</f>
        <v>0</v>
      </c>
      <c r="E74" s="65">
        <f>'Daily Records'!AE82</f>
        <v>0</v>
      </c>
      <c r="F74" s="66">
        <f>'Daily Records'!AD82</f>
        <v>0</v>
      </c>
      <c r="G74" s="67">
        <f>'Daily Records'!AC82</f>
        <v>0</v>
      </c>
    </row>
    <row r="75" spans="1:7">
      <c r="A75" s="64">
        <f>'Daily Records'!A83</f>
        <v>0</v>
      </c>
      <c r="B75" s="64">
        <f>'Daily Records'!B83</f>
        <v>0</v>
      </c>
      <c r="C75" s="64">
        <f>'Daily Records'!C83</f>
        <v>0</v>
      </c>
      <c r="D75" s="64">
        <f>'Daily Records'!D83</f>
        <v>0</v>
      </c>
      <c r="E75" s="65">
        <f>'Daily Records'!AE83</f>
        <v>0</v>
      </c>
      <c r="F75" s="66">
        <f>'Daily Records'!AD83</f>
        <v>0</v>
      </c>
      <c r="G75" s="67">
        <f>'Daily Records'!AC83</f>
        <v>0</v>
      </c>
    </row>
    <row r="76" spans="1:7">
      <c r="A76" s="64">
        <f>'Daily Records'!A84</f>
        <v>0</v>
      </c>
      <c r="B76" s="64">
        <f>'Daily Records'!B84</f>
        <v>0</v>
      </c>
      <c r="C76" s="64">
        <f>'Daily Records'!C84</f>
        <v>0</v>
      </c>
      <c r="D76" s="64">
        <f>'Daily Records'!D84</f>
        <v>0</v>
      </c>
      <c r="E76" s="65">
        <f>'Daily Records'!AE84</f>
        <v>0</v>
      </c>
      <c r="F76" s="66">
        <f>'Daily Records'!AD84</f>
        <v>0</v>
      </c>
      <c r="G76" s="67">
        <f>'Daily Records'!AC84</f>
        <v>0</v>
      </c>
    </row>
    <row r="77" spans="1:7">
      <c r="A77" s="64">
        <f>'Daily Records'!A85</f>
        <v>0</v>
      </c>
      <c r="B77" s="64">
        <f>'Daily Records'!B85</f>
        <v>0</v>
      </c>
      <c r="C77" s="64">
        <f>'Daily Records'!C85</f>
        <v>0</v>
      </c>
      <c r="D77" s="64">
        <f>'Daily Records'!D85</f>
        <v>0</v>
      </c>
      <c r="E77" s="65">
        <f>'Daily Records'!AE85</f>
        <v>0</v>
      </c>
      <c r="F77" s="66">
        <f>'Daily Records'!AD85</f>
        <v>0</v>
      </c>
      <c r="G77" s="67">
        <f>'Daily Records'!AC85</f>
        <v>0</v>
      </c>
    </row>
    <row r="78" spans="1:7">
      <c r="A78" s="64">
        <f>'Daily Records'!A86</f>
        <v>0</v>
      </c>
      <c r="B78" s="64">
        <f>'Daily Records'!B86</f>
        <v>0</v>
      </c>
      <c r="C78" s="64">
        <f>'Daily Records'!C86</f>
        <v>0</v>
      </c>
      <c r="D78" s="64">
        <f>'Daily Records'!D86</f>
        <v>0</v>
      </c>
      <c r="E78" s="65">
        <f>'Daily Records'!AE86</f>
        <v>0</v>
      </c>
      <c r="F78" s="66">
        <f>'Daily Records'!AD86</f>
        <v>0</v>
      </c>
      <c r="G78" s="67">
        <f>'Daily Records'!AC86</f>
        <v>0</v>
      </c>
    </row>
    <row r="79" spans="1:7">
      <c r="A79" s="64">
        <f>'Daily Records'!A87</f>
        <v>0</v>
      </c>
      <c r="B79" s="64">
        <f>'Daily Records'!B87</f>
        <v>0</v>
      </c>
      <c r="C79" s="64">
        <f>'Daily Records'!C87</f>
        <v>0</v>
      </c>
      <c r="D79" s="64">
        <f>'Daily Records'!D87</f>
        <v>0</v>
      </c>
      <c r="E79" s="65">
        <f>'Daily Records'!AE87</f>
        <v>0</v>
      </c>
      <c r="F79" s="66">
        <f>'Daily Records'!AD87</f>
        <v>0</v>
      </c>
      <c r="G79" s="67">
        <f>'Daily Records'!AC87</f>
        <v>0</v>
      </c>
    </row>
    <row r="80" spans="1:7">
      <c r="A80" s="64">
        <f>'Daily Records'!A88</f>
        <v>0</v>
      </c>
      <c r="B80" s="64">
        <f>'Daily Records'!B88</f>
        <v>0</v>
      </c>
      <c r="C80" s="64">
        <f>'Daily Records'!C88</f>
        <v>0</v>
      </c>
      <c r="D80" s="64">
        <f>'Daily Records'!D88</f>
        <v>0</v>
      </c>
      <c r="E80" s="65">
        <f>'Daily Records'!AE88</f>
        <v>0</v>
      </c>
      <c r="F80" s="66">
        <f>'Daily Records'!AD88</f>
        <v>0</v>
      </c>
      <c r="G80" s="67">
        <f>'Daily Records'!AC88</f>
        <v>0</v>
      </c>
    </row>
    <row r="81" spans="1:7">
      <c r="A81" s="64">
        <f>'Daily Records'!A89</f>
        <v>0</v>
      </c>
      <c r="B81" s="64">
        <f>'Daily Records'!B89</f>
        <v>0</v>
      </c>
      <c r="C81" s="64">
        <f>'Daily Records'!C89</f>
        <v>0</v>
      </c>
      <c r="D81" s="64">
        <f>'Daily Records'!D89</f>
        <v>0</v>
      </c>
      <c r="E81" s="65">
        <f>'Daily Records'!AE89</f>
        <v>0</v>
      </c>
      <c r="F81" s="66">
        <f>'Daily Records'!AD89</f>
        <v>0</v>
      </c>
      <c r="G81" s="67">
        <f>'Daily Records'!AC89</f>
        <v>0</v>
      </c>
    </row>
    <row r="82" spans="1:7">
      <c r="A82" s="64">
        <f>'Daily Records'!A90</f>
        <v>0</v>
      </c>
      <c r="B82" s="64">
        <f>'Daily Records'!B90</f>
        <v>0</v>
      </c>
      <c r="C82" s="64">
        <f>'Daily Records'!C90</f>
        <v>0</v>
      </c>
      <c r="D82" s="64">
        <f>'Daily Records'!D90</f>
        <v>0</v>
      </c>
      <c r="E82" s="65">
        <f>'Daily Records'!AE90</f>
        <v>0</v>
      </c>
      <c r="F82" s="66">
        <f>'Daily Records'!AD90</f>
        <v>0</v>
      </c>
      <c r="G82" s="67">
        <f>'Daily Records'!AC90</f>
        <v>0</v>
      </c>
    </row>
    <row r="83" spans="1:7">
      <c r="A83" s="64">
        <f>'Daily Records'!A91</f>
        <v>0</v>
      </c>
      <c r="B83" s="64">
        <f>'Daily Records'!B91</f>
        <v>0</v>
      </c>
      <c r="C83" s="64">
        <f>'Daily Records'!C91</f>
        <v>0</v>
      </c>
      <c r="D83" s="64">
        <f>'Daily Records'!D91</f>
        <v>0</v>
      </c>
      <c r="E83" s="65">
        <f>'Daily Records'!AE91</f>
        <v>0</v>
      </c>
      <c r="F83" s="66">
        <f>'Daily Records'!AD91</f>
        <v>0</v>
      </c>
      <c r="G83" s="67">
        <f>'Daily Records'!AC91</f>
        <v>0</v>
      </c>
    </row>
    <row r="84" spans="1:7">
      <c r="A84" s="64">
        <f>'Daily Records'!A92</f>
        <v>0</v>
      </c>
      <c r="B84" s="64">
        <f>'Daily Records'!B92</f>
        <v>0</v>
      </c>
      <c r="C84" s="64">
        <f>'Daily Records'!C92</f>
        <v>0</v>
      </c>
      <c r="D84" s="64">
        <f>'Daily Records'!D92</f>
        <v>0</v>
      </c>
      <c r="E84" s="65">
        <f>'Daily Records'!AE92</f>
        <v>0</v>
      </c>
      <c r="F84" s="66">
        <f>'Daily Records'!AD92</f>
        <v>0</v>
      </c>
      <c r="G84" s="67">
        <f>'Daily Records'!AC92</f>
        <v>0</v>
      </c>
    </row>
    <row r="85" spans="1:7">
      <c r="A85" s="64">
        <f>'Daily Records'!A93</f>
        <v>0</v>
      </c>
      <c r="B85" s="64">
        <f>'Daily Records'!B93</f>
        <v>0</v>
      </c>
      <c r="C85" s="64">
        <f>'Daily Records'!C93</f>
        <v>0</v>
      </c>
      <c r="D85" s="64">
        <f>'Daily Records'!D93</f>
        <v>0</v>
      </c>
      <c r="E85" s="65">
        <f>'Daily Records'!AE93</f>
        <v>0</v>
      </c>
      <c r="F85" s="66">
        <f>'Daily Records'!AD93</f>
        <v>0</v>
      </c>
      <c r="G85" s="67">
        <f>'Daily Records'!AC93</f>
        <v>0</v>
      </c>
    </row>
    <row r="86" spans="1:7">
      <c r="A86" s="64" t="e">
        <f>'Daily Records'!#REF!</f>
        <v>#REF!</v>
      </c>
      <c r="B86" s="64" t="e">
        <f>'Daily Records'!#REF!</f>
        <v>#REF!</v>
      </c>
      <c r="C86" s="64" t="e">
        <f>'Daily Records'!#REF!</f>
        <v>#REF!</v>
      </c>
      <c r="D86" s="64" t="e">
        <f>'Daily Records'!#REF!</f>
        <v>#REF!</v>
      </c>
      <c r="E86" s="68"/>
      <c r="F86" s="66" t="e">
        <f>'Daily Records'!#REF!</f>
        <v>#REF!</v>
      </c>
      <c r="G86" s="67">
        <f>'Daily Records'!AC51</f>
        <v>0</v>
      </c>
    </row>
    <row r="87" spans="1:7">
      <c r="A87" s="64" t="e">
        <f>'Daily Records'!#REF!</f>
        <v>#REF!</v>
      </c>
      <c r="B87" s="64" t="e">
        <f>'Daily Records'!#REF!</f>
        <v>#REF!</v>
      </c>
      <c r="C87" s="64" t="e">
        <f>'Daily Records'!#REF!</f>
        <v>#REF!</v>
      </c>
      <c r="D87" s="64" t="e">
        <f>'Daily Records'!#REF!</f>
        <v>#REF!</v>
      </c>
      <c r="E87" s="68"/>
      <c r="F87" s="66" t="e">
        <f>'Daily Records'!#REF!</f>
        <v>#REF!</v>
      </c>
      <c r="G87" s="67">
        <f>'Daily Records'!AC52</f>
        <v>0</v>
      </c>
    </row>
    <row r="88" spans="1:7">
      <c r="A88" s="64" t="e">
        <f>'Daily Records'!#REF!</f>
        <v>#REF!</v>
      </c>
      <c r="B88" s="64" t="e">
        <f>'Daily Records'!#REF!</f>
        <v>#REF!</v>
      </c>
      <c r="C88" s="64" t="e">
        <f>'Daily Records'!#REF!</f>
        <v>#REF!</v>
      </c>
      <c r="D88" s="64" t="e">
        <f>'Daily Records'!#REF!</f>
        <v>#REF!</v>
      </c>
      <c r="E88" s="68"/>
      <c r="F88" s="66" t="e">
        <f>'Daily Records'!#REF!</f>
        <v>#REF!</v>
      </c>
      <c r="G88" s="67">
        <f>'Daily Records'!AC53</f>
        <v>0</v>
      </c>
    </row>
    <row r="89" spans="1:7">
      <c r="A89" s="64" t="e">
        <f>'Daily Records'!#REF!</f>
        <v>#REF!</v>
      </c>
      <c r="B89" s="64" t="e">
        <f>'Daily Records'!#REF!</f>
        <v>#REF!</v>
      </c>
      <c r="C89" s="64" t="e">
        <f>'Daily Records'!#REF!</f>
        <v>#REF!</v>
      </c>
      <c r="D89" s="64" t="e">
        <f>'Daily Records'!#REF!</f>
        <v>#REF!</v>
      </c>
      <c r="E89" s="68"/>
      <c r="F89" s="66" t="e">
        <f>'Daily Records'!#REF!</f>
        <v>#REF!</v>
      </c>
      <c r="G89" s="67">
        <f>'Daily Records'!AC54</f>
        <v>0</v>
      </c>
    </row>
    <row r="90" spans="1:7">
      <c r="A90" s="64" t="e">
        <f>'Daily Records'!#REF!</f>
        <v>#REF!</v>
      </c>
      <c r="B90" s="64" t="e">
        <f>'Daily Records'!#REF!</f>
        <v>#REF!</v>
      </c>
      <c r="C90" s="64" t="e">
        <f>'Daily Records'!#REF!</f>
        <v>#REF!</v>
      </c>
      <c r="D90" s="64" t="e">
        <f>'Daily Records'!#REF!</f>
        <v>#REF!</v>
      </c>
      <c r="E90" s="68"/>
      <c r="F90" s="66" t="e">
        <f>'Daily Records'!#REF!</f>
        <v>#REF!</v>
      </c>
      <c r="G90" s="67">
        <f>'Daily Records'!AC55</f>
        <v>0</v>
      </c>
    </row>
    <row r="91" spans="1:7">
      <c r="A91" s="64" t="e">
        <f>'Daily Records'!#REF!</f>
        <v>#REF!</v>
      </c>
      <c r="B91" s="64" t="e">
        <f>'Daily Records'!#REF!</f>
        <v>#REF!</v>
      </c>
      <c r="C91" s="64" t="e">
        <f>'Daily Records'!#REF!</f>
        <v>#REF!</v>
      </c>
      <c r="D91" s="64" t="e">
        <f>'Daily Records'!#REF!</f>
        <v>#REF!</v>
      </c>
      <c r="E91" s="68"/>
      <c r="F91" s="66" t="e">
        <f>'Daily Records'!#REF!</f>
        <v>#REF!</v>
      </c>
      <c r="G91" s="67">
        <f>'Daily Records'!AC56</f>
        <v>0</v>
      </c>
    </row>
    <row r="92" spans="1:7">
      <c r="A92" s="64" t="e">
        <f>'Daily Records'!#REF!</f>
        <v>#REF!</v>
      </c>
      <c r="B92" s="64" t="e">
        <f>'Daily Records'!#REF!</f>
        <v>#REF!</v>
      </c>
      <c r="C92" s="64" t="e">
        <f>'Daily Records'!#REF!</f>
        <v>#REF!</v>
      </c>
      <c r="D92" s="64" t="e">
        <f>'Daily Records'!#REF!</f>
        <v>#REF!</v>
      </c>
      <c r="E92" s="68"/>
      <c r="F92" s="66" t="e">
        <f>'Daily Records'!#REF!</f>
        <v>#REF!</v>
      </c>
      <c r="G92" s="67">
        <f>'Daily Records'!AC57</f>
        <v>0</v>
      </c>
    </row>
    <row r="93" spans="1:7">
      <c r="A93" s="64" t="e">
        <f>'Daily Records'!#REF!</f>
        <v>#REF!</v>
      </c>
      <c r="B93" s="64" t="e">
        <f>'Daily Records'!#REF!</f>
        <v>#REF!</v>
      </c>
      <c r="C93" s="64" t="e">
        <f>'Daily Records'!#REF!</f>
        <v>#REF!</v>
      </c>
      <c r="D93" s="64" t="e">
        <f>'Daily Records'!#REF!</f>
        <v>#REF!</v>
      </c>
      <c r="E93" s="68"/>
      <c r="F93" s="66" t="e">
        <f>'Daily Records'!#REF!</f>
        <v>#REF!</v>
      </c>
      <c r="G93" s="67">
        <f>'Daily Records'!AC58</f>
        <v>0</v>
      </c>
    </row>
    <row r="94" spans="1:7">
      <c r="A94" s="64" t="e">
        <f>'Daily Records'!#REF!</f>
        <v>#REF!</v>
      </c>
      <c r="B94" s="64" t="e">
        <f>'Daily Records'!#REF!</f>
        <v>#REF!</v>
      </c>
      <c r="C94" s="64" t="e">
        <f>'Daily Records'!#REF!</f>
        <v>#REF!</v>
      </c>
      <c r="D94" s="64" t="e">
        <f>'Daily Records'!#REF!</f>
        <v>#REF!</v>
      </c>
      <c r="E94" s="68"/>
      <c r="F94" s="66" t="e">
        <f>'Daily Records'!#REF!</f>
        <v>#REF!</v>
      </c>
      <c r="G94" s="67">
        <f>'Daily Records'!AC59</f>
        <v>0</v>
      </c>
    </row>
  </sheetData>
  <phoneticPr fontId="1" type="noConversion"/>
  <conditionalFormatting sqref="G2:G94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7" zoomScale="115" zoomScaleNormal="115" workbookViewId="0">
      <selection activeCell="F43" sqref="F43"/>
    </sheetView>
  </sheetViews>
  <sheetFormatPr defaultColWidth="0" defaultRowHeight="15"/>
  <cols>
    <col min="1" max="17" width="8.42578125" style="5" customWidth="1"/>
    <col min="18" max="16384" width="8.42578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Colin Ji</cp:lastModifiedBy>
  <cp:lastPrinted>2018-07-20T01:19:34Z</cp:lastPrinted>
  <dcterms:created xsi:type="dcterms:W3CDTF">2013-06-22T00:08:09Z</dcterms:created>
  <dcterms:modified xsi:type="dcterms:W3CDTF">2018-09-03T06:47:20Z</dcterms:modified>
</cp:coreProperties>
</file>