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5" yWindow="285" windowWidth="19185" windowHeight="6750" tabRatio="538" activeTab="1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Records'!$A$5:$AA$31</definedName>
    <definedName name="_xlnm._FilterDatabase" localSheetId="3" hidden="1">'Sprint Backlog'!$A$1:$F$22</definedName>
    <definedName name="OLE_LINK100" localSheetId="0">'Daily Records'!#REF!</definedName>
  </definedNames>
  <calcPr calcId="145621"/>
</workbook>
</file>

<file path=xl/calcChain.xml><?xml version="1.0" encoding="utf-8"?>
<calcChain xmlns="http://schemas.openxmlformats.org/spreadsheetml/2006/main">
  <c r="I21" i="8" l="1"/>
  <c r="J21" i="8"/>
  <c r="K21" i="8" s="1"/>
  <c r="L21" i="8" s="1"/>
  <c r="I22" i="8"/>
  <c r="J22" i="8"/>
  <c r="K22" i="8"/>
  <c r="L22" i="8" s="1"/>
  <c r="I23" i="8"/>
  <c r="J23" i="8"/>
  <c r="K23" i="8"/>
  <c r="L23" i="8"/>
  <c r="M23" i="8" s="1"/>
  <c r="I24" i="8"/>
  <c r="J24" i="8"/>
  <c r="K24" i="8"/>
  <c r="L24" i="8"/>
  <c r="N24" i="8" s="1"/>
  <c r="O24" i="8" s="1"/>
  <c r="P24" i="8" s="1"/>
  <c r="M24" i="8"/>
  <c r="I25" i="8"/>
  <c r="J25" i="8"/>
  <c r="K25" i="8" s="1"/>
  <c r="L25" i="8" s="1"/>
  <c r="I26" i="8"/>
  <c r="J26" i="8"/>
  <c r="K26" i="8"/>
  <c r="L26" i="8" s="1"/>
  <c r="I27" i="8"/>
  <c r="J27" i="8"/>
  <c r="K27" i="8"/>
  <c r="L27" i="8"/>
  <c r="M27" i="8" s="1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B28" i="8"/>
  <c r="B29" i="8"/>
  <c r="B30" i="8"/>
  <c r="B31" i="8"/>
  <c r="B32" i="8"/>
  <c r="B23" i="8"/>
  <c r="B24" i="8"/>
  <c r="B25" i="8"/>
  <c r="B26" i="8"/>
  <c r="B27" i="8"/>
  <c r="B20" i="8"/>
  <c r="B21" i="8"/>
  <c r="B22" i="8"/>
  <c r="X28" i="1"/>
  <c r="X29" i="1"/>
  <c r="X30" i="1"/>
  <c r="M21" i="8" l="1"/>
  <c r="N21" i="8"/>
  <c r="O21" i="8" s="1"/>
  <c r="P21" i="8" s="1"/>
  <c r="R24" i="8"/>
  <c r="S24" i="8" s="1"/>
  <c r="T24" i="8" s="1"/>
  <c r="Q24" i="8"/>
  <c r="M22" i="8"/>
  <c r="N22" i="8"/>
  <c r="O22" i="8" s="1"/>
  <c r="P22" i="8" s="1"/>
  <c r="M25" i="8"/>
  <c r="N25" i="8"/>
  <c r="O25" i="8" s="1"/>
  <c r="P25" i="8" s="1"/>
  <c r="M26" i="8"/>
  <c r="N26" i="8"/>
  <c r="O26" i="8" s="1"/>
  <c r="P26" i="8" s="1"/>
  <c r="N27" i="8"/>
  <c r="O27" i="8" s="1"/>
  <c r="P27" i="8" s="1"/>
  <c r="N23" i="8"/>
  <c r="O23" i="8" s="1"/>
  <c r="P23" i="8" s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S6" i="2"/>
  <c r="Q26" i="8" l="1"/>
  <c r="R26" i="8"/>
  <c r="S26" i="8" s="1"/>
  <c r="T26" i="8" s="1"/>
  <c r="Q22" i="8"/>
  <c r="R22" i="8"/>
  <c r="S22" i="8" s="1"/>
  <c r="T22" i="8" s="1"/>
  <c r="Q21" i="8"/>
  <c r="R21" i="8"/>
  <c r="S21" i="8" s="1"/>
  <c r="T21" i="8" s="1"/>
  <c r="Q23" i="8"/>
  <c r="R23" i="8"/>
  <c r="S23" i="8" s="1"/>
  <c r="T23" i="8" s="1"/>
  <c r="Q25" i="8"/>
  <c r="R25" i="8"/>
  <c r="S25" i="8" s="1"/>
  <c r="T25" i="8" s="1"/>
  <c r="Q27" i="8"/>
  <c r="R27" i="8"/>
  <c r="S27" i="8" s="1"/>
  <c r="T27" i="8" s="1"/>
  <c r="V24" i="8"/>
  <c r="U24" i="8"/>
  <c r="T12" i="8"/>
  <c r="U12" i="8"/>
  <c r="W12" i="8" s="1"/>
  <c r="V12" i="8"/>
  <c r="A19" i="8"/>
  <c r="B19" i="8"/>
  <c r="E19" i="8"/>
  <c r="A12" i="8"/>
  <c r="B12" i="8"/>
  <c r="C12" i="8"/>
  <c r="D12" i="8"/>
  <c r="E12" i="8" s="1"/>
  <c r="G12" i="8" s="1"/>
  <c r="I12" i="8" s="1"/>
  <c r="K12" i="8" s="1"/>
  <c r="M12" i="8" s="1"/>
  <c r="O12" i="8" s="1"/>
  <c r="S12" i="8" s="1"/>
  <c r="U25" i="8" l="1"/>
  <c r="V25" i="8"/>
  <c r="U21" i="8"/>
  <c r="V21" i="8"/>
  <c r="U26" i="8"/>
  <c r="V26" i="8"/>
  <c r="U27" i="8"/>
  <c r="V27" i="8"/>
  <c r="W27" i="8" s="1"/>
  <c r="U23" i="8"/>
  <c r="V23" i="8"/>
  <c r="U22" i="8"/>
  <c r="V22" i="8"/>
  <c r="W22" i="8" s="1"/>
  <c r="F12" i="8"/>
  <c r="H12" i="8" s="1"/>
  <c r="J12" i="8" s="1"/>
  <c r="L12" i="8" s="1"/>
  <c r="N12" i="8" s="1"/>
  <c r="P12" i="8" s="1"/>
  <c r="R12" i="8" s="1"/>
  <c r="F19" i="8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R19" i="8" s="1"/>
  <c r="S19" i="8" s="1"/>
  <c r="T19" i="8" s="1"/>
  <c r="U19" i="8" s="1"/>
  <c r="V19" i="8" s="1"/>
  <c r="W19" i="8" s="1"/>
  <c r="X12" i="1"/>
  <c r="D18" i="8" l="1"/>
  <c r="A3" i="7" l="1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3" i="8"/>
  <c r="B13" i="8"/>
  <c r="C13" i="8"/>
  <c r="D13" i="8"/>
  <c r="A14" i="8"/>
  <c r="B14" i="8"/>
  <c r="C14" i="8"/>
  <c r="D14" i="8"/>
  <c r="E14" i="8" s="1"/>
  <c r="G14" i="8" s="1"/>
  <c r="I14" i="8" s="1"/>
  <c r="K14" i="8" s="1"/>
  <c r="M14" i="8" s="1"/>
  <c r="O14" i="8" s="1"/>
  <c r="A15" i="8"/>
  <c r="B15" i="8"/>
  <c r="C15" i="8"/>
  <c r="D15" i="8"/>
  <c r="F15" i="8" s="1"/>
  <c r="H15" i="8" s="1"/>
  <c r="J15" i="8" s="1"/>
  <c r="L15" i="8" s="1"/>
  <c r="N15" i="8" s="1"/>
  <c r="P15" i="8" s="1"/>
  <c r="R15" i="8" s="1"/>
  <c r="T15" i="8" s="1"/>
  <c r="V15" i="8" s="1"/>
  <c r="A16" i="8"/>
  <c r="B16" i="8"/>
  <c r="C16" i="8"/>
  <c r="D16" i="8"/>
  <c r="E16" i="8" s="1"/>
  <c r="G16" i="8" s="1"/>
  <c r="I16" i="8" s="1"/>
  <c r="K16" i="8" s="1"/>
  <c r="M16" i="8" s="1"/>
  <c r="O16" i="8" s="1"/>
  <c r="W16" i="8" s="1"/>
  <c r="A17" i="8"/>
  <c r="B17" i="8"/>
  <c r="C17" i="8"/>
  <c r="D17" i="8"/>
  <c r="F17" i="8" s="1"/>
  <c r="H17" i="8" s="1"/>
  <c r="J17" i="8" s="1"/>
  <c r="L17" i="8" s="1"/>
  <c r="N17" i="8" s="1"/>
  <c r="A18" i="8"/>
  <c r="B18" i="8"/>
  <c r="C18" i="8"/>
  <c r="A20" i="8"/>
  <c r="E20" i="8"/>
  <c r="A21" i="8"/>
  <c r="A22" i="8"/>
  <c r="F22" i="8"/>
  <c r="G22" i="8" s="1"/>
  <c r="H22" i="8" s="1"/>
  <c r="A23" i="8"/>
  <c r="E23" i="8"/>
  <c r="A24" i="8"/>
  <c r="F24" i="8"/>
  <c r="G24" i="8" s="1"/>
  <c r="H24" i="8" s="1"/>
  <c r="A25" i="8"/>
  <c r="F25" i="8"/>
  <c r="G25" i="8" s="1"/>
  <c r="H25" i="8" s="1"/>
  <c r="A26" i="8"/>
  <c r="A27" i="8"/>
  <c r="A28" i="8"/>
  <c r="E28" i="8"/>
  <c r="A29" i="8"/>
  <c r="C29" i="8"/>
  <c r="D29" i="8"/>
  <c r="A30" i="8"/>
  <c r="C30" i="8"/>
  <c r="D30" i="8"/>
  <c r="A31" i="8"/>
  <c r="C31" i="8"/>
  <c r="D31" i="8"/>
  <c r="A32" i="8"/>
  <c r="C32" i="8"/>
  <c r="D32" i="8"/>
  <c r="E32" i="8" s="1"/>
  <c r="A33" i="8"/>
  <c r="B33" i="8"/>
  <c r="C33" i="8"/>
  <c r="D33" i="8"/>
  <c r="E18" i="8"/>
  <c r="F13" i="8"/>
  <c r="H13" i="8" s="1"/>
  <c r="J13" i="8" s="1"/>
  <c r="L13" i="8" s="1"/>
  <c r="N13" i="8" s="1"/>
  <c r="R13" i="8" s="1"/>
  <c r="T13" i="8" s="1"/>
  <c r="V13" i="8" s="1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29" i="7"/>
  <c r="B29" i="7"/>
  <c r="C29" i="7"/>
  <c r="D29" i="7"/>
  <c r="E29" i="7"/>
  <c r="F29" i="7"/>
  <c r="G29" i="7"/>
  <c r="U11" i="2"/>
  <c r="T11" i="2" s="1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B3" i="2"/>
  <c r="A45" i="8"/>
  <c r="B45" i="8"/>
  <c r="C45" i="8"/>
  <c r="D45" i="8"/>
  <c r="E45" i="8" s="1"/>
  <c r="A46" i="8"/>
  <c r="B46" i="8"/>
  <c r="C46" i="8"/>
  <c r="D46" i="8"/>
  <c r="F46" i="8" s="1"/>
  <c r="G46" i="8" s="1"/>
  <c r="H46" i="8" s="1"/>
  <c r="A47" i="8"/>
  <c r="B47" i="8"/>
  <c r="C47" i="8"/>
  <c r="D47" i="8"/>
  <c r="E47" i="8" s="1"/>
  <c r="A48" i="8"/>
  <c r="B48" i="8"/>
  <c r="C48" i="8"/>
  <c r="D48" i="8"/>
  <c r="E48" i="8" s="1"/>
  <c r="A49" i="8"/>
  <c r="B49" i="8"/>
  <c r="C49" i="8"/>
  <c r="D49" i="8"/>
  <c r="E49" i="8" s="1"/>
  <c r="A50" i="8"/>
  <c r="B50" i="8"/>
  <c r="C50" i="8"/>
  <c r="D50" i="8"/>
  <c r="F50" i="8" s="1"/>
  <c r="G50" i="8" s="1"/>
  <c r="H50" i="8" s="1"/>
  <c r="A51" i="8"/>
  <c r="B51" i="8"/>
  <c r="C51" i="8"/>
  <c r="D51" i="8"/>
  <c r="E51" i="8" s="1"/>
  <c r="A52" i="8"/>
  <c r="B52" i="8"/>
  <c r="C52" i="8"/>
  <c r="D52" i="8"/>
  <c r="E52" i="8" s="1"/>
  <c r="A53" i="8"/>
  <c r="B53" i="8"/>
  <c r="C53" i="8"/>
  <c r="D53" i="8"/>
  <c r="E53" i="8" s="1"/>
  <c r="A54" i="8"/>
  <c r="B54" i="8"/>
  <c r="C54" i="8"/>
  <c r="D54" i="8"/>
  <c r="F54" i="8" s="1"/>
  <c r="G54" i="8" s="1"/>
  <c r="H54" i="8" s="1"/>
  <c r="A55" i="8"/>
  <c r="B55" i="8"/>
  <c r="C55" i="8"/>
  <c r="D55" i="8"/>
  <c r="E55" i="8" s="1"/>
  <c r="A56" i="8"/>
  <c r="B56" i="8"/>
  <c r="C56" i="8"/>
  <c r="D56" i="8"/>
  <c r="E56" i="8" s="1"/>
  <c r="E11" i="8"/>
  <c r="G11" i="8" s="1"/>
  <c r="I11" i="8" s="1"/>
  <c r="K11" i="8" s="1"/>
  <c r="M11" i="8" s="1"/>
  <c r="O11" i="8" s="1"/>
  <c r="F11" i="8"/>
  <c r="H11" i="8" s="1"/>
  <c r="J11" i="8" s="1"/>
  <c r="L11" i="8" s="1"/>
  <c r="N11" i="8" s="1"/>
  <c r="E21" i="8"/>
  <c r="F21" i="8"/>
  <c r="G21" i="8" s="1"/>
  <c r="H21" i="8" s="1"/>
  <c r="E24" i="8"/>
  <c r="E26" i="8"/>
  <c r="E27" i="8"/>
  <c r="F27" i="8"/>
  <c r="G27" i="8" s="1"/>
  <c r="H27" i="8" s="1"/>
  <c r="F29" i="8"/>
  <c r="G29" i="8" s="1"/>
  <c r="H29" i="8" s="1"/>
  <c r="E30" i="8"/>
  <c r="F31" i="8"/>
  <c r="G31" i="8" s="1"/>
  <c r="H31" i="8" s="1"/>
  <c r="F33" i="8"/>
  <c r="G33" i="8" s="1"/>
  <c r="H33" i="8" s="1"/>
  <c r="A34" i="8"/>
  <c r="B34" i="8"/>
  <c r="C34" i="8"/>
  <c r="D34" i="8"/>
  <c r="F34" i="8" s="1"/>
  <c r="G34" i="8" s="1"/>
  <c r="H34" i="8" s="1"/>
  <c r="A35" i="8"/>
  <c r="B35" i="8"/>
  <c r="C35" i="8"/>
  <c r="D35" i="8"/>
  <c r="E35" i="8" s="1"/>
  <c r="A36" i="8"/>
  <c r="B36" i="8"/>
  <c r="C36" i="8"/>
  <c r="D36" i="8"/>
  <c r="E36" i="8" s="1"/>
  <c r="A37" i="8"/>
  <c r="B37" i="8"/>
  <c r="C37" i="8"/>
  <c r="D37" i="8"/>
  <c r="F37" i="8" s="1"/>
  <c r="G37" i="8" s="1"/>
  <c r="H37" i="8" s="1"/>
  <c r="A38" i="8"/>
  <c r="B38" i="8"/>
  <c r="C38" i="8"/>
  <c r="D38" i="8"/>
  <c r="F38" i="8" s="1"/>
  <c r="G38" i="8" s="1"/>
  <c r="H38" i="8" s="1"/>
  <c r="A39" i="8"/>
  <c r="B39" i="8"/>
  <c r="C39" i="8"/>
  <c r="D39" i="8"/>
  <c r="F39" i="8" s="1"/>
  <c r="G39" i="8" s="1"/>
  <c r="H39" i="8" s="1"/>
  <c r="A40" i="8"/>
  <c r="B40" i="8"/>
  <c r="C40" i="8"/>
  <c r="D40" i="8"/>
  <c r="E40" i="8" s="1"/>
  <c r="A41" i="8"/>
  <c r="B41" i="8"/>
  <c r="C41" i="8"/>
  <c r="D41" i="8"/>
  <c r="F41" i="8" s="1"/>
  <c r="G41" i="8" s="1"/>
  <c r="H41" i="8" s="1"/>
  <c r="A42" i="8"/>
  <c r="B42" i="8"/>
  <c r="C42" i="8"/>
  <c r="D42" i="8"/>
  <c r="F42" i="8" s="1"/>
  <c r="G42" i="8" s="1"/>
  <c r="H42" i="8" s="1"/>
  <c r="A43" i="8"/>
  <c r="B43" i="8"/>
  <c r="C43" i="8"/>
  <c r="D43" i="8"/>
  <c r="F43" i="8" s="1"/>
  <c r="G43" i="8" s="1"/>
  <c r="H43" i="8" s="1"/>
  <c r="A44" i="8"/>
  <c r="B44" i="8"/>
  <c r="C44" i="8"/>
  <c r="D44" i="8"/>
  <c r="E44" i="8" s="1"/>
  <c r="F44" i="8" l="1"/>
  <c r="G44" i="8" s="1"/>
  <c r="H44" i="8" s="1"/>
  <c r="F16" i="8"/>
  <c r="H16" i="8" s="1"/>
  <c r="J16" i="8" s="1"/>
  <c r="L16" i="8" s="1"/>
  <c r="N16" i="8" s="1"/>
  <c r="E15" i="8"/>
  <c r="G15" i="8" s="1"/>
  <c r="I15" i="8" s="1"/>
  <c r="K15" i="8" s="1"/>
  <c r="M15" i="8" s="1"/>
  <c r="O15" i="8" s="1"/>
  <c r="E39" i="8"/>
  <c r="F36" i="8"/>
  <c r="G36" i="8" s="1"/>
  <c r="H36" i="8" s="1"/>
  <c r="F20" i="8"/>
  <c r="G20" i="8" s="1"/>
  <c r="H20" i="8" s="1"/>
  <c r="E42" i="8"/>
  <c r="F35" i="8"/>
  <c r="G35" i="8" s="1"/>
  <c r="H35" i="8" s="1"/>
  <c r="F53" i="8"/>
  <c r="G53" i="8" s="1"/>
  <c r="H53" i="8" s="1"/>
  <c r="F23" i="8"/>
  <c r="G23" i="8" s="1"/>
  <c r="H23" i="8" s="1"/>
  <c r="F18" i="8"/>
  <c r="G18" i="8" s="1"/>
  <c r="H18" i="8" s="1"/>
  <c r="F14" i="8"/>
  <c r="H14" i="8" s="1"/>
  <c r="J14" i="8" s="1"/>
  <c r="L14" i="8" s="1"/>
  <c r="N14" i="8" s="1"/>
  <c r="E43" i="8"/>
  <c r="E38" i="8"/>
  <c r="F28" i="8"/>
  <c r="G28" i="8" s="1"/>
  <c r="H28" i="8" s="1"/>
  <c r="F48" i="8"/>
  <c r="G48" i="8" s="1"/>
  <c r="H48" i="8" s="1"/>
  <c r="F40" i="8"/>
  <c r="G40" i="8" s="1"/>
  <c r="H40" i="8" s="1"/>
  <c r="E34" i="8"/>
  <c r="E31" i="8"/>
  <c r="F52" i="8"/>
  <c r="G52" i="8" s="1"/>
  <c r="H52" i="8" s="1"/>
  <c r="F56" i="8"/>
  <c r="G56" i="8" s="1"/>
  <c r="H56" i="8" s="1"/>
  <c r="F45" i="8"/>
  <c r="G45" i="8" s="1"/>
  <c r="H45" i="8" s="1"/>
  <c r="F32" i="8"/>
  <c r="G32" i="8" s="1"/>
  <c r="H32" i="8" s="1"/>
  <c r="F49" i="8"/>
  <c r="G49" i="8" s="1"/>
  <c r="H49" i="8" s="1"/>
  <c r="E41" i="8"/>
  <c r="E37" i="8"/>
  <c r="E33" i="8"/>
  <c r="F30" i="8"/>
  <c r="G30" i="8" s="1"/>
  <c r="H30" i="8" s="1"/>
  <c r="E29" i="8"/>
  <c r="F26" i="8"/>
  <c r="G26" i="8" s="1"/>
  <c r="H26" i="8" s="1"/>
  <c r="E25" i="8"/>
  <c r="F55" i="8"/>
  <c r="G55" i="8" s="1"/>
  <c r="H55" i="8" s="1"/>
  <c r="E54" i="8"/>
  <c r="F51" i="8"/>
  <c r="G51" i="8" s="1"/>
  <c r="H51" i="8" s="1"/>
  <c r="E50" i="8"/>
  <c r="F47" i="8"/>
  <c r="G47" i="8" s="1"/>
  <c r="H47" i="8" s="1"/>
  <c r="E46" i="8"/>
  <c r="E22" i="8"/>
  <c r="E17" i="8"/>
  <c r="G17" i="8" s="1"/>
  <c r="I17" i="8" s="1"/>
  <c r="K17" i="8" s="1"/>
  <c r="M17" i="8" s="1"/>
  <c r="O17" i="8" s="1"/>
  <c r="W17" i="8" s="1"/>
  <c r="E13" i="8"/>
  <c r="G13" i="8" s="1"/>
  <c r="I13" i="8" s="1"/>
  <c r="K13" i="8" s="1"/>
  <c r="M13" i="8" s="1"/>
  <c r="O13" i="8" s="1"/>
  <c r="Q13" i="8" s="1"/>
  <c r="S13" i="8" s="1"/>
  <c r="U13" i="8" s="1"/>
  <c r="W13" i="8" s="1"/>
  <c r="G12" i="7"/>
  <c r="Q15" i="8" l="1"/>
  <c r="S15" i="8" s="1"/>
  <c r="U15" i="8" s="1"/>
  <c r="W15" i="8" s="1"/>
  <c r="W6" i="8"/>
  <c r="D6" i="8"/>
  <c r="G8" i="7"/>
  <c r="G9" i="7"/>
  <c r="X10" i="1"/>
  <c r="G6" i="7" s="1"/>
  <c r="X11" i="1"/>
  <c r="G7" i="7" s="1"/>
  <c r="G10" i="7"/>
  <c r="G11" i="7"/>
  <c r="G13" i="7"/>
  <c r="G14" i="7"/>
  <c r="F2" i="7" l="1"/>
  <c r="E2" i="7"/>
  <c r="X8" i="1"/>
  <c r="G4" i="7" s="1"/>
  <c r="X9" i="1"/>
  <c r="G5" i="7" s="1"/>
  <c r="B2" i="7" l="1"/>
  <c r="C2" i="7"/>
  <c r="D2" i="7"/>
  <c r="C11" i="2"/>
  <c r="U12" i="2"/>
  <c r="C13" i="2"/>
  <c r="C14" i="2"/>
  <c r="C15" i="2"/>
  <c r="T12" i="2" l="1"/>
  <c r="S12" i="2"/>
  <c r="D6" i="2"/>
  <c r="E6" i="2" s="1"/>
  <c r="G1" i="1" s="1"/>
  <c r="F5" i="1"/>
  <c r="G5" i="1"/>
  <c r="K5" i="1"/>
  <c r="L5" i="1"/>
  <c r="E7" i="8"/>
  <c r="E8" i="8"/>
  <c r="G8" i="8" s="1"/>
  <c r="I8" i="8" s="1"/>
  <c r="K8" i="8" s="1"/>
  <c r="M8" i="8" s="1"/>
  <c r="O8" i="8" s="1"/>
  <c r="Q8" i="8" s="1"/>
  <c r="S8" i="8" s="1"/>
  <c r="U8" i="8" s="1"/>
  <c r="W8" i="8" s="1"/>
  <c r="E9" i="8"/>
  <c r="G9" i="8" s="1"/>
  <c r="I9" i="8" s="1"/>
  <c r="K9" i="8" s="1"/>
  <c r="M9" i="8" s="1"/>
  <c r="O9" i="8" s="1"/>
  <c r="Q9" i="8" s="1"/>
  <c r="S9" i="8" s="1"/>
  <c r="U9" i="8" s="1"/>
  <c r="W9" i="8" s="1"/>
  <c r="E10" i="8"/>
  <c r="G10" i="8" s="1"/>
  <c r="I10" i="8" s="1"/>
  <c r="K10" i="8" s="1"/>
  <c r="M10" i="8" s="1"/>
  <c r="O10" i="8" s="1"/>
  <c r="R12" i="2" l="1"/>
  <c r="Q12" i="2" s="1"/>
  <c r="P12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U10" i="2"/>
  <c r="F1" i="1"/>
  <c r="E1" i="1" s="1"/>
  <c r="E2" i="1" s="1"/>
  <c r="F9" i="8"/>
  <c r="H9" i="8" s="1"/>
  <c r="J9" i="8" s="1"/>
  <c r="L9" i="8" s="1"/>
  <c r="N9" i="8" s="1"/>
  <c r="P9" i="8" s="1"/>
  <c r="R9" i="8" s="1"/>
  <c r="T9" i="8" s="1"/>
  <c r="V9" i="8" s="1"/>
  <c r="G2" i="1"/>
  <c r="F7" i="8"/>
  <c r="G7" i="8" s="1"/>
  <c r="H7" i="8" s="1"/>
  <c r="F10" i="8"/>
  <c r="H10" i="8" s="1"/>
  <c r="J10" i="8" s="1"/>
  <c r="L10" i="8" s="1"/>
  <c r="N10" i="8" s="1"/>
  <c r="F8" i="8"/>
  <c r="H8" i="8" s="1"/>
  <c r="J8" i="8" s="1"/>
  <c r="L8" i="8" s="1"/>
  <c r="N8" i="8" s="1"/>
  <c r="P8" i="8" s="1"/>
  <c r="R8" i="8" s="1"/>
  <c r="T8" i="8" s="1"/>
  <c r="V8" i="8" s="1"/>
  <c r="X7" i="1"/>
  <c r="G3" i="7" s="1"/>
  <c r="T10" i="2" l="1"/>
  <c r="R10" i="2" s="1"/>
  <c r="S10" i="2"/>
  <c r="S9" i="2" s="1"/>
  <c r="F2" i="1"/>
  <c r="E2" i="8"/>
  <c r="E1" i="8"/>
  <c r="Q10" i="2" l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F6" i="8" l="1"/>
  <c r="G6" i="8" s="1"/>
  <c r="D4" i="8"/>
  <c r="H6" i="8" l="1"/>
  <c r="E9" i="2" l="1"/>
  <c r="F9" i="2"/>
  <c r="G9" i="2"/>
  <c r="H9" i="2"/>
  <c r="I9" i="2"/>
  <c r="J9" i="2"/>
  <c r="K9" i="2"/>
  <c r="L9" i="2"/>
  <c r="M9" i="2"/>
  <c r="N9" i="2"/>
  <c r="O9" i="2"/>
  <c r="P9" i="2"/>
  <c r="Q9" i="2"/>
  <c r="R9" i="2"/>
  <c r="T9" i="2"/>
  <c r="U9" i="2"/>
  <c r="D9" i="2"/>
  <c r="X6" i="1" l="1"/>
  <c r="G2" i="7" s="1"/>
  <c r="H5" i="1" l="1"/>
  <c r="I5" i="1"/>
  <c r="J5" i="1"/>
  <c r="M5" i="1"/>
  <c r="N5" i="1"/>
  <c r="O5" i="1"/>
  <c r="P5" i="1"/>
  <c r="Q5" i="1"/>
  <c r="R5" i="1"/>
  <c r="S5" i="1"/>
  <c r="T5" i="1"/>
  <c r="U5" i="1"/>
  <c r="V5" i="1"/>
  <c r="W5" i="1"/>
  <c r="D4" i="1" l="1"/>
  <c r="X3" i="1" l="1"/>
  <c r="C10" i="2" l="1"/>
  <c r="C8" i="2" l="1"/>
  <c r="E3" i="1" s="1"/>
  <c r="D3" i="1" s="1"/>
  <c r="H4" i="8" l="1"/>
  <c r="I4" i="8" l="1"/>
  <c r="F4" i="8"/>
  <c r="J4" i="8" l="1"/>
  <c r="K4" i="8"/>
  <c r="G4" i="8"/>
  <c r="L4" i="8" l="1"/>
  <c r="M4" i="8" l="1"/>
  <c r="C9" i="2"/>
  <c r="E4" i="1" s="1"/>
  <c r="F4" i="1" s="1"/>
  <c r="G4" i="1" s="1"/>
  <c r="N4" i="8" l="1"/>
  <c r="O4" i="8" l="1"/>
  <c r="E6" i="8"/>
  <c r="E4" i="8" s="1"/>
  <c r="P4" i="8" l="1"/>
  <c r="Q4" i="8" l="1"/>
  <c r="R4" i="8" l="1"/>
  <c r="C6" i="8"/>
  <c r="B6" i="8"/>
  <c r="A6" i="8"/>
  <c r="A2" i="7"/>
  <c r="S4" i="8" l="1"/>
  <c r="E3" i="8"/>
  <c r="D3" i="8" s="1"/>
  <c r="F2" i="8"/>
  <c r="D7" i="2"/>
  <c r="H4" i="1"/>
  <c r="I4" i="1" s="1"/>
  <c r="J4" i="1" s="1"/>
  <c r="K4" i="1" s="1"/>
  <c r="L4" i="1" s="1"/>
  <c r="T4" i="8" l="1"/>
  <c r="F6" i="2"/>
  <c r="E7" i="2"/>
  <c r="M4" i="1"/>
  <c r="N4" i="1" s="1"/>
  <c r="O4" i="1" s="1"/>
  <c r="D8" i="2"/>
  <c r="F3" i="1" s="1"/>
  <c r="F1" i="8"/>
  <c r="G6" i="2" l="1"/>
  <c r="H1" i="1"/>
  <c r="H2" i="1" s="1"/>
  <c r="F3" i="8"/>
  <c r="F7" i="2"/>
  <c r="U4" i="8"/>
  <c r="E8" i="2"/>
  <c r="P4" i="1"/>
  <c r="Q4" i="1" s="1"/>
  <c r="R4" i="1" s="1"/>
  <c r="G1" i="8"/>
  <c r="G2" i="8"/>
  <c r="H6" i="2" l="1"/>
  <c r="I1" i="1"/>
  <c r="I2" i="1" s="1"/>
  <c r="G3" i="8"/>
  <c r="G3" i="1"/>
  <c r="V4" i="8"/>
  <c r="G7" i="2"/>
  <c r="T4" i="1"/>
  <c r="U4" i="1" s="1"/>
  <c r="V4" i="1" s="1"/>
  <c r="W4" i="1" s="1"/>
  <c r="S4" i="1"/>
  <c r="F8" i="2"/>
  <c r="H3" i="8" s="1"/>
  <c r="H2" i="8"/>
  <c r="H1" i="8"/>
  <c r="I6" i="2" l="1"/>
  <c r="J1" i="1"/>
  <c r="J2" i="1" s="1"/>
  <c r="I2" i="8"/>
  <c r="I1" i="8"/>
  <c r="W4" i="8"/>
  <c r="G8" i="2"/>
  <c r="H3" i="1"/>
  <c r="H7" i="2"/>
  <c r="K1" i="1" l="1"/>
  <c r="K2" i="1" s="1"/>
  <c r="J6" i="2"/>
  <c r="J7" i="2" s="1"/>
  <c r="I7" i="2"/>
  <c r="H8" i="2"/>
  <c r="J3" i="8" s="1"/>
  <c r="I3" i="8"/>
  <c r="I3" i="1"/>
  <c r="L1" i="1" l="1"/>
  <c r="L2" i="1" s="1"/>
  <c r="K6" i="2"/>
  <c r="K7" i="2" s="1"/>
  <c r="I8" i="2"/>
  <c r="J3" i="1"/>
  <c r="J2" i="8"/>
  <c r="J1" i="8"/>
  <c r="M1" i="1" l="1"/>
  <c r="M2" i="1" s="1"/>
  <c r="L6" i="2"/>
  <c r="L7" i="2" s="1"/>
  <c r="K3" i="8"/>
  <c r="K3" i="1"/>
  <c r="J8" i="2"/>
  <c r="K1" i="8"/>
  <c r="K2" i="8"/>
  <c r="M6" i="2" l="1"/>
  <c r="M7" i="2" s="1"/>
  <c r="N1" i="1"/>
  <c r="N2" i="1" s="1"/>
  <c r="L3" i="8"/>
  <c r="L3" i="1"/>
  <c r="K8" i="2"/>
  <c r="M3" i="8" s="1"/>
  <c r="L1" i="8"/>
  <c r="L2" i="8"/>
  <c r="O1" i="1" l="1"/>
  <c r="O2" i="1" s="1"/>
  <c r="N6" i="2"/>
  <c r="L8" i="2"/>
  <c r="N3" i="8" s="1"/>
  <c r="M3" i="1"/>
  <c r="M2" i="8"/>
  <c r="M1" i="8"/>
  <c r="N7" i="2" l="1"/>
  <c r="P1" i="1"/>
  <c r="P2" i="1" s="1"/>
  <c r="O6" i="2"/>
  <c r="O7" i="2" s="1"/>
  <c r="M8" i="2"/>
  <c r="O3" i="8" s="1"/>
  <c r="N3" i="1"/>
  <c r="N2" i="8"/>
  <c r="N1" i="8"/>
  <c r="P6" i="2" l="1"/>
  <c r="Q1" i="1"/>
  <c r="Q2" i="1" s="1"/>
  <c r="N8" i="2"/>
  <c r="P3" i="8" s="1"/>
  <c r="O3" i="1"/>
  <c r="O2" i="8"/>
  <c r="O1" i="8"/>
  <c r="Q6" i="2" l="1"/>
  <c r="Q7" i="2" s="1"/>
  <c r="R1" i="1"/>
  <c r="R2" i="1" s="1"/>
  <c r="P7" i="2"/>
  <c r="O8" i="2"/>
  <c r="Q3" i="8" s="1"/>
  <c r="P3" i="1"/>
  <c r="P2" i="8"/>
  <c r="P1" i="8"/>
  <c r="R6" i="2" l="1"/>
  <c r="S1" i="1"/>
  <c r="P8" i="2"/>
  <c r="Q3" i="1"/>
  <c r="Q2" i="8"/>
  <c r="Q1" i="8"/>
  <c r="S7" i="2" l="1"/>
  <c r="U1" i="1"/>
  <c r="R7" i="2"/>
  <c r="T6" i="2"/>
  <c r="V1" i="1" s="1"/>
  <c r="T1" i="1"/>
  <c r="T2" i="1" s="1"/>
  <c r="S2" i="1"/>
  <c r="S2" i="8"/>
  <c r="S1" i="8"/>
  <c r="R3" i="8"/>
  <c r="Q8" i="2"/>
  <c r="R3" i="1"/>
  <c r="R1" i="8"/>
  <c r="R2" i="8"/>
  <c r="U2" i="1" l="1"/>
  <c r="U6" i="2"/>
  <c r="W1" i="1" s="1"/>
  <c r="T7" i="2"/>
  <c r="R8" i="2"/>
  <c r="S3" i="8"/>
  <c r="S3" i="1"/>
  <c r="T1" i="8"/>
  <c r="T2" i="8"/>
  <c r="U7" i="2" l="1"/>
  <c r="T3" i="1"/>
  <c r="S8" i="2"/>
  <c r="V2" i="1"/>
  <c r="T8" i="2"/>
  <c r="U3" i="1" s="1"/>
  <c r="T3" i="8"/>
  <c r="U2" i="8"/>
  <c r="U1" i="8"/>
  <c r="W2" i="1" l="1"/>
  <c r="U8" i="2"/>
  <c r="V3" i="1" s="1"/>
  <c r="U3" i="8"/>
  <c r="V2" i="8"/>
  <c r="V1" i="8"/>
  <c r="V3" i="8" l="1"/>
  <c r="W1" i="8"/>
  <c r="W2" i="8"/>
  <c r="W3" i="1" l="1"/>
  <c r="W3" i="8"/>
</calcChain>
</file>

<file path=xl/comments1.xml><?xml version="1.0" encoding="utf-8"?>
<comments xmlns="http://schemas.openxmlformats.org/spreadsheetml/2006/main">
  <authors>
    <author>Serena Li</author>
    <author>Bella Bi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Serena Li:</t>
        </r>
        <r>
          <rPr>
            <sz val="9"/>
            <color indexed="81"/>
            <rFont val="Tahoma"/>
            <family val="2"/>
          </rPr>
          <t xml:space="preserve">
宝红 3h
季少龙 6h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Serena Li:</t>
        </r>
        <r>
          <rPr>
            <sz val="9"/>
            <color indexed="81"/>
            <rFont val="Tahoma"/>
            <family val="2"/>
          </rPr>
          <t xml:space="preserve">
宝红 1h
季少龙 6h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Serena Li:</t>
        </r>
        <r>
          <rPr>
            <sz val="9"/>
            <color indexed="81"/>
            <rFont val="Tahoma"/>
            <family val="2"/>
          </rPr>
          <t xml:space="preserve">
宝红2h
季少龙8h
</t>
        </r>
      </text>
    </comment>
    <comment ref="A22" authorId="1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需要分析Bug,新增Task Ticket</t>
        </r>
      </text>
    </comment>
    <comment ref="A31" authorId="1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<sst xmlns="http://schemas.openxmlformats.org/spreadsheetml/2006/main" count="145" uniqueCount="76">
  <si>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</si>
  <si>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</si>
  <si>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</si>
  <si>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</si>
  <si>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</si>
  <si>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</si>
  <si>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</si>
  <si>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</si>
  <si>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</si>
  <si>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</si>
  <si>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</si>
  <si>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</si>
  <si>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</si>
  <si>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</si>
  <si>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</si>
  <si>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</si>
  <si>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</si>
  <si>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</si>
  <si>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Actual</t>
  </si>
  <si>
    <t>All</t>
  </si>
  <si>
    <t>Olivia.Ge</t>
  </si>
  <si>
    <t>Bright.Liu</t>
  </si>
  <si>
    <t>Hours consumed</t>
  </si>
  <si>
    <t>Ideal Burndown</t>
  </si>
  <si>
    <t>Actual burndown</t>
  </si>
  <si>
    <t>ID</t>
  </si>
  <si>
    <t>Analysis requirements</t>
  </si>
  <si>
    <t>Prioritize</t>
  </si>
  <si>
    <t>Assign to</t>
  </si>
  <si>
    <t>Kevin.Wu</t>
  </si>
  <si>
    <t>Pay by</t>
  </si>
  <si>
    <t>Sanjel</t>
  </si>
  <si>
    <t>MetaShare</t>
  </si>
  <si>
    <t>Serena.Li</t>
  </si>
  <si>
    <t>Colin.Ji</t>
  </si>
  <si>
    <t>Unit Test</t>
  </si>
  <si>
    <t>本次迭代主要完成第11期FDAS的反馈需求</t>
  </si>
  <si>
    <t>Linsee.Lin</t>
  </si>
  <si>
    <t>Planning</t>
  </si>
  <si>
    <t>Retrospective</t>
  </si>
  <si>
    <t>Total Hours</t>
  </si>
  <si>
    <t>Phase11.P001</t>
  </si>
  <si>
    <t>Phase11.P002</t>
  </si>
  <si>
    <t>Phase11.R001</t>
  </si>
  <si>
    <t>Phase11.T001</t>
  </si>
  <si>
    <t>迭代目标</t>
  </si>
  <si>
    <t>MDM系统生成功能完善</t>
  </si>
  <si>
    <t>EserviceOnline扩展使用MDMAPI访问的架构方案实现</t>
  </si>
  <si>
    <t>EserviceOnline扩展使用MDMAPI功能集成</t>
  </si>
  <si>
    <t>MDM 测试数据同步</t>
  </si>
  <si>
    <t>MDM 测试数据整理排查所有测试数据并找出对应数控表确定数据正确性</t>
  </si>
  <si>
    <t>MeasureUnit实体扩展</t>
  </si>
  <si>
    <t>Ticket344</t>
  </si>
  <si>
    <t>344 “Job Set Up”页面重复加载，区块高度固定内容溢出</t>
  </si>
  <si>
    <t>Model</t>
  </si>
  <si>
    <t>Express</t>
  </si>
  <si>
    <t>MDM</t>
  </si>
  <si>
    <t>熟悉数据库工具</t>
  </si>
  <si>
    <t>根据MeasureUnit实体结构确认MDD如何支持</t>
  </si>
  <si>
    <t>MDM生成系统添加扩展层用于修改扩展</t>
  </si>
  <si>
    <r>
      <t>打印时，如果数据越界，也就是曲线数据出现大于</t>
    </r>
    <r>
      <rPr>
        <sz val="12"/>
        <color rgb="FF000000"/>
        <rFont val="Calibri"/>
        <family val="2"/>
        <scheme val="minor"/>
      </rPr>
      <t>Y</t>
    </r>
    <r>
      <rPr>
        <sz val="12"/>
        <color rgb="FF000000"/>
        <rFont val="宋体"/>
        <charset val="134"/>
      </rPr>
      <t>轴最大值，或是小于</t>
    </r>
    <r>
      <rPr>
        <sz val="12"/>
        <color rgb="FF000000"/>
        <rFont val="Calibri"/>
        <family val="2"/>
        <scheme val="minor"/>
      </rPr>
      <t>Y</t>
    </r>
    <r>
      <rPr>
        <sz val="12"/>
        <color rgb="FF000000"/>
        <rFont val="宋体"/>
        <charset val="134"/>
      </rPr>
      <t>轴最小值，超出部分就不打印了</t>
    </r>
  </si>
  <si>
    <t>打印后文件自动打开的问题。</t>
  </si>
  <si>
    <r>
      <t>当</t>
    </r>
    <r>
      <rPr>
        <sz val="12"/>
        <color rgb="FF000000"/>
        <rFont val="Calibri"/>
        <family val="2"/>
        <scheme val="minor"/>
      </rPr>
      <t>Duration, interval</t>
    </r>
    <r>
      <rPr>
        <sz val="12"/>
        <color rgb="FF000000"/>
        <rFont val="宋体"/>
        <charset val="134"/>
      </rPr>
      <t>的自动调整</t>
    </r>
  </si>
  <si>
    <r>
      <t>如果</t>
    </r>
    <r>
      <rPr>
        <sz val="12"/>
        <color rgb="FF000000"/>
        <rFont val="Calibri"/>
        <family val="2"/>
        <scheme val="minor"/>
      </rPr>
      <t>Duration</t>
    </r>
    <r>
      <rPr>
        <sz val="12"/>
        <color rgb="FF000000"/>
        <rFont val="宋体"/>
        <charset val="134"/>
      </rPr>
      <t>初始设置是</t>
    </r>
    <r>
      <rPr>
        <sz val="12"/>
        <color rgb="FF000000"/>
        <rFont val="Calibri"/>
        <family val="2"/>
        <scheme val="minor"/>
      </rPr>
      <t>60</t>
    </r>
    <r>
      <rPr>
        <sz val="12"/>
        <color rgb="FF000000"/>
        <rFont val="宋体"/>
        <charset val="134"/>
      </rPr>
      <t>分钟，图形自动调整好像是工作的，但是上面的设置框里并没有被更新</t>
    </r>
  </si>
  <si>
    <t>打印需要时间相对会较长</t>
  </si>
  <si>
    <t>Ticket368</t>
  </si>
  <si>
    <t>Ticket369</t>
  </si>
  <si>
    <t>Ticket370</t>
  </si>
  <si>
    <t>Ticket371</t>
  </si>
  <si>
    <t>Ticket372</t>
  </si>
  <si>
    <t>SanjelClientSolutionTool引用替换</t>
  </si>
  <si>
    <t>onlinel引用替换</t>
  </si>
  <si>
    <t>使用API调用替换Commonlibrary原有引用</t>
  </si>
  <si>
    <t>添加主菜单Completed Jobs</t>
  </si>
  <si>
    <t>Online</t>
  </si>
  <si>
    <t>在过滤条件区，加Service Point过滤器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</si>
</sst>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3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rgb="FF000000"/>
      <name val="宋体"/>
      <charset val="134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13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2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8" fillId="0" borderId="17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7" fillId="2" borderId="3" xfId="0" applyFont="1" applyFill="1" applyBorder="1" applyAlignment="1">
      <alignment horizontal="left" vertical="top"/>
    </xf>
    <xf numFmtId="167" fontId="18" fillId="0" borderId="0" xfId="0" applyFont="1"/>
    <xf numFmtId="165" fontId="19" fillId="2" borderId="7" xfId="0" applyNumberFormat="1" applyFont="1" applyFill="1" applyBorder="1" applyAlignment="1">
      <alignment horizontal="center"/>
    </xf>
    <xf numFmtId="167" fontId="19" fillId="2" borderId="13" xfId="0" applyNumberFormat="1" applyFont="1" applyFill="1" applyBorder="1" applyAlignment="1">
      <alignment horizontal="center"/>
    </xf>
    <xf numFmtId="167" fontId="19" fillId="2" borderId="14" xfId="0" applyNumberFormat="1" applyFont="1" applyFill="1" applyBorder="1" applyAlignment="1">
      <alignment horizontal="center"/>
    </xf>
    <xf numFmtId="166" fontId="18" fillId="3" borderId="7" xfId="0" applyNumberFormat="1" applyFont="1" applyFill="1" applyBorder="1"/>
    <xf numFmtId="167" fontId="6" fillId="0" borderId="0" xfId="0" applyFont="1" applyAlignment="1">
      <alignment horizontal="center"/>
    </xf>
    <xf numFmtId="166" fontId="8" fillId="3" borderId="17" xfId="0" applyNumberFormat="1" applyFont="1" applyFill="1" applyBorder="1"/>
    <xf numFmtId="167" fontId="8" fillId="0" borderId="0" xfId="0" applyNumberFormat="1" applyFont="1" applyAlignment="1">
      <alignment horizontal="left"/>
    </xf>
    <xf numFmtId="167" fontId="7" fillId="2" borderId="7" xfId="0" applyNumberFormat="1" applyFont="1" applyFill="1" applyBorder="1"/>
    <xf numFmtId="167" fontId="7" fillId="2" borderId="7" xfId="0" applyNumberFormat="1" applyFont="1" applyFill="1" applyBorder="1" applyAlignment="1">
      <alignment horizontal="left"/>
    </xf>
    <xf numFmtId="167" fontId="8" fillId="0" borderId="0" xfId="0" applyNumberFormat="1" applyFont="1"/>
    <xf numFmtId="167" fontId="6" fillId="0" borderId="0" xfId="0" applyFont="1" applyFill="1"/>
    <xf numFmtId="165" fontId="19" fillId="2" borderId="17" xfId="0" applyNumberFormat="1" applyFont="1" applyFill="1" applyBorder="1" applyAlignment="1">
      <alignment horizontal="center"/>
    </xf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/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/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0" fillId="0" borderId="17" xfId="0" applyNumberFormat="1" applyFill="1" applyBorder="1" applyAlignment="1">
      <alignment vertical="top"/>
    </xf>
    <xf numFmtId="0" fontId="0" fillId="0" borderId="17" xfId="0" applyNumberFormat="1" applyFill="1" applyBorder="1" applyAlignment="1">
      <alignment horizontal="right" vertical="top"/>
    </xf>
    <xf numFmtId="0" fontId="6" fillId="0" borderId="17" xfId="0" applyNumberFormat="1" applyFont="1" applyBorder="1" applyAlignment="1">
      <alignment horizontal="center" vertical="center"/>
    </xf>
    <xf numFmtId="0" fontId="8" fillId="0" borderId="7" xfId="0" applyNumberFormat="1" applyFont="1" applyFill="1" applyBorder="1"/>
    <xf numFmtId="167" fontId="8" fillId="0" borderId="0" xfId="0" applyFont="1" applyAlignment="1">
      <alignment horizontal="left"/>
    </xf>
    <xf numFmtId="167" fontId="20" fillId="2" borderId="2" xfId="0" applyNumberFormat="1" applyFont="1" applyFill="1" applyBorder="1" applyAlignment="1">
      <alignment horizontal="center"/>
    </xf>
    <xf numFmtId="167" fontId="20" fillId="2" borderId="1" xfId="0" applyNumberFormat="1" applyFont="1" applyFill="1" applyBorder="1" applyAlignment="1">
      <alignment horizontal="center" vertical="top" wrapText="1"/>
    </xf>
    <xf numFmtId="167" fontId="20" fillId="2" borderId="1" xfId="0" applyNumberFormat="1" applyFont="1" applyFill="1" applyBorder="1" applyAlignment="1">
      <alignment horizontal="left"/>
    </xf>
    <xf numFmtId="165" fontId="21" fillId="2" borderId="7" xfId="0" applyNumberFormat="1" applyFont="1" applyFill="1" applyBorder="1" applyAlignment="1">
      <alignment horizontal="center"/>
    </xf>
    <xf numFmtId="167" fontId="22" fillId="0" borderId="0" xfId="0" applyNumberFormat="1" applyFont="1" applyFill="1" applyBorder="1"/>
    <xf numFmtId="167" fontId="23" fillId="2" borderId="4" xfId="0" applyNumberFormat="1" applyFont="1" applyFill="1" applyBorder="1" applyAlignment="1">
      <alignment horizontal="left"/>
    </xf>
    <xf numFmtId="167" fontId="23" fillId="2" borderId="5" xfId="0" applyNumberFormat="1" applyFont="1" applyFill="1" applyBorder="1" applyAlignment="1">
      <alignment vertical="top" wrapText="1"/>
    </xf>
    <xf numFmtId="167" fontId="23" fillId="2" borderId="5" xfId="0" applyNumberFormat="1" applyFont="1" applyFill="1" applyBorder="1" applyAlignment="1">
      <alignment horizontal="left"/>
    </xf>
    <xf numFmtId="167" fontId="21" fillId="2" borderId="9" xfId="0" applyNumberFormat="1" applyFont="1" applyFill="1" applyBorder="1" applyAlignment="1">
      <alignment horizontal="center"/>
    </xf>
    <xf numFmtId="167" fontId="23" fillId="3" borderId="0" xfId="0" applyNumberFormat="1" applyFont="1" applyFill="1" applyBorder="1" applyAlignment="1">
      <alignment horizontal="left"/>
    </xf>
    <xf numFmtId="167" fontId="23" fillId="3" borderId="0" xfId="0" applyNumberFormat="1" applyFont="1" applyFill="1" applyBorder="1" applyAlignment="1">
      <alignment horizontal="center" vertical="top" wrapText="1"/>
    </xf>
    <xf numFmtId="0" fontId="23" fillId="3" borderId="0" xfId="0" applyNumberFormat="1" applyFont="1" applyFill="1" applyBorder="1" applyAlignment="1">
      <alignment horizontal="left"/>
    </xf>
    <xf numFmtId="0" fontId="23" fillId="3" borderId="1" xfId="0" applyNumberFormat="1" applyFont="1" applyFill="1" applyBorder="1" applyAlignment="1">
      <alignment horizontal="left"/>
    </xf>
    <xf numFmtId="0" fontId="22" fillId="3" borderId="1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right"/>
    </xf>
    <xf numFmtId="167" fontId="22" fillId="0" borderId="0" xfId="0" applyNumberFormat="1" applyFont="1" applyFill="1" applyBorder="1" applyAlignment="1">
      <alignment horizontal="right"/>
    </xf>
    <xf numFmtId="0" fontId="20" fillId="4" borderId="1" xfId="0" applyNumberFormat="1" applyFont="1" applyFill="1" applyBorder="1" applyAlignment="1">
      <alignment horizontal="left"/>
    </xf>
    <xf numFmtId="167" fontId="23" fillId="3" borderId="0" xfId="0" applyNumberFormat="1" applyFont="1" applyFill="1" applyAlignment="1">
      <alignment horizontal="left"/>
    </xf>
    <xf numFmtId="167" fontId="23" fillId="3" borderId="0" xfId="0" applyNumberFormat="1" applyFont="1" applyFill="1" applyAlignment="1">
      <alignment horizontal="center" vertical="top" wrapText="1"/>
    </xf>
    <xf numFmtId="0" fontId="23" fillId="3" borderId="0" xfId="0" applyNumberFormat="1" applyFont="1" applyFill="1" applyAlignment="1">
      <alignment horizontal="left"/>
    </xf>
    <xf numFmtId="0" fontId="22" fillId="0" borderId="0" xfId="0" applyNumberFormat="1" applyFont="1" applyFill="1" applyBorder="1"/>
    <xf numFmtId="167" fontId="23" fillId="0" borderId="17" xfId="0" applyNumberFormat="1" applyFont="1" applyFill="1" applyBorder="1" applyAlignment="1">
      <alignment vertical="top"/>
    </xf>
    <xf numFmtId="167" fontId="23" fillId="0" borderId="17" xfId="0" applyNumberFormat="1" applyFont="1" applyFill="1" applyBorder="1" applyAlignment="1">
      <alignment horizontal="left" vertical="top" wrapText="1"/>
    </xf>
    <xf numFmtId="0" fontId="23" fillId="0" borderId="17" xfId="0" applyNumberFormat="1" applyFont="1" applyFill="1" applyBorder="1" applyAlignment="1">
      <alignment horizontal="left"/>
    </xf>
    <xf numFmtId="0" fontId="22" fillId="0" borderId="17" xfId="0" applyNumberFormat="1" applyFont="1" applyFill="1" applyBorder="1" applyAlignment="1">
      <alignment horizontal="center"/>
    </xf>
    <xf numFmtId="0" fontId="22" fillId="0" borderId="17" xfId="0" applyNumberFormat="1" applyFont="1" applyBorder="1"/>
    <xf numFmtId="167" fontId="22" fillId="4" borderId="17" xfId="0" applyNumberFormat="1" applyFont="1" applyFill="1" applyBorder="1"/>
    <xf numFmtId="167" fontId="22" fillId="0" borderId="0" xfId="0" applyNumberFormat="1" applyFont="1"/>
    <xf numFmtId="167" fontId="23" fillId="0" borderId="17" xfId="0" applyNumberFormat="1" applyFont="1" applyFill="1" applyBorder="1" applyAlignment="1">
      <alignment vertical="top" wrapText="1"/>
    </xf>
    <xf numFmtId="167" fontId="22" fillId="0" borderId="17" xfId="0" applyNumberFormat="1" applyFont="1" applyBorder="1"/>
    <xf numFmtId="0" fontId="22" fillId="0" borderId="17" xfId="0" applyNumberFormat="1" applyFont="1" applyBorder="1" applyAlignment="1">
      <alignment horizontal="center"/>
    </xf>
    <xf numFmtId="0" fontId="23" fillId="0" borderId="17" xfId="0" applyNumberFormat="1" applyFont="1" applyBorder="1" applyAlignment="1">
      <alignment horizontal="left"/>
    </xf>
    <xf numFmtId="167" fontId="24" fillId="0" borderId="17" xfId="0" applyNumberFormat="1" applyFont="1" applyBorder="1" applyAlignment="1">
      <alignment horizontal="left"/>
    </xf>
    <xf numFmtId="0" fontId="24" fillId="0" borderId="17" xfId="0" applyNumberFormat="1" applyFont="1" applyBorder="1" applyAlignment="1">
      <alignment horizontal="left"/>
    </xf>
    <xf numFmtId="167" fontId="23" fillId="0" borderId="0" xfId="0" applyNumberFormat="1" applyFont="1" applyAlignment="1">
      <alignment horizontal="left"/>
    </xf>
    <xf numFmtId="167" fontId="23" fillId="0" borderId="0" xfId="0" applyNumberFormat="1" applyFont="1" applyAlignment="1">
      <alignment vertical="top" wrapText="1"/>
    </xf>
    <xf numFmtId="167" fontId="22" fillId="0" borderId="0" xfId="0" applyNumberFormat="1" applyFont="1" applyAlignment="1">
      <alignment horizontal="center"/>
    </xf>
    <xf numFmtId="166" fontId="22" fillId="0" borderId="0" xfId="0" applyNumberFormat="1" applyFont="1"/>
    <xf numFmtId="0" fontId="8" fillId="0" borderId="17" xfId="0" applyNumberFormat="1" applyFont="1" applyBorder="1"/>
    <xf numFmtId="167" fontId="17" fillId="0" borderId="17" xfId="0" applyFont="1" applyBorder="1" applyAlignment="1"/>
    <xf numFmtId="14" fontId="12" fillId="0" borderId="17" xfId="0" applyNumberFormat="1" applyFont="1" applyBorder="1" applyAlignment="1"/>
    <xf numFmtId="167" fontId="20" fillId="2" borderId="10" xfId="0" applyNumberFormat="1" applyFont="1" applyFill="1" applyBorder="1" applyAlignment="1">
      <alignment horizontal="left" wrapText="1"/>
    </xf>
    <xf numFmtId="167" fontId="20" fillId="2" borderId="11" xfId="0" applyNumberFormat="1" applyFont="1" applyFill="1" applyBorder="1" applyAlignment="1">
      <alignment horizontal="left" wrapText="1"/>
    </xf>
    <xf numFmtId="166" fontId="20" fillId="2" borderId="15" xfId="0" applyNumberFormat="1" applyFont="1" applyFill="1" applyBorder="1" applyAlignment="1">
      <alignment horizontal="center" vertical="top" wrapText="1"/>
    </xf>
    <xf numFmtId="166" fontId="20" fillId="2" borderId="16" xfId="0" applyNumberFormat="1" applyFont="1" applyFill="1" applyBorder="1" applyAlignment="1">
      <alignment horizontal="center" vertical="top" wrapText="1"/>
    </xf>
    <xf numFmtId="0" fontId="25" fillId="3" borderId="1" xfId="0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center" vertical="center"/>
    </xf>
    <xf numFmtId="0" fontId="25" fillId="3" borderId="20" xfId="0" applyNumberFormat="1" applyFont="1" applyFill="1" applyBorder="1" applyAlignment="1">
      <alignment horizontal="center" vertical="center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8" fillId="0" borderId="0" xfId="0" applyFont="1" applyAlignment="1">
      <alignment horizontal="center"/>
    </xf>
    <xf numFmtId="167" fontId="8" fillId="0" borderId="18" xfId="0" applyFont="1" applyBorder="1" applyAlignment="1">
      <alignment horizontal="right"/>
    </xf>
    <xf numFmtId="167" fontId="8" fillId="0" borderId="19" xfId="0" applyFont="1" applyBorder="1" applyAlignment="1">
      <alignment horizontal="right"/>
    </xf>
    <xf numFmtId="167" fontId="12" fillId="0" borderId="5" xfId="0" applyFont="1" applyBorder="1" applyAlignment="1">
      <alignment horizontal="center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Remaining'!$E$1:$W$1</c:f>
              <c:numCache>
                <c:formatCode>m/d;@</c:formatCode>
                <c:ptCount val="19"/>
                <c:pt idx="0">
                  <c:v>43380</c:v>
                </c:pt>
                <c:pt idx="1">
                  <c:v>43381</c:v>
                </c:pt>
                <c:pt idx="2">
                  <c:v>43382</c:v>
                </c:pt>
                <c:pt idx="3">
                  <c:v>43383</c:v>
                </c:pt>
                <c:pt idx="4">
                  <c:v>43384</c:v>
                </c:pt>
                <c:pt idx="5">
                  <c:v>43385</c:v>
                </c:pt>
                <c:pt idx="6">
                  <c:v>43388</c:v>
                </c:pt>
                <c:pt idx="7">
                  <c:v>43389</c:v>
                </c:pt>
                <c:pt idx="8">
                  <c:v>43390</c:v>
                </c:pt>
                <c:pt idx="9">
                  <c:v>43391</c:v>
                </c:pt>
                <c:pt idx="10">
                  <c:v>43392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43402</c:v>
                </c:pt>
                <c:pt idx="17">
                  <c:v>43403</c:v>
                </c:pt>
                <c:pt idx="18">
                  <c:v>43404</c:v>
                </c:pt>
              </c:numCache>
            </c:numRef>
          </c:cat>
          <c:val>
            <c:numRef>
              <c:f>'Task Remaining'!$E$3:$W$3</c:f>
              <c:numCache>
                <c:formatCode>General</c:formatCode>
                <c:ptCount val="19"/>
                <c:pt idx="0">
                  <c:v>288</c:v>
                </c:pt>
                <c:pt idx="1">
                  <c:v>272</c:v>
                </c:pt>
                <c:pt idx="2">
                  <c:v>256</c:v>
                </c:pt>
                <c:pt idx="3">
                  <c:v>240</c:v>
                </c:pt>
                <c:pt idx="4">
                  <c:v>224</c:v>
                </c:pt>
                <c:pt idx="5">
                  <c:v>208</c:v>
                </c:pt>
                <c:pt idx="6">
                  <c:v>192</c:v>
                </c:pt>
                <c:pt idx="7">
                  <c:v>176</c:v>
                </c:pt>
                <c:pt idx="8">
                  <c:v>160</c:v>
                </c:pt>
                <c:pt idx="9">
                  <c:v>144</c:v>
                </c:pt>
                <c:pt idx="10">
                  <c:v>128</c:v>
                </c:pt>
                <c:pt idx="11">
                  <c:v>112</c:v>
                </c:pt>
                <c:pt idx="12">
                  <c:v>96</c:v>
                </c:pt>
                <c:pt idx="13">
                  <c:v>80</c:v>
                </c:pt>
                <c:pt idx="14">
                  <c:v>64</c:v>
                </c:pt>
                <c:pt idx="15">
                  <c:v>48</c:v>
                </c:pt>
                <c:pt idx="16">
                  <c:v>32</c:v>
                </c:pt>
                <c:pt idx="17">
                  <c:v>16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Remaining'!$E$1:$W$1</c:f>
              <c:numCache>
                <c:formatCode>m/d;@</c:formatCode>
                <c:ptCount val="19"/>
                <c:pt idx="0">
                  <c:v>43380</c:v>
                </c:pt>
                <c:pt idx="1">
                  <c:v>43381</c:v>
                </c:pt>
                <c:pt idx="2">
                  <c:v>43382</c:v>
                </c:pt>
                <c:pt idx="3">
                  <c:v>43383</c:v>
                </c:pt>
                <c:pt idx="4">
                  <c:v>43384</c:v>
                </c:pt>
                <c:pt idx="5">
                  <c:v>43385</c:v>
                </c:pt>
                <c:pt idx="6">
                  <c:v>43388</c:v>
                </c:pt>
                <c:pt idx="7">
                  <c:v>43389</c:v>
                </c:pt>
                <c:pt idx="8">
                  <c:v>43390</c:v>
                </c:pt>
                <c:pt idx="9">
                  <c:v>43391</c:v>
                </c:pt>
                <c:pt idx="10">
                  <c:v>43392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43402</c:v>
                </c:pt>
                <c:pt idx="17">
                  <c:v>43403</c:v>
                </c:pt>
                <c:pt idx="18">
                  <c:v>43404</c:v>
                </c:pt>
              </c:numCache>
            </c:numRef>
          </c:cat>
          <c:val>
            <c:numRef>
              <c:f>'Task Remaining'!$E$4:$W$4</c:f>
              <c:numCache>
                <c:formatCode>General</c:formatCode>
                <c:ptCount val="19"/>
                <c:pt idx="0">
                  <c:v>157</c:v>
                </c:pt>
                <c:pt idx="1">
                  <c:v>157</c:v>
                </c:pt>
                <c:pt idx="2">
                  <c:v>157</c:v>
                </c:pt>
                <c:pt idx="3">
                  <c:v>157</c:v>
                </c:pt>
                <c:pt idx="4">
                  <c:v>142</c:v>
                </c:pt>
                <c:pt idx="5">
                  <c:v>145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115.5</c:v>
                </c:pt>
                <c:pt idx="12">
                  <c:v>115</c:v>
                </c:pt>
                <c:pt idx="13">
                  <c:v>108</c:v>
                </c:pt>
                <c:pt idx="14">
                  <c:v>101</c:v>
                </c:pt>
                <c:pt idx="15">
                  <c:v>93</c:v>
                </c:pt>
                <c:pt idx="16">
                  <c:v>101</c:v>
                </c:pt>
                <c:pt idx="17">
                  <c:v>101</c:v>
                </c:pt>
                <c:pt idx="18">
                  <c:v>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62336"/>
        <c:axId val="155268224"/>
      </c:lineChart>
      <c:catAx>
        <c:axId val="1552623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8224"/>
        <c:crosses val="autoZero"/>
        <c:auto val="0"/>
        <c:lblAlgn val="ctr"/>
        <c:lblOffset val="100"/>
        <c:noMultiLvlLbl val="1"/>
      </c:catAx>
      <c:valAx>
        <c:axId val="155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3"/>
  <sheetViews>
    <sheetView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U25" sqref="U25"/>
    </sheetView>
  </sheetViews>
  <sheetFormatPr defaultColWidth="8.42578125" defaultRowHeight="15" customHeight="1"/>
  <cols>
    <col min="1" max="1" width="15.85546875" style="93" bestFit="1" customWidth="1"/>
    <col min="2" max="2" width="90.85546875" style="94" customWidth="1"/>
    <col min="3" max="3" width="10.85546875" style="93" hidden="1" customWidth="1"/>
    <col min="4" max="4" width="11.5703125" style="93" bestFit="1" customWidth="1"/>
    <col min="5" max="5" width="7.7109375" style="95" bestFit="1" customWidth="1"/>
    <col min="6" max="7" width="8.85546875" style="95" bestFit="1" customWidth="1"/>
    <col min="8" max="10" width="7.7109375" style="95" bestFit="1" customWidth="1"/>
    <col min="11" max="15" width="8.85546875" style="95" bestFit="1" customWidth="1"/>
    <col min="16" max="16" width="10" style="95" bestFit="1" customWidth="1"/>
    <col min="17" max="19" width="7.7109375" style="95" bestFit="1" customWidth="1"/>
    <col min="20" max="23" width="8.85546875" style="95" bestFit="1" customWidth="1"/>
    <col min="24" max="24" width="13.85546875" style="96" bestFit="1" customWidth="1"/>
    <col min="25" max="25" width="19.7109375" style="86" bestFit="1" customWidth="1"/>
    <col min="26" max="26" width="23.7109375" style="86" bestFit="1" customWidth="1"/>
    <col min="27" max="27" width="12.5703125" style="86" bestFit="1" customWidth="1"/>
    <col min="28" max="28" width="9.140625" style="86" bestFit="1" customWidth="1"/>
    <col min="29" max="16384" width="8.42578125" style="86"/>
  </cols>
  <sheetData>
    <row r="1" spans="1:28" s="63" customFormat="1" ht="15" customHeight="1">
      <c r="A1" s="59" t="s">
        <v>15</v>
      </c>
      <c r="B1" s="60" t="s">
        <v>9</v>
      </c>
      <c r="C1" s="61" t="s">
        <v>27</v>
      </c>
      <c r="D1" s="100" t="s">
        <v>17</v>
      </c>
      <c r="E1" s="62">
        <f>F1-1</f>
        <v>43380</v>
      </c>
      <c r="F1" s="62">
        <f>Resources!D6</f>
        <v>43381</v>
      </c>
      <c r="G1" s="62">
        <f>Resources!E6</f>
        <v>43382</v>
      </c>
      <c r="H1" s="62">
        <f>Resources!F6</f>
        <v>43383</v>
      </c>
      <c r="I1" s="62">
        <f>Resources!G6</f>
        <v>43384</v>
      </c>
      <c r="J1" s="62">
        <f>Resources!H6</f>
        <v>43385</v>
      </c>
      <c r="K1" s="62">
        <f>Resources!I6</f>
        <v>43388</v>
      </c>
      <c r="L1" s="62">
        <f>Resources!J6</f>
        <v>43389</v>
      </c>
      <c r="M1" s="62">
        <f>Resources!K6</f>
        <v>43390</v>
      </c>
      <c r="N1" s="62">
        <f>Resources!L6</f>
        <v>43391</v>
      </c>
      <c r="O1" s="62">
        <f>Resources!M6</f>
        <v>43392</v>
      </c>
      <c r="P1" s="62">
        <f>Resources!N6</f>
        <v>43395</v>
      </c>
      <c r="Q1" s="62">
        <f>Resources!O6</f>
        <v>43396</v>
      </c>
      <c r="R1" s="62">
        <f>Resources!P6</f>
        <v>43397</v>
      </c>
      <c r="S1" s="62">
        <f>Resources!Q6</f>
        <v>43398</v>
      </c>
      <c r="T1" s="62">
        <f>Resources!R6</f>
        <v>43399</v>
      </c>
      <c r="U1" s="62">
        <f>Resources!S6</f>
        <v>43402</v>
      </c>
      <c r="V1" s="62">
        <f>Resources!T6</f>
        <v>43403</v>
      </c>
      <c r="W1" s="62">
        <f>Resources!U6</f>
        <v>43404</v>
      </c>
      <c r="X1" s="102" t="s">
        <v>40</v>
      </c>
    </row>
    <row r="2" spans="1:28" s="63" customFormat="1" ht="15" customHeight="1" thickBot="1">
      <c r="A2" s="64"/>
      <c r="B2" s="65"/>
      <c r="C2" s="66"/>
      <c r="D2" s="101"/>
      <c r="E2" s="67">
        <f>E1</f>
        <v>43380</v>
      </c>
      <c r="F2" s="67">
        <f>F1</f>
        <v>43381</v>
      </c>
      <c r="G2" s="67">
        <f t="shared" ref="G2:W2" si="0">G1</f>
        <v>43382</v>
      </c>
      <c r="H2" s="67">
        <f t="shared" si="0"/>
        <v>43383</v>
      </c>
      <c r="I2" s="67">
        <f t="shared" si="0"/>
        <v>43384</v>
      </c>
      <c r="J2" s="67">
        <f t="shared" si="0"/>
        <v>43385</v>
      </c>
      <c r="K2" s="67">
        <f t="shared" si="0"/>
        <v>43388</v>
      </c>
      <c r="L2" s="67">
        <f t="shared" si="0"/>
        <v>43389</v>
      </c>
      <c r="M2" s="67">
        <f t="shared" si="0"/>
        <v>43390</v>
      </c>
      <c r="N2" s="67">
        <f t="shared" si="0"/>
        <v>43391</v>
      </c>
      <c r="O2" s="67">
        <f t="shared" si="0"/>
        <v>43392</v>
      </c>
      <c r="P2" s="67">
        <f t="shared" si="0"/>
        <v>43395</v>
      </c>
      <c r="Q2" s="67">
        <f t="shared" si="0"/>
        <v>43396</v>
      </c>
      <c r="R2" s="67">
        <f t="shared" si="0"/>
        <v>43397</v>
      </c>
      <c r="S2" s="67">
        <f t="shared" ref="S2" si="1">S1</f>
        <v>43398</v>
      </c>
      <c r="T2" s="67">
        <f t="shared" si="0"/>
        <v>43399</v>
      </c>
      <c r="U2" s="67">
        <f t="shared" si="0"/>
        <v>43402</v>
      </c>
      <c r="V2" s="67">
        <f t="shared" si="0"/>
        <v>43403</v>
      </c>
      <c r="W2" s="67">
        <f t="shared" si="0"/>
        <v>43404</v>
      </c>
      <c r="X2" s="103"/>
    </row>
    <row r="3" spans="1:28" s="74" customFormat="1" ht="15" customHeight="1" thickBot="1">
      <c r="A3" s="68"/>
      <c r="B3" s="69" t="s">
        <v>23</v>
      </c>
      <c r="C3" s="70"/>
      <c r="D3" s="71">
        <f>E3</f>
        <v>288</v>
      </c>
      <c r="E3" s="72">
        <f>Resources!C8</f>
        <v>288</v>
      </c>
      <c r="F3" s="72">
        <f>Resources!D8</f>
        <v>272</v>
      </c>
      <c r="G3" s="72">
        <f>Resources!E8</f>
        <v>256</v>
      </c>
      <c r="H3" s="72">
        <f>Resources!F8</f>
        <v>240</v>
      </c>
      <c r="I3" s="72">
        <f>Resources!G8</f>
        <v>224</v>
      </c>
      <c r="J3" s="72">
        <f>Resources!H8</f>
        <v>208</v>
      </c>
      <c r="K3" s="72">
        <f>Resources!I8</f>
        <v>192</v>
      </c>
      <c r="L3" s="72">
        <f>Resources!J8</f>
        <v>176</v>
      </c>
      <c r="M3" s="72">
        <f>Resources!K8</f>
        <v>160</v>
      </c>
      <c r="N3" s="72">
        <f>Resources!L8</f>
        <v>144</v>
      </c>
      <c r="O3" s="72">
        <f>Resources!M8</f>
        <v>128</v>
      </c>
      <c r="P3" s="72">
        <f>Resources!N8</f>
        <v>112</v>
      </c>
      <c r="Q3" s="72">
        <f>Resources!O8</f>
        <v>96</v>
      </c>
      <c r="R3" s="72">
        <f>Resources!P8</f>
        <v>80</v>
      </c>
      <c r="S3" s="72">
        <f>Resources!Q8</f>
        <v>64</v>
      </c>
      <c r="T3" s="72">
        <f>Resources!R8</f>
        <v>48</v>
      </c>
      <c r="U3" s="72">
        <f>Resources!T8</f>
        <v>32</v>
      </c>
      <c r="V3" s="72">
        <f>Resources!U8</f>
        <v>16</v>
      </c>
      <c r="W3" s="72" t="e">
        <f>Resources!#REF!</f>
        <v>#REF!</v>
      </c>
      <c r="X3" s="104">
        <f>SUM(X6:X82)</f>
        <v>212.5</v>
      </c>
      <c r="Y3" s="73"/>
      <c r="Z3" s="73"/>
    </row>
    <row r="4" spans="1:28" s="74" customFormat="1" ht="15" customHeight="1" thickBot="1">
      <c r="A4" s="68"/>
      <c r="B4" s="69" t="s">
        <v>18</v>
      </c>
      <c r="C4" s="70"/>
      <c r="D4" s="75">
        <f>SUM(D6:D82)</f>
        <v>157</v>
      </c>
      <c r="E4" s="72">
        <f>Resources!C9</f>
        <v>288</v>
      </c>
      <c r="F4" s="72">
        <f>E4-F5</f>
        <v>272</v>
      </c>
      <c r="G4" s="72">
        <f t="shared" ref="G4:J4" si="2">F4-G5</f>
        <v>256</v>
      </c>
      <c r="H4" s="72">
        <f>G4-H5</f>
        <v>248</v>
      </c>
      <c r="I4" s="72">
        <f t="shared" si="2"/>
        <v>241</v>
      </c>
      <c r="J4" s="72">
        <f t="shared" si="2"/>
        <v>232</v>
      </c>
      <c r="K4" s="72">
        <f t="shared" ref="K4" si="3">J4-K5</f>
        <v>217</v>
      </c>
      <c r="L4" s="72">
        <f t="shared" ref="L4" si="4">K4-L5</f>
        <v>206.5</v>
      </c>
      <c r="M4" s="72">
        <f>L4-M5</f>
        <v>197.5</v>
      </c>
      <c r="N4" s="72">
        <f t="shared" ref="N4" si="5">M4-N5</f>
        <v>183.5</v>
      </c>
      <c r="O4" s="72">
        <f t="shared" ref="O4" si="6">N4-O5</f>
        <v>172.5</v>
      </c>
      <c r="P4" s="72">
        <f>O4-P5</f>
        <v>156.5</v>
      </c>
      <c r="Q4" s="72">
        <f t="shared" ref="Q4" si="7">P4-Q5</f>
        <v>152.5</v>
      </c>
      <c r="R4" s="72">
        <f t="shared" ref="R4:S4" si="8">Q4-R5</f>
        <v>136.5</v>
      </c>
      <c r="S4" s="72">
        <f t="shared" si="8"/>
        <v>120.5</v>
      </c>
      <c r="T4" s="72">
        <f t="shared" ref="T4" si="9">R4-T5</f>
        <v>122.5</v>
      </c>
      <c r="U4" s="72">
        <f t="shared" ref="U4" si="10">T4-U5</f>
        <v>106.5</v>
      </c>
      <c r="V4" s="72">
        <f t="shared" ref="V4" si="11">U4-V5</f>
        <v>91.5</v>
      </c>
      <c r="W4" s="72">
        <f t="shared" ref="W4" si="12">V4-W5</f>
        <v>91.5</v>
      </c>
      <c r="X4" s="105"/>
      <c r="Y4" s="73"/>
      <c r="Z4" s="73"/>
    </row>
    <row r="5" spans="1:28" s="63" customFormat="1" ht="15" customHeight="1">
      <c r="A5" s="76"/>
      <c r="B5" s="77"/>
      <c r="C5" s="78"/>
      <c r="D5" s="71"/>
      <c r="E5" s="72">
        <v>0</v>
      </c>
      <c r="F5" s="72">
        <f t="shared" ref="F5:W5" si="13">SUM(F6:F82)</f>
        <v>16</v>
      </c>
      <c r="G5" s="72">
        <f t="shared" si="13"/>
        <v>16</v>
      </c>
      <c r="H5" s="72">
        <f t="shared" si="13"/>
        <v>8</v>
      </c>
      <c r="I5" s="72">
        <f t="shared" si="13"/>
        <v>7</v>
      </c>
      <c r="J5" s="72">
        <f t="shared" si="13"/>
        <v>9</v>
      </c>
      <c r="K5" s="72">
        <f t="shared" si="13"/>
        <v>15</v>
      </c>
      <c r="L5" s="72">
        <f t="shared" si="13"/>
        <v>10.5</v>
      </c>
      <c r="M5" s="72">
        <f t="shared" si="13"/>
        <v>9</v>
      </c>
      <c r="N5" s="72">
        <f t="shared" si="13"/>
        <v>14</v>
      </c>
      <c r="O5" s="72">
        <f t="shared" si="13"/>
        <v>11</v>
      </c>
      <c r="P5" s="72">
        <f t="shared" si="13"/>
        <v>16</v>
      </c>
      <c r="Q5" s="72">
        <f t="shared" si="13"/>
        <v>4</v>
      </c>
      <c r="R5" s="72">
        <f t="shared" si="13"/>
        <v>16</v>
      </c>
      <c r="S5" s="72">
        <f t="shared" si="13"/>
        <v>16</v>
      </c>
      <c r="T5" s="72">
        <f t="shared" si="13"/>
        <v>14</v>
      </c>
      <c r="U5" s="72">
        <f t="shared" si="13"/>
        <v>16</v>
      </c>
      <c r="V5" s="72">
        <f t="shared" si="13"/>
        <v>15</v>
      </c>
      <c r="W5" s="72">
        <f t="shared" si="13"/>
        <v>0</v>
      </c>
      <c r="X5" s="106"/>
      <c r="Y5" s="79" t="s">
        <v>28</v>
      </c>
      <c r="Z5" s="79" t="s">
        <v>10</v>
      </c>
      <c r="AA5" s="63" t="s">
        <v>30</v>
      </c>
      <c r="AB5" s="63" t="s">
        <v>54</v>
      </c>
    </row>
    <row r="6" spans="1:28" ht="14.45" customHeight="1">
      <c r="A6" s="80" t="s">
        <v>41</v>
      </c>
      <c r="B6" s="81" t="s">
        <v>38</v>
      </c>
      <c r="C6" s="82">
        <v>900</v>
      </c>
      <c r="D6" s="82">
        <v>15</v>
      </c>
      <c r="E6" s="83"/>
      <c r="F6" s="89"/>
      <c r="G6" s="83"/>
      <c r="H6" s="83"/>
      <c r="I6" s="83"/>
      <c r="J6" s="89"/>
      <c r="K6" s="89">
        <v>6</v>
      </c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3">
        <f t="shared" ref="X6:X11" si="14">SUM(F6:W6)</f>
        <v>6</v>
      </c>
      <c r="Y6" s="84" t="s">
        <v>19</v>
      </c>
      <c r="Z6" s="84">
        <v>0</v>
      </c>
      <c r="AA6" s="85" t="s">
        <v>31</v>
      </c>
      <c r="AB6" s="86" t="s">
        <v>55</v>
      </c>
    </row>
    <row r="7" spans="1:28" ht="14.45" customHeight="1">
      <c r="A7" s="80" t="s">
        <v>42</v>
      </c>
      <c r="B7" s="81" t="s">
        <v>39</v>
      </c>
      <c r="C7" s="82">
        <v>890</v>
      </c>
      <c r="D7" s="82">
        <v>0</v>
      </c>
      <c r="E7" s="83"/>
      <c r="F7" s="89"/>
      <c r="G7" s="83"/>
      <c r="H7" s="83"/>
      <c r="I7" s="83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3">
        <f t="shared" si="14"/>
        <v>0</v>
      </c>
      <c r="Y7" s="84" t="s">
        <v>19</v>
      </c>
      <c r="Z7" s="84">
        <v>1</v>
      </c>
      <c r="AA7" s="85" t="s">
        <v>31</v>
      </c>
      <c r="AB7" s="86" t="s">
        <v>55</v>
      </c>
    </row>
    <row r="8" spans="1:28" ht="15" customHeight="1">
      <c r="A8" s="80" t="s">
        <v>43</v>
      </c>
      <c r="B8" s="87" t="s">
        <v>26</v>
      </c>
      <c r="C8" s="82">
        <v>870</v>
      </c>
      <c r="D8" s="82">
        <v>8</v>
      </c>
      <c r="E8" s="83"/>
      <c r="F8" s="89"/>
      <c r="G8" s="83"/>
      <c r="H8" s="83"/>
      <c r="I8" s="83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3">
        <f t="shared" si="14"/>
        <v>0</v>
      </c>
      <c r="Y8" s="84" t="s">
        <v>33</v>
      </c>
      <c r="Z8" s="84">
        <v>1</v>
      </c>
      <c r="AA8" s="85" t="s">
        <v>31</v>
      </c>
      <c r="AB8" s="86" t="s">
        <v>55</v>
      </c>
    </row>
    <row r="9" spans="1:28" ht="15" customHeight="1">
      <c r="A9" s="80" t="s">
        <v>44</v>
      </c>
      <c r="B9" s="88" t="s">
        <v>35</v>
      </c>
      <c r="C9" s="82">
        <v>860</v>
      </c>
      <c r="D9" s="82">
        <v>0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3">
        <f t="shared" si="14"/>
        <v>0</v>
      </c>
      <c r="Y9" s="84" t="s">
        <v>34</v>
      </c>
      <c r="Z9" s="84">
        <v>1</v>
      </c>
      <c r="AA9" s="85" t="s">
        <v>32</v>
      </c>
      <c r="AB9" s="86" t="s">
        <v>55</v>
      </c>
    </row>
    <row r="10" spans="1:28" ht="15" customHeight="1">
      <c r="A10" s="88"/>
      <c r="B10" s="88" t="s">
        <v>47</v>
      </c>
      <c r="C10" s="82"/>
      <c r="D10" s="90">
        <v>8</v>
      </c>
      <c r="E10" s="88"/>
      <c r="F10" s="89">
        <v>3</v>
      </c>
      <c r="G10" s="89">
        <v>8</v>
      </c>
      <c r="H10" s="89">
        <v>6</v>
      </c>
      <c r="I10" s="89">
        <v>4</v>
      </c>
      <c r="J10" s="89">
        <v>9</v>
      </c>
      <c r="K10" s="89">
        <v>7</v>
      </c>
      <c r="L10" s="89">
        <v>10</v>
      </c>
      <c r="M10" s="89">
        <v>7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3">
        <f t="shared" si="14"/>
        <v>54</v>
      </c>
      <c r="Y10" s="84" t="s">
        <v>34</v>
      </c>
      <c r="Z10" s="84">
        <v>1</v>
      </c>
      <c r="AA10" s="85" t="s">
        <v>31</v>
      </c>
      <c r="AB10" s="86" t="s">
        <v>56</v>
      </c>
    </row>
    <row r="11" spans="1:28" ht="15" customHeight="1">
      <c r="A11" s="88"/>
      <c r="B11" s="88" t="s">
        <v>48</v>
      </c>
      <c r="C11" s="82"/>
      <c r="D11" s="90">
        <v>8</v>
      </c>
      <c r="E11" s="88"/>
      <c r="F11" s="89"/>
      <c r="G11" s="89"/>
      <c r="H11" s="89"/>
      <c r="I11" s="89"/>
      <c r="J11" s="89"/>
      <c r="K11" s="89"/>
      <c r="L11" s="89"/>
      <c r="M11" s="89"/>
      <c r="N11" s="89">
        <v>8</v>
      </c>
      <c r="O11" s="89">
        <v>8</v>
      </c>
      <c r="P11" s="89"/>
      <c r="Q11" s="89"/>
      <c r="R11" s="89"/>
      <c r="S11" s="89"/>
      <c r="T11" s="89"/>
      <c r="U11" s="89"/>
      <c r="V11" s="89"/>
      <c r="W11" s="89"/>
      <c r="X11" s="83">
        <f t="shared" si="14"/>
        <v>16</v>
      </c>
      <c r="Y11" s="84" t="s">
        <v>34</v>
      </c>
      <c r="Z11" s="84">
        <v>1</v>
      </c>
      <c r="AA11" s="85" t="s">
        <v>31</v>
      </c>
      <c r="AB11" s="86" t="s">
        <v>56</v>
      </c>
    </row>
    <row r="12" spans="1:28" ht="15" customHeight="1">
      <c r="A12" s="88"/>
      <c r="B12" s="88" t="s">
        <v>72</v>
      </c>
      <c r="C12" s="82"/>
      <c r="D12" s="90">
        <v>24</v>
      </c>
      <c r="E12" s="88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>
        <v>8</v>
      </c>
      <c r="Q12" s="89"/>
      <c r="R12" s="89">
        <v>8</v>
      </c>
      <c r="S12" s="89">
        <v>8</v>
      </c>
      <c r="T12" s="89">
        <v>8</v>
      </c>
      <c r="U12" s="89"/>
      <c r="V12" s="89"/>
      <c r="W12" s="89"/>
      <c r="X12" s="83">
        <f t="shared" ref="X12:X30" si="15">SUM(F12:W12)</f>
        <v>32</v>
      </c>
      <c r="Y12" s="84" t="s">
        <v>34</v>
      </c>
      <c r="Z12" s="84">
        <v>1</v>
      </c>
      <c r="AA12" s="85" t="s">
        <v>31</v>
      </c>
      <c r="AB12" s="86" t="s">
        <v>56</v>
      </c>
    </row>
    <row r="13" spans="1:28" ht="15" customHeight="1">
      <c r="A13" s="88"/>
      <c r="B13" s="88" t="s">
        <v>71</v>
      </c>
      <c r="C13" s="82"/>
      <c r="D13" s="90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>
        <v>2</v>
      </c>
      <c r="V13" s="89"/>
      <c r="W13" s="89"/>
      <c r="X13" s="83">
        <f t="shared" ref="X13" si="16">SUM(F13:W13)</f>
        <v>2</v>
      </c>
      <c r="Y13" s="84" t="s">
        <v>34</v>
      </c>
      <c r="Z13" s="84">
        <v>1</v>
      </c>
      <c r="AA13" s="85" t="s">
        <v>31</v>
      </c>
      <c r="AB13" s="86" t="s">
        <v>56</v>
      </c>
    </row>
    <row r="14" spans="1:28" ht="15" customHeight="1">
      <c r="A14" s="88"/>
      <c r="B14" s="88" t="s">
        <v>70</v>
      </c>
      <c r="C14" s="82"/>
      <c r="D14" s="9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>
        <v>2</v>
      </c>
      <c r="V14" s="89"/>
      <c r="W14" s="89"/>
      <c r="X14" s="83">
        <f t="shared" si="15"/>
        <v>2</v>
      </c>
      <c r="Y14" s="84" t="s">
        <v>34</v>
      </c>
      <c r="Z14" s="84">
        <v>1</v>
      </c>
      <c r="AA14" s="85" t="s">
        <v>31</v>
      </c>
      <c r="AB14" s="86" t="s">
        <v>56</v>
      </c>
    </row>
    <row r="15" spans="1:28" ht="15" customHeight="1">
      <c r="A15" s="88"/>
      <c r="B15" s="88" t="s">
        <v>46</v>
      </c>
      <c r="C15" s="82"/>
      <c r="D15" s="90">
        <v>8</v>
      </c>
      <c r="E15" s="88"/>
      <c r="F15" s="89"/>
      <c r="G15" s="89">
        <v>3</v>
      </c>
      <c r="H15" s="89">
        <v>2</v>
      </c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>
        <v>8</v>
      </c>
      <c r="T15" s="89">
        <v>6</v>
      </c>
      <c r="U15" s="89"/>
      <c r="V15" s="89"/>
      <c r="W15" s="89"/>
      <c r="X15" s="83">
        <f t="shared" si="15"/>
        <v>19</v>
      </c>
      <c r="Y15" s="84" t="s">
        <v>29</v>
      </c>
      <c r="Z15" s="84">
        <v>1</v>
      </c>
      <c r="AA15" s="85" t="s">
        <v>31</v>
      </c>
      <c r="AB15" s="86" t="s">
        <v>56</v>
      </c>
    </row>
    <row r="16" spans="1:28" ht="15" customHeight="1">
      <c r="A16" s="88"/>
      <c r="B16" s="88" t="s">
        <v>50</v>
      </c>
      <c r="C16" s="82"/>
      <c r="D16" s="90">
        <v>8</v>
      </c>
      <c r="E16" s="88"/>
      <c r="F16" s="89">
        <v>5</v>
      </c>
      <c r="G16" s="89">
        <v>5</v>
      </c>
      <c r="H16" s="89"/>
      <c r="I16" s="89"/>
      <c r="J16" s="89"/>
      <c r="K16" s="89">
        <v>2</v>
      </c>
      <c r="L16" s="89">
        <v>0.5</v>
      </c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3">
        <f t="shared" si="15"/>
        <v>12.5</v>
      </c>
      <c r="Y16" s="84" t="s">
        <v>29</v>
      </c>
      <c r="Z16" s="84">
        <v>1</v>
      </c>
      <c r="AA16" s="85" t="s">
        <v>31</v>
      </c>
      <c r="AB16" s="86" t="s">
        <v>56</v>
      </c>
    </row>
    <row r="17" spans="1:28" ht="15" customHeight="1">
      <c r="A17" s="88"/>
      <c r="B17" s="88" t="s">
        <v>49</v>
      </c>
      <c r="C17" s="82"/>
      <c r="D17" s="90">
        <v>0</v>
      </c>
      <c r="E17" s="88"/>
      <c r="F17" s="89"/>
      <c r="G17" s="89"/>
      <c r="H17" s="89"/>
      <c r="I17" s="89"/>
      <c r="J17" s="89"/>
      <c r="K17" s="89"/>
      <c r="L17" s="89"/>
      <c r="M17" s="89"/>
      <c r="N17" s="89">
        <v>6</v>
      </c>
      <c r="O17" s="89">
        <v>3</v>
      </c>
      <c r="P17" s="89"/>
      <c r="Q17" s="89"/>
      <c r="R17" s="89"/>
      <c r="S17" s="89"/>
      <c r="T17" s="89"/>
      <c r="U17" s="89"/>
      <c r="V17" s="89"/>
      <c r="W17" s="89"/>
      <c r="X17" s="83">
        <f t="shared" si="15"/>
        <v>9</v>
      </c>
      <c r="Y17" s="84" t="s">
        <v>29</v>
      </c>
      <c r="Z17" s="84">
        <v>1</v>
      </c>
      <c r="AA17" s="85" t="s">
        <v>31</v>
      </c>
      <c r="AB17" s="86" t="s">
        <v>56</v>
      </c>
    </row>
    <row r="18" spans="1:28" ht="15" customHeight="1">
      <c r="A18" s="88"/>
      <c r="B18" s="88" t="s">
        <v>51</v>
      </c>
      <c r="C18" s="82"/>
      <c r="D18" s="90">
        <v>4</v>
      </c>
      <c r="E18" s="88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3">
        <f t="shared" si="15"/>
        <v>0</v>
      </c>
      <c r="Y18" s="84" t="s">
        <v>29</v>
      </c>
      <c r="Z18" s="84">
        <v>1</v>
      </c>
      <c r="AA18" s="85" t="s">
        <v>31</v>
      </c>
      <c r="AB18" s="86" t="s">
        <v>56</v>
      </c>
    </row>
    <row r="19" spans="1:28" ht="15" customHeight="1">
      <c r="A19" s="87" t="s">
        <v>52</v>
      </c>
      <c r="B19" s="88" t="s">
        <v>53</v>
      </c>
      <c r="C19" s="82"/>
      <c r="D19" s="90">
        <v>5</v>
      </c>
      <c r="E19" s="88"/>
      <c r="F19" s="89">
        <v>5</v>
      </c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3">
        <f t="shared" si="15"/>
        <v>5</v>
      </c>
      <c r="Y19" s="84" t="s">
        <v>34</v>
      </c>
      <c r="Z19" s="84">
        <v>1</v>
      </c>
      <c r="AA19" s="85" t="s">
        <v>31</v>
      </c>
      <c r="AB19" s="86" t="s">
        <v>55</v>
      </c>
    </row>
    <row r="20" spans="1:28" ht="15" customHeight="1">
      <c r="A20" s="88"/>
      <c r="B20" s="88" t="s">
        <v>57</v>
      </c>
      <c r="C20" s="82"/>
      <c r="D20" s="90"/>
      <c r="E20" s="88"/>
      <c r="F20" s="89">
        <v>3</v>
      </c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>
        <v>4</v>
      </c>
      <c r="R20" s="89">
        <v>8</v>
      </c>
      <c r="S20" s="89"/>
      <c r="T20" s="89"/>
      <c r="U20" s="89"/>
      <c r="V20" s="89"/>
      <c r="W20" s="89"/>
      <c r="X20" s="83">
        <f t="shared" si="15"/>
        <v>15</v>
      </c>
      <c r="Y20" s="84" t="s">
        <v>29</v>
      </c>
      <c r="Z20" s="84">
        <v>1</v>
      </c>
      <c r="AA20" s="85" t="s">
        <v>31</v>
      </c>
      <c r="AB20" s="86" t="s">
        <v>56</v>
      </c>
    </row>
    <row r="21" spans="1:28" ht="15" customHeight="1">
      <c r="A21" s="88"/>
      <c r="B21" s="88" t="s">
        <v>59</v>
      </c>
      <c r="C21" s="82"/>
      <c r="D21" s="90">
        <v>24</v>
      </c>
      <c r="E21" s="88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>
        <v>8</v>
      </c>
      <c r="Q21" s="89"/>
      <c r="R21" s="89"/>
      <c r="S21" s="89"/>
      <c r="T21" s="89"/>
      <c r="U21" s="89"/>
      <c r="V21" s="89"/>
      <c r="W21" s="89"/>
      <c r="X21" s="83">
        <f t="shared" si="15"/>
        <v>8</v>
      </c>
      <c r="Y21" s="84" t="s">
        <v>29</v>
      </c>
      <c r="Z21" s="84">
        <v>0</v>
      </c>
      <c r="AA21" s="85" t="s">
        <v>31</v>
      </c>
      <c r="AB21" s="86" t="s">
        <v>56</v>
      </c>
    </row>
    <row r="22" spans="1:28" ht="15" customHeight="1">
      <c r="A22" s="91"/>
      <c r="B22" s="88" t="s">
        <v>58</v>
      </c>
      <c r="C22" s="82"/>
      <c r="D22" s="92"/>
      <c r="E22" s="89"/>
      <c r="F22" s="89"/>
      <c r="G22" s="89"/>
      <c r="H22" s="89"/>
      <c r="I22" s="89">
        <v>3</v>
      </c>
      <c r="J22" s="89"/>
      <c r="K22" s="89"/>
      <c r="L22" s="89"/>
      <c r="M22" s="89">
        <v>2</v>
      </c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3">
        <f t="shared" si="15"/>
        <v>5</v>
      </c>
      <c r="Y22" s="84" t="s">
        <v>29</v>
      </c>
      <c r="Z22" s="84">
        <v>1</v>
      </c>
      <c r="AA22" s="85" t="s">
        <v>31</v>
      </c>
      <c r="AB22" s="86" t="s">
        <v>56</v>
      </c>
    </row>
    <row r="23" spans="1:28" ht="15" customHeight="1">
      <c r="A23" s="87" t="s">
        <v>67</v>
      </c>
      <c r="B23" s="88" t="s">
        <v>60</v>
      </c>
      <c r="C23" s="82"/>
      <c r="D23" s="90">
        <v>6</v>
      </c>
      <c r="E23" s="88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>
        <v>2</v>
      </c>
      <c r="V23" s="89">
        <v>1</v>
      </c>
      <c r="W23" s="89"/>
      <c r="X23" s="83">
        <f t="shared" si="15"/>
        <v>3</v>
      </c>
      <c r="Y23" s="84" t="s">
        <v>29</v>
      </c>
      <c r="Z23" s="84">
        <v>0</v>
      </c>
      <c r="AA23" s="85" t="s">
        <v>31</v>
      </c>
      <c r="AB23" s="86" t="s">
        <v>55</v>
      </c>
    </row>
    <row r="24" spans="1:28" ht="15" customHeight="1">
      <c r="A24" s="87" t="s">
        <v>66</v>
      </c>
      <c r="B24" s="88" t="s">
        <v>61</v>
      </c>
      <c r="C24" s="82"/>
      <c r="D24" s="90">
        <v>6</v>
      </c>
      <c r="E24" s="88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>
        <v>2</v>
      </c>
      <c r="V24" s="89">
        <v>5</v>
      </c>
      <c r="W24" s="89"/>
      <c r="X24" s="83">
        <f t="shared" si="15"/>
        <v>7</v>
      </c>
      <c r="Y24" s="84" t="s">
        <v>29</v>
      </c>
      <c r="Z24" s="84">
        <v>0</v>
      </c>
      <c r="AA24" s="85" t="s">
        <v>31</v>
      </c>
      <c r="AB24" s="86" t="s">
        <v>55</v>
      </c>
    </row>
    <row r="25" spans="1:28" ht="15" customHeight="1">
      <c r="A25" s="87" t="s">
        <v>65</v>
      </c>
      <c r="B25" s="88" t="s">
        <v>64</v>
      </c>
      <c r="C25" s="82"/>
      <c r="D25" s="90">
        <v>5</v>
      </c>
      <c r="E25" s="88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>
        <v>4</v>
      </c>
      <c r="V25" s="89">
        <v>1</v>
      </c>
      <c r="W25" s="89"/>
      <c r="X25" s="83">
        <f t="shared" si="15"/>
        <v>5</v>
      </c>
      <c r="Y25" s="84" t="s">
        <v>29</v>
      </c>
      <c r="Z25" s="84">
        <v>0</v>
      </c>
      <c r="AA25" s="85" t="s">
        <v>31</v>
      </c>
      <c r="AB25" s="86" t="s">
        <v>55</v>
      </c>
    </row>
    <row r="26" spans="1:28" ht="15" customHeight="1">
      <c r="A26" s="87" t="s">
        <v>68</v>
      </c>
      <c r="B26" s="88" t="s">
        <v>62</v>
      </c>
      <c r="C26" s="82"/>
      <c r="D26" s="90">
        <v>2</v>
      </c>
      <c r="E26" s="88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>
        <v>2</v>
      </c>
      <c r="V26" s="89"/>
      <c r="W26" s="89"/>
      <c r="X26" s="83">
        <f t="shared" si="15"/>
        <v>2</v>
      </c>
      <c r="Y26" s="84" t="s">
        <v>34</v>
      </c>
      <c r="Z26" s="84">
        <v>1</v>
      </c>
      <c r="AA26" s="85" t="s">
        <v>31</v>
      </c>
      <c r="AB26" s="86" t="s">
        <v>55</v>
      </c>
    </row>
    <row r="27" spans="1:28" ht="15" customHeight="1">
      <c r="A27" s="87" t="s">
        <v>69</v>
      </c>
      <c r="B27" s="88" t="s">
        <v>63</v>
      </c>
      <c r="C27" s="82"/>
      <c r="D27" s="90">
        <v>2</v>
      </c>
      <c r="E27" s="88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>
        <v>2</v>
      </c>
      <c r="V27" s="89"/>
      <c r="W27" s="89"/>
      <c r="X27" s="83">
        <f t="shared" si="15"/>
        <v>2</v>
      </c>
      <c r="Y27" s="84" t="s">
        <v>34</v>
      </c>
      <c r="Z27" s="84">
        <v>1</v>
      </c>
      <c r="AA27" s="85" t="s">
        <v>31</v>
      </c>
      <c r="AB27" s="86" t="s">
        <v>55</v>
      </c>
    </row>
    <row r="28" spans="1:28" ht="15" customHeight="1">
      <c r="A28" s="87"/>
      <c r="B28" s="88" t="s">
        <v>73</v>
      </c>
      <c r="C28" s="82"/>
      <c r="D28" s="90">
        <v>12</v>
      </c>
      <c r="E28" s="88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>
        <v>8</v>
      </c>
      <c r="W28" s="89"/>
      <c r="X28" s="83">
        <f t="shared" si="15"/>
        <v>8</v>
      </c>
      <c r="Y28" s="84" t="s">
        <v>34</v>
      </c>
      <c r="Z28" s="84">
        <v>0</v>
      </c>
      <c r="AA28" s="85" t="s">
        <v>31</v>
      </c>
      <c r="AB28" s="86" t="s">
        <v>74</v>
      </c>
    </row>
    <row r="29" spans="1:28" ht="15" customHeight="1">
      <c r="A29" s="88"/>
      <c r="B29" s="88" t="s">
        <v>75</v>
      </c>
      <c r="C29" s="82"/>
      <c r="D29" s="90">
        <v>12</v>
      </c>
      <c r="E29" s="88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3">
        <f t="shared" si="15"/>
        <v>0</v>
      </c>
      <c r="Y29" s="84" t="s">
        <v>34</v>
      </c>
      <c r="Z29" s="84"/>
      <c r="AA29" s="85"/>
    </row>
    <row r="30" spans="1:28" ht="15" customHeight="1">
      <c r="A30" s="88"/>
      <c r="B30" s="88"/>
      <c r="C30" s="82"/>
      <c r="D30" s="90"/>
      <c r="E30" s="88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3">
        <f t="shared" si="15"/>
        <v>0</v>
      </c>
      <c r="Y30" s="84"/>
      <c r="Z30" s="84"/>
      <c r="AA30" s="85"/>
    </row>
    <row r="31" spans="1:28" ht="15" customHeight="1">
      <c r="A31" s="91"/>
      <c r="B31" s="88"/>
      <c r="C31" s="82"/>
      <c r="D31" s="92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3"/>
      <c r="Y31" s="84"/>
      <c r="Z31" s="84"/>
      <c r="AA31" s="85"/>
    </row>
    <row r="32" spans="1:28" ht="15" customHeight="1">
      <c r="X32" s="86"/>
    </row>
    <row r="33" spans="24:24" ht="15" customHeight="1">
      <c r="X33" s="86"/>
    </row>
    <row r="34" spans="24:24" ht="15" customHeight="1">
      <c r="X34" s="86"/>
    </row>
    <row r="35" spans="24:24" ht="15" customHeight="1">
      <c r="X35" s="86"/>
    </row>
    <row r="36" spans="24:24" ht="15" customHeight="1">
      <c r="X36" s="86"/>
    </row>
    <row r="37" spans="24:24" ht="15" customHeight="1">
      <c r="X37" s="86"/>
    </row>
    <row r="38" spans="24:24" ht="15" customHeight="1">
      <c r="X38" s="86"/>
    </row>
    <row r="39" spans="24:24" ht="15" customHeight="1">
      <c r="X39" s="86"/>
    </row>
    <row r="40" spans="24:24" ht="15" customHeight="1">
      <c r="X40" s="86"/>
    </row>
    <row r="41" spans="24:24" ht="15" customHeight="1">
      <c r="X41" s="86"/>
    </row>
    <row r="42" spans="24:24" ht="15" customHeight="1">
      <c r="X42" s="86"/>
    </row>
    <row r="43" spans="24:24" ht="15" customHeight="1">
      <c r="X43" s="86"/>
    </row>
    <row r="44" spans="24:24" ht="15" customHeight="1">
      <c r="X44" s="86"/>
    </row>
    <row r="45" spans="24:24" ht="15" customHeight="1">
      <c r="X45" s="86"/>
    </row>
    <row r="46" spans="24:24" ht="15" customHeight="1">
      <c r="X46" s="86"/>
    </row>
    <row r="47" spans="24:24" ht="15" customHeight="1">
      <c r="X47" s="86"/>
    </row>
    <row r="48" spans="24:24" ht="15" customHeight="1">
      <c r="X48" s="86"/>
    </row>
    <row r="49" spans="24:24" ht="15" customHeight="1">
      <c r="X49" s="86"/>
    </row>
    <row r="50" spans="24:24" ht="15" customHeight="1">
      <c r="X50" s="86"/>
    </row>
    <row r="51" spans="24:24" ht="15" customHeight="1">
      <c r="X51" s="86"/>
    </row>
    <row r="52" spans="24:24" ht="15" customHeight="1">
      <c r="X52" s="86"/>
    </row>
    <row r="53" spans="24:24" ht="15" customHeight="1">
      <c r="X53" s="86"/>
    </row>
    <row r="54" spans="24:24" ht="15" customHeight="1">
      <c r="X54" s="86"/>
    </row>
    <row r="55" spans="24:24" ht="15" customHeight="1">
      <c r="X55" s="86"/>
    </row>
    <row r="56" spans="24:24" ht="15" customHeight="1">
      <c r="X56" s="86"/>
    </row>
    <row r="57" spans="24:24" ht="15" customHeight="1">
      <c r="X57" s="86"/>
    </row>
    <row r="58" spans="24:24" ht="15" customHeight="1">
      <c r="X58" s="86"/>
    </row>
    <row r="59" spans="24:24" ht="15" customHeight="1">
      <c r="X59" s="86"/>
    </row>
    <row r="60" spans="24:24" ht="15" customHeight="1">
      <c r="X60" s="86"/>
    </row>
    <row r="61" spans="24:24" ht="15" customHeight="1">
      <c r="X61" s="86"/>
    </row>
    <row r="62" spans="24:24" ht="15" customHeight="1">
      <c r="X62" s="86"/>
    </row>
    <row r="63" spans="24:24" ht="15" customHeight="1">
      <c r="X63" s="86"/>
    </row>
    <row r="64" spans="24:24" ht="15" customHeight="1">
      <c r="X64" s="86"/>
    </row>
    <row r="65" spans="24:24" ht="15" customHeight="1">
      <c r="X65" s="86"/>
    </row>
    <row r="66" spans="24:24" ht="15" customHeight="1">
      <c r="X66" s="86"/>
    </row>
    <row r="67" spans="24:24" ht="15" customHeight="1">
      <c r="X67" s="86"/>
    </row>
    <row r="68" spans="24:24" ht="15" customHeight="1">
      <c r="X68" s="86"/>
    </row>
    <row r="69" spans="24:24" ht="15" customHeight="1">
      <c r="X69" s="86"/>
    </row>
    <row r="70" spans="24:24" ht="15" customHeight="1">
      <c r="X70" s="86"/>
    </row>
    <row r="71" spans="24:24" ht="15" customHeight="1">
      <c r="X71" s="86"/>
    </row>
    <row r="72" spans="24:24" ht="15" customHeight="1">
      <c r="X72" s="86"/>
    </row>
    <row r="73" spans="24:24" ht="15" customHeight="1">
      <c r="X73" s="86"/>
    </row>
  </sheetData>
  <autoFilter ref="A5:AA31"/>
  <mergeCells count="3">
    <mergeCell ref="D1:D2"/>
    <mergeCell ref="X1:X2"/>
    <mergeCell ref="X3:X5"/>
  </mergeCells>
  <phoneticPr fontId="2" type="noConversion"/>
  <dataValidations count="2">
    <dataValidation type="list" allowBlank="1" showInputMessage="1" showErrorMessage="1" sqref="Z6:Z9">
      <formula1>"0,1"</formula1>
    </dataValidation>
    <dataValidation type="list" allowBlank="1" showInputMessage="1" showErrorMessage="1" sqref="AA6:AA31">
      <formula1>"Sanjel,MetaShare"</formula1>
    </dataValidation>
  </dataValidations>
  <pageMargins left="0" right="0" top="0.5" bottom="0.25" header="0.05" footer="0.05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Resources!$A$10:$A$15</xm:f>
          </x14:formula1>
          <xm:sqref>Y1:Y1048576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zoomScale="85" zoomScaleNormal="85" workbookViewId="0">
      <pane xSplit="4" ySplit="6" topLeftCell="E7" activePane="bottomRight" state="frozen"/>
      <selection pane="topRight" activeCell="E1" sqref="E1"/>
      <selection pane="bottomLeft" activeCell="A10" sqref="A10"/>
      <selection pane="bottomRight" activeCell="W29" sqref="W29"/>
    </sheetView>
  </sheetViews>
  <sheetFormatPr defaultColWidth="8.42578125" defaultRowHeight="15"/>
  <cols>
    <col min="1" max="1" width="12.5703125" style="6" customWidth="1"/>
    <col min="2" max="2" width="58.7109375" style="22" bestFit="1" customWidth="1"/>
    <col min="3" max="3" width="16.28515625" style="29" customWidth="1"/>
    <col min="4" max="4" width="14.5703125" style="29" customWidth="1"/>
    <col min="5" max="5" width="8.42578125" style="8" customWidth="1"/>
    <col min="6" max="6" width="8.42578125" style="36" customWidth="1"/>
    <col min="7" max="8" width="7.42578125" style="8" customWidth="1"/>
    <col min="9" max="13" width="8.42578125" style="22" customWidth="1"/>
    <col min="14" max="15" width="8.42578125" style="42" customWidth="1"/>
    <col min="16" max="23" width="8.42578125" style="22" customWidth="1"/>
    <col min="24" max="16384" width="8.42578125" style="22"/>
  </cols>
  <sheetData>
    <row r="1" spans="1:23" s="2" customFormat="1" ht="15.75" customHeight="1">
      <c r="A1" s="20" t="s">
        <v>25</v>
      </c>
      <c r="B1" s="21" t="s">
        <v>9</v>
      </c>
      <c r="C1" s="27" t="s">
        <v>14</v>
      </c>
      <c r="D1" s="107" t="s">
        <v>17</v>
      </c>
      <c r="E1" s="1">
        <f>'Daily Records'!E1</f>
        <v>43380</v>
      </c>
      <c r="F1" s="1">
        <f>'Daily Records'!F1</f>
        <v>43381</v>
      </c>
      <c r="G1" s="1">
        <f>'Daily Records'!G1</f>
        <v>43382</v>
      </c>
      <c r="H1" s="1">
        <f>'Daily Records'!H1</f>
        <v>43383</v>
      </c>
      <c r="I1" s="1">
        <f>'Daily Records'!I1</f>
        <v>43384</v>
      </c>
      <c r="J1" s="1">
        <f>'Daily Records'!J1</f>
        <v>43385</v>
      </c>
      <c r="K1" s="1">
        <f>'Daily Records'!K1</f>
        <v>43388</v>
      </c>
      <c r="L1" s="1">
        <f>'Daily Records'!L1</f>
        <v>43389</v>
      </c>
      <c r="M1" s="1">
        <f>'Daily Records'!M1</f>
        <v>43390</v>
      </c>
      <c r="N1" s="1">
        <f>'Daily Records'!N1</f>
        <v>43391</v>
      </c>
      <c r="O1" s="1">
        <f>'Daily Records'!O1</f>
        <v>43392</v>
      </c>
      <c r="P1" s="1">
        <f>'Daily Records'!P1</f>
        <v>43395</v>
      </c>
      <c r="Q1" s="1">
        <f>'Daily Records'!Q1</f>
        <v>43396</v>
      </c>
      <c r="R1" s="1">
        <f>'Daily Records'!R1</f>
        <v>43397</v>
      </c>
      <c r="S1" s="1">
        <f>'Daily Records'!S1</f>
        <v>43398</v>
      </c>
      <c r="T1" s="1">
        <f>'Daily Records'!T1</f>
        <v>43399</v>
      </c>
      <c r="U1" s="1">
        <f>'Daily Records'!U1</f>
        <v>43402</v>
      </c>
      <c r="V1" s="1">
        <f>'Daily Records'!V1</f>
        <v>43403</v>
      </c>
      <c r="W1" s="1">
        <f>'Daily Records'!W1</f>
        <v>43404</v>
      </c>
    </row>
    <row r="2" spans="1:23" s="2" customFormat="1" ht="15.75" thickBot="1">
      <c r="A2" s="3"/>
      <c r="B2" s="4"/>
      <c r="C2" s="28"/>
      <c r="D2" s="108"/>
      <c r="E2" s="26">
        <f>'Daily Records'!E1</f>
        <v>43380</v>
      </c>
      <c r="F2" s="26">
        <f>'Daily Records'!F1</f>
        <v>43381</v>
      </c>
      <c r="G2" s="26">
        <f>'Daily Records'!G1</f>
        <v>43382</v>
      </c>
      <c r="H2" s="26">
        <f>'Daily Records'!H1</f>
        <v>43383</v>
      </c>
      <c r="I2" s="26">
        <f>'Daily Records'!I1</f>
        <v>43384</v>
      </c>
      <c r="J2" s="26">
        <f>'Daily Records'!J1</f>
        <v>43385</v>
      </c>
      <c r="K2" s="26">
        <f>'Daily Records'!K1</f>
        <v>43388</v>
      </c>
      <c r="L2" s="26">
        <f>'Daily Records'!L1</f>
        <v>43389</v>
      </c>
      <c r="M2" s="26">
        <f>'Daily Records'!M1</f>
        <v>43390</v>
      </c>
      <c r="N2" s="26">
        <f>'Daily Records'!N1</f>
        <v>43391</v>
      </c>
      <c r="O2" s="26">
        <f>'Daily Records'!O1</f>
        <v>43392</v>
      </c>
      <c r="P2" s="26">
        <f>'Daily Records'!P1</f>
        <v>43395</v>
      </c>
      <c r="Q2" s="26">
        <f>'Daily Records'!Q1</f>
        <v>43396</v>
      </c>
      <c r="R2" s="26">
        <f>'Daily Records'!R1</f>
        <v>43397</v>
      </c>
      <c r="S2" s="26">
        <f>'Daily Records'!S1</f>
        <v>43398</v>
      </c>
      <c r="T2" s="26">
        <f>'Daily Records'!T1</f>
        <v>43399</v>
      </c>
      <c r="U2" s="26">
        <f>'Daily Records'!U1</f>
        <v>43402</v>
      </c>
      <c r="V2" s="26">
        <f>'Daily Records'!V1</f>
        <v>43403</v>
      </c>
      <c r="W2" s="26">
        <f>'Daily Records'!W1</f>
        <v>43404</v>
      </c>
    </row>
    <row r="3" spans="1:23" s="50" customFormat="1" ht="15.75" thickBot="1">
      <c r="A3" s="52"/>
      <c r="B3" s="53" t="s">
        <v>23</v>
      </c>
      <c r="C3" s="52"/>
      <c r="D3" s="48">
        <f>E3</f>
        <v>288</v>
      </c>
      <c r="E3" s="49">
        <f>Resources!C8</f>
        <v>288</v>
      </c>
      <c r="F3" s="49">
        <f>Resources!D8</f>
        <v>272</v>
      </c>
      <c r="G3" s="49">
        <f>Resources!E8</f>
        <v>256</v>
      </c>
      <c r="H3" s="49">
        <f>Resources!F8</f>
        <v>240</v>
      </c>
      <c r="I3" s="49">
        <f>Resources!G8</f>
        <v>224</v>
      </c>
      <c r="J3" s="49">
        <f>Resources!H8</f>
        <v>208</v>
      </c>
      <c r="K3" s="49">
        <f>Resources!I8</f>
        <v>192</v>
      </c>
      <c r="L3" s="49">
        <f>Resources!J8</f>
        <v>176</v>
      </c>
      <c r="M3" s="49">
        <f>Resources!K8</f>
        <v>160</v>
      </c>
      <c r="N3" s="49">
        <f>Resources!L8</f>
        <v>144</v>
      </c>
      <c r="O3" s="49">
        <f>Resources!M8</f>
        <v>128</v>
      </c>
      <c r="P3" s="49">
        <f>Resources!N8</f>
        <v>112</v>
      </c>
      <c r="Q3" s="49">
        <f>Resources!O8</f>
        <v>96</v>
      </c>
      <c r="R3" s="49">
        <f>Resources!P8</f>
        <v>80</v>
      </c>
      <c r="S3" s="49">
        <f>Resources!Q8</f>
        <v>64</v>
      </c>
      <c r="T3" s="49">
        <f>Resources!R8</f>
        <v>48</v>
      </c>
      <c r="U3" s="49">
        <f>Resources!T8</f>
        <v>32</v>
      </c>
      <c r="V3" s="49">
        <f>Resources!U8</f>
        <v>16</v>
      </c>
      <c r="W3" s="49" t="e">
        <f>Resources!#REF!</f>
        <v>#REF!</v>
      </c>
    </row>
    <row r="4" spans="1:23" s="50" customFormat="1" ht="15.75" thickBot="1">
      <c r="A4" s="52"/>
      <c r="B4" s="53" t="s">
        <v>24</v>
      </c>
      <c r="C4" s="52"/>
      <c r="D4" s="48">
        <f>SUM(D6:D132)</f>
        <v>157</v>
      </c>
      <c r="E4" s="49">
        <f t="shared" ref="E4:W4" si="0">SUM(E6:E47)</f>
        <v>157</v>
      </c>
      <c r="F4" s="49">
        <f t="shared" si="0"/>
        <v>157</v>
      </c>
      <c r="G4" s="49">
        <f t="shared" si="0"/>
        <v>157</v>
      </c>
      <c r="H4" s="49">
        <f t="shared" si="0"/>
        <v>157</v>
      </c>
      <c r="I4" s="49">
        <f t="shared" si="0"/>
        <v>142</v>
      </c>
      <c r="J4" s="49">
        <f t="shared" si="0"/>
        <v>145</v>
      </c>
      <c r="K4" s="49">
        <f t="shared" si="0"/>
        <v>148</v>
      </c>
      <c r="L4" s="49">
        <f t="shared" si="0"/>
        <v>148</v>
      </c>
      <c r="M4" s="49">
        <f t="shared" si="0"/>
        <v>148</v>
      </c>
      <c r="N4" s="49">
        <f t="shared" si="0"/>
        <v>148</v>
      </c>
      <c r="O4" s="49">
        <f t="shared" si="0"/>
        <v>148</v>
      </c>
      <c r="P4" s="49">
        <f t="shared" si="0"/>
        <v>115.5</v>
      </c>
      <c r="Q4" s="49">
        <f t="shared" si="0"/>
        <v>115</v>
      </c>
      <c r="R4" s="49">
        <f t="shared" si="0"/>
        <v>108</v>
      </c>
      <c r="S4" s="49">
        <f t="shared" si="0"/>
        <v>101</v>
      </c>
      <c r="T4" s="49">
        <f t="shared" si="0"/>
        <v>93</v>
      </c>
      <c r="U4" s="49">
        <f t="shared" si="0"/>
        <v>101</v>
      </c>
      <c r="V4" s="49">
        <f t="shared" si="0"/>
        <v>101</v>
      </c>
      <c r="W4" s="49">
        <f t="shared" si="0"/>
        <v>86</v>
      </c>
    </row>
    <row r="5" spans="1:23" s="50" customFormat="1">
      <c r="A5" s="52"/>
      <c r="B5" s="53"/>
      <c r="C5" s="52"/>
      <c r="D5" s="48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 s="51" customFormat="1">
      <c r="A6" s="54" t="str">
        <f>'Daily Records'!A6</f>
        <v>Phase11.P001</v>
      </c>
      <c r="B6" s="54" t="str">
        <f>'Daily Records'!B6</f>
        <v>Planning</v>
      </c>
      <c r="C6" s="55">
        <f>'Daily Records'!C6</f>
        <v>900</v>
      </c>
      <c r="D6" s="54">
        <f>'Daily Records'!D6</f>
        <v>15</v>
      </c>
      <c r="E6" s="56">
        <f>D6</f>
        <v>15</v>
      </c>
      <c r="F6" s="56">
        <f>D6</f>
        <v>15</v>
      </c>
      <c r="G6" s="56">
        <f>F6</f>
        <v>15</v>
      </c>
      <c r="H6" s="56">
        <f>G6</f>
        <v>15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14.5</v>
      </c>
      <c r="Q6" s="56">
        <v>14</v>
      </c>
      <c r="R6" s="56">
        <v>11</v>
      </c>
      <c r="S6" s="56">
        <v>0</v>
      </c>
      <c r="T6" s="56">
        <v>0</v>
      </c>
      <c r="U6" s="56">
        <v>0</v>
      </c>
      <c r="V6" s="56">
        <v>8</v>
      </c>
      <c r="W6" s="56">
        <f>V6</f>
        <v>8</v>
      </c>
    </row>
    <row r="7" spans="1:23" s="51" customFormat="1">
      <c r="A7" s="54" t="str">
        <f>'Daily Records'!A7</f>
        <v>Phase11.P002</v>
      </c>
      <c r="B7" s="54" t="str">
        <f>'Daily Records'!B7</f>
        <v>Retrospective</v>
      </c>
      <c r="C7" s="55">
        <f>'Daily Records'!C7</f>
        <v>890</v>
      </c>
      <c r="D7" s="54">
        <f>'Daily Records'!D7</f>
        <v>0</v>
      </c>
      <c r="E7" s="56">
        <f t="shared" ref="E7:E10" si="1">D7</f>
        <v>0</v>
      </c>
      <c r="F7" s="56">
        <f t="shared" ref="F7:F10" si="2">D7</f>
        <v>0</v>
      </c>
      <c r="G7" s="56">
        <f t="shared" ref="G7:H7" si="3">F7</f>
        <v>0</v>
      </c>
      <c r="H7" s="56">
        <f t="shared" si="3"/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</row>
    <row r="8" spans="1:23" s="51" customFormat="1">
      <c r="A8" s="54" t="str">
        <f>'Daily Records'!A8</f>
        <v>Phase11.R001</v>
      </c>
      <c r="B8" s="54" t="str">
        <f>'Daily Records'!B8</f>
        <v>Analysis requirements</v>
      </c>
      <c r="C8" s="55">
        <f>'Daily Records'!C8</f>
        <v>870</v>
      </c>
      <c r="D8" s="54">
        <f>'Daily Records'!D8</f>
        <v>8</v>
      </c>
      <c r="E8" s="56">
        <f t="shared" si="1"/>
        <v>8</v>
      </c>
      <c r="F8" s="56">
        <f t="shared" si="2"/>
        <v>8</v>
      </c>
      <c r="G8" s="56">
        <f t="shared" ref="G8" si="4">E8</f>
        <v>8</v>
      </c>
      <c r="H8" s="56">
        <f t="shared" ref="H8" si="5">F8</f>
        <v>8</v>
      </c>
      <c r="I8" s="56">
        <f t="shared" ref="I8" si="6">G8</f>
        <v>8</v>
      </c>
      <c r="J8" s="56">
        <f t="shared" ref="J8" si="7">H8</f>
        <v>8</v>
      </c>
      <c r="K8" s="56">
        <f t="shared" ref="K8" si="8">I8</f>
        <v>8</v>
      </c>
      <c r="L8" s="56">
        <f t="shared" ref="L8" si="9">J8</f>
        <v>8</v>
      </c>
      <c r="M8" s="56">
        <f t="shared" ref="M8" si="10">K8</f>
        <v>8</v>
      </c>
      <c r="N8" s="56">
        <f t="shared" ref="N8" si="11">L8</f>
        <v>8</v>
      </c>
      <c r="O8" s="56">
        <f t="shared" ref="O8" si="12">M8</f>
        <v>8</v>
      </c>
      <c r="P8" s="56">
        <f t="shared" ref="P8" si="13">N8</f>
        <v>8</v>
      </c>
      <c r="Q8" s="56">
        <f t="shared" ref="Q8" si="14">O8</f>
        <v>8</v>
      </c>
      <c r="R8" s="56">
        <f t="shared" ref="R8" si="15">P8</f>
        <v>8</v>
      </c>
      <c r="S8" s="56">
        <f t="shared" ref="S8" si="16">Q8</f>
        <v>8</v>
      </c>
      <c r="T8" s="56">
        <f t="shared" ref="T8" si="17">R8</f>
        <v>8</v>
      </c>
      <c r="U8" s="56">
        <f t="shared" ref="U8" si="18">S8</f>
        <v>8</v>
      </c>
      <c r="V8" s="56">
        <f t="shared" ref="V8" si="19">T8</f>
        <v>8</v>
      </c>
      <c r="W8" s="56">
        <f t="shared" ref="W8" si="20">U8</f>
        <v>8</v>
      </c>
    </row>
    <row r="9" spans="1:23" s="51" customFormat="1">
      <c r="A9" s="54" t="str">
        <f>'Daily Records'!A9</f>
        <v>Phase11.T001</v>
      </c>
      <c r="B9" s="54" t="str">
        <f>'Daily Records'!B9</f>
        <v>Unit Test</v>
      </c>
      <c r="C9" s="55">
        <f>'Daily Records'!C9</f>
        <v>860</v>
      </c>
      <c r="D9" s="54">
        <f>'Daily Records'!D9</f>
        <v>0</v>
      </c>
      <c r="E9" s="56">
        <f t="shared" si="1"/>
        <v>0</v>
      </c>
      <c r="F9" s="56">
        <f t="shared" si="2"/>
        <v>0</v>
      </c>
      <c r="G9" s="56">
        <f t="shared" ref="G9" si="21">E9</f>
        <v>0</v>
      </c>
      <c r="H9" s="56">
        <f t="shared" ref="H9" si="22">F9</f>
        <v>0</v>
      </c>
      <c r="I9" s="56">
        <f t="shared" ref="I9" si="23">G9</f>
        <v>0</v>
      </c>
      <c r="J9" s="56">
        <f t="shared" ref="J9" si="24">H9</f>
        <v>0</v>
      </c>
      <c r="K9" s="56">
        <f t="shared" ref="K9" si="25">I9</f>
        <v>0</v>
      </c>
      <c r="L9" s="56">
        <f t="shared" ref="L9" si="26">J9</f>
        <v>0</v>
      </c>
      <c r="M9" s="56">
        <f t="shared" ref="M9" si="27">K9</f>
        <v>0</v>
      </c>
      <c r="N9" s="56">
        <f t="shared" ref="N9" si="28">L9</f>
        <v>0</v>
      </c>
      <c r="O9" s="56">
        <f t="shared" ref="O9" si="29">M9</f>
        <v>0</v>
      </c>
      <c r="P9" s="56">
        <f t="shared" ref="P9" si="30">N9</f>
        <v>0</v>
      </c>
      <c r="Q9" s="56">
        <f t="shared" ref="Q9" si="31">O9</f>
        <v>0</v>
      </c>
      <c r="R9" s="56">
        <f t="shared" ref="R9" si="32">P9</f>
        <v>0</v>
      </c>
      <c r="S9" s="56">
        <f t="shared" ref="S9" si="33">Q9</f>
        <v>0</v>
      </c>
      <c r="T9" s="56">
        <f t="shared" ref="T9" si="34">R9</f>
        <v>0</v>
      </c>
      <c r="U9" s="56">
        <f t="shared" ref="U9" si="35">S9</f>
        <v>0</v>
      </c>
      <c r="V9" s="56">
        <f t="shared" ref="V9" si="36">T9</f>
        <v>0</v>
      </c>
      <c r="W9" s="56">
        <f t="shared" ref="W9" si="37">U9</f>
        <v>0</v>
      </c>
    </row>
    <row r="10" spans="1:23" s="51" customFormat="1">
      <c r="A10" s="54">
        <f>'Daily Records'!A10</f>
        <v>0</v>
      </c>
      <c r="B10" s="54" t="str">
        <f>'Daily Records'!B10</f>
        <v>EserviceOnline扩展使用MDMAPI访问的架构方案实现</v>
      </c>
      <c r="C10" s="55">
        <f>'Daily Records'!C10</f>
        <v>0</v>
      </c>
      <c r="D10" s="54">
        <f>'Daily Records'!D10</f>
        <v>8</v>
      </c>
      <c r="E10" s="56">
        <f t="shared" si="1"/>
        <v>8</v>
      </c>
      <c r="F10" s="56">
        <f t="shared" si="2"/>
        <v>8</v>
      </c>
      <c r="G10" s="56">
        <f t="shared" ref="G10:G17" si="38">E10</f>
        <v>8</v>
      </c>
      <c r="H10" s="56">
        <f t="shared" ref="H10:H17" si="39">F10</f>
        <v>8</v>
      </c>
      <c r="I10" s="56">
        <f t="shared" ref="I10:I17" si="40">G10</f>
        <v>8</v>
      </c>
      <c r="J10" s="56">
        <f t="shared" ref="J10:J17" si="41">H10</f>
        <v>8</v>
      </c>
      <c r="K10" s="56">
        <f t="shared" ref="K10:K17" si="42">I10</f>
        <v>8</v>
      </c>
      <c r="L10" s="56">
        <f t="shared" ref="L10:L17" si="43">J10</f>
        <v>8</v>
      </c>
      <c r="M10" s="56">
        <f t="shared" ref="M10:M17" si="44">K10</f>
        <v>8</v>
      </c>
      <c r="N10" s="56">
        <f t="shared" ref="N10:N17" si="45">L10</f>
        <v>8</v>
      </c>
      <c r="O10" s="56">
        <f t="shared" ref="O10:O17" si="46">M10</f>
        <v>8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</row>
    <row r="11" spans="1:23" s="51" customFormat="1">
      <c r="A11" s="54">
        <f>'Daily Records'!A11</f>
        <v>0</v>
      </c>
      <c r="B11" s="54" t="str">
        <f>'Daily Records'!B11</f>
        <v>EserviceOnline扩展使用MDMAPI功能集成</v>
      </c>
      <c r="C11" s="55">
        <f>'Daily Records'!C11</f>
        <v>0</v>
      </c>
      <c r="D11" s="54">
        <f>'Daily Records'!D11</f>
        <v>8</v>
      </c>
      <c r="E11" s="56">
        <f t="shared" ref="E11:E45" si="47">D11</f>
        <v>8</v>
      </c>
      <c r="F11" s="56">
        <f t="shared" ref="F11:F45" si="48">D11</f>
        <v>8</v>
      </c>
      <c r="G11" s="56">
        <f t="shared" si="38"/>
        <v>8</v>
      </c>
      <c r="H11" s="56">
        <f t="shared" si="39"/>
        <v>8</v>
      </c>
      <c r="I11" s="56">
        <f t="shared" si="40"/>
        <v>8</v>
      </c>
      <c r="J11" s="56">
        <f t="shared" si="41"/>
        <v>8</v>
      </c>
      <c r="K11" s="56">
        <f t="shared" si="42"/>
        <v>8</v>
      </c>
      <c r="L11" s="56">
        <f t="shared" si="43"/>
        <v>8</v>
      </c>
      <c r="M11" s="56">
        <f t="shared" si="44"/>
        <v>8</v>
      </c>
      <c r="N11" s="56">
        <f t="shared" si="45"/>
        <v>8</v>
      </c>
      <c r="O11" s="56">
        <f t="shared" si="46"/>
        <v>8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</row>
    <row r="12" spans="1:23" s="51" customFormat="1">
      <c r="A12" s="54">
        <f>'Daily Records'!A12</f>
        <v>0</v>
      </c>
      <c r="B12" s="54" t="str">
        <f>'Daily Records'!B12</f>
        <v>使用API调用替换Commonlibrary原有引用</v>
      </c>
      <c r="C12" s="55">
        <f>'Daily Records'!C12</f>
        <v>0</v>
      </c>
      <c r="D12" s="54">
        <f>'Daily Records'!D12</f>
        <v>24</v>
      </c>
      <c r="E12" s="56">
        <f t="shared" ref="E12" si="49">D12</f>
        <v>24</v>
      </c>
      <c r="F12" s="56">
        <f t="shared" ref="F12" si="50">D12</f>
        <v>24</v>
      </c>
      <c r="G12" s="56">
        <f t="shared" ref="G12" si="51">E12</f>
        <v>24</v>
      </c>
      <c r="H12" s="56">
        <f t="shared" ref="H12" si="52">F12</f>
        <v>24</v>
      </c>
      <c r="I12" s="56">
        <f t="shared" ref="I12" si="53">G12</f>
        <v>24</v>
      </c>
      <c r="J12" s="56">
        <f t="shared" ref="J12" si="54">H12</f>
        <v>24</v>
      </c>
      <c r="K12" s="56">
        <f t="shared" ref="K12" si="55">I12</f>
        <v>24</v>
      </c>
      <c r="L12" s="56">
        <f t="shared" ref="L12" si="56">J12</f>
        <v>24</v>
      </c>
      <c r="M12" s="56">
        <f t="shared" ref="M12" si="57">K12</f>
        <v>24</v>
      </c>
      <c r="N12" s="56">
        <f t="shared" ref="N12" si="58">L12</f>
        <v>24</v>
      </c>
      <c r="O12" s="56">
        <f t="shared" ref="O12" si="59">M12</f>
        <v>24</v>
      </c>
      <c r="P12" s="56">
        <f t="shared" ref="P12" si="60">N12</f>
        <v>24</v>
      </c>
      <c r="Q12" s="56">
        <v>20</v>
      </c>
      <c r="R12" s="56">
        <f t="shared" ref="R12" si="61">P12</f>
        <v>24</v>
      </c>
      <c r="S12" s="56">
        <f t="shared" ref="S12" si="62">Q12</f>
        <v>20</v>
      </c>
      <c r="T12" s="56">
        <f>S12</f>
        <v>20</v>
      </c>
      <c r="U12" s="56">
        <f t="shared" ref="U12" si="63">S12</f>
        <v>20</v>
      </c>
      <c r="V12" s="56">
        <f t="shared" ref="V12" si="64">T12</f>
        <v>20</v>
      </c>
      <c r="W12" s="56">
        <f t="shared" ref="W12" si="65">U12</f>
        <v>20</v>
      </c>
    </row>
    <row r="13" spans="1:23" s="51" customFormat="1">
      <c r="A13" s="54">
        <f>'Daily Records'!A15</f>
        <v>0</v>
      </c>
      <c r="B13" s="54" t="str">
        <f>'Daily Records'!B15</f>
        <v>MDM系统生成功能完善</v>
      </c>
      <c r="C13" s="55">
        <f>'Daily Records'!C15</f>
        <v>0</v>
      </c>
      <c r="D13" s="54">
        <f>'Daily Records'!D15</f>
        <v>8</v>
      </c>
      <c r="E13" s="56">
        <f t="shared" si="47"/>
        <v>8</v>
      </c>
      <c r="F13" s="56">
        <f t="shared" si="48"/>
        <v>8</v>
      </c>
      <c r="G13" s="56">
        <f t="shared" si="38"/>
        <v>8</v>
      </c>
      <c r="H13" s="56">
        <f t="shared" si="39"/>
        <v>8</v>
      </c>
      <c r="I13" s="56">
        <f t="shared" si="40"/>
        <v>8</v>
      </c>
      <c r="J13" s="56">
        <f t="shared" si="41"/>
        <v>8</v>
      </c>
      <c r="K13" s="56">
        <f t="shared" si="42"/>
        <v>8</v>
      </c>
      <c r="L13" s="56">
        <f t="shared" si="43"/>
        <v>8</v>
      </c>
      <c r="M13" s="56">
        <f t="shared" si="44"/>
        <v>8</v>
      </c>
      <c r="N13" s="56">
        <f t="shared" si="45"/>
        <v>8</v>
      </c>
      <c r="O13" s="56">
        <f t="shared" si="46"/>
        <v>8</v>
      </c>
      <c r="P13" s="56">
        <v>0</v>
      </c>
      <c r="Q13" s="56">
        <f t="shared" ref="Q13" si="66">O13</f>
        <v>8</v>
      </c>
      <c r="R13" s="56">
        <f t="shared" ref="R13" si="67">P13</f>
        <v>0</v>
      </c>
      <c r="S13" s="56">
        <f t="shared" ref="S13" si="68">Q13</f>
        <v>8</v>
      </c>
      <c r="T13" s="56">
        <f t="shared" ref="T13" si="69">R13</f>
        <v>0</v>
      </c>
      <c r="U13" s="56">
        <f t="shared" ref="U13" si="70">S13</f>
        <v>8</v>
      </c>
      <c r="V13" s="56">
        <f t="shared" ref="V13" si="71">T13</f>
        <v>0</v>
      </c>
      <c r="W13" s="56">
        <f t="shared" ref="W13:W17" si="72">U13</f>
        <v>8</v>
      </c>
    </row>
    <row r="14" spans="1:23" s="51" customFormat="1">
      <c r="A14" s="54">
        <f>'Daily Records'!A16</f>
        <v>0</v>
      </c>
      <c r="B14" s="54" t="str">
        <f>'Daily Records'!B16</f>
        <v>MDM 测试数据整理排查所有测试数据并找出对应数控表确定数据正确性</v>
      </c>
      <c r="C14" s="55">
        <f>'Daily Records'!C16</f>
        <v>0</v>
      </c>
      <c r="D14" s="54">
        <f>'Daily Records'!D16</f>
        <v>8</v>
      </c>
      <c r="E14" s="56">
        <f t="shared" si="47"/>
        <v>8</v>
      </c>
      <c r="F14" s="56">
        <f t="shared" si="48"/>
        <v>8</v>
      </c>
      <c r="G14" s="56">
        <f t="shared" si="38"/>
        <v>8</v>
      </c>
      <c r="H14" s="56">
        <f t="shared" si="39"/>
        <v>8</v>
      </c>
      <c r="I14" s="56">
        <f t="shared" si="40"/>
        <v>8</v>
      </c>
      <c r="J14" s="56">
        <f t="shared" si="41"/>
        <v>8</v>
      </c>
      <c r="K14" s="56">
        <f t="shared" si="42"/>
        <v>8</v>
      </c>
      <c r="L14" s="56">
        <f t="shared" si="43"/>
        <v>8</v>
      </c>
      <c r="M14" s="56">
        <f t="shared" si="44"/>
        <v>8</v>
      </c>
      <c r="N14" s="56">
        <f t="shared" si="45"/>
        <v>8</v>
      </c>
      <c r="O14" s="56">
        <f t="shared" si="46"/>
        <v>8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</row>
    <row r="15" spans="1:23" s="51" customFormat="1" ht="16.5" customHeight="1">
      <c r="A15" s="54">
        <f>'Daily Records'!A17</f>
        <v>0</v>
      </c>
      <c r="B15" s="54" t="str">
        <f>'Daily Records'!B17</f>
        <v>MDM 测试数据同步</v>
      </c>
      <c r="C15" s="55">
        <f>'Daily Records'!C17</f>
        <v>0</v>
      </c>
      <c r="D15" s="54">
        <f>'Daily Records'!D17</f>
        <v>0</v>
      </c>
      <c r="E15" s="56">
        <f t="shared" si="47"/>
        <v>0</v>
      </c>
      <c r="F15" s="56">
        <f t="shared" si="48"/>
        <v>0</v>
      </c>
      <c r="G15" s="56">
        <f t="shared" si="38"/>
        <v>0</v>
      </c>
      <c r="H15" s="56">
        <f t="shared" si="39"/>
        <v>0</v>
      </c>
      <c r="I15" s="56">
        <f t="shared" si="40"/>
        <v>0</v>
      </c>
      <c r="J15" s="56">
        <f t="shared" si="41"/>
        <v>0</v>
      </c>
      <c r="K15" s="56">
        <f t="shared" si="42"/>
        <v>0</v>
      </c>
      <c r="L15" s="56">
        <f t="shared" si="43"/>
        <v>0</v>
      </c>
      <c r="M15" s="56">
        <f t="shared" si="44"/>
        <v>0</v>
      </c>
      <c r="N15" s="56">
        <f t="shared" si="45"/>
        <v>0</v>
      </c>
      <c r="O15" s="56">
        <f t="shared" si="46"/>
        <v>0</v>
      </c>
      <c r="P15" s="56">
        <f t="shared" ref="P15" si="73">N15</f>
        <v>0</v>
      </c>
      <c r="Q15" s="56">
        <f t="shared" ref="Q15" si="74">O15</f>
        <v>0</v>
      </c>
      <c r="R15" s="56">
        <f t="shared" ref="R15" si="75">P15</f>
        <v>0</v>
      </c>
      <c r="S15" s="56">
        <f t="shared" ref="S15" si="76">Q15</f>
        <v>0</v>
      </c>
      <c r="T15" s="56">
        <f t="shared" ref="T15" si="77">R15</f>
        <v>0</v>
      </c>
      <c r="U15" s="56">
        <f t="shared" ref="U15" si="78">S15</f>
        <v>0</v>
      </c>
      <c r="V15" s="56">
        <f t="shared" ref="V15" si="79">T15</f>
        <v>0</v>
      </c>
      <c r="W15" s="56">
        <f t="shared" si="72"/>
        <v>0</v>
      </c>
    </row>
    <row r="16" spans="1:23" s="51" customFormat="1">
      <c r="A16" s="54">
        <f>'Daily Records'!A18</f>
        <v>0</v>
      </c>
      <c r="B16" s="54" t="str">
        <f>'Daily Records'!B18</f>
        <v>MeasureUnit实体扩展</v>
      </c>
      <c r="C16" s="55">
        <f>'Daily Records'!C18</f>
        <v>0</v>
      </c>
      <c r="D16" s="54">
        <f>'Daily Records'!D18</f>
        <v>4</v>
      </c>
      <c r="E16" s="56">
        <f t="shared" si="47"/>
        <v>4</v>
      </c>
      <c r="F16" s="56">
        <f t="shared" si="48"/>
        <v>4</v>
      </c>
      <c r="G16" s="56">
        <f t="shared" si="38"/>
        <v>4</v>
      </c>
      <c r="H16" s="56">
        <f t="shared" si="39"/>
        <v>4</v>
      </c>
      <c r="I16" s="56">
        <f t="shared" si="40"/>
        <v>4</v>
      </c>
      <c r="J16" s="56">
        <f t="shared" si="41"/>
        <v>4</v>
      </c>
      <c r="K16" s="56">
        <f t="shared" si="42"/>
        <v>4</v>
      </c>
      <c r="L16" s="56">
        <f t="shared" si="43"/>
        <v>4</v>
      </c>
      <c r="M16" s="56">
        <f t="shared" si="44"/>
        <v>4</v>
      </c>
      <c r="N16" s="56">
        <f t="shared" si="45"/>
        <v>4</v>
      </c>
      <c r="O16" s="56">
        <f t="shared" si="46"/>
        <v>4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f t="shared" si="72"/>
        <v>0</v>
      </c>
    </row>
    <row r="17" spans="1:23" s="51" customFormat="1">
      <c r="A17" s="54" t="str">
        <f>'Daily Records'!A19</f>
        <v>Ticket344</v>
      </c>
      <c r="B17" s="54" t="str">
        <f>'Daily Records'!B19</f>
        <v>344 “Job Set Up”页面重复加载，区块高度固定内容溢出</v>
      </c>
      <c r="C17" s="55">
        <f>'Daily Records'!C19</f>
        <v>0</v>
      </c>
      <c r="D17" s="54">
        <f>'Daily Records'!D19</f>
        <v>5</v>
      </c>
      <c r="E17" s="56">
        <f t="shared" si="47"/>
        <v>5</v>
      </c>
      <c r="F17" s="56">
        <f t="shared" si="48"/>
        <v>5</v>
      </c>
      <c r="G17" s="56">
        <f t="shared" si="38"/>
        <v>5</v>
      </c>
      <c r="H17" s="56">
        <f t="shared" si="39"/>
        <v>5</v>
      </c>
      <c r="I17" s="56">
        <f t="shared" si="40"/>
        <v>5</v>
      </c>
      <c r="J17" s="56">
        <f t="shared" si="41"/>
        <v>5</v>
      </c>
      <c r="K17" s="56">
        <f t="shared" si="42"/>
        <v>5</v>
      </c>
      <c r="L17" s="56">
        <f t="shared" si="43"/>
        <v>5</v>
      </c>
      <c r="M17" s="56">
        <f t="shared" si="44"/>
        <v>5</v>
      </c>
      <c r="N17" s="56">
        <f t="shared" si="45"/>
        <v>5</v>
      </c>
      <c r="O17" s="56">
        <f t="shared" si="46"/>
        <v>5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f t="shared" si="72"/>
        <v>0</v>
      </c>
    </row>
    <row r="18" spans="1:23" s="51" customFormat="1">
      <c r="A18" s="54">
        <f>'Daily Records'!A20</f>
        <v>0</v>
      </c>
      <c r="B18" s="54" t="str">
        <f>'Daily Records'!B20</f>
        <v>熟悉数据库工具</v>
      </c>
      <c r="C18" s="55">
        <f>'Daily Records'!C20</f>
        <v>0</v>
      </c>
      <c r="D18" s="54">
        <f>'Daily Records'!D20</f>
        <v>0</v>
      </c>
      <c r="E18" s="56">
        <f t="shared" si="47"/>
        <v>0</v>
      </c>
      <c r="F18" s="56">
        <f t="shared" si="48"/>
        <v>0</v>
      </c>
      <c r="G18" s="56">
        <f t="shared" ref="G18:G45" si="80">F18</f>
        <v>0</v>
      </c>
      <c r="H18" s="56">
        <f t="shared" ref="H18:H45" si="81">G18</f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</row>
    <row r="19" spans="1:23" s="51" customFormat="1">
      <c r="A19" s="54">
        <f>'Daily Records'!A21</f>
        <v>0</v>
      </c>
      <c r="B19" s="54" t="str">
        <f>'Daily Records'!B21</f>
        <v>MDM生成系统添加扩展层用于修改扩展</v>
      </c>
      <c r="C19" s="55">
        <f>'Daily Records'!C21</f>
        <v>0</v>
      </c>
      <c r="D19" s="54">
        <f>'Daily Records'!D21</f>
        <v>24</v>
      </c>
      <c r="E19" s="56">
        <f t="shared" ref="E19" si="82">D19</f>
        <v>24</v>
      </c>
      <c r="F19" s="56">
        <f t="shared" ref="F19" si="83">D19</f>
        <v>24</v>
      </c>
      <c r="G19" s="56">
        <f t="shared" ref="G19" si="84">F19</f>
        <v>24</v>
      </c>
      <c r="H19" s="56">
        <f t="shared" ref="H19" si="85">G19</f>
        <v>24</v>
      </c>
      <c r="I19" s="56">
        <f t="shared" ref="I19" si="86">H19</f>
        <v>24</v>
      </c>
      <c r="J19" s="56">
        <f t="shared" ref="J19" si="87">I19</f>
        <v>24</v>
      </c>
      <c r="K19" s="56">
        <f t="shared" ref="K19" si="88">J19</f>
        <v>24</v>
      </c>
      <c r="L19" s="56">
        <f t="shared" ref="L19" si="89">K19</f>
        <v>24</v>
      </c>
      <c r="M19" s="56">
        <f t="shared" ref="M19" si="90">L19</f>
        <v>24</v>
      </c>
      <c r="N19" s="56">
        <f t="shared" ref="N19" si="91">M19</f>
        <v>24</v>
      </c>
      <c r="O19" s="56">
        <f t="shared" ref="O19" si="92">N19</f>
        <v>24</v>
      </c>
      <c r="P19" s="56">
        <f t="shared" ref="P19" si="93">O19</f>
        <v>24</v>
      </c>
      <c r="Q19" s="56">
        <v>20</v>
      </c>
      <c r="R19" s="56">
        <f t="shared" ref="R19" si="94">Q19</f>
        <v>20</v>
      </c>
      <c r="S19" s="56">
        <f t="shared" ref="S19" si="95">R19</f>
        <v>20</v>
      </c>
      <c r="T19" s="56">
        <f t="shared" ref="T19" si="96">S19</f>
        <v>20</v>
      </c>
      <c r="U19" s="56">
        <f t="shared" ref="U19" si="97">T19</f>
        <v>20</v>
      </c>
      <c r="V19" s="56">
        <f t="shared" ref="V19" si="98">U19</f>
        <v>20</v>
      </c>
      <c r="W19" s="56">
        <f t="shared" ref="W19" si="99">V19</f>
        <v>20</v>
      </c>
    </row>
    <row r="20" spans="1:23" s="51" customFormat="1">
      <c r="A20" s="54">
        <f>'Daily Records'!A31</f>
        <v>0</v>
      </c>
      <c r="B20" s="54" t="str">
        <f>'Daily Records'!B22</f>
        <v>根据MeasureUnit实体结构确认MDD如何支持</v>
      </c>
      <c r="C20" s="55">
        <f>'Daily Records'!C22</f>
        <v>0</v>
      </c>
      <c r="D20" s="54">
        <f>'Daily Records'!D22</f>
        <v>0</v>
      </c>
      <c r="E20" s="56">
        <f t="shared" si="47"/>
        <v>0</v>
      </c>
      <c r="F20" s="56">
        <f t="shared" si="48"/>
        <v>0</v>
      </c>
      <c r="G20" s="56">
        <f t="shared" si="80"/>
        <v>0</v>
      </c>
      <c r="H20" s="56">
        <f t="shared" si="81"/>
        <v>0</v>
      </c>
      <c r="I20" s="56">
        <v>0</v>
      </c>
      <c r="J20" s="56">
        <v>3</v>
      </c>
      <c r="K20" s="56">
        <v>6</v>
      </c>
      <c r="L20" s="56">
        <v>6</v>
      </c>
      <c r="M20" s="56">
        <v>6</v>
      </c>
      <c r="N20" s="56">
        <v>6</v>
      </c>
      <c r="O20" s="56">
        <v>6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</row>
    <row r="21" spans="1:23" s="51" customFormat="1">
      <c r="A21" s="54">
        <f>'Daily Records'!A32</f>
        <v>0</v>
      </c>
      <c r="B21" s="54" t="str">
        <f>'Daily Records'!B23</f>
        <v>打印时，如果数据越界，也就是曲线数据出现大于Y轴最大值，或是小于Y轴最小值，超出部分就不打印了</v>
      </c>
      <c r="C21" s="55">
        <f>'Daily Records'!C23</f>
        <v>0</v>
      </c>
      <c r="D21" s="54">
        <f>'Daily Records'!D23</f>
        <v>6</v>
      </c>
      <c r="E21" s="56">
        <f t="shared" si="47"/>
        <v>6</v>
      </c>
      <c r="F21" s="56">
        <f t="shared" si="48"/>
        <v>6</v>
      </c>
      <c r="G21" s="56">
        <f t="shared" si="80"/>
        <v>6</v>
      </c>
      <c r="H21" s="56">
        <f t="shared" si="81"/>
        <v>6</v>
      </c>
      <c r="I21" s="56">
        <f t="shared" ref="I21:I27" si="100">H21</f>
        <v>6</v>
      </c>
      <c r="J21" s="56">
        <f t="shared" ref="J21:J27" si="101">H21</f>
        <v>6</v>
      </c>
      <c r="K21" s="56">
        <f t="shared" ref="K21:K27" si="102">J21</f>
        <v>6</v>
      </c>
      <c r="L21" s="56">
        <f t="shared" ref="L21:L27" si="103">K21</f>
        <v>6</v>
      </c>
      <c r="M21" s="56">
        <f t="shared" ref="M21:M27" si="104">L21</f>
        <v>6</v>
      </c>
      <c r="N21" s="56">
        <f t="shared" ref="N21:N27" si="105">L21</f>
        <v>6</v>
      </c>
      <c r="O21" s="56">
        <f t="shared" ref="O21:O27" si="106">N21</f>
        <v>6</v>
      </c>
      <c r="P21" s="56">
        <f t="shared" ref="P21:P27" si="107">O21</f>
        <v>6</v>
      </c>
      <c r="Q21" s="56">
        <f t="shared" ref="Q21:Q27" si="108">P21</f>
        <v>6</v>
      </c>
      <c r="R21" s="56">
        <f t="shared" ref="R21:R27" si="109">P21</f>
        <v>6</v>
      </c>
      <c r="S21" s="56">
        <f t="shared" ref="S21:S27" si="110">R21</f>
        <v>6</v>
      </c>
      <c r="T21" s="56">
        <f t="shared" ref="T21:T27" si="111">S21</f>
        <v>6</v>
      </c>
      <c r="U21" s="56">
        <f t="shared" ref="U21:U27" si="112">T21</f>
        <v>6</v>
      </c>
      <c r="V21" s="56">
        <f t="shared" ref="V21:V27" si="113">T21</f>
        <v>6</v>
      </c>
      <c r="W21" s="56">
        <v>0</v>
      </c>
    </row>
    <row r="22" spans="1:23" s="51" customFormat="1">
      <c r="A22" s="54">
        <f>'Daily Records'!A33</f>
        <v>0</v>
      </c>
      <c r="B22" s="54" t="str">
        <f>'Daily Records'!B24</f>
        <v>打印后文件自动打开的问题。</v>
      </c>
      <c r="C22" s="55">
        <f>'Daily Records'!C24</f>
        <v>0</v>
      </c>
      <c r="D22" s="54">
        <f>'Daily Records'!D24</f>
        <v>6</v>
      </c>
      <c r="E22" s="56">
        <f t="shared" si="47"/>
        <v>6</v>
      </c>
      <c r="F22" s="56">
        <f t="shared" si="48"/>
        <v>6</v>
      </c>
      <c r="G22" s="56">
        <f t="shared" si="80"/>
        <v>6</v>
      </c>
      <c r="H22" s="56">
        <f t="shared" si="81"/>
        <v>6</v>
      </c>
      <c r="I22" s="56">
        <f t="shared" si="100"/>
        <v>6</v>
      </c>
      <c r="J22" s="56">
        <f t="shared" si="101"/>
        <v>6</v>
      </c>
      <c r="K22" s="56">
        <f t="shared" si="102"/>
        <v>6</v>
      </c>
      <c r="L22" s="56">
        <f t="shared" si="103"/>
        <v>6</v>
      </c>
      <c r="M22" s="56">
        <f t="shared" si="104"/>
        <v>6</v>
      </c>
      <c r="N22" s="56">
        <f t="shared" si="105"/>
        <v>6</v>
      </c>
      <c r="O22" s="56">
        <f t="shared" si="106"/>
        <v>6</v>
      </c>
      <c r="P22" s="56">
        <f t="shared" si="107"/>
        <v>6</v>
      </c>
      <c r="Q22" s="56">
        <f t="shared" si="108"/>
        <v>6</v>
      </c>
      <c r="R22" s="56">
        <f t="shared" si="109"/>
        <v>6</v>
      </c>
      <c r="S22" s="56">
        <f t="shared" si="110"/>
        <v>6</v>
      </c>
      <c r="T22" s="56">
        <f t="shared" si="111"/>
        <v>6</v>
      </c>
      <c r="U22" s="56">
        <f t="shared" si="112"/>
        <v>6</v>
      </c>
      <c r="V22" s="56">
        <f t="shared" si="113"/>
        <v>6</v>
      </c>
      <c r="W22" s="56">
        <f t="shared" ref="W21:W27" si="114">V22</f>
        <v>6</v>
      </c>
    </row>
    <row r="23" spans="1:23" s="51" customFormat="1">
      <c r="A23" s="54">
        <f>'Daily Records'!A34</f>
        <v>0</v>
      </c>
      <c r="B23" s="54" t="str">
        <f>'Daily Records'!B25</f>
        <v>打印需要时间相对会较长</v>
      </c>
      <c r="C23" s="55">
        <f>'Daily Records'!C25</f>
        <v>0</v>
      </c>
      <c r="D23" s="54">
        <f>'Daily Records'!D25</f>
        <v>5</v>
      </c>
      <c r="E23" s="56">
        <f t="shared" si="47"/>
        <v>5</v>
      </c>
      <c r="F23" s="56">
        <f t="shared" si="48"/>
        <v>5</v>
      </c>
      <c r="G23" s="56">
        <f t="shared" si="80"/>
        <v>5</v>
      </c>
      <c r="H23" s="56">
        <f t="shared" si="81"/>
        <v>5</v>
      </c>
      <c r="I23" s="56">
        <f t="shared" si="100"/>
        <v>5</v>
      </c>
      <c r="J23" s="56">
        <f t="shared" si="101"/>
        <v>5</v>
      </c>
      <c r="K23" s="56">
        <f t="shared" si="102"/>
        <v>5</v>
      </c>
      <c r="L23" s="56">
        <f t="shared" si="103"/>
        <v>5</v>
      </c>
      <c r="M23" s="56">
        <f t="shared" si="104"/>
        <v>5</v>
      </c>
      <c r="N23" s="56">
        <f t="shared" si="105"/>
        <v>5</v>
      </c>
      <c r="O23" s="56">
        <f t="shared" si="106"/>
        <v>5</v>
      </c>
      <c r="P23" s="56">
        <f t="shared" si="107"/>
        <v>5</v>
      </c>
      <c r="Q23" s="56">
        <f t="shared" si="108"/>
        <v>5</v>
      </c>
      <c r="R23" s="56">
        <f t="shared" si="109"/>
        <v>5</v>
      </c>
      <c r="S23" s="56">
        <f t="shared" si="110"/>
        <v>5</v>
      </c>
      <c r="T23" s="56">
        <f t="shared" si="111"/>
        <v>5</v>
      </c>
      <c r="U23" s="56">
        <f t="shared" si="112"/>
        <v>5</v>
      </c>
      <c r="V23" s="56">
        <f t="shared" si="113"/>
        <v>5</v>
      </c>
      <c r="W23" s="56">
        <v>0</v>
      </c>
    </row>
    <row r="24" spans="1:23" s="51" customFormat="1">
      <c r="A24" s="54">
        <f>'Daily Records'!A35</f>
        <v>0</v>
      </c>
      <c r="B24" s="54" t="str">
        <f>'Daily Records'!B26</f>
        <v>当Duration, interval的自动调整</v>
      </c>
      <c r="C24" s="55">
        <f>'Daily Records'!C26</f>
        <v>0</v>
      </c>
      <c r="D24" s="54">
        <f>'Daily Records'!D26</f>
        <v>2</v>
      </c>
      <c r="E24" s="56">
        <f t="shared" si="47"/>
        <v>2</v>
      </c>
      <c r="F24" s="56">
        <f t="shared" si="48"/>
        <v>2</v>
      </c>
      <c r="G24" s="56">
        <f t="shared" si="80"/>
        <v>2</v>
      </c>
      <c r="H24" s="56">
        <f t="shared" si="81"/>
        <v>2</v>
      </c>
      <c r="I24" s="56">
        <f t="shared" si="100"/>
        <v>2</v>
      </c>
      <c r="J24" s="56">
        <f t="shared" si="101"/>
        <v>2</v>
      </c>
      <c r="K24" s="56">
        <f t="shared" si="102"/>
        <v>2</v>
      </c>
      <c r="L24" s="56">
        <f t="shared" si="103"/>
        <v>2</v>
      </c>
      <c r="M24" s="56">
        <f t="shared" si="104"/>
        <v>2</v>
      </c>
      <c r="N24" s="56">
        <f t="shared" si="105"/>
        <v>2</v>
      </c>
      <c r="O24" s="56">
        <f t="shared" si="106"/>
        <v>2</v>
      </c>
      <c r="P24" s="56">
        <f t="shared" si="107"/>
        <v>2</v>
      </c>
      <c r="Q24" s="56">
        <f t="shared" si="108"/>
        <v>2</v>
      </c>
      <c r="R24" s="56">
        <f t="shared" si="109"/>
        <v>2</v>
      </c>
      <c r="S24" s="56">
        <f t="shared" si="110"/>
        <v>2</v>
      </c>
      <c r="T24" s="56">
        <f t="shared" si="111"/>
        <v>2</v>
      </c>
      <c r="U24" s="56">
        <f t="shared" si="112"/>
        <v>2</v>
      </c>
      <c r="V24" s="56">
        <f t="shared" si="113"/>
        <v>2</v>
      </c>
      <c r="W24" s="56">
        <v>0</v>
      </c>
    </row>
    <row r="25" spans="1:23" s="51" customFormat="1">
      <c r="A25" s="54">
        <f>'Daily Records'!A36</f>
        <v>0</v>
      </c>
      <c r="B25" s="54" t="str">
        <f>'Daily Records'!B27</f>
        <v>如果Duration初始设置是60分钟，图形自动调整好像是工作的，但是上面的设置框里并没有被更新</v>
      </c>
      <c r="C25" s="55">
        <f>'Daily Records'!C27</f>
        <v>0</v>
      </c>
      <c r="D25" s="54">
        <f>'Daily Records'!D27</f>
        <v>2</v>
      </c>
      <c r="E25" s="56">
        <f t="shared" si="47"/>
        <v>2</v>
      </c>
      <c r="F25" s="56">
        <f t="shared" si="48"/>
        <v>2</v>
      </c>
      <c r="G25" s="56">
        <f t="shared" si="80"/>
        <v>2</v>
      </c>
      <c r="H25" s="56">
        <f t="shared" si="81"/>
        <v>2</v>
      </c>
      <c r="I25" s="56">
        <f t="shared" si="100"/>
        <v>2</v>
      </c>
      <c r="J25" s="56">
        <f t="shared" si="101"/>
        <v>2</v>
      </c>
      <c r="K25" s="56">
        <f t="shared" si="102"/>
        <v>2</v>
      </c>
      <c r="L25" s="56">
        <f t="shared" si="103"/>
        <v>2</v>
      </c>
      <c r="M25" s="56">
        <f t="shared" si="104"/>
        <v>2</v>
      </c>
      <c r="N25" s="56">
        <f t="shared" si="105"/>
        <v>2</v>
      </c>
      <c r="O25" s="56">
        <f t="shared" si="106"/>
        <v>2</v>
      </c>
      <c r="P25" s="56">
        <f t="shared" si="107"/>
        <v>2</v>
      </c>
      <c r="Q25" s="56">
        <f t="shared" si="108"/>
        <v>2</v>
      </c>
      <c r="R25" s="56">
        <f t="shared" si="109"/>
        <v>2</v>
      </c>
      <c r="S25" s="56">
        <f t="shared" si="110"/>
        <v>2</v>
      </c>
      <c r="T25" s="56">
        <f t="shared" si="111"/>
        <v>2</v>
      </c>
      <c r="U25" s="56">
        <f t="shared" si="112"/>
        <v>2</v>
      </c>
      <c r="V25" s="56">
        <f t="shared" si="113"/>
        <v>2</v>
      </c>
      <c r="W25" s="56">
        <v>0</v>
      </c>
    </row>
    <row r="26" spans="1:23" s="51" customFormat="1">
      <c r="A26" s="54">
        <f>'Daily Records'!A37</f>
        <v>0</v>
      </c>
      <c r="B26" s="54" t="str">
        <f>'Daily Records'!B28</f>
        <v>添加主菜单Completed Jobs</v>
      </c>
      <c r="C26" s="55">
        <f>'Daily Records'!C28</f>
        <v>0</v>
      </c>
      <c r="D26" s="54">
        <f>'Daily Records'!D28</f>
        <v>12</v>
      </c>
      <c r="E26" s="56">
        <f t="shared" si="47"/>
        <v>12</v>
      </c>
      <c r="F26" s="56">
        <f t="shared" si="48"/>
        <v>12</v>
      </c>
      <c r="G26" s="56">
        <f t="shared" si="80"/>
        <v>12</v>
      </c>
      <c r="H26" s="56">
        <f t="shared" si="81"/>
        <v>12</v>
      </c>
      <c r="I26" s="56">
        <f t="shared" si="100"/>
        <v>12</v>
      </c>
      <c r="J26" s="56">
        <f t="shared" si="101"/>
        <v>12</v>
      </c>
      <c r="K26" s="56">
        <f t="shared" si="102"/>
        <v>12</v>
      </c>
      <c r="L26" s="56">
        <f t="shared" si="103"/>
        <v>12</v>
      </c>
      <c r="M26" s="56">
        <f t="shared" si="104"/>
        <v>12</v>
      </c>
      <c r="N26" s="56">
        <f t="shared" si="105"/>
        <v>12</v>
      </c>
      <c r="O26" s="56">
        <f t="shared" si="106"/>
        <v>12</v>
      </c>
      <c r="P26" s="56">
        <f t="shared" si="107"/>
        <v>12</v>
      </c>
      <c r="Q26" s="56">
        <f t="shared" si="108"/>
        <v>12</v>
      </c>
      <c r="R26" s="56">
        <f t="shared" si="109"/>
        <v>12</v>
      </c>
      <c r="S26" s="56">
        <f t="shared" si="110"/>
        <v>12</v>
      </c>
      <c r="T26" s="56">
        <f t="shared" si="111"/>
        <v>12</v>
      </c>
      <c r="U26" s="56">
        <f t="shared" si="112"/>
        <v>12</v>
      </c>
      <c r="V26" s="56">
        <f t="shared" si="113"/>
        <v>12</v>
      </c>
      <c r="W26" s="56">
        <v>4</v>
      </c>
    </row>
    <row r="27" spans="1:23" s="51" customFormat="1">
      <c r="A27" s="54">
        <f>'Daily Records'!A38</f>
        <v>0</v>
      </c>
      <c r="B27" s="54" t="str">
        <f>'Daily Records'!B29</f>
        <v>在过滤条件区，加Service Point过滤器</v>
      </c>
      <c r="C27" s="55">
        <f>'Daily Records'!C29</f>
        <v>0</v>
      </c>
      <c r="D27" s="54">
        <f>'Daily Records'!D29</f>
        <v>12</v>
      </c>
      <c r="E27" s="56">
        <f t="shared" si="47"/>
        <v>12</v>
      </c>
      <c r="F27" s="56">
        <f t="shared" si="48"/>
        <v>12</v>
      </c>
      <c r="G27" s="56">
        <f t="shared" si="80"/>
        <v>12</v>
      </c>
      <c r="H27" s="56">
        <f t="shared" si="81"/>
        <v>12</v>
      </c>
      <c r="I27" s="56">
        <f t="shared" si="100"/>
        <v>12</v>
      </c>
      <c r="J27" s="56">
        <f t="shared" si="101"/>
        <v>12</v>
      </c>
      <c r="K27" s="56">
        <f t="shared" si="102"/>
        <v>12</v>
      </c>
      <c r="L27" s="56">
        <f t="shared" si="103"/>
        <v>12</v>
      </c>
      <c r="M27" s="56">
        <f t="shared" si="104"/>
        <v>12</v>
      </c>
      <c r="N27" s="56">
        <f t="shared" si="105"/>
        <v>12</v>
      </c>
      <c r="O27" s="56">
        <f t="shared" si="106"/>
        <v>12</v>
      </c>
      <c r="P27" s="56">
        <f t="shared" si="107"/>
        <v>12</v>
      </c>
      <c r="Q27" s="56">
        <f t="shared" si="108"/>
        <v>12</v>
      </c>
      <c r="R27" s="56">
        <f t="shared" si="109"/>
        <v>12</v>
      </c>
      <c r="S27" s="56">
        <f t="shared" si="110"/>
        <v>12</v>
      </c>
      <c r="T27" s="56">
        <f t="shared" si="111"/>
        <v>12</v>
      </c>
      <c r="U27" s="56">
        <f t="shared" si="112"/>
        <v>12</v>
      </c>
      <c r="V27" s="56">
        <f t="shared" si="113"/>
        <v>12</v>
      </c>
      <c r="W27" s="56">
        <f t="shared" si="114"/>
        <v>12</v>
      </c>
    </row>
    <row r="28" spans="1:23" s="51" customFormat="1">
      <c r="A28" s="54">
        <f>'Daily Records'!A39</f>
        <v>0</v>
      </c>
      <c r="B28" s="54">
        <f>'Daily Records'!B30</f>
        <v>0</v>
      </c>
      <c r="C28" s="55">
        <f>'Daily Records'!C30</f>
        <v>0</v>
      </c>
      <c r="D28" s="54">
        <f>'Daily Records'!D30</f>
        <v>0</v>
      </c>
      <c r="E28" s="56">
        <f t="shared" si="47"/>
        <v>0</v>
      </c>
      <c r="F28" s="56">
        <f t="shared" si="48"/>
        <v>0</v>
      </c>
      <c r="G28" s="56">
        <f t="shared" si="80"/>
        <v>0</v>
      </c>
      <c r="H28" s="56">
        <f t="shared" si="81"/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>
        <v>0</v>
      </c>
      <c r="W28" s="56">
        <v>0</v>
      </c>
    </row>
    <row r="29" spans="1:23" s="51" customFormat="1">
      <c r="A29" s="54">
        <f>'Daily Records'!A40</f>
        <v>0</v>
      </c>
      <c r="B29" s="54">
        <f>'Daily Records'!B31</f>
        <v>0</v>
      </c>
      <c r="C29" s="55">
        <f>'Daily Records'!C40</f>
        <v>0</v>
      </c>
      <c r="D29" s="54">
        <f>'Daily Records'!D40</f>
        <v>0</v>
      </c>
      <c r="E29" s="56">
        <f t="shared" si="47"/>
        <v>0</v>
      </c>
      <c r="F29" s="56">
        <f t="shared" si="48"/>
        <v>0</v>
      </c>
      <c r="G29" s="56">
        <f t="shared" si="80"/>
        <v>0</v>
      </c>
      <c r="H29" s="56">
        <f t="shared" si="81"/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</row>
    <row r="30" spans="1:23" s="51" customFormat="1">
      <c r="A30" s="54">
        <f>'Daily Records'!A41</f>
        <v>0</v>
      </c>
      <c r="B30" s="54">
        <f>'Daily Records'!B32</f>
        <v>0</v>
      </c>
      <c r="C30" s="55">
        <f>'Daily Records'!C41</f>
        <v>0</v>
      </c>
      <c r="D30" s="54">
        <f>'Daily Records'!D41</f>
        <v>0</v>
      </c>
      <c r="E30" s="56">
        <f t="shared" si="47"/>
        <v>0</v>
      </c>
      <c r="F30" s="56">
        <f t="shared" si="48"/>
        <v>0</v>
      </c>
      <c r="G30" s="56">
        <f t="shared" si="80"/>
        <v>0</v>
      </c>
      <c r="H30" s="56">
        <f t="shared" si="81"/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0</v>
      </c>
    </row>
    <row r="31" spans="1:23" s="51" customFormat="1">
      <c r="A31" s="54">
        <f>'Daily Records'!A42</f>
        <v>0</v>
      </c>
      <c r="B31" s="54">
        <f>'Daily Records'!B33</f>
        <v>0</v>
      </c>
      <c r="C31" s="55">
        <f>'Daily Records'!C42</f>
        <v>0</v>
      </c>
      <c r="D31" s="54">
        <f>'Daily Records'!D42</f>
        <v>0</v>
      </c>
      <c r="E31" s="56">
        <f t="shared" si="47"/>
        <v>0</v>
      </c>
      <c r="F31" s="56">
        <f t="shared" si="48"/>
        <v>0</v>
      </c>
      <c r="G31" s="56">
        <f t="shared" si="80"/>
        <v>0</v>
      </c>
      <c r="H31" s="56">
        <f t="shared" si="81"/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</row>
    <row r="32" spans="1:23" s="51" customFormat="1">
      <c r="A32" s="54">
        <f>'Daily Records'!A43</f>
        <v>0</v>
      </c>
      <c r="B32" s="54">
        <f>'Daily Records'!B34</f>
        <v>0</v>
      </c>
      <c r="C32" s="55">
        <f>'Daily Records'!C43</f>
        <v>0</v>
      </c>
      <c r="D32" s="54">
        <f>'Daily Records'!D43</f>
        <v>0</v>
      </c>
      <c r="E32" s="56">
        <f t="shared" si="47"/>
        <v>0</v>
      </c>
      <c r="F32" s="56">
        <f t="shared" si="48"/>
        <v>0</v>
      </c>
      <c r="G32" s="56">
        <f t="shared" si="80"/>
        <v>0</v>
      </c>
      <c r="H32" s="56">
        <f t="shared" si="81"/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</row>
    <row r="33" spans="1:23" s="51" customFormat="1">
      <c r="A33" s="54">
        <f>'Daily Records'!A44</f>
        <v>0</v>
      </c>
      <c r="B33" s="54">
        <f>'Daily Records'!B44</f>
        <v>0</v>
      </c>
      <c r="C33" s="55">
        <f>'Daily Records'!C44</f>
        <v>0</v>
      </c>
      <c r="D33" s="54">
        <f>'Daily Records'!D44</f>
        <v>0</v>
      </c>
      <c r="E33" s="56">
        <f t="shared" si="47"/>
        <v>0</v>
      </c>
      <c r="F33" s="56">
        <f t="shared" si="48"/>
        <v>0</v>
      </c>
      <c r="G33" s="56">
        <f t="shared" si="80"/>
        <v>0</v>
      </c>
      <c r="H33" s="56">
        <f t="shared" si="81"/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</row>
    <row r="34" spans="1:23" s="51" customFormat="1">
      <c r="A34" s="54">
        <f>'Daily Records'!A41</f>
        <v>0</v>
      </c>
      <c r="B34" s="54">
        <f>'Daily Records'!B41</f>
        <v>0</v>
      </c>
      <c r="C34" s="55">
        <f>'Daily Records'!C41</f>
        <v>0</v>
      </c>
      <c r="D34" s="54">
        <f>'Daily Records'!D41</f>
        <v>0</v>
      </c>
      <c r="E34" s="56">
        <f t="shared" si="47"/>
        <v>0</v>
      </c>
      <c r="F34" s="56">
        <f t="shared" si="48"/>
        <v>0</v>
      </c>
      <c r="G34" s="56">
        <f t="shared" si="80"/>
        <v>0</v>
      </c>
      <c r="H34" s="56">
        <f t="shared" si="81"/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</row>
    <row r="35" spans="1:23" s="51" customFormat="1">
      <c r="A35" s="54">
        <f>'Daily Records'!A42</f>
        <v>0</v>
      </c>
      <c r="B35" s="54">
        <f>'Daily Records'!B42</f>
        <v>0</v>
      </c>
      <c r="C35" s="55">
        <f>'Daily Records'!C42</f>
        <v>0</v>
      </c>
      <c r="D35" s="54">
        <f>'Daily Records'!D42</f>
        <v>0</v>
      </c>
      <c r="E35" s="56">
        <f t="shared" si="47"/>
        <v>0</v>
      </c>
      <c r="F35" s="56">
        <f t="shared" si="48"/>
        <v>0</v>
      </c>
      <c r="G35" s="56">
        <f t="shared" si="80"/>
        <v>0</v>
      </c>
      <c r="H35" s="56">
        <f t="shared" si="81"/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</row>
    <row r="36" spans="1:23" s="51" customFormat="1">
      <c r="A36" s="54">
        <f>'Daily Records'!A43</f>
        <v>0</v>
      </c>
      <c r="B36" s="54">
        <f>'Daily Records'!B43</f>
        <v>0</v>
      </c>
      <c r="C36" s="55">
        <f>'Daily Records'!C43</f>
        <v>0</v>
      </c>
      <c r="D36" s="54">
        <f>'Daily Records'!D43</f>
        <v>0</v>
      </c>
      <c r="E36" s="56">
        <f t="shared" si="47"/>
        <v>0</v>
      </c>
      <c r="F36" s="56">
        <f t="shared" si="48"/>
        <v>0</v>
      </c>
      <c r="G36" s="56">
        <f t="shared" si="80"/>
        <v>0</v>
      </c>
      <c r="H36" s="56">
        <f t="shared" si="81"/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</row>
    <row r="37" spans="1:23" s="51" customFormat="1">
      <c r="A37" s="54">
        <f>'Daily Records'!A44</f>
        <v>0</v>
      </c>
      <c r="B37" s="54">
        <f>'Daily Records'!B44</f>
        <v>0</v>
      </c>
      <c r="C37" s="55">
        <f>'Daily Records'!C44</f>
        <v>0</v>
      </c>
      <c r="D37" s="54">
        <f>'Daily Records'!D44</f>
        <v>0</v>
      </c>
      <c r="E37" s="56">
        <f t="shared" si="47"/>
        <v>0</v>
      </c>
      <c r="F37" s="56">
        <f t="shared" si="48"/>
        <v>0</v>
      </c>
      <c r="G37" s="56">
        <f t="shared" si="80"/>
        <v>0</v>
      </c>
      <c r="H37" s="56">
        <f t="shared" si="81"/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</row>
    <row r="38" spans="1:23" s="51" customFormat="1">
      <c r="A38" s="54">
        <f>'Daily Records'!A45</f>
        <v>0</v>
      </c>
      <c r="B38" s="54">
        <f>'Daily Records'!B45</f>
        <v>0</v>
      </c>
      <c r="C38" s="55">
        <f>'Daily Records'!C45</f>
        <v>0</v>
      </c>
      <c r="D38" s="54">
        <f>'Daily Records'!D45</f>
        <v>0</v>
      </c>
      <c r="E38" s="56">
        <f t="shared" si="47"/>
        <v>0</v>
      </c>
      <c r="F38" s="56">
        <f t="shared" si="48"/>
        <v>0</v>
      </c>
      <c r="G38" s="56">
        <f t="shared" si="80"/>
        <v>0</v>
      </c>
      <c r="H38" s="56">
        <f t="shared" si="81"/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</row>
    <row r="39" spans="1:23" s="51" customFormat="1">
      <c r="A39" s="54">
        <f>'Daily Records'!A46</f>
        <v>0</v>
      </c>
      <c r="B39" s="54">
        <f>'Daily Records'!B46</f>
        <v>0</v>
      </c>
      <c r="C39" s="55">
        <f>'Daily Records'!C46</f>
        <v>0</v>
      </c>
      <c r="D39" s="54">
        <f>'Daily Records'!D46</f>
        <v>0</v>
      </c>
      <c r="E39" s="56">
        <f t="shared" si="47"/>
        <v>0</v>
      </c>
      <c r="F39" s="56">
        <f t="shared" si="48"/>
        <v>0</v>
      </c>
      <c r="G39" s="56">
        <f t="shared" si="80"/>
        <v>0</v>
      </c>
      <c r="H39" s="56">
        <f t="shared" si="81"/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</row>
    <row r="40" spans="1:23" s="51" customFormat="1">
      <c r="A40" s="54">
        <f>'Daily Records'!A47</f>
        <v>0</v>
      </c>
      <c r="B40" s="54">
        <f>'Daily Records'!B47</f>
        <v>0</v>
      </c>
      <c r="C40" s="55">
        <f>'Daily Records'!C47</f>
        <v>0</v>
      </c>
      <c r="D40" s="54">
        <f>'Daily Records'!D47</f>
        <v>0</v>
      </c>
      <c r="E40" s="56">
        <f t="shared" si="47"/>
        <v>0</v>
      </c>
      <c r="F40" s="56">
        <f t="shared" si="48"/>
        <v>0</v>
      </c>
      <c r="G40" s="56">
        <f t="shared" si="80"/>
        <v>0</v>
      </c>
      <c r="H40" s="56">
        <f t="shared" si="81"/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</row>
    <row r="41" spans="1:23" s="51" customFormat="1">
      <c r="A41" s="54">
        <f>'Daily Records'!A48</f>
        <v>0</v>
      </c>
      <c r="B41" s="54">
        <f>'Daily Records'!B48</f>
        <v>0</v>
      </c>
      <c r="C41" s="55">
        <f>'Daily Records'!C48</f>
        <v>0</v>
      </c>
      <c r="D41" s="54">
        <f>'Daily Records'!D48</f>
        <v>0</v>
      </c>
      <c r="E41" s="56">
        <f t="shared" si="47"/>
        <v>0</v>
      </c>
      <c r="F41" s="56">
        <f t="shared" si="48"/>
        <v>0</v>
      </c>
      <c r="G41" s="56">
        <f t="shared" si="80"/>
        <v>0</v>
      </c>
      <c r="H41" s="56">
        <f t="shared" si="81"/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</row>
    <row r="42" spans="1:23" s="51" customFormat="1">
      <c r="A42" s="54">
        <f>'Daily Records'!A49</f>
        <v>0</v>
      </c>
      <c r="B42" s="54">
        <f>'Daily Records'!B49</f>
        <v>0</v>
      </c>
      <c r="C42" s="55">
        <f>'Daily Records'!C49</f>
        <v>0</v>
      </c>
      <c r="D42" s="54">
        <f>'Daily Records'!D49</f>
        <v>0</v>
      </c>
      <c r="E42" s="56">
        <f t="shared" si="47"/>
        <v>0</v>
      </c>
      <c r="F42" s="56">
        <f t="shared" si="48"/>
        <v>0</v>
      </c>
      <c r="G42" s="56">
        <f t="shared" si="80"/>
        <v>0</v>
      </c>
      <c r="H42" s="56">
        <f t="shared" si="81"/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</row>
    <row r="43" spans="1:23" s="51" customFormat="1">
      <c r="A43" s="54">
        <f>'Daily Records'!A50</f>
        <v>0</v>
      </c>
      <c r="B43" s="54">
        <f>'Daily Records'!B50</f>
        <v>0</v>
      </c>
      <c r="C43" s="55">
        <f>'Daily Records'!C50</f>
        <v>0</v>
      </c>
      <c r="D43" s="54">
        <f>'Daily Records'!D50</f>
        <v>0</v>
      </c>
      <c r="E43" s="56">
        <f t="shared" si="47"/>
        <v>0</v>
      </c>
      <c r="F43" s="56">
        <f t="shared" si="48"/>
        <v>0</v>
      </c>
      <c r="G43" s="56">
        <f t="shared" si="80"/>
        <v>0</v>
      </c>
      <c r="H43" s="56">
        <f t="shared" si="81"/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</row>
    <row r="44" spans="1:23" s="51" customFormat="1" ht="21" customHeight="1">
      <c r="A44" s="54">
        <f>'Daily Records'!A51</f>
        <v>0</v>
      </c>
      <c r="B44" s="54">
        <f>'Daily Records'!B51</f>
        <v>0</v>
      </c>
      <c r="C44" s="55">
        <f>'Daily Records'!C51</f>
        <v>0</v>
      </c>
      <c r="D44" s="54">
        <f>'Daily Records'!D51</f>
        <v>0</v>
      </c>
      <c r="E44" s="56">
        <f t="shared" si="47"/>
        <v>0</v>
      </c>
      <c r="F44" s="56">
        <f t="shared" si="48"/>
        <v>0</v>
      </c>
      <c r="G44" s="56">
        <f t="shared" si="80"/>
        <v>0</v>
      </c>
      <c r="H44" s="56">
        <f t="shared" si="81"/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56">
        <v>0</v>
      </c>
    </row>
    <row r="45" spans="1:23" s="51" customFormat="1">
      <c r="A45" s="54">
        <f>'Daily Records'!A52</f>
        <v>0</v>
      </c>
      <c r="B45" s="54">
        <f>'Daily Records'!B52</f>
        <v>0</v>
      </c>
      <c r="C45" s="55">
        <f>'Daily Records'!C52</f>
        <v>0</v>
      </c>
      <c r="D45" s="54">
        <f>'Daily Records'!D52</f>
        <v>0</v>
      </c>
      <c r="E45" s="56">
        <f t="shared" si="47"/>
        <v>0</v>
      </c>
      <c r="F45" s="56">
        <f t="shared" si="48"/>
        <v>0</v>
      </c>
      <c r="G45" s="56">
        <f t="shared" si="80"/>
        <v>0</v>
      </c>
      <c r="H45" s="56">
        <f t="shared" si="81"/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</row>
    <row r="46" spans="1:23" s="51" customFormat="1">
      <c r="A46" s="54">
        <f>'Daily Records'!A53</f>
        <v>0</v>
      </c>
      <c r="B46" s="54">
        <f>'Daily Records'!B53</f>
        <v>0</v>
      </c>
      <c r="C46" s="55">
        <f>'Daily Records'!C53</f>
        <v>0</v>
      </c>
      <c r="D46" s="54">
        <f>'Daily Records'!D53</f>
        <v>0</v>
      </c>
      <c r="E46" s="56">
        <f t="shared" ref="E46:E56" si="115">D46</f>
        <v>0</v>
      </c>
      <c r="F46" s="56">
        <f t="shared" ref="F46:F56" si="116">D46</f>
        <v>0</v>
      </c>
      <c r="G46" s="56">
        <f t="shared" ref="G46:G56" si="117">F46</f>
        <v>0</v>
      </c>
      <c r="H46" s="56">
        <f t="shared" ref="H46:H56" si="118">G46</f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</row>
    <row r="47" spans="1:23">
      <c r="A47" s="54">
        <f>'Daily Records'!A54</f>
        <v>0</v>
      </c>
      <c r="B47" s="54">
        <f>'Daily Records'!B54</f>
        <v>0</v>
      </c>
      <c r="C47" s="55">
        <f>'Daily Records'!C54</f>
        <v>0</v>
      </c>
      <c r="D47" s="54">
        <f>'Daily Records'!D54</f>
        <v>0</v>
      </c>
      <c r="E47" s="56">
        <f t="shared" si="115"/>
        <v>0</v>
      </c>
      <c r="F47" s="56">
        <f t="shared" si="116"/>
        <v>0</v>
      </c>
      <c r="G47" s="56">
        <f t="shared" si="117"/>
        <v>0</v>
      </c>
      <c r="H47" s="56">
        <f t="shared" si="118"/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</row>
    <row r="48" spans="1:23">
      <c r="A48" s="54">
        <f>'Daily Records'!A55</f>
        <v>0</v>
      </c>
      <c r="B48" s="54">
        <f>'Daily Records'!B55</f>
        <v>0</v>
      </c>
      <c r="C48" s="55">
        <f>'Daily Records'!C55</f>
        <v>0</v>
      </c>
      <c r="D48" s="54">
        <f>'Daily Records'!D55</f>
        <v>0</v>
      </c>
      <c r="E48" s="56">
        <f t="shared" si="115"/>
        <v>0</v>
      </c>
      <c r="F48" s="56">
        <f t="shared" si="116"/>
        <v>0</v>
      </c>
      <c r="G48" s="56">
        <f t="shared" si="117"/>
        <v>0</v>
      </c>
      <c r="H48" s="56">
        <f t="shared" si="118"/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</row>
    <row r="49" spans="1:23">
      <c r="A49" s="54">
        <f>'Daily Records'!A56</f>
        <v>0</v>
      </c>
      <c r="B49" s="54">
        <f>'Daily Records'!B56</f>
        <v>0</v>
      </c>
      <c r="C49" s="55">
        <f>'Daily Records'!C56</f>
        <v>0</v>
      </c>
      <c r="D49" s="54">
        <f>'Daily Records'!D56</f>
        <v>0</v>
      </c>
      <c r="E49" s="56">
        <f t="shared" si="115"/>
        <v>0</v>
      </c>
      <c r="F49" s="56">
        <f t="shared" si="116"/>
        <v>0</v>
      </c>
      <c r="G49" s="56">
        <f t="shared" si="117"/>
        <v>0</v>
      </c>
      <c r="H49" s="56">
        <f t="shared" si="118"/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</row>
    <row r="50" spans="1:23">
      <c r="A50" s="54">
        <f>'Daily Records'!A57</f>
        <v>0</v>
      </c>
      <c r="B50" s="54">
        <f>'Daily Records'!B57</f>
        <v>0</v>
      </c>
      <c r="C50" s="55">
        <f>'Daily Records'!C57</f>
        <v>0</v>
      </c>
      <c r="D50" s="54">
        <f>'Daily Records'!D57</f>
        <v>0</v>
      </c>
      <c r="E50" s="56">
        <f t="shared" si="115"/>
        <v>0</v>
      </c>
      <c r="F50" s="56">
        <f t="shared" si="116"/>
        <v>0</v>
      </c>
      <c r="G50" s="56">
        <f t="shared" si="117"/>
        <v>0</v>
      </c>
      <c r="H50" s="56">
        <f t="shared" si="118"/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</row>
    <row r="51" spans="1:23">
      <c r="A51" s="54">
        <f>'Daily Records'!A58</f>
        <v>0</v>
      </c>
      <c r="B51" s="54">
        <f>'Daily Records'!B58</f>
        <v>0</v>
      </c>
      <c r="C51" s="55">
        <f>'Daily Records'!C58</f>
        <v>0</v>
      </c>
      <c r="D51" s="54">
        <f>'Daily Records'!D58</f>
        <v>0</v>
      </c>
      <c r="E51" s="56">
        <f t="shared" si="115"/>
        <v>0</v>
      </c>
      <c r="F51" s="56">
        <f t="shared" si="116"/>
        <v>0</v>
      </c>
      <c r="G51" s="56">
        <f t="shared" si="117"/>
        <v>0</v>
      </c>
      <c r="H51" s="56">
        <f t="shared" si="118"/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</row>
    <row r="52" spans="1:23">
      <c r="A52" s="54">
        <f>'Daily Records'!A59</f>
        <v>0</v>
      </c>
      <c r="B52" s="54">
        <f>'Daily Records'!B59</f>
        <v>0</v>
      </c>
      <c r="C52" s="55">
        <f>'Daily Records'!C59</f>
        <v>0</v>
      </c>
      <c r="D52" s="54">
        <f>'Daily Records'!D59</f>
        <v>0</v>
      </c>
      <c r="E52" s="56">
        <f t="shared" si="115"/>
        <v>0</v>
      </c>
      <c r="F52" s="56">
        <f t="shared" si="116"/>
        <v>0</v>
      </c>
      <c r="G52" s="56">
        <f t="shared" si="117"/>
        <v>0</v>
      </c>
      <c r="H52" s="56">
        <f t="shared" si="118"/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</row>
    <row r="53" spans="1:23">
      <c r="A53" s="54">
        <f>'Daily Records'!A60</f>
        <v>0</v>
      </c>
      <c r="B53" s="54">
        <f>'Daily Records'!B60</f>
        <v>0</v>
      </c>
      <c r="C53" s="55">
        <f>'Daily Records'!C60</f>
        <v>0</v>
      </c>
      <c r="D53" s="54">
        <f>'Daily Records'!D60</f>
        <v>0</v>
      </c>
      <c r="E53" s="56">
        <f t="shared" si="115"/>
        <v>0</v>
      </c>
      <c r="F53" s="56">
        <f t="shared" si="116"/>
        <v>0</v>
      </c>
      <c r="G53" s="56">
        <f t="shared" si="117"/>
        <v>0</v>
      </c>
      <c r="H53" s="56">
        <f t="shared" si="118"/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</row>
    <row r="54" spans="1:23">
      <c r="A54" s="54">
        <f>'Daily Records'!A61</f>
        <v>0</v>
      </c>
      <c r="B54" s="54">
        <f>'Daily Records'!B61</f>
        <v>0</v>
      </c>
      <c r="C54" s="55">
        <f>'Daily Records'!C61</f>
        <v>0</v>
      </c>
      <c r="D54" s="54">
        <f>'Daily Records'!D61</f>
        <v>0</v>
      </c>
      <c r="E54" s="56">
        <f t="shared" si="115"/>
        <v>0</v>
      </c>
      <c r="F54" s="56">
        <f t="shared" si="116"/>
        <v>0</v>
      </c>
      <c r="G54" s="56">
        <f t="shared" si="117"/>
        <v>0</v>
      </c>
      <c r="H54" s="56">
        <f t="shared" si="118"/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</row>
    <row r="55" spans="1:23">
      <c r="A55" s="54">
        <f>'Daily Records'!A62</f>
        <v>0</v>
      </c>
      <c r="B55" s="54">
        <f>'Daily Records'!B62</f>
        <v>0</v>
      </c>
      <c r="C55" s="55">
        <f>'Daily Records'!C62</f>
        <v>0</v>
      </c>
      <c r="D55" s="54">
        <f>'Daily Records'!D62</f>
        <v>0</v>
      </c>
      <c r="E55" s="56">
        <f t="shared" si="115"/>
        <v>0</v>
      </c>
      <c r="F55" s="56">
        <f t="shared" si="116"/>
        <v>0</v>
      </c>
      <c r="G55" s="56">
        <f t="shared" si="117"/>
        <v>0</v>
      </c>
      <c r="H55" s="56">
        <f t="shared" si="118"/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</row>
    <row r="56" spans="1:23">
      <c r="A56" s="54">
        <f>'Daily Records'!A63</f>
        <v>0</v>
      </c>
      <c r="B56" s="54">
        <f>'Daily Records'!B63</f>
        <v>0</v>
      </c>
      <c r="C56" s="55">
        <f>'Daily Records'!C63</f>
        <v>0</v>
      </c>
      <c r="D56" s="54">
        <f>'Daily Records'!D63</f>
        <v>0</v>
      </c>
      <c r="E56" s="56">
        <f t="shared" si="115"/>
        <v>0</v>
      </c>
      <c r="F56" s="56">
        <f t="shared" si="116"/>
        <v>0</v>
      </c>
      <c r="G56" s="56">
        <f t="shared" si="117"/>
        <v>0</v>
      </c>
      <c r="H56" s="56">
        <f t="shared" si="118"/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</row>
    <row r="57" spans="1:23">
      <c r="C57" s="45"/>
      <c r="D57" s="45"/>
      <c r="E57" s="46"/>
      <c r="F57" s="46"/>
      <c r="G57" s="46"/>
      <c r="H57" s="46"/>
      <c r="I57" s="44"/>
      <c r="J57" s="44"/>
      <c r="K57" s="44"/>
      <c r="L57" s="44"/>
      <c r="M57" s="44"/>
      <c r="N57" s="47"/>
      <c r="O57" s="47"/>
      <c r="P57" s="44"/>
      <c r="Q57" s="44"/>
      <c r="R57" s="44"/>
      <c r="S57" s="44"/>
      <c r="T57" s="44"/>
      <c r="U57" s="44"/>
      <c r="V57" s="44"/>
      <c r="W57" s="44"/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N15"/>
  <sheetViews>
    <sheetView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S6" sqref="S6"/>
    </sheetView>
  </sheetViews>
  <sheetFormatPr defaultColWidth="13" defaultRowHeight="15"/>
  <cols>
    <col min="1" max="1" width="16.5703125" style="7" customWidth="1"/>
    <col min="2" max="2" width="11" style="7" bestFit="1" customWidth="1"/>
    <col min="3" max="3" width="11.140625" style="7" bestFit="1" customWidth="1"/>
    <col min="4" max="7" width="5.5703125" style="31" bestFit="1" customWidth="1"/>
    <col min="8" max="18" width="5.5703125" style="7" bestFit="1" customWidth="1"/>
    <col min="19" max="19" width="5.5703125" style="7" customWidth="1"/>
    <col min="20" max="21" width="5.5703125" style="7" bestFit="1" customWidth="1"/>
    <col min="22" max="16384" width="13" style="7"/>
  </cols>
  <sheetData>
    <row r="1" spans="1:16212">
      <c r="A1" s="9" t="s">
        <v>0</v>
      </c>
      <c r="B1" s="97">
        <v>25</v>
      </c>
      <c r="C1" s="98" t="s">
        <v>45</v>
      </c>
      <c r="D1" s="98" t="s">
        <v>36</v>
      </c>
      <c r="E1" s="98"/>
      <c r="F1" s="98"/>
      <c r="G1" s="98"/>
    </row>
    <row r="2" spans="1:16212">
      <c r="A2" s="10" t="s">
        <v>6</v>
      </c>
      <c r="B2" s="99">
        <v>43381</v>
      </c>
      <c r="D2" s="7"/>
      <c r="E2" s="7"/>
      <c r="F2" s="7"/>
      <c r="G2" s="7"/>
      <c r="H2" s="58"/>
      <c r="I2" s="58"/>
    </row>
    <row r="3" spans="1:16212">
      <c r="A3" s="10" t="s">
        <v>7</v>
      </c>
      <c r="B3" s="99">
        <f>B2+23</f>
        <v>43404</v>
      </c>
      <c r="D3" s="7"/>
      <c r="E3" s="7"/>
      <c r="F3" s="7"/>
      <c r="G3" s="7"/>
      <c r="H3" s="58"/>
      <c r="I3" s="58"/>
    </row>
    <row r="4" spans="1:16212">
      <c r="A4" s="11"/>
      <c r="B4" s="12"/>
      <c r="C4" s="109"/>
      <c r="D4" s="109"/>
      <c r="E4" s="109"/>
      <c r="F4" s="109"/>
      <c r="G4" s="109"/>
    </row>
    <row r="5" spans="1:16212" ht="15.75" thickBot="1">
      <c r="A5" s="13" t="s">
        <v>11</v>
      </c>
      <c r="B5" s="14"/>
      <c r="D5" s="112"/>
      <c r="E5" s="112"/>
      <c r="F5" s="112"/>
      <c r="G5" s="112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</row>
    <row r="6" spans="1:16212" s="16" customFormat="1">
      <c r="A6" s="23" t="s">
        <v>4</v>
      </c>
      <c r="B6" s="23" t="s">
        <v>5</v>
      </c>
      <c r="C6" s="30" t="s">
        <v>12</v>
      </c>
      <c r="D6" s="32">
        <f>B2</f>
        <v>43381</v>
      </c>
      <c r="E6" s="43">
        <f>D6+1</f>
        <v>43382</v>
      </c>
      <c r="F6" s="32">
        <f>E6+1</f>
        <v>43383</v>
      </c>
      <c r="G6" s="32">
        <f t="shared" ref="G6:U6" si="0">F6+1</f>
        <v>43384</v>
      </c>
      <c r="H6" s="32">
        <f t="shared" si="0"/>
        <v>43385</v>
      </c>
      <c r="I6" s="32">
        <f>H6+3</f>
        <v>43388</v>
      </c>
      <c r="J6" s="32">
        <f t="shared" si="0"/>
        <v>43389</v>
      </c>
      <c r="K6" s="32">
        <f t="shared" si="0"/>
        <v>43390</v>
      </c>
      <c r="L6" s="32">
        <f t="shared" si="0"/>
        <v>43391</v>
      </c>
      <c r="M6" s="32">
        <f t="shared" si="0"/>
        <v>43392</v>
      </c>
      <c r="N6" s="32">
        <f>M6+3</f>
        <v>43395</v>
      </c>
      <c r="O6" s="32">
        <f t="shared" si="0"/>
        <v>43396</v>
      </c>
      <c r="P6" s="32">
        <f t="shared" si="0"/>
        <v>43397</v>
      </c>
      <c r="Q6" s="32">
        <f t="shared" si="0"/>
        <v>43398</v>
      </c>
      <c r="R6" s="32">
        <f>Q6+1</f>
        <v>43399</v>
      </c>
      <c r="S6" s="32">
        <f>R6+3</f>
        <v>43402</v>
      </c>
      <c r="T6" s="32">
        <f>R6+4</f>
        <v>43403</v>
      </c>
      <c r="U6" s="32">
        <f t="shared" si="0"/>
        <v>43404</v>
      </c>
    </row>
    <row r="7" spans="1:16212" s="16" customFormat="1">
      <c r="A7" s="17"/>
      <c r="B7" s="17"/>
      <c r="C7" s="18"/>
      <c r="D7" s="33">
        <f t="shared" ref="D7:G7" si="1">D6</f>
        <v>43381</v>
      </c>
      <c r="E7" s="33">
        <f t="shared" si="1"/>
        <v>43382</v>
      </c>
      <c r="F7" s="34">
        <f t="shared" si="1"/>
        <v>43383</v>
      </c>
      <c r="G7" s="34">
        <f t="shared" si="1"/>
        <v>43384</v>
      </c>
      <c r="H7" s="34">
        <f t="shared" ref="H7" si="2">H6</f>
        <v>43385</v>
      </c>
      <c r="I7" s="34">
        <f t="shared" ref="I7:U7" si="3">I6</f>
        <v>43388</v>
      </c>
      <c r="J7" s="34">
        <f t="shared" si="3"/>
        <v>43389</v>
      </c>
      <c r="K7" s="34">
        <f t="shared" si="3"/>
        <v>43390</v>
      </c>
      <c r="L7" s="34">
        <f t="shared" si="3"/>
        <v>43391</v>
      </c>
      <c r="M7" s="34">
        <f t="shared" si="3"/>
        <v>43392</v>
      </c>
      <c r="N7" s="34">
        <f t="shared" si="3"/>
        <v>43395</v>
      </c>
      <c r="O7" s="34">
        <f t="shared" si="3"/>
        <v>43396</v>
      </c>
      <c r="P7" s="34">
        <f t="shared" si="3"/>
        <v>43397</v>
      </c>
      <c r="Q7" s="34">
        <f t="shared" si="3"/>
        <v>43398</v>
      </c>
      <c r="R7" s="34">
        <f>R6</f>
        <v>43399</v>
      </c>
      <c r="S7" s="34">
        <f>S6</f>
        <v>43402</v>
      </c>
      <c r="T7" s="34">
        <f t="shared" si="3"/>
        <v>43403</v>
      </c>
      <c r="U7" s="34">
        <f t="shared" si="3"/>
        <v>43404</v>
      </c>
    </row>
    <row r="8" spans="1:16212" s="19" customFormat="1">
      <c r="A8" s="110" t="s">
        <v>23</v>
      </c>
      <c r="B8" s="111"/>
      <c r="C8" s="35">
        <f>SUM(C10:C15)</f>
        <v>288</v>
      </c>
      <c r="D8" s="37">
        <f>C8-D9</f>
        <v>272</v>
      </c>
      <c r="E8" s="37">
        <f>D8-E9</f>
        <v>256</v>
      </c>
      <c r="F8" s="37">
        <f t="shared" ref="F8:P8" si="4">E8-F9</f>
        <v>240</v>
      </c>
      <c r="G8" s="37">
        <f t="shared" si="4"/>
        <v>224</v>
      </c>
      <c r="H8" s="37">
        <f>G8-H9</f>
        <v>208</v>
      </c>
      <c r="I8" s="37">
        <f t="shared" si="4"/>
        <v>192</v>
      </c>
      <c r="J8" s="37">
        <f t="shared" si="4"/>
        <v>176</v>
      </c>
      <c r="K8" s="37">
        <f t="shared" si="4"/>
        <v>160</v>
      </c>
      <c r="L8" s="37">
        <f t="shared" si="4"/>
        <v>144</v>
      </c>
      <c r="M8" s="37">
        <f t="shared" si="4"/>
        <v>128</v>
      </c>
      <c r="N8" s="37">
        <f t="shared" si="4"/>
        <v>112</v>
      </c>
      <c r="O8" s="37">
        <f t="shared" si="4"/>
        <v>96</v>
      </c>
      <c r="P8" s="37">
        <f t="shared" si="4"/>
        <v>80</v>
      </c>
      <c r="Q8" s="37">
        <f t="shared" ref="Q8" si="5">P8-Q9</f>
        <v>64</v>
      </c>
      <c r="R8" s="37">
        <f>Q8-R9</f>
        <v>48</v>
      </c>
      <c r="S8" s="37">
        <f>R8-S9</f>
        <v>32</v>
      </c>
      <c r="T8" s="37">
        <f t="shared" ref="T8" si="6">R8-T9</f>
        <v>32</v>
      </c>
      <c r="U8" s="37">
        <f t="shared" ref="U8" si="7">T8-U9</f>
        <v>16</v>
      </c>
    </row>
    <row r="9" spans="1:16212" s="19" customFormat="1">
      <c r="A9" s="110" t="s">
        <v>22</v>
      </c>
      <c r="B9" s="111"/>
      <c r="C9" s="35">
        <f t="shared" ref="C9:C15" si="8">SUM(D9:U9)</f>
        <v>288</v>
      </c>
      <c r="D9" s="35">
        <f t="shared" ref="D9:U9" si="9">SUM(D10:D15)</f>
        <v>16</v>
      </c>
      <c r="E9" s="35">
        <f t="shared" si="9"/>
        <v>16</v>
      </c>
      <c r="F9" s="35">
        <f t="shared" si="9"/>
        <v>16</v>
      </c>
      <c r="G9" s="35">
        <f t="shared" si="9"/>
        <v>16</v>
      </c>
      <c r="H9" s="35">
        <f t="shared" si="9"/>
        <v>16</v>
      </c>
      <c r="I9" s="35">
        <f t="shared" si="9"/>
        <v>16</v>
      </c>
      <c r="J9" s="35">
        <f t="shared" si="9"/>
        <v>16</v>
      </c>
      <c r="K9" s="35">
        <f t="shared" si="9"/>
        <v>16</v>
      </c>
      <c r="L9" s="35">
        <f t="shared" si="9"/>
        <v>16</v>
      </c>
      <c r="M9" s="35">
        <f t="shared" si="9"/>
        <v>16</v>
      </c>
      <c r="N9" s="35">
        <f t="shared" si="9"/>
        <v>16</v>
      </c>
      <c r="O9" s="35">
        <f t="shared" si="9"/>
        <v>16</v>
      </c>
      <c r="P9" s="35">
        <f t="shared" si="9"/>
        <v>16</v>
      </c>
      <c r="Q9" s="35">
        <f t="shared" si="9"/>
        <v>16</v>
      </c>
      <c r="R9" s="35">
        <f t="shared" si="9"/>
        <v>16</v>
      </c>
      <c r="S9" s="35">
        <f>SUM(S10:S15)</f>
        <v>16</v>
      </c>
      <c r="T9" s="35">
        <f t="shared" si="9"/>
        <v>16</v>
      </c>
      <c r="U9" s="35">
        <f t="shared" si="9"/>
        <v>16</v>
      </c>
    </row>
    <row r="10" spans="1:16212">
      <c r="A10" s="24" t="s">
        <v>20</v>
      </c>
      <c r="B10" s="24"/>
      <c r="C10" s="25">
        <f t="shared" si="8"/>
        <v>0</v>
      </c>
      <c r="D10" s="25">
        <f t="shared" ref="D10:Q12" si="10">SUM(E10:U10)</f>
        <v>0</v>
      </c>
      <c r="E10" s="25">
        <f t="shared" si="10"/>
        <v>0</v>
      </c>
      <c r="F10" s="25">
        <f t="shared" si="10"/>
        <v>0</v>
      </c>
      <c r="G10" s="25">
        <f t="shared" si="10"/>
        <v>0</v>
      </c>
      <c r="H10" s="25">
        <f t="shared" si="10"/>
        <v>0</v>
      </c>
      <c r="I10" s="25">
        <f t="shared" si="10"/>
        <v>0</v>
      </c>
      <c r="J10" s="25">
        <f t="shared" si="10"/>
        <v>0</v>
      </c>
      <c r="K10" s="25">
        <f t="shared" si="10"/>
        <v>0</v>
      </c>
      <c r="L10" s="25">
        <f t="shared" si="10"/>
        <v>0</v>
      </c>
      <c r="M10" s="25">
        <f t="shared" si="10"/>
        <v>0</v>
      </c>
      <c r="N10" s="25">
        <f t="shared" si="10"/>
        <v>0</v>
      </c>
      <c r="O10" s="25">
        <f t="shared" si="10"/>
        <v>0</v>
      </c>
      <c r="P10" s="25">
        <f t="shared" si="10"/>
        <v>0</v>
      </c>
      <c r="Q10" s="25">
        <f t="shared" si="10"/>
        <v>0</v>
      </c>
      <c r="R10" s="25">
        <f>SUM(T10:AI10)</f>
        <v>0</v>
      </c>
      <c r="S10" s="25">
        <f>SUM(U10:AJ10)</f>
        <v>0</v>
      </c>
      <c r="T10" s="25">
        <f>SUM(U10:AJ10)</f>
        <v>0</v>
      </c>
      <c r="U10" s="25">
        <f>SUM(V10:AK10)</f>
        <v>0</v>
      </c>
    </row>
    <row r="11" spans="1:16212">
      <c r="A11" s="24" t="s">
        <v>21</v>
      </c>
      <c r="B11" s="24"/>
      <c r="C11" s="25">
        <f t="shared" si="8"/>
        <v>0</v>
      </c>
      <c r="D11" s="25">
        <f t="shared" si="10"/>
        <v>0</v>
      </c>
      <c r="E11" s="25">
        <f t="shared" si="10"/>
        <v>0</v>
      </c>
      <c r="F11" s="25">
        <f t="shared" si="10"/>
        <v>0</v>
      </c>
      <c r="G11" s="25">
        <f t="shared" si="10"/>
        <v>0</v>
      </c>
      <c r="H11" s="25">
        <f t="shared" si="10"/>
        <v>0</v>
      </c>
      <c r="I11" s="25">
        <f t="shared" si="10"/>
        <v>0</v>
      </c>
      <c r="J11" s="25">
        <f t="shared" si="10"/>
        <v>0</v>
      </c>
      <c r="K11" s="25">
        <f t="shared" si="10"/>
        <v>0</v>
      </c>
      <c r="L11" s="25">
        <f t="shared" si="10"/>
        <v>0</v>
      </c>
      <c r="M11" s="25">
        <f t="shared" si="10"/>
        <v>0</v>
      </c>
      <c r="N11" s="25">
        <f t="shared" si="10"/>
        <v>0</v>
      </c>
      <c r="O11" s="25">
        <f t="shared" si="10"/>
        <v>0</v>
      </c>
      <c r="P11" s="25">
        <f t="shared" si="10"/>
        <v>0</v>
      </c>
      <c r="Q11" s="25">
        <f t="shared" si="10"/>
        <v>0</v>
      </c>
      <c r="R11" s="25">
        <f>SUM(S11:AI11)</f>
        <v>0</v>
      </c>
      <c r="S11" s="25">
        <f>SUM(T11:AJ11)</f>
        <v>0</v>
      </c>
      <c r="T11" s="25">
        <f>SUM(U11:AK11)</f>
        <v>0</v>
      </c>
      <c r="U11" s="25">
        <f>SUM(V11:AL11)</f>
        <v>0</v>
      </c>
    </row>
    <row r="12" spans="1:16212">
      <c r="A12" s="24" t="s">
        <v>37</v>
      </c>
      <c r="B12" s="24"/>
      <c r="C12" s="25">
        <f t="shared" si="8"/>
        <v>0</v>
      </c>
      <c r="D12" s="25">
        <f t="shared" si="10"/>
        <v>0</v>
      </c>
      <c r="E12" s="25">
        <f t="shared" si="10"/>
        <v>0</v>
      </c>
      <c r="F12" s="25">
        <f t="shared" si="10"/>
        <v>0</v>
      </c>
      <c r="G12" s="25">
        <f t="shared" si="10"/>
        <v>0</v>
      </c>
      <c r="H12" s="25">
        <f t="shared" si="10"/>
        <v>0</v>
      </c>
      <c r="I12" s="25">
        <f t="shared" si="10"/>
        <v>0</v>
      </c>
      <c r="J12" s="25">
        <f t="shared" si="10"/>
        <v>0</v>
      </c>
      <c r="K12" s="25">
        <f t="shared" si="10"/>
        <v>0</v>
      </c>
      <c r="L12" s="25">
        <f t="shared" si="10"/>
        <v>0</v>
      </c>
      <c r="M12" s="25">
        <f t="shared" si="10"/>
        <v>0</v>
      </c>
      <c r="N12" s="25">
        <f t="shared" si="10"/>
        <v>0</v>
      </c>
      <c r="O12" s="25">
        <f t="shared" si="10"/>
        <v>0</v>
      </c>
      <c r="P12" s="25">
        <f t="shared" si="10"/>
        <v>0</v>
      </c>
      <c r="Q12" s="25">
        <f t="shared" si="10"/>
        <v>0</v>
      </c>
      <c r="R12" s="25">
        <f>SUM(T12:AI12)</f>
        <v>0</v>
      </c>
      <c r="S12" s="25">
        <f>SUM(U12:AJ12)</f>
        <v>0</v>
      </c>
      <c r="T12" s="25">
        <f>SUM(U12:AJ12)</f>
        <v>0</v>
      </c>
      <c r="U12" s="25">
        <f>SUM(V12:AK12)</f>
        <v>0</v>
      </c>
    </row>
    <row r="13" spans="1:16212">
      <c r="A13" s="24" t="s">
        <v>29</v>
      </c>
      <c r="B13" s="24"/>
      <c r="C13" s="25">
        <f t="shared" si="8"/>
        <v>126</v>
      </c>
      <c r="D13" s="25">
        <v>7</v>
      </c>
      <c r="E13" s="25">
        <v>7</v>
      </c>
      <c r="F13" s="25">
        <v>7</v>
      </c>
      <c r="G13" s="25">
        <v>7</v>
      </c>
      <c r="H13" s="25">
        <v>7</v>
      </c>
      <c r="I13" s="25">
        <v>7</v>
      </c>
      <c r="J13" s="25">
        <v>7</v>
      </c>
      <c r="K13" s="25">
        <v>7</v>
      </c>
      <c r="L13" s="25">
        <v>7</v>
      </c>
      <c r="M13" s="25">
        <v>7</v>
      </c>
      <c r="N13" s="25">
        <v>7</v>
      </c>
      <c r="O13" s="25">
        <v>7</v>
      </c>
      <c r="P13" s="25">
        <v>7</v>
      </c>
      <c r="Q13" s="25">
        <v>7</v>
      </c>
      <c r="R13" s="25">
        <v>7</v>
      </c>
      <c r="S13" s="25">
        <v>7</v>
      </c>
      <c r="T13" s="25">
        <v>7</v>
      </c>
      <c r="U13" s="25">
        <v>7</v>
      </c>
    </row>
    <row r="14" spans="1:16212">
      <c r="A14" s="24" t="s">
        <v>33</v>
      </c>
      <c r="B14" s="24"/>
      <c r="C14" s="25">
        <f t="shared" si="8"/>
        <v>18</v>
      </c>
      <c r="D14" s="25">
        <v>1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25">
        <v>1</v>
      </c>
      <c r="K14" s="25">
        <v>1</v>
      </c>
      <c r="L14" s="25">
        <v>1</v>
      </c>
      <c r="M14" s="25">
        <v>1</v>
      </c>
      <c r="N14" s="25">
        <v>1</v>
      </c>
      <c r="O14" s="25">
        <v>1</v>
      </c>
      <c r="P14" s="25">
        <v>1</v>
      </c>
      <c r="Q14" s="25">
        <v>1</v>
      </c>
      <c r="R14" s="25">
        <v>1</v>
      </c>
      <c r="S14" s="25">
        <v>1</v>
      </c>
      <c r="T14" s="25">
        <v>1</v>
      </c>
      <c r="U14" s="25">
        <v>1</v>
      </c>
    </row>
    <row r="15" spans="1:16212">
      <c r="A15" s="24" t="s">
        <v>34</v>
      </c>
      <c r="B15" s="24"/>
      <c r="C15" s="25">
        <f t="shared" si="8"/>
        <v>144</v>
      </c>
      <c r="D15" s="25">
        <v>8</v>
      </c>
      <c r="E15" s="25">
        <v>8</v>
      </c>
      <c r="F15" s="25">
        <v>8</v>
      </c>
      <c r="G15" s="25">
        <v>8</v>
      </c>
      <c r="H15" s="25">
        <v>8</v>
      </c>
      <c r="I15" s="25">
        <v>8</v>
      </c>
      <c r="J15" s="25">
        <v>8</v>
      </c>
      <c r="K15" s="25">
        <v>8</v>
      </c>
      <c r="L15" s="25">
        <v>8</v>
      </c>
      <c r="M15" s="25">
        <v>8</v>
      </c>
      <c r="N15" s="25">
        <v>8</v>
      </c>
      <c r="O15" s="25">
        <v>8</v>
      </c>
      <c r="P15" s="25">
        <v>8</v>
      </c>
      <c r="Q15" s="25">
        <v>8</v>
      </c>
      <c r="R15" s="25">
        <v>8</v>
      </c>
      <c r="S15" s="25">
        <v>8</v>
      </c>
      <c r="T15" s="25">
        <v>8</v>
      </c>
      <c r="U15" s="25">
        <v>8</v>
      </c>
    </row>
  </sheetData>
  <mergeCells count="4">
    <mergeCell ref="C4:G4"/>
    <mergeCell ref="A8:B8"/>
    <mergeCell ref="D5:G5"/>
    <mergeCell ref="A9:B9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zoomScale="115" zoomScaleNormal="115" workbookViewId="0">
      <selection activeCell="B20" sqref="B20"/>
    </sheetView>
  </sheetViews>
  <sheetFormatPr defaultColWidth="9.42578125" defaultRowHeight="15"/>
  <cols>
    <col min="1" max="1" width="13.42578125" style="41" bestFit="1" customWidth="1"/>
    <col min="2" max="2" width="56.140625" style="41" bestFit="1" customWidth="1"/>
    <col min="3" max="3" width="9.140625" style="41" bestFit="1" customWidth="1"/>
    <col min="4" max="4" width="9.28515625" style="41" bestFit="1" customWidth="1"/>
    <col min="5" max="5" width="18" style="41" bestFit="1" customWidth="1"/>
    <col min="6" max="6" width="27.140625" style="38" bestFit="1" customWidth="1"/>
    <col min="7" max="7" width="12.28515625" style="41" bestFit="1" customWidth="1"/>
    <col min="8" max="20" width="5.42578125" style="41" bestFit="1" customWidth="1"/>
    <col min="21" max="16384" width="9.42578125" style="41"/>
  </cols>
  <sheetData>
    <row r="1" spans="1:7">
      <c r="A1" s="39" t="s">
        <v>16</v>
      </c>
      <c r="B1" s="39" t="s">
        <v>1</v>
      </c>
      <c r="C1" s="39" t="s">
        <v>13</v>
      </c>
      <c r="D1" s="39" t="s">
        <v>2</v>
      </c>
      <c r="E1" s="39" t="s">
        <v>10</v>
      </c>
      <c r="F1" s="40" t="s">
        <v>3</v>
      </c>
      <c r="G1" s="39" t="s">
        <v>8</v>
      </c>
    </row>
    <row r="2" spans="1:7">
      <c r="A2" s="57" t="str">
        <f>'Daily Records'!A6</f>
        <v>Phase11.P001</v>
      </c>
      <c r="B2" s="57" t="str">
        <f>'Daily Records'!B6</f>
        <v>Planning</v>
      </c>
      <c r="C2" s="57">
        <f>'Daily Records'!C6</f>
        <v>900</v>
      </c>
      <c r="D2" s="57">
        <f>'Daily Records'!D6</f>
        <v>15</v>
      </c>
      <c r="E2" s="57">
        <f>'Daily Records'!Z6</f>
        <v>0</v>
      </c>
      <c r="F2" s="57" t="str">
        <f>'Daily Records'!Y6</f>
        <v>All</v>
      </c>
      <c r="G2" s="57">
        <f>'Daily Records'!X6</f>
        <v>6</v>
      </c>
    </row>
    <row r="3" spans="1:7">
      <c r="A3" s="57" t="str">
        <f>'Daily Records'!A7</f>
        <v>Phase11.P002</v>
      </c>
      <c r="B3" s="57" t="str">
        <f>'Daily Records'!B7</f>
        <v>Retrospective</v>
      </c>
      <c r="C3" s="57">
        <f>'Daily Records'!C7</f>
        <v>890</v>
      </c>
      <c r="D3" s="57">
        <f>'Daily Records'!D7</f>
        <v>0</v>
      </c>
      <c r="E3" s="57">
        <f>'Daily Records'!Z7</f>
        <v>1</v>
      </c>
      <c r="F3" s="57" t="str">
        <f>'Daily Records'!Y7</f>
        <v>All</v>
      </c>
      <c r="G3" s="57">
        <f>'Daily Records'!X7</f>
        <v>0</v>
      </c>
    </row>
    <row r="4" spans="1:7">
      <c r="A4" s="57" t="str">
        <f>'Daily Records'!A8</f>
        <v>Phase11.R001</v>
      </c>
      <c r="B4" s="57" t="str">
        <f>'Daily Records'!B8</f>
        <v>Analysis requirements</v>
      </c>
      <c r="C4" s="57">
        <f>'Daily Records'!C8</f>
        <v>870</v>
      </c>
      <c r="D4" s="57">
        <f>'Daily Records'!D8</f>
        <v>8</v>
      </c>
      <c r="E4" s="57">
        <f>'Daily Records'!Z8</f>
        <v>1</v>
      </c>
      <c r="F4" s="57" t="str">
        <f>'Daily Records'!Y8</f>
        <v>Serena.Li</v>
      </c>
      <c r="G4" s="57">
        <f>'Daily Records'!X8</f>
        <v>0</v>
      </c>
    </row>
    <row r="5" spans="1:7">
      <c r="A5" s="57" t="str">
        <f>'Daily Records'!A9</f>
        <v>Phase11.T001</v>
      </c>
      <c r="B5" s="57" t="str">
        <f>'Daily Records'!B9</f>
        <v>Unit Test</v>
      </c>
      <c r="C5" s="57">
        <f>'Daily Records'!C9</f>
        <v>860</v>
      </c>
      <c r="D5" s="57">
        <f>'Daily Records'!D9</f>
        <v>0</v>
      </c>
      <c r="E5" s="57">
        <f>'Daily Records'!Z9</f>
        <v>1</v>
      </c>
      <c r="F5" s="57" t="str">
        <f>'Daily Records'!Y9</f>
        <v>Colin.Ji</v>
      </c>
      <c r="G5" s="57">
        <f>'Daily Records'!X9</f>
        <v>0</v>
      </c>
    </row>
    <row r="6" spans="1:7">
      <c r="A6" s="57">
        <f>'Daily Records'!A10</f>
        <v>0</v>
      </c>
      <c r="B6" s="57" t="str">
        <f>'Daily Records'!B10</f>
        <v>EserviceOnline扩展使用MDMAPI访问的架构方案实现</v>
      </c>
      <c r="C6" s="57">
        <f>'Daily Records'!C10</f>
        <v>0</v>
      </c>
      <c r="D6" s="57">
        <f>'Daily Records'!D10</f>
        <v>8</v>
      </c>
      <c r="E6" s="57">
        <f>'Daily Records'!Z10</f>
        <v>1</v>
      </c>
      <c r="F6" s="57" t="str">
        <f>'Daily Records'!Y10</f>
        <v>Colin.Ji</v>
      </c>
      <c r="G6" s="57">
        <f>'Daily Records'!X10</f>
        <v>54</v>
      </c>
    </row>
    <row r="7" spans="1:7">
      <c r="A7" s="57">
        <f>'Daily Records'!A11</f>
        <v>0</v>
      </c>
      <c r="B7" s="57" t="str">
        <f>'Daily Records'!B11</f>
        <v>EserviceOnline扩展使用MDMAPI功能集成</v>
      </c>
      <c r="C7" s="57">
        <f>'Daily Records'!C11</f>
        <v>0</v>
      </c>
      <c r="D7" s="57">
        <f>'Daily Records'!D11</f>
        <v>8</v>
      </c>
      <c r="E7" s="57">
        <f>'Daily Records'!Z11</f>
        <v>1</v>
      </c>
      <c r="F7" s="57" t="str">
        <f>'Daily Records'!Y11</f>
        <v>Colin.Ji</v>
      </c>
      <c r="G7" s="57">
        <f>'Daily Records'!X11</f>
        <v>16</v>
      </c>
    </row>
    <row r="8" spans="1:7">
      <c r="A8" s="57">
        <f>'Daily Records'!A15</f>
        <v>0</v>
      </c>
      <c r="B8" s="57" t="str">
        <f>'Daily Records'!B15</f>
        <v>MDM系统生成功能完善</v>
      </c>
      <c r="C8" s="57">
        <f>'Daily Records'!C15</f>
        <v>0</v>
      </c>
      <c r="D8" s="57">
        <f>'Daily Records'!D15</f>
        <v>8</v>
      </c>
      <c r="E8" s="57">
        <f>'Daily Records'!Z15</f>
        <v>1</v>
      </c>
      <c r="F8" s="57" t="str">
        <f>'Daily Records'!Y15</f>
        <v>Kevin.Wu</v>
      </c>
      <c r="G8" s="57">
        <f>'Daily Records'!X15</f>
        <v>19</v>
      </c>
    </row>
    <row r="9" spans="1:7">
      <c r="A9" s="57">
        <f>'Daily Records'!A16</f>
        <v>0</v>
      </c>
      <c r="B9" s="57" t="str">
        <f>'Daily Records'!B16</f>
        <v>MDM 测试数据整理排查所有测试数据并找出对应数控表确定数据正确性</v>
      </c>
      <c r="C9" s="57">
        <f>'Daily Records'!C16</f>
        <v>0</v>
      </c>
      <c r="D9" s="57">
        <f>'Daily Records'!D16</f>
        <v>8</v>
      </c>
      <c r="E9" s="57">
        <f>'Daily Records'!Z16</f>
        <v>1</v>
      </c>
      <c r="F9" s="57" t="str">
        <f>'Daily Records'!Y16</f>
        <v>Kevin.Wu</v>
      </c>
      <c r="G9" s="57">
        <f>'Daily Records'!X16</f>
        <v>12.5</v>
      </c>
    </row>
    <row r="10" spans="1:7">
      <c r="A10" s="57">
        <f>'Daily Records'!A17</f>
        <v>0</v>
      </c>
      <c r="B10" s="57" t="str">
        <f>'Daily Records'!B17</f>
        <v>MDM 测试数据同步</v>
      </c>
      <c r="C10" s="57">
        <f>'Daily Records'!C17</f>
        <v>0</v>
      </c>
      <c r="D10" s="57">
        <f>'Daily Records'!D17</f>
        <v>0</v>
      </c>
      <c r="E10" s="57">
        <f>'Daily Records'!Z17</f>
        <v>1</v>
      </c>
      <c r="F10" s="57" t="str">
        <f>'Daily Records'!Y17</f>
        <v>Kevin.Wu</v>
      </c>
      <c r="G10" s="57">
        <f>'Daily Records'!X17</f>
        <v>9</v>
      </c>
    </row>
    <row r="11" spans="1:7">
      <c r="A11" s="57">
        <f>'Daily Records'!A18</f>
        <v>0</v>
      </c>
      <c r="B11" s="57" t="str">
        <f>'Daily Records'!B18</f>
        <v>MeasureUnit实体扩展</v>
      </c>
      <c r="C11" s="57">
        <f>'Daily Records'!C18</f>
        <v>0</v>
      </c>
      <c r="D11" s="57">
        <f>'Daily Records'!D18</f>
        <v>4</v>
      </c>
      <c r="E11" s="57">
        <f>'Daily Records'!Z18</f>
        <v>1</v>
      </c>
      <c r="F11" s="57" t="str">
        <f>'Daily Records'!Y18</f>
        <v>Kevin.Wu</v>
      </c>
      <c r="G11" s="57">
        <f>'Daily Records'!X18</f>
        <v>0</v>
      </c>
    </row>
    <row r="12" spans="1:7">
      <c r="A12" s="57" t="str">
        <f>'Daily Records'!A19</f>
        <v>Ticket344</v>
      </c>
      <c r="B12" s="57" t="str">
        <f>'Daily Records'!B19</f>
        <v>344 “Job Set Up”页面重复加载，区块高度固定内容溢出</v>
      </c>
      <c r="C12" s="57">
        <f>'Daily Records'!C19</f>
        <v>0</v>
      </c>
      <c r="D12" s="57">
        <f>'Daily Records'!D19</f>
        <v>5</v>
      </c>
      <c r="E12" s="57">
        <f>'Daily Records'!Z19</f>
        <v>1</v>
      </c>
      <c r="F12" s="57" t="str">
        <f>'Daily Records'!Y19</f>
        <v>Colin.Ji</v>
      </c>
      <c r="G12" s="57">
        <f>'Daily Records'!X19</f>
        <v>5</v>
      </c>
    </row>
    <row r="13" spans="1:7">
      <c r="A13" s="57">
        <f>'Daily Records'!A20</f>
        <v>0</v>
      </c>
      <c r="B13" s="57" t="str">
        <f>'Daily Records'!B20</f>
        <v>熟悉数据库工具</v>
      </c>
      <c r="C13" s="57">
        <f>'Daily Records'!C20</f>
        <v>0</v>
      </c>
      <c r="D13" s="57">
        <f>'Daily Records'!D20</f>
        <v>0</v>
      </c>
      <c r="E13" s="57">
        <f>'Daily Records'!Z20</f>
        <v>1</v>
      </c>
      <c r="F13" s="57" t="str">
        <f>'Daily Records'!Y20</f>
        <v>Kevin.Wu</v>
      </c>
      <c r="G13" s="57">
        <f>'Daily Records'!X20</f>
        <v>15</v>
      </c>
    </row>
    <row r="14" spans="1:7">
      <c r="A14" s="57">
        <f>'Daily Records'!A31</f>
        <v>0</v>
      </c>
      <c r="B14" s="57">
        <f>'Daily Records'!B31</f>
        <v>0</v>
      </c>
      <c r="C14" s="57">
        <f>'Daily Records'!C31</f>
        <v>0</v>
      </c>
      <c r="D14" s="57">
        <f>'Daily Records'!D31</f>
        <v>0</v>
      </c>
      <c r="E14" s="57">
        <f>'Daily Records'!Z31</f>
        <v>0</v>
      </c>
      <c r="F14" s="57">
        <f>'Daily Records'!Y31</f>
        <v>0</v>
      </c>
      <c r="G14" s="57">
        <f>'Daily Records'!X31</f>
        <v>0</v>
      </c>
    </row>
    <row r="15" spans="1:7">
      <c r="A15" s="57">
        <f>'Daily Records'!A32</f>
        <v>0</v>
      </c>
      <c r="B15" s="57">
        <f>'Daily Records'!B32</f>
        <v>0</v>
      </c>
      <c r="C15" s="57">
        <f>'Daily Records'!C32</f>
        <v>0</v>
      </c>
      <c r="D15" s="57">
        <f>'Daily Records'!D32</f>
        <v>0</v>
      </c>
      <c r="E15" s="57">
        <f>'Daily Records'!Z32</f>
        <v>0</v>
      </c>
      <c r="F15" s="57">
        <f>'Daily Records'!Y32</f>
        <v>0</v>
      </c>
      <c r="G15" s="57">
        <f>'Daily Records'!X32</f>
        <v>0</v>
      </c>
    </row>
    <row r="16" spans="1:7">
      <c r="A16" s="57">
        <f>'Daily Records'!A33</f>
        <v>0</v>
      </c>
      <c r="B16" s="57">
        <f>'Daily Records'!B33</f>
        <v>0</v>
      </c>
      <c r="C16" s="57">
        <f>'Daily Records'!C33</f>
        <v>0</v>
      </c>
      <c r="D16" s="57">
        <f>'Daily Records'!D33</f>
        <v>0</v>
      </c>
      <c r="E16" s="57">
        <f>'Daily Records'!Z33</f>
        <v>0</v>
      </c>
      <c r="F16" s="57">
        <f>'Daily Records'!Y33</f>
        <v>0</v>
      </c>
      <c r="G16" s="57">
        <f>'Daily Records'!X33</f>
        <v>0</v>
      </c>
    </row>
    <row r="17" spans="1:7">
      <c r="A17" s="57">
        <f>'Daily Records'!A34</f>
        <v>0</v>
      </c>
      <c r="B17" s="57">
        <f>'Daily Records'!B34</f>
        <v>0</v>
      </c>
      <c r="C17" s="57">
        <f>'Daily Records'!C34</f>
        <v>0</v>
      </c>
      <c r="D17" s="57">
        <f>'Daily Records'!D34</f>
        <v>0</v>
      </c>
      <c r="E17" s="57">
        <f>'Daily Records'!Z34</f>
        <v>0</v>
      </c>
      <c r="F17" s="57">
        <f>'Daily Records'!Y34</f>
        <v>0</v>
      </c>
      <c r="G17" s="57">
        <f>'Daily Records'!X34</f>
        <v>0</v>
      </c>
    </row>
    <row r="18" spans="1:7">
      <c r="A18" s="57">
        <f>'Daily Records'!A35</f>
        <v>0</v>
      </c>
      <c r="B18" s="57">
        <f>'Daily Records'!B35</f>
        <v>0</v>
      </c>
      <c r="C18" s="57">
        <f>'Daily Records'!C35</f>
        <v>0</v>
      </c>
      <c r="D18" s="57">
        <f>'Daily Records'!D35</f>
        <v>0</v>
      </c>
      <c r="E18" s="57">
        <f>'Daily Records'!Z35</f>
        <v>0</v>
      </c>
      <c r="F18" s="57">
        <f>'Daily Records'!Y35</f>
        <v>0</v>
      </c>
      <c r="G18" s="57">
        <f>'Daily Records'!X35</f>
        <v>0</v>
      </c>
    </row>
    <row r="19" spans="1:7">
      <c r="A19" s="57">
        <f>'Daily Records'!A36</f>
        <v>0</v>
      </c>
      <c r="B19" s="57">
        <f>'Daily Records'!B36</f>
        <v>0</v>
      </c>
      <c r="C19" s="57">
        <f>'Daily Records'!C36</f>
        <v>0</v>
      </c>
      <c r="D19" s="57">
        <f>'Daily Records'!D36</f>
        <v>0</v>
      </c>
      <c r="E19" s="57">
        <f>'Daily Records'!Z36</f>
        <v>0</v>
      </c>
      <c r="F19" s="57">
        <f>'Daily Records'!Y36</f>
        <v>0</v>
      </c>
      <c r="G19" s="57">
        <f>'Daily Records'!X36</f>
        <v>0</v>
      </c>
    </row>
    <row r="20" spans="1:7">
      <c r="A20" s="57">
        <f>'Daily Records'!A37</f>
        <v>0</v>
      </c>
      <c r="B20" s="57">
        <f>'Daily Records'!B37</f>
        <v>0</v>
      </c>
      <c r="C20" s="57">
        <f>'Daily Records'!C37</f>
        <v>0</v>
      </c>
      <c r="D20" s="57">
        <f>'Daily Records'!D37</f>
        <v>0</v>
      </c>
      <c r="E20" s="57">
        <f>'Daily Records'!Z37</f>
        <v>0</v>
      </c>
      <c r="F20" s="57">
        <f>'Daily Records'!Y37</f>
        <v>0</v>
      </c>
      <c r="G20" s="57">
        <f>'Daily Records'!X37</f>
        <v>0</v>
      </c>
    </row>
    <row r="21" spans="1:7">
      <c r="A21" s="57">
        <f>'Daily Records'!A38</f>
        <v>0</v>
      </c>
      <c r="B21" s="57">
        <f>'Daily Records'!B38</f>
        <v>0</v>
      </c>
      <c r="C21" s="57">
        <f>'Daily Records'!C38</f>
        <v>0</v>
      </c>
      <c r="D21" s="57">
        <f>'Daily Records'!D38</f>
        <v>0</v>
      </c>
      <c r="E21" s="57">
        <f>'Daily Records'!Z38</f>
        <v>0</v>
      </c>
      <c r="F21" s="57">
        <f>'Daily Records'!Y38</f>
        <v>0</v>
      </c>
      <c r="G21" s="57">
        <f>'Daily Records'!X38</f>
        <v>0</v>
      </c>
    </row>
    <row r="22" spans="1:7">
      <c r="A22" s="57">
        <f>'Daily Records'!A39</f>
        <v>0</v>
      </c>
      <c r="B22" s="57">
        <f>'Daily Records'!B39</f>
        <v>0</v>
      </c>
      <c r="C22" s="57">
        <f>'Daily Records'!C39</f>
        <v>0</v>
      </c>
      <c r="D22" s="57">
        <f>'Daily Records'!D39</f>
        <v>0</v>
      </c>
      <c r="E22" s="57">
        <f>'Daily Records'!Z39</f>
        <v>0</v>
      </c>
      <c r="F22" s="57">
        <f>'Daily Records'!Y39</f>
        <v>0</v>
      </c>
      <c r="G22" s="57">
        <f>'Daily Records'!X39</f>
        <v>0</v>
      </c>
    </row>
    <row r="23" spans="1:7">
      <c r="A23" s="57">
        <f>'Daily Records'!A40</f>
        <v>0</v>
      </c>
      <c r="B23" s="57">
        <f>'Daily Records'!B40</f>
        <v>0</v>
      </c>
      <c r="C23" s="57">
        <f>'Daily Records'!C40</f>
        <v>0</v>
      </c>
      <c r="D23" s="57">
        <f>'Daily Records'!D40</f>
        <v>0</v>
      </c>
      <c r="E23" s="57">
        <f>'Daily Records'!Z40</f>
        <v>0</v>
      </c>
      <c r="F23" s="57">
        <f>'Daily Records'!Y40</f>
        <v>0</v>
      </c>
      <c r="G23" s="57">
        <f>'Daily Records'!X40</f>
        <v>0</v>
      </c>
    </row>
    <row r="24" spans="1:7">
      <c r="A24" s="57">
        <f>'Daily Records'!A41</f>
        <v>0</v>
      </c>
      <c r="B24" s="57">
        <f>'Daily Records'!B41</f>
        <v>0</v>
      </c>
      <c r="C24" s="57">
        <f>'Daily Records'!C41</f>
        <v>0</v>
      </c>
      <c r="D24" s="57">
        <f>'Daily Records'!D41</f>
        <v>0</v>
      </c>
      <c r="E24" s="57">
        <f>'Daily Records'!Z41</f>
        <v>0</v>
      </c>
      <c r="F24" s="57">
        <f>'Daily Records'!Y41</f>
        <v>0</v>
      </c>
      <c r="G24" s="57">
        <f>'Daily Records'!X41</f>
        <v>0</v>
      </c>
    </row>
    <row r="25" spans="1:7">
      <c r="A25" s="57">
        <f>'Daily Records'!A42</f>
        <v>0</v>
      </c>
      <c r="B25" s="57">
        <f>'Daily Records'!B42</f>
        <v>0</v>
      </c>
      <c r="C25" s="57">
        <f>'Daily Records'!C42</f>
        <v>0</v>
      </c>
      <c r="D25" s="57">
        <f>'Daily Records'!D42</f>
        <v>0</v>
      </c>
      <c r="E25" s="57">
        <f>'Daily Records'!Z42</f>
        <v>0</v>
      </c>
      <c r="F25" s="57">
        <f>'Daily Records'!Y42</f>
        <v>0</v>
      </c>
      <c r="G25" s="57">
        <f>'Daily Records'!X42</f>
        <v>0</v>
      </c>
    </row>
    <row r="26" spans="1:7">
      <c r="A26" s="57">
        <f>'Daily Records'!A43</f>
        <v>0</v>
      </c>
      <c r="B26" s="57">
        <f>'Daily Records'!B43</f>
        <v>0</v>
      </c>
      <c r="C26" s="57">
        <f>'Daily Records'!C43</f>
        <v>0</v>
      </c>
      <c r="D26" s="57">
        <f>'Daily Records'!D43</f>
        <v>0</v>
      </c>
      <c r="E26" s="57">
        <f>'Daily Records'!Z43</f>
        <v>0</v>
      </c>
      <c r="F26" s="57">
        <f>'Daily Records'!Y43</f>
        <v>0</v>
      </c>
      <c r="G26" s="57">
        <f>'Daily Records'!X43</f>
        <v>0</v>
      </c>
    </row>
    <row r="27" spans="1:7">
      <c r="A27" s="57">
        <f>'Daily Records'!A44</f>
        <v>0</v>
      </c>
      <c r="B27" s="57">
        <f>'Daily Records'!B44</f>
        <v>0</v>
      </c>
      <c r="C27" s="57">
        <f>'Daily Records'!C44</f>
        <v>0</v>
      </c>
      <c r="D27" s="57">
        <f>'Daily Records'!D44</f>
        <v>0</v>
      </c>
      <c r="E27" s="57">
        <f>'Daily Records'!Z44</f>
        <v>0</v>
      </c>
      <c r="F27" s="57">
        <f>'Daily Records'!Y44</f>
        <v>0</v>
      </c>
      <c r="G27" s="57">
        <f>'Daily Records'!X44</f>
        <v>0</v>
      </c>
    </row>
    <row r="28" spans="1:7">
      <c r="A28" s="57">
        <f>'Daily Records'!A45</f>
        <v>0</v>
      </c>
      <c r="B28" s="57">
        <f>'Daily Records'!B45</f>
        <v>0</v>
      </c>
      <c r="C28" s="57">
        <f>'Daily Records'!C45</f>
        <v>0</v>
      </c>
      <c r="D28" s="57">
        <f>'Daily Records'!D45</f>
        <v>0</v>
      </c>
      <c r="E28" s="57">
        <f>'Daily Records'!Z45</f>
        <v>0</v>
      </c>
      <c r="F28" s="57">
        <f>'Daily Records'!Y45</f>
        <v>0</v>
      </c>
      <c r="G28" s="57">
        <f>'Daily Records'!X45</f>
        <v>0</v>
      </c>
    </row>
    <row r="29" spans="1:7">
      <c r="A29" s="57">
        <f>'Daily Records'!A42</f>
        <v>0</v>
      </c>
      <c r="B29" s="57">
        <f>'Daily Records'!B42</f>
        <v>0</v>
      </c>
      <c r="C29" s="57">
        <f>'Daily Records'!C42</f>
        <v>0</v>
      </c>
      <c r="D29" s="57">
        <f>'Daily Records'!D42</f>
        <v>0</v>
      </c>
      <c r="E29" s="57">
        <f>'Daily Records'!Z42</f>
        <v>0</v>
      </c>
      <c r="F29" s="57">
        <f>'Daily Records'!Y42</f>
        <v>0</v>
      </c>
      <c r="G29" s="57">
        <f>'Daily Records'!X42</f>
        <v>0</v>
      </c>
    </row>
    <row r="30" spans="1:7">
      <c r="A30" s="57">
        <f>'Daily Records'!A43</f>
        <v>0</v>
      </c>
      <c r="B30" s="57">
        <f>'Daily Records'!B43</f>
        <v>0</v>
      </c>
      <c r="C30" s="57">
        <f>'Daily Records'!C43</f>
        <v>0</v>
      </c>
      <c r="D30" s="57">
        <f>'Daily Records'!D43</f>
        <v>0</v>
      </c>
      <c r="E30" s="57">
        <f>'Daily Records'!Z43</f>
        <v>0</v>
      </c>
      <c r="F30" s="57">
        <f>'Daily Records'!Y43</f>
        <v>0</v>
      </c>
      <c r="G30" s="57">
        <f>'Daily Records'!X43</f>
        <v>0</v>
      </c>
    </row>
    <row r="31" spans="1:7">
      <c r="A31" s="57">
        <f>'Daily Records'!A44</f>
        <v>0</v>
      </c>
      <c r="B31" s="57">
        <f>'Daily Records'!B44</f>
        <v>0</v>
      </c>
      <c r="C31" s="57">
        <f>'Daily Records'!C44</f>
        <v>0</v>
      </c>
      <c r="D31" s="57">
        <f>'Daily Records'!D44</f>
        <v>0</v>
      </c>
      <c r="E31" s="57">
        <f>'Daily Records'!Z44</f>
        <v>0</v>
      </c>
      <c r="F31" s="57">
        <f>'Daily Records'!Y44</f>
        <v>0</v>
      </c>
      <c r="G31" s="57">
        <f>'Daily Records'!X44</f>
        <v>0</v>
      </c>
    </row>
    <row r="32" spans="1:7">
      <c r="A32" s="57">
        <f>'Daily Records'!A45</f>
        <v>0</v>
      </c>
      <c r="B32" s="57">
        <f>'Daily Records'!B45</f>
        <v>0</v>
      </c>
      <c r="C32" s="57">
        <f>'Daily Records'!C45</f>
        <v>0</v>
      </c>
      <c r="D32" s="57">
        <f>'Daily Records'!D45</f>
        <v>0</v>
      </c>
      <c r="E32" s="57">
        <f>'Daily Records'!Z45</f>
        <v>0</v>
      </c>
      <c r="F32" s="57">
        <f>'Daily Records'!Y45</f>
        <v>0</v>
      </c>
      <c r="G32" s="57">
        <f>'Daily Records'!X45</f>
        <v>0</v>
      </c>
    </row>
    <row r="33" spans="1:7">
      <c r="A33" s="57">
        <f>'Daily Records'!A46</f>
        <v>0</v>
      </c>
      <c r="B33" s="57">
        <f>'Daily Records'!B46</f>
        <v>0</v>
      </c>
      <c r="C33" s="57">
        <f>'Daily Records'!C46</f>
        <v>0</v>
      </c>
      <c r="D33" s="57">
        <f>'Daily Records'!D46</f>
        <v>0</v>
      </c>
      <c r="E33" s="57">
        <f>'Daily Records'!Z46</f>
        <v>0</v>
      </c>
      <c r="F33" s="57">
        <f>'Daily Records'!Y46</f>
        <v>0</v>
      </c>
      <c r="G33" s="57">
        <f>'Daily Records'!X46</f>
        <v>0</v>
      </c>
    </row>
    <row r="34" spans="1:7">
      <c r="A34" s="57">
        <f>'Daily Records'!A47</f>
        <v>0</v>
      </c>
      <c r="B34" s="57">
        <f>'Daily Records'!B47</f>
        <v>0</v>
      </c>
      <c r="C34" s="57">
        <f>'Daily Records'!C47</f>
        <v>0</v>
      </c>
      <c r="D34" s="57">
        <f>'Daily Records'!D47</f>
        <v>0</v>
      </c>
      <c r="E34" s="57">
        <f>'Daily Records'!Z47</f>
        <v>0</v>
      </c>
      <c r="F34" s="57">
        <f>'Daily Records'!Y47</f>
        <v>0</v>
      </c>
      <c r="G34" s="57">
        <f>'Daily Records'!X47</f>
        <v>0</v>
      </c>
    </row>
    <row r="35" spans="1:7">
      <c r="A35" s="57">
        <f>'Daily Records'!A48</f>
        <v>0</v>
      </c>
      <c r="B35" s="57">
        <f>'Daily Records'!B48</f>
        <v>0</v>
      </c>
      <c r="C35" s="57">
        <f>'Daily Records'!C48</f>
        <v>0</v>
      </c>
      <c r="D35" s="57">
        <f>'Daily Records'!D48</f>
        <v>0</v>
      </c>
      <c r="E35" s="57">
        <f>'Daily Records'!Z48</f>
        <v>0</v>
      </c>
      <c r="F35" s="57">
        <f>'Daily Records'!Y48</f>
        <v>0</v>
      </c>
      <c r="G35" s="57">
        <f>'Daily Records'!X48</f>
        <v>0</v>
      </c>
    </row>
    <row r="36" spans="1:7">
      <c r="A36" s="57">
        <f>'Daily Records'!A49</f>
        <v>0</v>
      </c>
      <c r="B36" s="57">
        <f>'Daily Records'!B49</f>
        <v>0</v>
      </c>
      <c r="C36" s="57">
        <f>'Daily Records'!C49</f>
        <v>0</v>
      </c>
      <c r="D36" s="57">
        <f>'Daily Records'!D49</f>
        <v>0</v>
      </c>
      <c r="E36" s="57">
        <f>'Daily Records'!Z49</f>
        <v>0</v>
      </c>
      <c r="F36" s="57">
        <f>'Daily Records'!Y49</f>
        <v>0</v>
      </c>
      <c r="G36" s="57">
        <f>'Daily Records'!X49</f>
        <v>0</v>
      </c>
    </row>
    <row r="37" spans="1:7">
      <c r="A37" s="57">
        <f>'Daily Records'!A50</f>
        <v>0</v>
      </c>
      <c r="B37" s="57">
        <f>'Daily Records'!B50</f>
        <v>0</v>
      </c>
      <c r="C37" s="57">
        <f>'Daily Records'!C50</f>
        <v>0</v>
      </c>
      <c r="D37" s="57">
        <f>'Daily Records'!D50</f>
        <v>0</v>
      </c>
      <c r="E37" s="57">
        <f>'Daily Records'!Z50</f>
        <v>0</v>
      </c>
      <c r="F37" s="57">
        <f>'Daily Records'!Y50</f>
        <v>0</v>
      </c>
      <c r="G37" s="57">
        <f>'Daily Records'!X50</f>
        <v>0</v>
      </c>
    </row>
    <row r="38" spans="1:7">
      <c r="A38" s="57">
        <f>'Daily Records'!A51</f>
        <v>0</v>
      </c>
      <c r="B38" s="57">
        <f>'Daily Records'!B51</f>
        <v>0</v>
      </c>
      <c r="C38" s="57">
        <f>'Daily Records'!C51</f>
        <v>0</v>
      </c>
      <c r="D38" s="57">
        <f>'Daily Records'!D51</f>
        <v>0</v>
      </c>
      <c r="E38" s="57">
        <f>'Daily Records'!Z51</f>
        <v>0</v>
      </c>
      <c r="F38" s="57">
        <f>'Daily Records'!Y51</f>
        <v>0</v>
      </c>
      <c r="G38" s="57">
        <f>'Daily Records'!X51</f>
        <v>0</v>
      </c>
    </row>
    <row r="39" spans="1:7">
      <c r="A39" s="57">
        <f>'Daily Records'!A52</f>
        <v>0</v>
      </c>
      <c r="B39" s="57">
        <f>'Daily Records'!B52</f>
        <v>0</v>
      </c>
      <c r="C39" s="57">
        <f>'Daily Records'!C52</f>
        <v>0</v>
      </c>
      <c r="D39" s="57">
        <f>'Daily Records'!D52</f>
        <v>0</v>
      </c>
      <c r="E39" s="57">
        <f>'Daily Records'!Z52</f>
        <v>0</v>
      </c>
      <c r="F39" s="57">
        <f>'Daily Records'!Y52</f>
        <v>0</v>
      </c>
      <c r="G39" s="57">
        <f>'Daily Records'!X52</f>
        <v>0</v>
      </c>
    </row>
    <row r="40" spans="1:7">
      <c r="A40" s="57">
        <f>'Daily Records'!A53</f>
        <v>0</v>
      </c>
      <c r="B40" s="57">
        <f>'Daily Records'!B53</f>
        <v>0</v>
      </c>
      <c r="C40" s="57">
        <f>'Daily Records'!C53</f>
        <v>0</v>
      </c>
      <c r="D40" s="57">
        <f>'Daily Records'!D53</f>
        <v>0</v>
      </c>
      <c r="E40" s="57">
        <f>'Daily Records'!Z53</f>
        <v>0</v>
      </c>
      <c r="F40" s="57">
        <f>'Daily Records'!Y53</f>
        <v>0</v>
      </c>
      <c r="G40" s="57">
        <f>'Daily Records'!X53</f>
        <v>0</v>
      </c>
    </row>
    <row r="41" spans="1:7">
      <c r="A41" s="57">
        <f>'Daily Records'!A54</f>
        <v>0</v>
      </c>
      <c r="B41" s="57">
        <f>'Daily Records'!B54</f>
        <v>0</v>
      </c>
      <c r="C41" s="57">
        <f>'Daily Records'!C54</f>
        <v>0</v>
      </c>
      <c r="D41" s="57">
        <f>'Daily Records'!D54</f>
        <v>0</v>
      </c>
      <c r="E41" s="57">
        <f>'Daily Records'!Z54</f>
        <v>0</v>
      </c>
      <c r="F41" s="57">
        <f>'Daily Records'!Y54</f>
        <v>0</v>
      </c>
      <c r="G41" s="57">
        <f>'Daily Records'!X54</f>
        <v>0</v>
      </c>
    </row>
    <row r="42" spans="1:7">
      <c r="A42" s="57">
        <f>'Daily Records'!A55</f>
        <v>0</v>
      </c>
      <c r="B42" s="57">
        <f>'Daily Records'!B55</f>
        <v>0</v>
      </c>
      <c r="C42" s="57">
        <f>'Daily Records'!C55</f>
        <v>0</v>
      </c>
      <c r="D42" s="57">
        <f>'Daily Records'!D55</f>
        <v>0</v>
      </c>
      <c r="E42" s="57">
        <f>'Daily Records'!Z55</f>
        <v>0</v>
      </c>
      <c r="F42" s="57">
        <f>'Daily Records'!Y55</f>
        <v>0</v>
      </c>
      <c r="G42" s="57">
        <f>'Daily Records'!X55</f>
        <v>0</v>
      </c>
    </row>
    <row r="43" spans="1:7">
      <c r="A43" s="57">
        <f>'Daily Records'!A56</f>
        <v>0</v>
      </c>
      <c r="B43" s="57">
        <f>'Daily Records'!B56</f>
        <v>0</v>
      </c>
      <c r="C43" s="57">
        <f>'Daily Records'!C56</f>
        <v>0</v>
      </c>
      <c r="D43" s="57">
        <f>'Daily Records'!D56</f>
        <v>0</v>
      </c>
      <c r="E43" s="57">
        <f>'Daily Records'!Z56</f>
        <v>0</v>
      </c>
      <c r="F43" s="57">
        <f>'Daily Records'!Y56</f>
        <v>0</v>
      </c>
      <c r="G43" s="57">
        <f>'Daily Records'!X56</f>
        <v>0</v>
      </c>
    </row>
    <row r="44" spans="1:7">
      <c r="A44" s="57">
        <f>'Daily Records'!A57</f>
        <v>0</v>
      </c>
      <c r="B44" s="57">
        <f>'Daily Records'!B57</f>
        <v>0</v>
      </c>
      <c r="C44" s="57">
        <f>'Daily Records'!C57</f>
        <v>0</v>
      </c>
      <c r="D44" s="57">
        <f>'Daily Records'!D57</f>
        <v>0</v>
      </c>
      <c r="E44" s="57">
        <f>'Daily Records'!Z57</f>
        <v>0</v>
      </c>
      <c r="F44" s="57">
        <f>'Daily Records'!Y57</f>
        <v>0</v>
      </c>
      <c r="G44" s="57">
        <f>'Daily Records'!X57</f>
        <v>0</v>
      </c>
    </row>
    <row r="45" spans="1:7">
      <c r="A45" s="57">
        <f>'Daily Records'!A58</f>
        <v>0</v>
      </c>
      <c r="B45" s="57">
        <f>'Daily Records'!B58</f>
        <v>0</v>
      </c>
      <c r="C45" s="57">
        <f>'Daily Records'!C58</f>
        <v>0</v>
      </c>
      <c r="D45" s="57">
        <f>'Daily Records'!D58</f>
        <v>0</v>
      </c>
      <c r="E45" s="57">
        <f>'Daily Records'!Z58</f>
        <v>0</v>
      </c>
      <c r="F45" s="57">
        <f>'Daily Records'!Y58</f>
        <v>0</v>
      </c>
      <c r="G45" s="57">
        <f>'Daily Records'!X58</f>
        <v>0</v>
      </c>
    </row>
    <row r="46" spans="1:7">
      <c r="A46" s="57">
        <f>'Daily Records'!A59</f>
        <v>0</v>
      </c>
      <c r="B46" s="57">
        <f>'Daily Records'!B59</f>
        <v>0</v>
      </c>
      <c r="C46" s="57">
        <f>'Daily Records'!C59</f>
        <v>0</v>
      </c>
      <c r="D46" s="57">
        <f>'Daily Records'!D59</f>
        <v>0</v>
      </c>
      <c r="E46" s="57">
        <f>'Daily Records'!Z59</f>
        <v>0</v>
      </c>
      <c r="F46" s="57">
        <f>'Daily Records'!Y59</f>
        <v>0</v>
      </c>
      <c r="G46" s="57">
        <f>'Daily Records'!X59</f>
        <v>0</v>
      </c>
    </row>
    <row r="47" spans="1:7">
      <c r="A47" s="57">
        <f>'Daily Records'!A60</f>
        <v>0</v>
      </c>
      <c r="B47" s="57">
        <f>'Daily Records'!B60</f>
        <v>0</v>
      </c>
      <c r="C47" s="57">
        <f>'Daily Records'!C60</f>
        <v>0</v>
      </c>
      <c r="D47" s="57">
        <f>'Daily Records'!D60</f>
        <v>0</v>
      </c>
      <c r="E47" s="57">
        <f>'Daily Records'!Z60</f>
        <v>0</v>
      </c>
      <c r="F47" s="57">
        <f>'Daily Records'!Y60</f>
        <v>0</v>
      </c>
      <c r="G47" s="57">
        <f>'Daily Records'!X60</f>
        <v>0</v>
      </c>
    </row>
    <row r="48" spans="1:7">
      <c r="A48" s="57">
        <f>'Daily Records'!A61</f>
        <v>0</v>
      </c>
      <c r="B48" s="57">
        <f>'Daily Records'!B61</f>
        <v>0</v>
      </c>
      <c r="C48" s="57">
        <f>'Daily Records'!C61</f>
        <v>0</v>
      </c>
      <c r="D48" s="57">
        <f>'Daily Records'!D61</f>
        <v>0</v>
      </c>
      <c r="E48" s="57">
        <f>'Daily Records'!Z61</f>
        <v>0</v>
      </c>
      <c r="F48" s="57">
        <f>'Daily Records'!Y61</f>
        <v>0</v>
      </c>
      <c r="G48" s="57">
        <f>'Daily Records'!X61</f>
        <v>0</v>
      </c>
    </row>
    <row r="49" spans="1:7">
      <c r="A49" s="57">
        <f>'Daily Records'!A62</f>
        <v>0</v>
      </c>
      <c r="B49" s="57">
        <f>'Daily Records'!B62</f>
        <v>0</v>
      </c>
      <c r="C49" s="57">
        <f>'Daily Records'!C62</f>
        <v>0</v>
      </c>
      <c r="D49" s="57">
        <f>'Daily Records'!D62</f>
        <v>0</v>
      </c>
      <c r="E49" s="57">
        <f>'Daily Records'!Z62</f>
        <v>0</v>
      </c>
      <c r="F49" s="57">
        <f>'Daily Records'!Y62</f>
        <v>0</v>
      </c>
      <c r="G49" s="57">
        <f>'Daily Records'!X62</f>
        <v>0</v>
      </c>
    </row>
    <row r="50" spans="1:7">
      <c r="A50" s="57">
        <f>'Daily Records'!A63</f>
        <v>0</v>
      </c>
      <c r="B50" s="57">
        <f>'Daily Records'!B63</f>
        <v>0</v>
      </c>
      <c r="C50" s="57">
        <f>'Daily Records'!C63</f>
        <v>0</v>
      </c>
      <c r="D50" s="57">
        <f>'Daily Records'!D63</f>
        <v>0</v>
      </c>
      <c r="E50" s="57">
        <f>'Daily Records'!Z63</f>
        <v>0</v>
      </c>
      <c r="F50" s="57">
        <f>'Daily Records'!Y63</f>
        <v>0</v>
      </c>
      <c r="G50" s="57">
        <f>'Daily Records'!X63</f>
        <v>0</v>
      </c>
    </row>
    <row r="51" spans="1:7">
      <c r="A51" s="57">
        <f>'Daily Records'!A64</f>
        <v>0</v>
      </c>
      <c r="B51" s="57">
        <f>'Daily Records'!B64</f>
        <v>0</v>
      </c>
      <c r="C51" s="57">
        <f>'Daily Records'!C64</f>
        <v>0</v>
      </c>
      <c r="D51" s="57">
        <f>'Daily Records'!D64</f>
        <v>0</v>
      </c>
      <c r="E51" s="57">
        <f>'Daily Records'!Z64</f>
        <v>0</v>
      </c>
      <c r="F51" s="57">
        <f>'Daily Records'!Y64</f>
        <v>0</v>
      </c>
      <c r="G51" s="57">
        <f>'Daily Records'!X64</f>
        <v>0</v>
      </c>
    </row>
    <row r="52" spans="1:7">
      <c r="A52" s="57">
        <f>'Daily Records'!A65</f>
        <v>0</v>
      </c>
      <c r="B52" s="57">
        <f>'Daily Records'!B65</f>
        <v>0</v>
      </c>
      <c r="C52" s="57">
        <f>'Daily Records'!C65</f>
        <v>0</v>
      </c>
      <c r="D52" s="57">
        <f>'Daily Records'!D65</f>
        <v>0</v>
      </c>
      <c r="E52" s="57">
        <f>'Daily Records'!Z65</f>
        <v>0</v>
      </c>
      <c r="F52" s="57">
        <f>'Daily Records'!Y65</f>
        <v>0</v>
      </c>
      <c r="G52" s="57">
        <f>'Daily Records'!X65</f>
        <v>0</v>
      </c>
    </row>
    <row r="53" spans="1:7">
      <c r="A53" s="57">
        <f>'Daily Records'!A66</f>
        <v>0</v>
      </c>
      <c r="B53" s="57">
        <f>'Daily Records'!B66</f>
        <v>0</v>
      </c>
      <c r="C53" s="57">
        <f>'Daily Records'!C66</f>
        <v>0</v>
      </c>
      <c r="D53" s="57">
        <f>'Daily Records'!D66</f>
        <v>0</v>
      </c>
      <c r="E53" s="57">
        <f>'Daily Records'!Z66</f>
        <v>0</v>
      </c>
      <c r="F53" s="57">
        <f>'Daily Records'!Y66</f>
        <v>0</v>
      </c>
      <c r="G53" s="57">
        <f>'Daily Records'!X66</f>
        <v>0</v>
      </c>
    </row>
    <row r="54" spans="1:7">
      <c r="A54" s="57">
        <f>'Daily Records'!A67</f>
        <v>0</v>
      </c>
      <c r="B54" s="57">
        <f>'Daily Records'!B67</f>
        <v>0</v>
      </c>
      <c r="C54" s="57">
        <f>'Daily Records'!C67</f>
        <v>0</v>
      </c>
      <c r="D54" s="57">
        <f>'Daily Records'!D67</f>
        <v>0</v>
      </c>
      <c r="E54" s="57">
        <f>'Daily Records'!Z67</f>
        <v>0</v>
      </c>
      <c r="F54" s="57">
        <f>'Daily Records'!Y67</f>
        <v>0</v>
      </c>
      <c r="G54" s="57">
        <f>'Daily Records'!X67</f>
        <v>0</v>
      </c>
    </row>
    <row r="55" spans="1:7">
      <c r="A55" s="57">
        <f>'Daily Records'!A68</f>
        <v>0</v>
      </c>
      <c r="B55" s="57">
        <f>'Daily Records'!B68</f>
        <v>0</v>
      </c>
      <c r="C55" s="57">
        <f>'Daily Records'!C68</f>
        <v>0</v>
      </c>
      <c r="D55" s="57">
        <f>'Daily Records'!D68</f>
        <v>0</v>
      </c>
      <c r="E55" s="57">
        <f>'Daily Records'!Z68</f>
        <v>0</v>
      </c>
      <c r="F55" s="57">
        <f>'Daily Records'!Y68</f>
        <v>0</v>
      </c>
      <c r="G55" s="57">
        <f>'Daily Records'!X68</f>
        <v>0</v>
      </c>
    </row>
    <row r="56" spans="1:7">
      <c r="A56" s="57">
        <f>'Daily Records'!A69</f>
        <v>0</v>
      </c>
      <c r="B56" s="57">
        <f>'Daily Records'!B69</f>
        <v>0</v>
      </c>
      <c r="C56" s="57">
        <f>'Daily Records'!C69</f>
        <v>0</v>
      </c>
      <c r="D56" s="57">
        <f>'Daily Records'!D69</f>
        <v>0</v>
      </c>
      <c r="E56" s="57">
        <f>'Daily Records'!Z69</f>
        <v>0</v>
      </c>
      <c r="F56" s="57">
        <f>'Daily Records'!Y69</f>
        <v>0</v>
      </c>
      <c r="G56" s="57">
        <f>'Daily Records'!X69</f>
        <v>0</v>
      </c>
    </row>
    <row r="57" spans="1:7">
      <c r="A57" s="57">
        <f>'Daily Records'!A70</f>
        <v>0</v>
      </c>
      <c r="B57" s="57">
        <f>'Daily Records'!B70</f>
        <v>0</v>
      </c>
      <c r="C57" s="57">
        <f>'Daily Records'!C70</f>
        <v>0</v>
      </c>
      <c r="D57" s="57">
        <f>'Daily Records'!D70</f>
        <v>0</v>
      </c>
      <c r="E57" s="57">
        <f>'Daily Records'!Z70</f>
        <v>0</v>
      </c>
      <c r="F57" s="57">
        <f>'Daily Records'!Y70</f>
        <v>0</v>
      </c>
      <c r="G57" s="57">
        <f>'Daily Records'!X70</f>
        <v>0</v>
      </c>
    </row>
    <row r="58" spans="1:7">
      <c r="A58" s="57">
        <f>'Daily Records'!A71</f>
        <v>0</v>
      </c>
      <c r="B58" s="57">
        <f>'Daily Records'!B71</f>
        <v>0</v>
      </c>
      <c r="C58" s="57">
        <f>'Daily Records'!C71</f>
        <v>0</v>
      </c>
      <c r="D58" s="57">
        <f>'Daily Records'!D71</f>
        <v>0</v>
      </c>
      <c r="E58" s="57">
        <f>'Daily Records'!Z71</f>
        <v>0</v>
      </c>
      <c r="F58" s="57">
        <f>'Daily Records'!Y71</f>
        <v>0</v>
      </c>
      <c r="G58" s="57">
        <f>'Daily Records'!X71</f>
        <v>0</v>
      </c>
    </row>
    <row r="59" spans="1:7">
      <c r="A59" s="57">
        <f>'Daily Records'!A72</f>
        <v>0</v>
      </c>
      <c r="B59" s="57">
        <f>'Daily Records'!B72</f>
        <v>0</v>
      </c>
      <c r="C59" s="57">
        <f>'Daily Records'!C72</f>
        <v>0</v>
      </c>
      <c r="D59" s="57">
        <f>'Daily Records'!D72</f>
        <v>0</v>
      </c>
      <c r="E59" s="57">
        <f>'Daily Records'!Z72</f>
        <v>0</v>
      </c>
      <c r="F59" s="57">
        <f>'Daily Records'!Y72</f>
        <v>0</v>
      </c>
      <c r="G59" s="57">
        <f>'Daily Records'!X72</f>
        <v>0</v>
      </c>
    </row>
    <row r="60" spans="1:7">
      <c r="A60" s="57">
        <f>'Daily Records'!A73</f>
        <v>0</v>
      </c>
      <c r="B60" s="57">
        <f>'Daily Records'!B73</f>
        <v>0</v>
      </c>
      <c r="C60" s="57">
        <f>'Daily Records'!C73</f>
        <v>0</v>
      </c>
      <c r="D60" s="57">
        <f>'Daily Records'!D73</f>
        <v>0</v>
      </c>
      <c r="E60" s="57">
        <f>'Daily Records'!Z73</f>
        <v>0</v>
      </c>
      <c r="F60" s="57">
        <f>'Daily Records'!Y73</f>
        <v>0</v>
      </c>
      <c r="G60" s="57">
        <f>'Daily Records'!X73</f>
        <v>0</v>
      </c>
    </row>
    <row r="61" spans="1:7">
      <c r="A61" s="57">
        <f>'Daily Records'!A74</f>
        <v>0</v>
      </c>
      <c r="B61" s="57">
        <f>'Daily Records'!B74</f>
        <v>0</v>
      </c>
      <c r="C61" s="57">
        <f>'Daily Records'!C74</f>
        <v>0</v>
      </c>
      <c r="D61" s="57">
        <f>'Daily Records'!D74</f>
        <v>0</v>
      </c>
      <c r="E61" s="57">
        <f>'Daily Records'!Z74</f>
        <v>0</v>
      </c>
      <c r="F61" s="57">
        <f>'Daily Records'!Y74</f>
        <v>0</v>
      </c>
      <c r="G61" s="57">
        <f>'Daily Records'!X74</f>
        <v>0</v>
      </c>
    </row>
    <row r="62" spans="1:7">
      <c r="A62" s="57">
        <f>'Daily Records'!A75</f>
        <v>0</v>
      </c>
      <c r="B62" s="57">
        <f>'Daily Records'!B75</f>
        <v>0</v>
      </c>
      <c r="C62" s="57">
        <f>'Daily Records'!C75</f>
        <v>0</v>
      </c>
      <c r="D62" s="57">
        <f>'Daily Records'!D75</f>
        <v>0</v>
      </c>
      <c r="E62" s="57">
        <f>'Daily Records'!Z75</f>
        <v>0</v>
      </c>
      <c r="F62" s="57">
        <f>'Daily Records'!Y75</f>
        <v>0</v>
      </c>
      <c r="G62" s="57">
        <f>'Daily Records'!X75</f>
        <v>0</v>
      </c>
    </row>
    <row r="63" spans="1:7">
      <c r="A63" s="57">
        <f>'Daily Records'!A76</f>
        <v>0</v>
      </c>
      <c r="B63" s="57">
        <f>'Daily Records'!B76</f>
        <v>0</v>
      </c>
      <c r="C63" s="57">
        <f>'Daily Records'!C76</f>
        <v>0</v>
      </c>
      <c r="D63" s="57">
        <f>'Daily Records'!D76</f>
        <v>0</v>
      </c>
      <c r="E63" s="57">
        <f>'Daily Records'!Z76</f>
        <v>0</v>
      </c>
      <c r="F63" s="57">
        <f>'Daily Records'!Y76</f>
        <v>0</v>
      </c>
      <c r="G63" s="57">
        <f>'Daily Records'!X76</f>
        <v>0</v>
      </c>
    </row>
    <row r="64" spans="1:7">
      <c r="A64" s="57">
        <f>'Daily Records'!A77</f>
        <v>0</v>
      </c>
      <c r="B64" s="57">
        <f>'Daily Records'!B77</f>
        <v>0</v>
      </c>
      <c r="C64" s="57">
        <f>'Daily Records'!C77</f>
        <v>0</v>
      </c>
      <c r="D64" s="57">
        <f>'Daily Records'!D77</f>
        <v>0</v>
      </c>
      <c r="E64" s="57">
        <f>'Daily Records'!Z77</f>
        <v>0</v>
      </c>
      <c r="F64" s="57">
        <f>'Daily Records'!Y77</f>
        <v>0</v>
      </c>
      <c r="G64" s="57">
        <f>'Daily Records'!X77</f>
        <v>0</v>
      </c>
    </row>
    <row r="65" spans="1:7">
      <c r="A65" s="57">
        <f>'Daily Records'!A78</f>
        <v>0</v>
      </c>
      <c r="B65" s="57">
        <f>'Daily Records'!B78</f>
        <v>0</v>
      </c>
      <c r="C65" s="57">
        <f>'Daily Records'!C78</f>
        <v>0</v>
      </c>
      <c r="D65" s="57">
        <f>'Daily Records'!D78</f>
        <v>0</v>
      </c>
      <c r="E65" s="57">
        <f>'Daily Records'!Z78</f>
        <v>0</v>
      </c>
      <c r="F65" s="57">
        <f>'Daily Records'!Y78</f>
        <v>0</v>
      </c>
      <c r="G65" s="57">
        <f>'Daily Records'!X78</f>
        <v>0</v>
      </c>
    </row>
    <row r="66" spans="1:7">
      <c r="A66" s="57">
        <f>'Daily Records'!A79</f>
        <v>0</v>
      </c>
      <c r="B66" s="57">
        <f>'Daily Records'!B79</f>
        <v>0</v>
      </c>
      <c r="C66" s="57">
        <f>'Daily Records'!C79</f>
        <v>0</v>
      </c>
      <c r="D66" s="57">
        <f>'Daily Records'!D79</f>
        <v>0</v>
      </c>
      <c r="E66" s="57">
        <f>'Daily Records'!Z79</f>
        <v>0</v>
      </c>
      <c r="F66" s="57">
        <f>'Daily Records'!Y79</f>
        <v>0</v>
      </c>
      <c r="G66" s="57">
        <f>'Daily Records'!X79</f>
        <v>0</v>
      </c>
    </row>
    <row r="67" spans="1:7">
      <c r="A67" s="57">
        <f>'Daily Records'!A80</f>
        <v>0</v>
      </c>
      <c r="B67" s="57">
        <f>'Daily Records'!B80</f>
        <v>0</v>
      </c>
      <c r="C67" s="57">
        <f>'Daily Records'!C80</f>
        <v>0</v>
      </c>
      <c r="D67" s="57">
        <f>'Daily Records'!D80</f>
        <v>0</v>
      </c>
      <c r="E67" s="57">
        <f>'Daily Records'!Z80</f>
        <v>0</v>
      </c>
      <c r="F67" s="57">
        <f>'Daily Records'!Y80</f>
        <v>0</v>
      </c>
      <c r="G67" s="57">
        <f>'Daily Records'!X80</f>
        <v>0</v>
      </c>
    </row>
    <row r="68" spans="1:7">
      <c r="A68" s="57">
        <f>'Daily Records'!A81</f>
        <v>0</v>
      </c>
      <c r="B68" s="57">
        <f>'Daily Records'!B81</f>
        <v>0</v>
      </c>
      <c r="C68" s="57">
        <f>'Daily Records'!C81</f>
        <v>0</v>
      </c>
      <c r="D68" s="57">
        <f>'Daily Records'!D81</f>
        <v>0</v>
      </c>
      <c r="E68" s="57">
        <f>'Daily Records'!Z81</f>
        <v>0</v>
      </c>
      <c r="F68" s="57">
        <f>'Daily Records'!Y81</f>
        <v>0</v>
      </c>
      <c r="G68" s="57">
        <f>'Daily Records'!X81</f>
        <v>0</v>
      </c>
    </row>
    <row r="69" spans="1:7">
      <c r="A69" s="57">
        <f>'Daily Records'!A82</f>
        <v>0</v>
      </c>
      <c r="B69" s="57">
        <f>'Daily Records'!B82</f>
        <v>0</v>
      </c>
      <c r="C69" s="57">
        <f>'Daily Records'!C82</f>
        <v>0</v>
      </c>
      <c r="D69" s="57">
        <f>'Daily Records'!D82</f>
        <v>0</v>
      </c>
      <c r="E69" s="57">
        <f>'Daily Records'!Z82</f>
        <v>0</v>
      </c>
      <c r="F69" s="57">
        <f>'Daily Records'!Y82</f>
        <v>0</v>
      </c>
      <c r="G69" s="57">
        <f>'Daily Records'!X82</f>
        <v>0</v>
      </c>
    </row>
    <row r="70" spans="1:7">
      <c r="A70" s="57">
        <f>'Daily Records'!A83</f>
        <v>0</v>
      </c>
      <c r="B70" s="57">
        <f>'Daily Records'!B83</f>
        <v>0</v>
      </c>
      <c r="C70" s="57">
        <f>'Daily Records'!C83</f>
        <v>0</v>
      </c>
      <c r="D70" s="57">
        <f>'Daily Records'!D83</f>
        <v>0</v>
      </c>
      <c r="E70" s="57">
        <f>'Daily Records'!Z83</f>
        <v>0</v>
      </c>
      <c r="F70" s="57">
        <f>'Daily Records'!Y83</f>
        <v>0</v>
      </c>
      <c r="G70" s="57">
        <f>'Daily Records'!X83</f>
        <v>0</v>
      </c>
    </row>
    <row r="71" spans="1:7">
      <c r="A71" s="57">
        <f>'Daily Records'!A84</f>
        <v>0</v>
      </c>
      <c r="B71" s="57">
        <f>'Daily Records'!B84</f>
        <v>0</v>
      </c>
      <c r="C71" s="57">
        <f>'Daily Records'!C84</f>
        <v>0</v>
      </c>
      <c r="D71" s="57">
        <f>'Daily Records'!D84</f>
        <v>0</v>
      </c>
      <c r="E71" s="57">
        <f>'Daily Records'!Z84</f>
        <v>0</v>
      </c>
      <c r="F71" s="57">
        <f>'Daily Records'!Y84</f>
        <v>0</v>
      </c>
      <c r="G71" s="57">
        <f>'Daily Records'!X84</f>
        <v>0</v>
      </c>
    </row>
  </sheetData>
  <phoneticPr fontId="1" type="noConversion"/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3" zoomScale="115" zoomScaleNormal="115" workbookViewId="0">
      <selection activeCell="D40" sqref="D40"/>
    </sheetView>
  </sheetViews>
  <sheetFormatPr defaultColWidth="0" defaultRowHeight="15"/>
  <cols>
    <col min="1" max="17" width="8.42578125" style="5" customWidth="1"/>
    <col min="18" max="16384" width="8.42578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Serena Li</cp:lastModifiedBy>
  <cp:lastPrinted>2018-07-20T01:19:34Z</cp:lastPrinted>
  <dcterms:created xsi:type="dcterms:W3CDTF">2013-06-22T00:08:09Z</dcterms:created>
  <dcterms:modified xsi:type="dcterms:W3CDTF">2018-10-31T06:14:50Z</dcterms:modified>
</cp:coreProperties>
</file>