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工作\Meta\sanjel\trunk\Projects\I-Implementation\Burndown\"/>
    </mc:Choice>
  </mc:AlternateContent>
  <bookViews>
    <workbookView xWindow="0" yWindow="0" windowWidth="23040" windowHeight="9420" tabRatio="537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Records'!$A$5:$AO$5</definedName>
    <definedName name="_xlnm._FilterDatabase" localSheetId="3" hidden="1">'Sprint Backlog'!$A$1:$F$23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29" i="8" l="1"/>
  <c r="B29" i="8"/>
  <c r="C29" i="8"/>
  <c r="D29" i="8"/>
  <c r="A28" i="8"/>
  <c r="B28" i="8"/>
  <c r="C28" i="8"/>
  <c r="D28" i="8"/>
  <c r="AK29" i="1"/>
  <c r="AK28" i="1" l="1"/>
  <c r="A23" i="7" l="1"/>
  <c r="B23" i="7"/>
  <c r="C23" i="7"/>
  <c r="D23" i="7"/>
  <c r="E23" i="7"/>
  <c r="F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5" i="8"/>
  <c r="B25" i="8"/>
  <c r="C25" i="8"/>
  <c r="D25" i="8"/>
  <c r="A26" i="8"/>
  <c r="B26" i="8"/>
  <c r="C26" i="8"/>
  <c r="D26" i="8"/>
  <c r="A27" i="8"/>
  <c r="B27" i="8"/>
  <c r="C27" i="8"/>
  <c r="D27" i="8"/>
  <c r="AK25" i="1"/>
  <c r="AK26" i="1"/>
  <c r="AK27" i="1"/>
  <c r="G23" i="7" s="1"/>
  <c r="A19" i="8" l="1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K18" i="1"/>
  <c r="AK17" i="1"/>
  <c r="AK16" i="1"/>
  <c r="AK19" i="1"/>
  <c r="G15" i="7" s="1"/>
  <c r="AK20" i="1"/>
  <c r="G16" i="7" s="1"/>
  <c r="AK21" i="1"/>
  <c r="G17" i="7" s="1"/>
  <c r="AK22" i="1"/>
  <c r="G18" i="7" s="1"/>
  <c r="AK23" i="1"/>
  <c r="G19" i="7" s="1"/>
  <c r="AK24" i="1"/>
  <c r="G20" i="7" s="1"/>
  <c r="G14" i="7" l="1"/>
  <c r="A14" i="7"/>
  <c r="B14" i="7"/>
  <c r="C14" i="7"/>
  <c r="D14" i="7"/>
  <c r="E14" i="7"/>
  <c r="F14" i="7"/>
  <c r="A18" i="8"/>
  <c r="B18" i="8"/>
  <c r="C18" i="8"/>
  <c r="D18" i="8"/>
  <c r="F13" i="7" l="1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G2" i="7"/>
  <c r="F2" i="7"/>
  <c r="E2" i="7"/>
  <c r="D2" i="7"/>
  <c r="C2" i="7"/>
  <c r="B2" i="7"/>
  <c r="A2" i="7"/>
  <c r="C12" i="2"/>
  <c r="C11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E6" i="2"/>
  <c r="E7" i="2" s="1"/>
  <c r="D6" i="2"/>
  <c r="D7" i="2" s="1"/>
  <c r="B3" i="2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G13" i="7"/>
  <c r="G12" i="7"/>
  <c r="AK15" i="1"/>
  <c r="G11" i="7" s="1"/>
  <c r="AK14" i="1"/>
  <c r="G10" i="7" s="1"/>
  <c r="AK13" i="1"/>
  <c r="G9" i="7" s="1"/>
  <c r="AK12" i="1"/>
  <c r="G8" i="7" s="1"/>
  <c r="AK11" i="1"/>
  <c r="G7" i="7" s="1"/>
  <c r="AK10" i="1"/>
  <c r="G6" i="7" s="1"/>
  <c r="AK9" i="1"/>
  <c r="G5" i="7" s="1"/>
  <c r="AK8" i="1"/>
  <c r="G4" i="7" s="1"/>
  <c r="AK7" i="1"/>
  <c r="AK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F1" i="1"/>
  <c r="E1" i="1" s="1"/>
  <c r="C9" i="2" l="1"/>
  <c r="C8" i="2"/>
  <c r="E3" i="8" s="1"/>
  <c r="D3" i="8" s="1"/>
  <c r="G1" i="1"/>
  <c r="G2" i="8" s="1"/>
  <c r="AK3" i="1"/>
  <c r="F2" i="1"/>
  <c r="E2" i="8"/>
  <c r="E1" i="8"/>
  <c r="E2" i="1"/>
  <c r="G2" i="1"/>
  <c r="F1" i="8"/>
  <c r="F2" i="8"/>
  <c r="G3" i="7"/>
  <c r="AK5" i="1"/>
  <c r="G1" i="8"/>
  <c r="F6" i="2"/>
  <c r="E3" i="1" l="1"/>
  <c r="D3" i="1" s="1"/>
  <c r="D8" i="2"/>
  <c r="E8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G6" i="2"/>
  <c r="F7" i="2"/>
  <c r="H1" i="1"/>
  <c r="F3" i="1" l="1"/>
  <c r="F3" i="8"/>
  <c r="G3" i="8"/>
  <c r="G3" i="1"/>
  <c r="F8" i="2"/>
  <c r="H2" i="8"/>
  <c r="H1" i="8"/>
  <c r="H2" i="1"/>
  <c r="H6" i="2"/>
  <c r="I1" i="1"/>
  <c r="G7" i="2"/>
  <c r="G8" i="2" l="1"/>
  <c r="H3" i="8"/>
  <c r="H3" i="1"/>
  <c r="I2" i="8"/>
  <c r="I1" i="8"/>
  <c r="I2" i="1"/>
  <c r="H7" i="2"/>
  <c r="J1" i="1"/>
  <c r="I6" i="2"/>
  <c r="I3" i="1" l="1"/>
  <c r="I3" i="8"/>
  <c r="H8" i="2"/>
  <c r="I7" i="2"/>
  <c r="J6" i="2"/>
  <c r="K1" i="1"/>
  <c r="J2" i="1"/>
  <c r="J2" i="8"/>
  <c r="J1" i="8"/>
  <c r="J3" i="8" l="1"/>
  <c r="J3" i="1"/>
  <c r="I8" i="2"/>
  <c r="K2" i="8"/>
  <c r="K1" i="8"/>
  <c r="K2" i="1"/>
  <c r="K6" i="2"/>
  <c r="L1" i="1"/>
  <c r="J7" i="2"/>
  <c r="J8" i="2" l="1"/>
  <c r="K3" i="8"/>
  <c r="K3" i="1"/>
  <c r="L6" i="2"/>
  <c r="M1" i="1"/>
  <c r="K7" i="2"/>
  <c r="L2" i="8"/>
  <c r="L1" i="8"/>
  <c r="L2" i="1"/>
  <c r="L3" i="8" l="1"/>
  <c r="L3" i="1"/>
  <c r="K8" i="2"/>
  <c r="M2" i="8"/>
  <c r="M1" i="8"/>
  <c r="M2" i="1"/>
  <c r="L7" i="2"/>
  <c r="N1" i="1"/>
  <c r="M6" i="2"/>
  <c r="M3" i="8" l="1"/>
  <c r="L8" i="2"/>
  <c r="M3" i="1"/>
  <c r="N2" i="8"/>
  <c r="N1" i="8"/>
  <c r="N2" i="1"/>
  <c r="M7" i="2"/>
  <c r="N6" i="2"/>
  <c r="O1" i="1"/>
  <c r="N3" i="8" l="1"/>
  <c r="N3" i="1"/>
  <c r="M8" i="2"/>
  <c r="O2" i="8"/>
  <c r="O1" i="8"/>
  <c r="O2" i="1"/>
  <c r="O6" i="2"/>
  <c r="N7" i="2"/>
  <c r="P1" i="1"/>
  <c r="O3" i="8" l="1"/>
  <c r="O3" i="1"/>
  <c r="N8" i="2"/>
  <c r="P6" i="2"/>
  <c r="Q1" i="1"/>
  <c r="O7" i="2"/>
  <c r="P2" i="8"/>
  <c r="P1" i="8"/>
  <c r="P2" i="1"/>
  <c r="P3" i="1" l="1"/>
  <c r="O8" i="2"/>
  <c r="P3" i="8"/>
  <c r="Q2" i="8"/>
  <c r="Q1" i="8"/>
  <c r="Q2" i="1"/>
  <c r="P7" i="2"/>
  <c r="R1" i="1"/>
  <c r="Q6" i="2"/>
  <c r="Q3" i="8" l="1"/>
  <c r="P8" i="2"/>
  <c r="Q3" i="1"/>
  <c r="R2" i="1"/>
  <c r="R2" i="8"/>
  <c r="R1" i="8"/>
  <c r="Q7" i="2"/>
  <c r="R6" i="2"/>
  <c r="S1" i="1"/>
  <c r="R3" i="8" l="1"/>
  <c r="R3" i="1"/>
  <c r="Q8" i="2"/>
  <c r="S2" i="8"/>
  <c r="S1" i="8"/>
  <c r="S2" i="1"/>
  <c r="S6" i="2"/>
  <c r="T1" i="1"/>
  <c r="R7" i="2"/>
  <c r="S3" i="8" l="1"/>
  <c r="S3" i="1"/>
  <c r="R8" i="2"/>
  <c r="T2" i="8"/>
  <c r="T1" i="8"/>
  <c r="T2" i="1"/>
  <c r="T6" i="2"/>
  <c r="U1" i="1"/>
  <c r="S7" i="2"/>
  <c r="S8" i="2" l="1"/>
  <c r="T3" i="8"/>
  <c r="T3" i="1"/>
  <c r="T7" i="2"/>
  <c r="U6" i="2"/>
  <c r="V1" i="1"/>
  <c r="U2" i="8"/>
  <c r="U1" i="8"/>
  <c r="U2" i="1"/>
  <c r="T8" i="2" l="1"/>
  <c r="U3" i="1"/>
  <c r="U3" i="8"/>
  <c r="V2" i="8"/>
  <c r="V1" i="8"/>
  <c r="V2" i="1"/>
  <c r="U7" i="2"/>
  <c r="V6" i="2"/>
  <c r="W1" i="1"/>
  <c r="V3" i="1" l="1"/>
  <c r="U8" i="2"/>
  <c r="V3" i="8"/>
  <c r="W6" i="2"/>
  <c r="X1" i="1"/>
  <c r="V7" i="2"/>
  <c r="W2" i="8"/>
  <c r="W1" i="8"/>
  <c r="W2" i="1"/>
  <c r="W3" i="1" l="1"/>
  <c r="V8" i="2"/>
  <c r="W3" i="8"/>
  <c r="X2" i="8"/>
  <c r="X1" i="8"/>
  <c r="X2" i="1"/>
  <c r="X6" i="2"/>
  <c r="Y1" i="1"/>
  <c r="W7" i="2"/>
  <c r="W8" i="2" l="1"/>
  <c r="X3" i="8"/>
  <c r="X3" i="1"/>
  <c r="Y2" i="8"/>
  <c r="Y1" i="8"/>
  <c r="Y2" i="1"/>
  <c r="X7" i="2"/>
  <c r="Y6" i="2"/>
  <c r="Z1" i="1"/>
  <c r="Y3" i="1" l="1"/>
  <c r="X8" i="2"/>
  <c r="Y3" i="8"/>
  <c r="Z2" i="1"/>
  <c r="Z2" i="8"/>
  <c r="Z1" i="8"/>
  <c r="Y7" i="2"/>
  <c r="Z6" i="2"/>
  <c r="AA1" i="1"/>
  <c r="Z3" i="1" l="1"/>
  <c r="Y8" i="2"/>
  <c r="Z3" i="8"/>
  <c r="AA6" i="2"/>
  <c r="AB1" i="1"/>
  <c r="Z7" i="2"/>
  <c r="AA2" i="8"/>
  <c r="AA1" i="8"/>
  <c r="AA2" i="1"/>
  <c r="AA3" i="1" l="1"/>
  <c r="AA3" i="8"/>
  <c r="Z8" i="2"/>
  <c r="AB2" i="8"/>
  <c r="AB1" i="8"/>
  <c r="AB2" i="1"/>
  <c r="AB6" i="2"/>
  <c r="AC1" i="1"/>
  <c r="AA7" i="2"/>
  <c r="AA8" i="2" l="1"/>
  <c r="AB3" i="8"/>
  <c r="AB3" i="1"/>
  <c r="AB7" i="2"/>
  <c r="AC6" i="2"/>
  <c r="AD1" i="1"/>
  <c r="AC2" i="8"/>
  <c r="AC1" i="8"/>
  <c r="AC2" i="1"/>
  <c r="AC3" i="8" l="1"/>
  <c r="AC3" i="1"/>
  <c r="AB8" i="2"/>
  <c r="AD2" i="8"/>
  <c r="AD1" i="8"/>
  <c r="AD2" i="1"/>
  <c r="AC7" i="2"/>
  <c r="AD6" i="2"/>
  <c r="AE1" i="1"/>
  <c r="AD3" i="1" l="1"/>
  <c r="AC8" i="2"/>
  <c r="AD3" i="8"/>
  <c r="AE6" i="2"/>
  <c r="AD7" i="2"/>
  <c r="AF1" i="1"/>
  <c r="AE2" i="8"/>
  <c r="AE1" i="8"/>
  <c r="AE2" i="1"/>
  <c r="AD8" i="2" l="1"/>
  <c r="AE3" i="1"/>
  <c r="AE3" i="8"/>
  <c r="AF2" i="8"/>
  <c r="AF1" i="8"/>
  <c r="AF2" i="1"/>
  <c r="AF6" i="2"/>
  <c r="AG1" i="1"/>
  <c r="AE7" i="2"/>
  <c r="AE8" i="2" l="1"/>
  <c r="AF3" i="8"/>
  <c r="AF3" i="1"/>
  <c r="AG2" i="8"/>
  <c r="AG1" i="8"/>
  <c r="AG2" i="1"/>
  <c r="AF7" i="2"/>
  <c r="AH1" i="1"/>
  <c r="AG6" i="2"/>
  <c r="AG3" i="8" l="1"/>
  <c r="AF8" i="2"/>
  <c r="AG3" i="1"/>
  <c r="AH2" i="1"/>
  <c r="AH2" i="8"/>
  <c r="AH1" i="8"/>
  <c r="AG7" i="2"/>
  <c r="AH6" i="2"/>
  <c r="AI1" i="1"/>
  <c r="AH3" i="1" l="1"/>
  <c r="AH3" i="8"/>
  <c r="AG8" i="2"/>
  <c r="AI2" i="1"/>
  <c r="AI2" i="8"/>
  <c r="AI1" i="8"/>
  <c r="AJ1" i="1"/>
  <c r="AH7" i="2"/>
  <c r="AI3" i="8" l="1"/>
  <c r="AI3" i="1"/>
  <c r="AH8" i="2"/>
  <c r="AJ2" i="8"/>
  <c r="AJ1" i="8"/>
  <c r="AJ2" i="1"/>
  <c r="AJ3" i="1" l="1"/>
  <c r="AJ3" i="8"/>
</calcChain>
</file>

<file path=xl/comments1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<sst xmlns="http://schemas.openxmlformats.org/spreadsheetml/2006/main" count="150" uniqueCount="73">
  <si>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</si>
  <si>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</si>
  <si>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</si>
  <si>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</si>
  <si>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</si>
  <si>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</si>
  <si>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</si>
  <si>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</si>
  <si>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</si>
  <si>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</si>
  <si>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</si>
  <si>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Phase19.P001</t>
  </si>
  <si>
    <t>会议</t>
  </si>
  <si>
    <t>Sanjel</t>
  </si>
  <si>
    <t>eService</t>
  </si>
  <si>
    <t>Phase19.P002</t>
  </si>
  <si>
    <t>项目管理</t>
  </si>
  <si>
    <t>Phase19.P003</t>
  </si>
  <si>
    <t>Migue</t>
  </si>
  <si>
    <t>Phase19.P004</t>
  </si>
  <si>
    <t>Malone.wang</t>
  </si>
  <si>
    <t>Phase19.P005</t>
  </si>
  <si>
    <t>Phase19.P006</t>
  </si>
  <si>
    <t>Phase19.P007</t>
  </si>
  <si>
    <t>Phase19.P008</t>
  </si>
  <si>
    <t>Phase19.P009</t>
  </si>
  <si>
    <t>Phase19.P010</t>
  </si>
  <si>
    <t>Phase19.P011</t>
  </si>
  <si>
    <t>Phase19.P012</t>
  </si>
  <si>
    <t>daisy.huang</t>
  </si>
  <si>
    <t>Actual burndown</t>
  </si>
  <si>
    <t>SPRINT</t>
  </si>
  <si>
    <t>StartDate</t>
  </si>
  <si>
    <t>EndDate</t>
  </si>
  <si>
    <t>Est Time</t>
  </si>
  <si>
    <t>Role</t>
  </si>
  <si>
    <t>Hours consumed</t>
  </si>
  <si>
    <t>Assign To</t>
  </si>
  <si>
    <t>Actual(Hour)</t>
  </si>
  <si>
    <t xml:space="preserve">#680 (Display Revision info. on the eProgram) </t>
    <phoneticPr fontId="19" type="noConversion"/>
  </si>
  <si>
    <t xml:space="preserve">#681 (Import program file with revision number) </t>
  </si>
  <si>
    <t>#682 (Display revision info. on eProgram)</t>
  </si>
  <si>
    <t>#683 (Update Rig Job to new Revision)</t>
  </si>
  <si>
    <t>#684 (Select Revision to Create Call Sheet)</t>
  </si>
  <si>
    <t xml:space="preserve">#685 (Display revision on the eService) </t>
  </si>
  <si>
    <t>#686 (Display revision on the eService)</t>
  </si>
  <si>
    <t xml:space="preserve">#687 (Display Revision on the EService) </t>
  </si>
  <si>
    <t>#688 (Display Revision Count on eProgram)</t>
  </si>
  <si>
    <t>Phase19.P013</t>
  </si>
  <si>
    <t xml:space="preserve">#689 (Import program file with the same prgID and different revision) </t>
    <phoneticPr fontId="19" type="noConversion"/>
  </si>
  <si>
    <t>#690 (Improve Blend display on RigBoard)BA</t>
    <phoneticPr fontId="19" type="noConversion"/>
  </si>
  <si>
    <r>
      <t xml:space="preserve"> #691 (Display PREFL 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BLEND and DISPL on RigBoad)</t>
    </r>
    <phoneticPr fontId="19" type="noConversion"/>
  </si>
  <si>
    <t>#692 (Improve product display on RigBoad)</t>
    <phoneticPr fontId="19" type="noConversion"/>
  </si>
  <si>
    <t>#693 (Display Based BLend on Tooptip)</t>
    <phoneticPr fontId="19" type="noConversion"/>
  </si>
  <si>
    <t>#696 (Improve Based Blend display on Tooptip)</t>
    <phoneticPr fontId="19" type="noConversion"/>
  </si>
  <si>
    <t>#694 (Display PREFL、BLEND and DISPL on RigBoad)</t>
    <phoneticPr fontId="19" type="noConversion"/>
  </si>
  <si>
    <t>#695 (Display products in PREFL、BLEND and DISPL</t>
    <phoneticPr fontId="19" type="noConversion"/>
  </si>
  <si>
    <t>Phase19.P014</t>
  </si>
  <si>
    <t>Phase19.P015</t>
  </si>
  <si>
    <t>Phase19.P016</t>
  </si>
  <si>
    <t>Phase19.P017</t>
  </si>
  <si>
    <t>Phase19.P018</t>
  </si>
  <si>
    <t>Phase19.P019</t>
  </si>
  <si>
    <t>Phase19.P020</t>
  </si>
  <si>
    <t>Phase19.P021</t>
  </si>
  <si>
    <t>Phase19.P022</t>
  </si>
  <si>
    <r>
      <t xml:space="preserve">#697 (Display PREFL 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BLEND and DISPL on RigBoad)</t>
    </r>
    <phoneticPr fontId="19" type="noConversion"/>
  </si>
  <si>
    <t>#699 (Improve blend description in Tooptip)</t>
  </si>
  <si>
    <t xml:space="preserve">#701 (Add revision description in template) </t>
  </si>
  <si>
    <t>Data migration</t>
    <phoneticPr fontId="19" type="noConversion"/>
  </si>
  <si>
    <t>Phase19.P023</t>
  </si>
  <si>
    <t xml:space="preserve">#700 (Add revision description) </t>
    <phoneticPr fontId="19" type="noConversion"/>
  </si>
  <si>
    <t>Phase19.P024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</si>
</sst>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yyyy/m/d;@"/>
    <numFmt numFmtId="178" formatCode="[$-804]aaa;@"/>
    <numFmt numFmtId="179" formatCode="m/d;@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9"/>
      <name val="Calibri"/>
      <family val="2"/>
    </font>
    <font>
      <i/>
      <sz val="11"/>
      <name val="Calibri"/>
      <family val="2"/>
    </font>
    <font>
      <b/>
      <i/>
      <sz val="9"/>
      <name val="宋体"/>
      <charset val="134"/>
    </font>
    <font>
      <i/>
      <sz val="10"/>
      <name val="Calibri"/>
      <family val="2"/>
    </font>
    <font>
      <i/>
      <sz val="8"/>
      <name val="Calibri"/>
      <family val="2"/>
    </font>
    <font>
      <b/>
      <sz val="10"/>
      <name val="Calibri"/>
      <family val="2"/>
    </font>
    <font>
      <sz val="11"/>
      <name val="宋体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6">
    <xf numFmtId="178" fontId="0" fillId="0" borderId="0"/>
    <xf numFmtId="178" fontId="15" fillId="0" borderId="0"/>
    <xf numFmtId="178" fontId="16" fillId="0" borderId="0"/>
    <xf numFmtId="178" fontId="14" fillId="0" borderId="0" applyNumberFormat="0" applyFill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4" fillId="0" borderId="0" applyNumberFormat="0" applyFill="0" applyBorder="0" applyAlignment="0" applyProtection="0"/>
    <xf numFmtId="178" fontId="15" fillId="0" borderId="0"/>
    <xf numFmtId="178" fontId="16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</cellStyleXfs>
  <cellXfs count="95">
    <xf numFmtId="178" fontId="0" fillId="0" borderId="0" xfId="0"/>
    <xf numFmtId="178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8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8" fontId="3" fillId="0" borderId="0" xfId="0" applyFont="1" applyAlignment="1">
      <alignment horizontal="center"/>
    </xf>
    <xf numFmtId="178" fontId="4" fillId="0" borderId="0" xfId="0" applyFont="1"/>
    <xf numFmtId="178" fontId="5" fillId="2" borderId="1" xfId="0" applyFont="1" applyFill="1" applyBorder="1"/>
    <xf numFmtId="178" fontId="2" fillId="0" borderId="1" xfId="0" applyFont="1" applyBorder="1"/>
    <xf numFmtId="178" fontId="7" fillId="2" borderId="1" xfId="0" applyFont="1" applyFill="1" applyBorder="1"/>
    <xf numFmtId="178" fontId="2" fillId="0" borderId="0" xfId="0" applyFont="1" applyAlignment="1">
      <alignment horizontal="left"/>
    </xf>
    <xf numFmtId="178" fontId="5" fillId="0" borderId="0" xfId="0" applyFont="1"/>
    <xf numFmtId="177" fontId="2" fillId="0" borderId="0" xfId="0" applyNumberFormat="1" applyFont="1"/>
    <xf numFmtId="178" fontId="2" fillId="0" borderId="0" xfId="0" applyFont="1" applyAlignment="1">
      <alignment horizontal="center"/>
    </xf>
    <xf numFmtId="178" fontId="7" fillId="2" borderId="0" xfId="0" applyFont="1" applyFill="1"/>
    <xf numFmtId="178" fontId="9" fillId="0" borderId="0" xfId="0" applyFont="1" applyAlignment="1">
      <alignment horizontal="left"/>
    </xf>
    <xf numFmtId="178" fontId="3" fillId="2" borderId="4" xfId="0" applyFont="1" applyFill="1" applyBorder="1" applyAlignment="1">
      <alignment horizontal="center"/>
    </xf>
    <xf numFmtId="178" fontId="3" fillId="2" borderId="5" xfId="0" applyFont="1" applyFill="1" applyBorder="1" applyAlignment="1">
      <alignment horizontal="left" vertical="top"/>
    </xf>
    <xf numFmtId="179" fontId="10" fillId="2" borderId="1" xfId="0" applyNumberFormat="1" applyFont="1" applyFill="1" applyBorder="1" applyAlignment="1">
      <alignment horizontal="center"/>
    </xf>
    <xf numFmtId="178" fontId="3" fillId="2" borderId="6" xfId="0" applyFont="1" applyFill="1" applyBorder="1" applyAlignment="1">
      <alignment horizontal="center"/>
    </xf>
    <xf numFmtId="178" fontId="2" fillId="2" borderId="7" xfId="0" applyFont="1" applyFill="1" applyBorder="1" applyAlignment="1">
      <alignment horizontal="center"/>
    </xf>
    <xf numFmtId="178" fontId="10" fillId="2" borderId="8" xfId="0" applyFont="1" applyFill="1" applyBorder="1" applyAlignment="1">
      <alignment horizontal="center"/>
    </xf>
    <xf numFmtId="178" fontId="10" fillId="2" borderId="9" xfId="0" applyFont="1" applyFill="1" applyBorder="1" applyAlignment="1">
      <alignment horizontal="center"/>
    </xf>
    <xf numFmtId="176" fontId="4" fillId="3" borderId="1" xfId="0" applyNumberFormat="1" applyFont="1" applyFill="1" applyBorder="1"/>
    <xf numFmtId="176" fontId="2" fillId="3" borderId="1" xfId="0" applyNumberFormat="1" applyFont="1" applyFill="1" applyBorder="1"/>
    <xf numFmtId="176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78" fontId="1" fillId="0" borderId="0" xfId="0" applyFont="1" applyAlignment="1">
      <alignment horizontal="right"/>
    </xf>
    <xf numFmtId="178" fontId="1" fillId="0" borderId="0" xfId="0" applyFont="1" applyAlignment="1">
      <alignment horizontal="left"/>
    </xf>
    <xf numFmtId="178" fontId="1" fillId="0" borderId="0" xfId="0" applyFont="1" applyAlignment="1">
      <alignment horizontal="center"/>
    </xf>
    <xf numFmtId="178" fontId="1" fillId="4" borderId="0" xfId="0" applyFont="1" applyFill="1"/>
    <xf numFmtId="178" fontId="3" fillId="2" borderId="12" xfId="0" applyFont="1" applyFill="1" applyBorder="1" applyAlignment="1">
      <alignment horizontal="center"/>
    </xf>
    <xf numFmtId="178" fontId="12" fillId="2" borderId="13" xfId="0" applyFont="1" applyFill="1" applyBorder="1" applyAlignment="1">
      <alignment horizontal="center"/>
    </xf>
    <xf numFmtId="178" fontId="12" fillId="2" borderId="13" xfId="0" applyFont="1" applyFill="1" applyBorder="1" applyAlignment="1">
      <alignment horizontal="left"/>
    </xf>
    <xf numFmtId="179" fontId="12" fillId="2" borderId="1" xfId="0" applyNumberFormat="1" applyFont="1" applyFill="1" applyBorder="1" applyAlignment="1">
      <alignment horizontal="center"/>
    </xf>
    <xf numFmtId="178" fontId="1" fillId="2" borderId="15" xfId="0" applyFont="1" applyFill="1" applyBorder="1" applyAlignment="1">
      <alignment horizontal="left"/>
    </xf>
    <xf numFmtId="178" fontId="1" fillId="2" borderId="3" xfId="0" applyFont="1" applyFill="1" applyBorder="1"/>
    <xf numFmtId="178" fontId="1" fillId="2" borderId="3" xfId="0" applyFont="1" applyFill="1" applyBorder="1" applyAlignment="1">
      <alignment horizontal="left"/>
    </xf>
    <xf numFmtId="178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178" fontId="2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178" fontId="1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178" fontId="2" fillId="0" borderId="0" xfId="0" applyFont="1" applyAlignment="1">
      <alignment horizontal="left" vertical="center"/>
    </xf>
    <xf numFmtId="178" fontId="2" fillId="0" borderId="0" xfId="0" applyFont="1" applyAlignment="1">
      <alignment horizontal="left" vertical="top" wrapText="1"/>
    </xf>
    <xf numFmtId="176" fontId="1" fillId="0" borderId="0" xfId="0" applyNumberFormat="1" applyFont="1"/>
    <xf numFmtId="178" fontId="3" fillId="2" borderId="12" xfId="0" applyFont="1" applyFill="1" applyBorder="1" applyAlignment="1">
      <alignment horizontal="left" vertical="center"/>
    </xf>
    <xf numFmtId="178" fontId="3" fillId="2" borderId="13" xfId="0" applyFont="1" applyFill="1" applyBorder="1" applyAlignment="1">
      <alignment horizontal="left" vertical="top" wrapText="1"/>
    </xf>
    <xf numFmtId="178" fontId="3" fillId="2" borderId="13" xfId="0" applyFont="1" applyFill="1" applyBorder="1" applyAlignment="1">
      <alignment horizontal="left"/>
    </xf>
    <xf numFmtId="179" fontId="12" fillId="2" borderId="1" xfId="0" applyNumberFormat="1" applyFont="1" applyFill="1" applyBorder="1" applyAlignment="1">
      <alignment horizontal="left"/>
    </xf>
    <xf numFmtId="178" fontId="2" fillId="2" borderId="15" xfId="0" applyFont="1" applyFill="1" applyBorder="1" applyAlignment="1">
      <alignment horizontal="left" vertical="center"/>
    </xf>
    <xf numFmtId="178" fontId="2" fillId="2" borderId="3" xfId="0" applyFont="1" applyFill="1" applyBorder="1" applyAlignment="1">
      <alignment horizontal="left" vertical="top" wrapText="1"/>
    </xf>
    <xf numFmtId="178" fontId="2" fillId="2" borderId="3" xfId="0" applyFont="1" applyFill="1" applyBorder="1" applyAlignment="1">
      <alignment horizontal="left"/>
    </xf>
    <xf numFmtId="178" fontId="13" fillId="2" borderId="16" xfId="0" applyFont="1" applyFill="1" applyBorder="1" applyAlignment="1">
      <alignment horizontal="left" wrapText="1"/>
    </xf>
    <xf numFmtId="178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8" fontId="1" fillId="4" borderId="1" xfId="0" applyFont="1" applyFill="1" applyBorder="1"/>
    <xf numFmtId="178" fontId="1" fillId="0" borderId="1" xfId="0" applyFont="1" applyBorder="1"/>
    <xf numFmtId="0" fontId="2" fillId="0" borderId="1" xfId="0" quotePrefix="1" applyNumberFormat="1" applyFont="1" applyBorder="1"/>
    <xf numFmtId="178" fontId="3" fillId="2" borderId="14" xfId="0" applyFont="1" applyFill="1" applyBorder="1" applyAlignment="1">
      <alignment horizontal="left" wrapText="1"/>
    </xf>
    <xf numFmtId="178" fontId="3" fillId="2" borderId="16" xfId="0" applyFont="1" applyFill="1" applyBorder="1" applyAlignment="1">
      <alignment horizontal="left" wrapText="1"/>
    </xf>
    <xf numFmtId="176" fontId="3" fillId="2" borderId="18" xfId="0" applyNumberFormat="1" applyFont="1" applyFill="1" applyBorder="1" applyAlignment="1">
      <alignment horizontal="center" vertical="top" wrapText="1"/>
    </xf>
    <xf numFmtId="176" fontId="3" fillId="2" borderId="19" xfId="0" applyNumberFormat="1" applyFont="1" applyFill="1" applyBorder="1" applyAlignment="1">
      <alignment horizontal="center" vertical="top" wrapText="1"/>
    </xf>
    <xf numFmtId="178" fontId="12" fillId="2" borderId="14" xfId="0" applyFont="1" applyFill="1" applyBorder="1" applyAlignment="1">
      <alignment horizontal="left" wrapText="1"/>
    </xf>
    <xf numFmtId="178" fontId="12" fillId="2" borderId="16" xfId="0" applyFont="1" applyFill="1" applyBorder="1" applyAlignment="1">
      <alignment horizontal="left" wrapText="1"/>
    </xf>
    <xf numFmtId="178" fontId="2" fillId="0" borderId="10" xfId="0" applyFont="1" applyBorder="1" applyAlignment="1">
      <alignment horizontal="right"/>
    </xf>
    <xf numFmtId="178" fontId="2" fillId="0" borderId="11" xfId="0" applyFont="1" applyBorder="1" applyAlignment="1">
      <alignment horizontal="right"/>
    </xf>
    <xf numFmtId="178" fontId="6" fillId="0" borderId="2" xfId="0" applyFont="1" applyBorder="1" applyAlignment="1">
      <alignment horizontal="left"/>
    </xf>
    <xf numFmtId="178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8" fontId="2" fillId="0" borderId="0" xfId="0" applyFont="1" applyAlignment="1">
      <alignment horizontal="center"/>
    </xf>
    <xf numFmtId="178" fontId="8" fillId="0" borderId="3" xfId="0" applyFont="1" applyBorder="1" applyAlignment="1">
      <alignment horizontal="center"/>
    </xf>
  </cellXfs>
  <cellStyles count="36">
    <cellStyle name="Heading 4 2" xfId="9"/>
    <cellStyle name="Heading 4 2 2" xfId="10"/>
    <cellStyle name="Heading 4 2 2 2" xfId="11"/>
    <cellStyle name="Heading 4 2 2 3" xfId="12"/>
    <cellStyle name="Heading 4 2 2 3 2" xfId="13"/>
    <cellStyle name="Heading 4 2 2 3 3" xfId="14"/>
    <cellStyle name="Heading 4 2 2 4" xfId="3"/>
    <cellStyle name="Heading 4 2 3" xfId="15"/>
    <cellStyle name="Normal 10" xfId="5"/>
    <cellStyle name="Normal 11" xfId="4"/>
    <cellStyle name="Normal 12" xfId="2"/>
    <cellStyle name="Normal 12 2" xfId="17"/>
    <cellStyle name="Normal 2" xfId="8"/>
    <cellStyle name="Normal 2 2" xfId="6"/>
    <cellStyle name="Normal 2 3" xfId="16"/>
    <cellStyle name="Normal 2 3 2" xfId="7"/>
    <cellStyle name="Normal 2 3 3" xfId="18"/>
    <cellStyle name="Normal 2 4" xfId="19"/>
    <cellStyle name="Normal 3" xfId="20"/>
    <cellStyle name="Normal 3 2" xfId="21"/>
    <cellStyle name="Normal 3 2 2" xfId="1"/>
    <cellStyle name="Normal 3 2 6" xfId="22"/>
    <cellStyle name="Normal 3 2 6 2" xfId="23"/>
    <cellStyle name="Normal 3 3" xfId="24"/>
    <cellStyle name="Normal 4" xfId="25"/>
    <cellStyle name="Normal 4 2" xfId="26"/>
    <cellStyle name="Normal 4 3" xfId="27"/>
    <cellStyle name="Normal 4 3 2" xfId="28"/>
    <cellStyle name="Normal 4 3 3" xfId="29"/>
    <cellStyle name="Normal 4 4" xfId="30"/>
    <cellStyle name="Normal 5" xfId="31"/>
    <cellStyle name="Normal 6" xfId="32"/>
    <cellStyle name="Normal 7" xfId="33"/>
    <cellStyle name="Normal 8" xfId="34"/>
    <cellStyle name="Normal 9" xfId="35"/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49823200804498E-2"/>
          <c:y val="1.6068447412353901E-2"/>
          <c:w val="0.95036806915989402"/>
          <c:h val="0.825922086734197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周五</c:v>
                  </c:pt>
                  <c:pt idx="1">
                    <c:v>周六</c:v>
                  </c:pt>
                  <c:pt idx="2">
                    <c:v>周日</c:v>
                  </c:pt>
                  <c:pt idx="3">
                    <c:v>周一</c:v>
                  </c:pt>
                  <c:pt idx="4">
                    <c:v>周二</c:v>
                  </c:pt>
                  <c:pt idx="5">
                    <c:v>周三</c:v>
                  </c:pt>
                  <c:pt idx="6">
                    <c:v>周四</c:v>
                  </c:pt>
                  <c:pt idx="7">
                    <c:v>周五</c:v>
                  </c:pt>
                  <c:pt idx="8">
                    <c:v>周六</c:v>
                  </c:pt>
                  <c:pt idx="9">
                    <c:v>周日</c:v>
                  </c:pt>
                  <c:pt idx="10">
                    <c:v>周一</c:v>
                  </c:pt>
                  <c:pt idx="11">
                    <c:v>周二</c:v>
                  </c:pt>
                  <c:pt idx="12">
                    <c:v>周三</c:v>
                  </c:pt>
                  <c:pt idx="13">
                    <c:v>周四</c:v>
                  </c:pt>
                  <c:pt idx="14">
                    <c:v>周五</c:v>
                  </c:pt>
                  <c:pt idx="15">
                    <c:v>周六</c:v>
                  </c:pt>
                  <c:pt idx="16">
                    <c:v>周日</c:v>
                  </c:pt>
                  <c:pt idx="17">
                    <c:v>周一</c:v>
                  </c:pt>
                  <c:pt idx="18">
                    <c:v>周二</c:v>
                  </c:pt>
                  <c:pt idx="19">
                    <c:v>周三</c:v>
                  </c:pt>
                  <c:pt idx="20">
                    <c:v>周四</c:v>
                  </c:pt>
                  <c:pt idx="21">
                    <c:v>周五</c:v>
                  </c:pt>
                </c:lvl>
                <c:lvl>
                  <c:pt idx="0">
                    <c:v>1/31</c:v>
                  </c:pt>
                  <c:pt idx="1">
                    <c:v>2/1</c:v>
                  </c:pt>
                  <c:pt idx="2">
                    <c:v>2/2</c:v>
                  </c:pt>
                  <c:pt idx="3">
                    <c:v>2/3</c:v>
                  </c:pt>
                  <c:pt idx="4">
                    <c:v>2/4</c:v>
                  </c:pt>
                  <c:pt idx="5">
                    <c:v>2/5</c:v>
                  </c:pt>
                  <c:pt idx="6">
                    <c:v>2/6</c:v>
                  </c:pt>
                  <c:pt idx="7">
                    <c:v>2/7</c:v>
                  </c:pt>
                  <c:pt idx="8">
                    <c:v>2/8</c:v>
                  </c:pt>
                  <c:pt idx="9">
                    <c:v>2/9</c:v>
                  </c:pt>
                  <c:pt idx="10">
                    <c:v>2/10</c:v>
                  </c:pt>
                  <c:pt idx="11">
                    <c:v>2/11</c:v>
                  </c:pt>
                  <c:pt idx="12">
                    <c:v>2/12</c:v>
                  </c:pt>
                  <c:pt idx="13">
                    <c:v>2/13</c:v>
                  </c:pt>
                  <c:pt idx="14">
                    <c:v>2/14</c:v>
                  </c:pt>
                  <c:pt idx="15">
                    <c:v>2/15</c:v>
                  </c:pt>
                  <c:pt idx="16">
                    <c:v>2/16</c:v>
                  </c:pt>
                  <c:pt idx="17">
                    <c:v>2/17</c:v>
                  </c:pt>
                  <c:pt idx="18">
                    <c:v>2/18</c:v>
                  </c:pt>
                  <c:pt idx="19">
                    <c:v>2/19</c:v>
                  </c:pt>
                  <c:pt idx="20">
                    <c:v>2/20</c:v>
                  </c:pt>
                  <c:pt idx="21">
                    <c:v>2/21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135</c:v>
                </c:pt>
                <c:pt idx="4">
                  <c:v>125</c:v>
                </c:pt>
                <c:pt idx="5">
                  <c:v>115</c:v>
                </c:pt>
                <c:pt idx="6">
                  <c:v>105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89</c:v>
                </c:pt>
                <c:pt idx="11">
                  <c:v>83</c:v>
                </c:pt>
                <c:pt idx="12">
                  <c:v>77</c:v>
                </c:pt>
                <c:pt idx="13">
                  <c:v>71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56</c:v>
                </c:pt>
                <c:pt idx="18">
                  <c:v>47</c:v>
                </c:pt>
                <c:pt idx="19">
                  <c:v>38</c:v>
                </c:pt>
                <c:pt idx="20">
                  <c:v>29</c:v>
                </c:pt>
                <c:pt idx="2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周五</c:v>
                  </c:pt>
                  <c:pt idx="1">
                    <c:v>周六</c:v>
                  </c:pt>
                  <c:pt idx="2">
                    <c:v>周日</c:v>
                  </c:pt>
                  <c:pt idx="3">
                    <c:v>周一</c:v>
                  </c:pt>
                  <c:pt idx="4">
                    <c:v>周二</c:v>
                  </c:pt>
                  <c:pt idx="5">
                    <c:v>周三</c:v>
                  </c:pt>
                  <c:pt idx="6">
                    <c:v>周四</c:v>
                  </c:pt>
                  <c:pt idx="7">
                    <c:v>周五</c:v>
                  </c:pt>
                  <c:pt idx="8">
                    <c:v>周六</c:v>
                  </c:pt>
                  <c:pt idx="9">
                    <c:v>周日</c:v>
                  </c:pt>
                  <c:pt idx="10">
                    <c:v>周一</c:v>
                  </c:pt>
                  <c:pt idx="11">
                    <c:v>周二</c:v>
                  </c:pt>
                  <c:pt idx="12">
                    <c:v>周三</c:v>
                  </c:pt>
                  <c:pt idx="13">
                    <c:v>周四</c:v>
                  </c:pt>
                  <c:pt idx="14">
                    <c:v>周五</c:v>
                  </c:pt>
                  <c:pt idx="15">
                    <c:v>周六</c:v>
                  </c:pt>
                  <c:pt idx="16">
                    <c:v>周日</c:v>
                  </c:pt>
                  <c:pt idx="17">
                    <c:v>周一</c:v>
                  </c:pt>
                  <c:pt idx="18">
                    <c:v>周二</c:v>
                  </c:pt>
                  <c:pt idx="19">
                    <c:v>周三</c:v>
                  </c:pt>
                  <c:pt idx="20">
                    <c:v>周四</c:v>
                  </c:pt>
                  <c:pt idx="21">
                    <c:v>周五</c:v>
                  </c:pt>
                </c:lvl>
                <c:lvl>
                  <c:pt idx="0">
                    <c:v>1/31</c:v>
                  </c:pt>
                  <c:pt idx="1">
                    <c:v>2/1</c:v>
                  </c:pt>
                  <c:pt idx="2">
                    <c:v>2/2</c:v>
                  </c:pt>
                  <c:pt idx="3">
                    <c:v>2/3</c:v>
                  </c:pt>
                  <c:pt idx="4">
                    <c:v>2/4</c:v>
                  </c:pt>
                  <c:pt idx="5">
                    <c:v>2/5</c:v>
                  </c:pt>
                  <c:pt idx="6">
                    <c:v>2/6</c:v>
                  </c:pt>
                  <c:pt idx="7">
                    <c:v>2/7</c:v>
                  </c:pt>
                  <c:pt idx="8">
                    <c:v>2/8</c:v>
                  </c:pt>
                  <c:pt idx="9">
                    <c:v>2/9</c:v>
                  </c:pt>
                  <c:pt idx="10">
                    <c:v>2/10</c:v>
                  </c:pt>
                  <c:pt idx="11">
                    <c:v>2/11</c:v>
                  </c:pt>
                  <c:pt idx="12">
                    <c:v>2/12</c:v>
                  </c:pt>
                  <c:pt idx="13">
                    <c:v>2/13</c:v>
                  </c:pt>
                  <c:pt idx="14">
                    <c:v>2/14</c:v>
                  </c:pt>
                  <c:pt idx="15">
                    <c:v>2/15</c:v>
                  </c:pt>
                  <c:pt idx="16">
                    <c:v>2/16</c:v>
                  </c:pt>
                  <c:pt idx="17">
                    <c:v>2/17</c:v>
                  </c:pt>
                  <c:pt idx="18">
                    <c:v>2/18</c:v>
                  </c:pt>
                  <c:pt idx="19">
                    <c:v>2/19</c:v>
                  </c:pt>
                  <c:pt idx="20">
                    <c:v>2/20</c:v>
                  </c:pt>
                  <c:pt idx="21">
                    <c:v>2/21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5585840"/>
        <c:axId val="-1465579312"/>
      </c:lineChart>
      <c:catAx>
        <c:axId val="-1465585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5579312"/>
        <c:crosses val="autoZero"/>
        <c:auto val="0"/>
        <c:lblAlgn val="ctr"/>
        <c:lblOffset val="100"/>
        <c:noMultiLvlLbl val="1"/>
      </c:catAx>
      <c:valAx>
        <c:axId val="-146557931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55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xSplit="4" ySplit="5" topLeftCell="AG15" activePane="bottomRight" state="frozen"/>
      <selection pane="topRight"/>
      <selection pane="bottomLeft"/>
      <selection pane="bottomRight" activeCell="A30" sqref="A30"/>
    </sheetView>
  </sheetViews>
  <sheetFormatPr defaultColWidth="8.375" defaultRowHeight="15" customHeight="1"/>
  <cols>
    <col min="1" max="1" width="13.375" style="54" customWidth="1"/>
    <col min="2" max="2" width="57.625" style="55" customWidth="1"/>
    <col min="3" max="3" width="7.375" style="15" customWidth="1"/>
    <col min="4" max="4" width="4.625" style="15" customWidth="1"/>
    <col min="5" max="5" width="0.125" style="34" customWidth="1"/>
    <col min="6" max="36" width="6.875" style="35" customWidth="1"/>
    <col min="37" max="37" width="8" style="56" customWidth="1"/>
    <col min="38" max="38" width="14.375" style="1" customWidth="1"/>
    <col min="39" max="39" width="4.75" style="1" customWidth="1"/>
    <col min="40" max="40" width="10.375" style="1" customWidth="1"/>
    <col min="41" max="41" width="8.375" style="1" customWidth="1"/>
    <col min="42" max="43" width="8.375" style="1"/>
  </cols>
  <sheetData>
    <row r="1" spans="1:41" ht="15" customHeight="1">
      <c r="A1" s="57" t="s">
        <v>0</v>
      </c>
      <c r="B1" s="58" t="s">
        <v>1</v>
      </c>
      <c r="C1" s="59" t="s">
        <v>2</v>
      </c>
      <c r="D1" s="81" t="s">
        <v>3</v>
      </c>
      <c r="E1" s="60">
        <f>F1-1</f>
        <v>43861</v>
      </c>
      <c r="F1" s="40">
        <f>Resources!D6</f>
        <v>43862</v>
      </c>
      <c r="G1" s="40">
        <f>Resources!E6</f>
        <v>43863</v>
      </c>
      <c r="H1" s="40">
        <f>Resources!F6</f>
        <v>43864</v>
      </c>
      <c r="I1" s="40">
        <f>Resources!G6</f>
        <v>43865</v>
      </c>
      <c r="J1" s="40">
        <f>Resources!H6</f>
        <v>43866</v>
      </c>
      <c r="K1" s="40">
        <f>Resources!I6</f>
        <v>43867</v>
      </c>
      <c r="L1" s="40">
        <f>Resources!J6</f>
        <v>43868</v>
      </c>
      <c r="M1" s="40">
        <f>Resources!K6</f>
        <v>43869</v>
      </c>
      <c r="N1" s="40">
        <f>Resources!L6</f>
        <v>43870</v>
      </c>
      <c r="O1" s="40">
        <f>Resources!M6</f>
        <v>43871</v>
      </c>
      <c r="P1" s="40">
        <f>Resources!N6</f>
        <v>43872</v>
      </c>
      <c r="Q1" s="40">
        <f>Resources!O6</f>
        <v>43873</v>
      </c>
      <c r="R1" s="40">
        <f>Resources!P6</f>
        <v>43874</v>
      </c>
      <c r="S1" s="40">
        <f>Resources!Q6</f>
        <v>43875</v>
      </c>
      <c r="T1" s="40">
        <f>Resources!R6</f>
        <v>43876</v>
      </c>
      <c r="U1" s="40">
        <f>Resources!S6</f>
        <v>43877</v>
      </c>
      <c r="V1" s="40">
        <f>Resources!T6</f>
        <v>43878</v>
      </c>
      <c r="W1" s="40">
        <f>Resources!U6</f>
        <v>43879</v>
      </c>
      <c r="X1" s="40">
        <f>Resources!V6</f>
        <v>43880</v>
      </c>
      <c r="Y1" s="40">
        <f>Resources!W6</f>
        <v>43881</v>
      </c>
      <c r="Z1" s="40">
        <f>Resources!X6</f>
        <v>43882</v>
      </c>
      <c r="AA1" s="40">
        <f>Resources!Y6</f>
        <v>43883</v>
      </c>
      <c r="AB1" s="40">
        <f>Resources!Z6</f>
        <v>43884</v>
      </c>
      <c r="AC1" s="40">
        <f>Resources!AA6</f>
        <v>43885</v>
      </c>
      <c r="AD1" s="40">
        <f>Resources!AB6</f>
        <v>43886</v>
      </c>
      <c r="AE1" s="40">
        <f>Resources!AC6</f>
        <v>43887</v>
      </c>
      <c r="AF1" s="40">
        <f>Resources!AD6</f>
        <v>43888</v>
      </c>
      <c r="AG1" s="40">
        <f>Resources!AE6</f>
        <v>43889</v>
      </c>
      <c r="AH1" s="40">
        <f>Resources!AF6</f>
        <v>43890</v>
      </c>
      <c r="AI1" s="40">
        <f>Resources!AG6</f>
        <v>43891</v>
      </c>
      <c r="AJ1" s="40">
        <f>Resources!AH6</f>
        <v>43892</v>
      </c>
      <c r="AK1" s="83" t="s">
        <v>4</v>
      </c>
    </row>
    <row r="2" spans="1:41" ht="15" customHeight="1">
      <c r="A2" s="61"/>
      <c r="B2" s="62"/>
      <c r="C2" s="63"/>
      <c r="D2" s="82"/>
      <c r="E2" s="64">
        <f>E1</f>
        <v>43861</v>
      </c>
      <c r="F2" s="65">
        <f>F1</f>
        <v>43862</v>
      </c>
      <c r="G2" s="65">
        <f t="shared" ref="G2:Q2" si="0">G1</f>
        <v>43863</v>
      </c>
      <c r="H2" s="65">
        <f t="shared" si="0"/>
        <v>43864</v>
      </c>
      <c r="I2" s="65">
        <f t="shared" si="0"/>
        <v>43865</v>
      </c>
      <c r="J2" s="65">
        <f t="shared" si="0"/>
        <v>43866</v>
      </c>
      <c r="K2" s="65">
        <f t="shared" si="0"/>
        <v>43867</v>
      </c>
      <c r="L2" s="65">
        <f t="shared" si="0"/>
        <v>43868</v>
      </c>
      <c r="M2" s="65">
        <f t="shared" si="0"/>
        <v>43869</v>
      </c>
      <c r="N2" s="65">
        <f t="shared" si="0"/>
        <v>43870</v>
      </c>
      <c r="O2" s="65">
        <f t="shared" si="0"/>
        <v>43871</v>
      </c>
      <c r="P2" s="65">
        <f t="shared" ref="P2" si="1">P1</f>
        <v>43872</v>
      </c>
      <c r="Q2" s="65">
        <f t="shared" si="0"/>
        <v>43873</v>
      </c>
      <c r="R2" s="65">
        <f t="shared" ref="R2:Y2" si="2">R1</f>
        <v>43874</v>
      </c>
      <c r="S2" s="65">
        <f t="shared" si="2"/>
        <v>43875</v>
      </c>
      <c r="T2" s="65">
        <f t="shared" si="2"/>
        <v>43876</v>
      </c>
      <c r="U2" s="65">
        <f t="shared" si="2"/>
        <v>43877</v>
      </c>
      <c r="V2" s="65">
        <f t="shared" si="2"/>
        <v>43878</v>
      </c>
      <c r="W2" s="65">
        <f t="shared" si="2"/>
        <v>43879</v>
      </c>
      <c r="X2" s="65">
        <f t="shared" si="2"/>
        <v>43880</v>
      </c>
      <c r="Y2" s="65">
        <f t="shared" si="2"/>
        <v>43881</v>
      </c>
      <c r="Z2" s="65">
        <f t="shared" ref="Z2:AJ2" si="3">Z1</f>
        <v>43882</v>
      </c>
      <c r="AA2" s="65">
        <f t="shared" si="3"/>
        <v>43883</v>
      </c>
      <c r="AB2" s="65">
        <f t="shared" si="3"/>
        <v>43884</v>
      </c>
      <c r="AC2" s="65">
        <f t="shared" si="3"/>
        <v>43885</v>
      </c>
      <c r="AD2" s="65">
        <f t="shared" si="3"/>
        <v>43886</v>
      </c>
      <c r="AE2" s="65">
        <f t="shared" si="3"/>
        <v>43887</v>
      </c>
      <c r="AF2" s="65">
        <f t="shared" si="3"/>
        <v>43888</v>
      </c>
      <c r="AG2" s="65">
        <f t="shared" si="3"/>
        <v>43889</v>
      </c>
      <c r="AH2" s="65">
        <f t="shared" si="3"/>
        <v>43890</v>
      </c>
      <c r="AI2" s="65">
        <f t="shared" si="3"/>
        <v>43891</v>
      </c>
      <c r="AJ2" s="65">
        <f t="shared" si="3"/>
        <v>43892</v>
      </c>
      <c r="AK2" s="84"/>
    </row>
    <row r="3" spans="1:41" s="33" customFormat="1" ht="15" customHeight="1">
      <c r="A3" s="66"/>
      <c r="B3" s="67" t="s">
        <v>5</v>
      </c>
      <c r="C3" s="68"/>
      <c r="D3" s="69">
        <f>E3</f>
        <v>145</v>
      </c>
      <c r="E3" s="47">
        <f>Resources!C8</f>
        <v>145</v>
      </c>
      <c r="F3" s="48">
        <f>Resources!D8</f>
        <v>145</v>
      </c>
      <c r="G3" s="48">
        <f>Resources!E8</f>
        <v>145</v>
      </c>
      <c r="H3" s="48">
        <f>Resources!F8</f>
        <v>135</v>
      </c>
      <c r="I3" s="48">
        <f>Resources!G8</f>
        <v>125</v>
      </c>
      <c r="J3" s="48">
        <f>Resources!H8</f>
        <v>115</v>
      </c>
      <c r="K3" s="48">
        <f>Resources!I8</f>
        <v>105</v>
      </c>
      <c r="L3" s="48">
        <f>Resources!J8</f>
        <v>95</v>
      </c>
      <c r="M3" s="48">
        <f>Resources!K8</f>
        <v>95</v>
      </c>
      <c r="N3" s="48">
        <f>Resources!L8</f>
        <v>95</v>
      </c>
      <c r="O3" s="48">
        <f>Resources!M8</f>
        <v>89</v>
      </c>
      <c r="P3" s="48">
        <f>Resources!N8</f>
        <v>83</v>
      </c>
      <c r="Q3" s="48">
        <f>Resources!O8</f>
        <v>77</v>
      </c>
      <c r="R3" s="48">
        <f>Resources!P8</f>
        <v>71</v>
      </c>
      <c r="S3" s="48">
        <f>Resources!Q8</f>
        <v>65</v>
      </c>
      <c r="T3" s="48">
        <f>Resources!R8</f>
        <v>65</v>
      </c>
      <c r="U3" s="48">
        <f>Resources!S8</f>
        <v>65</v>
      </c>
      <c r="V3" s="48">
        <f>Resources!T8</f>
        <v>56</v>
      </c>
      <c r="W3" s="48">
        <f>Resources!U8</f>
        <v>47</v>
      </c>
      <c r="X3" s="48">
        <f>Resources!V8</f>
        <v>38</v>
      </c>
      <c r="Y3" s="48">
        <f>Resources!W8</f>
        <v>29</v>
      </c>
      <c r="Z3" s="48">
        <f>Resources!X8</f>
        <v>20</v>
      </c>
      <c r="AA3" s="48">
        <f>Resources!Y8</f>
        <v>20</v>
      </c>
      <c r="AB3" s="48">
        <f>Resources!Z8</f>
        <v>20</v>
      </c>
      <c r="AC3" s="48">
        <f>Resources!AA8</f>
        <v>16</v>
      </c>
      <c r="AD3" s="48">
        <f>Resources!AB8</f>
        <v>12</v>
      </c>
      <c r="AE3" s="48">
        <f>Resources!AC8</f>
        <v>8</v>
      </c>
      <c r="AF3" s="48">
        <f>Resources!AD8</f>
        <v>4</v>
      </c>
      <c r="AG3" s="48">
        <f>Resources!AE8</f>
        <v>0</v>
      </c>
      <c r="AH3" s="48">
        <f>Resources!AF8</f>
        <v>0</v>
      </c>
      <c r="AI3" s="48">
        <f>Resources!AG8</f>
        <v>0</v>
      </c>
      <c r="AJ3" s="48">
        <f>Resources!AH8</f>
        <v>0</v>
      </c>
      <c r="AK3" s="73">
        <f>SUM(AK6:AK131)</f>
        <v>152</v>
      </c>
      <c r="AL3" s="74"/>
      <c r="AM3" s="74"/>
    </row>
    <row r="4" spans="1:41" s="33" customFormat="1" ht="15" customHeight="1">
      <c r="A4" s="66"/>
      <c r="B4" s="67" t="s">
        <v>6</v>
      </c>
      <c r="C4" s="68"/>
      <c r="D4" s="70">
        <f>SUM(D6:D131)</f>
        <v>230</v>
      </c>
      <c r="E4" s="47">
        <f>Resources!C8</f>
        <v>145</v>
      </c>
      <c r="F4" s="48">
        <f>E4-F5</f>
        <v>145</v>
      </c>
      <c r="G4" s="48">
        <f t="shared" ref="G4:AJ4" si="4">F4-G5</f>
        <v>145</v>
      </c>
      <c r="H4" s="48">
        <f t="shared" si="4"/>
        <v>145</v>
      </c>
      <c r="I4" s="48">
        <f t="shared" si="4"/>
        <v>145</v>
      </c>
      <c r="J4" s="48">
        <f t="shared" si="4"/>
        <v>145</v>
      </c>
      <c r="K4" s="48">
        <f t="shared" si="4"/>
        <v>145</v>
      </c>
      <c r="L4" s="48">
        <f t="shared" si="4"/>
        <v>145</v>
      </c>
      <c r="M4" s="48">
        <f t="shared" si="4"/>
        <v>145</v>
      </c>
      <c r="N4" s="48">
        <f t="shared" si="4"/>
        <v>145</v>
      </c>
      <c r="O4" s="48">
        <f t="shared" si="4"/>
        <v>140</v>
      </c>
      <c r="P4" s="48">
        <f t="shared" si="4"/>
        <v>136</v>
      </c>
      <c r="Q4" s="48">
        <f t="shared" si="4"/>
        <v>132</v>
      </c>
      <c r="R4" s="48">
        <f t="shared" si="4"/>
        <v>128</v>
      </c>
      <c r="S4" s="48">
        <f t="shared" si="4"/>
        <v>125</v>
      </c>
      <c r="T4" s="48">
        <f t="shared" si="4"/>
        <v>125</v>
      </c>
      <c r="U4" s="48">
        <f t="shared" si="4"/>
        <v>125</v>
      </c>
      <c r="V4" s="48">
        <f t="shared" si="4"/>
        <v>121</v>
      </c>
      <c r="W4" s="48">
        <f t="shared" si="4"/>
        <v>116</v>
      </c>
      <c r="X4" s="48">
        <f t="shared" si="4"/>
        <v>113</v>
      </c>
      <c r="Y4" s="48">
        <f t="shared" si="4"/>
        <v>109</v>
      </c>
      <c r="Z4" s="48">
        <f t="shared" si="4"/>
        <v>98</v>
      </c>
      <c r="AA4" s="48">
        <f t="shared" si="4"/>
        <v>98</v>
      </c>
      <c r="AB4" s="48">
        <f t="shared" si="4"/>
        <v>98</v>
      </c>
      <c r="AC4" s="48">
        <f t="shared" si="4"/>
        <v>83</v>
      </c>
      <c r="AD4" s="48">
        <f t="shared" si="4"/>
        <v>70</v>
      </c>
      <c r="AE4" s="48">
        <f t="shared" si="4"/>
        <v>51</v>
      </c>
      <c r="AF4" s="48">
        <f t="shared" si="4"/>
        <v>39</v>
      </c>
      <c r="AG4" s="48">
        <f t="shared" si="4"/>
        <v>25</v>
      </c>
      <c r="AH4" s="48">
        <f t="shared" si="4"/>
        <v>25</v>
      </c>
      <c r="AI4" s="48">
        <f t="shared" si="4"/>
        <v>25</v>
      </c>
      <c r="AJ4" s="48">
        <f t="shared" si="4"/>
        <v>25</v>
      </c>
      <c r="AK4" s="73"/>
      <c r="AL4" s="74"/>
      <c r="AM4" s="74"/>
    </row>
    <row r="5" spans="1:41" ht="15" customHeight="1">
      <c r="A5" s="66"/>
      <c r="B5" s="67"/>
      <c r="C5" s="68"/>
      <c r="D5" s="69"/>
      <c r="E5" s="47" t="e">
        <f>SUM(#REF!)</f>
        <v>#REF!</v>
      </c>
      <c r="F5" s="48">
        <f t="shared" ref="F5:L5" si="5">SUM(F6:F6)</f>
        <v>0</v>
      </c>
      <c r="G5" s="48">
        <f t="shared" si="5"/>
        <v>0</v>
      </c>
      <c r="H5" s="48">
        <f t="shared" si="5"/>
        <v>0</v>
      </c>
      <c r="I5" s="48">
        <f t="shared" si="5"/>
        <v>0</v>
      </c>
      <c r="J5" s="48">
        <f t="shared" si="5"/>
        <v>0</v>
      </c>
      <c r="K5" s="48">
        <f t="shared" si="5"/>
        <v>0</v>
      </c>
      <c r="L5" s="48">
        <f t="shared" si="5"/>
        <v>0</v>
      </c>
      <c r="M5" s="48">
        <f t="shared" ref="M5:AK5" si="6">SUM(M6:M131)</f>
        <v>0</v>
      </c>
      <c r="N5" s="48">
        <f t="shared" si="6"/>
        <v>0</v>
      </c>
      <c r="O5" s="48">
        <f t="shared" si="6"/>
        <v>5</v>
      </c>
      <c r="P5" s="48">
        <f t="shared" si="6"/>
        <v>4</v>
      </c>
      <c r="Q5" s="48">
        <f t="shared" si="6"/>
        <v>4</v>
      </c>
      <c r="R5" s="48">
        <f t="shared" si="6"/>
        <v>4</v>
      </c>
      <c r="S5" s="48">
        <f t="shared" si="6"/>
        <v>3</v>
      </c>
      <c r="T5" s="48">
        <f t="shared" si="6"/>
        <v>0</v>
      </c>
      <c r="U5" s="48">
        <f t="shared" si="6"/>
        <v>0</v>
      </c>
      <c r="V5" s="48">
        <f t="shared" si="6"/>
        <v>4</v>
      </c>
      <c r="W5" s="48">
        <f t="shared" si="6"/>
        <v>5</v>
      </c>
      <c r="X5" s="48">
        <f t="shared" si="6"/>
        <v>3</v>
      </c>
      <c r="Y5" s="48">
        <f t="shared" si="6"/>
        <v>4</v>
      </c>
      <c r="Z5" s="48">
        <f t="shared" si="6"/>
        <v>11</v>
      </c>
      <c r="AA5" s="48">
        <f t="shared" si="6"/>
        <v>0</v>
      </c>
      <c r="AB5" s="48">
        <f t="shared" si="6"/>
        <v>0</v>
      </c>
      <c r="AC5" s="48">
        <f t="shared" si="6"/>
        <v>15</v>
      </c>
      <c r="AD5" s="48">
        <f t="shared" si="6"/>
        <v>13</v>
      </c>
      <c r="AE5" s="48">
        <f t="shared" si="6"/>
        <v>19</v>
      </c>
      <c r="AF5" s="48">
        <f t="shared" si="6"/>
        <v>12</v>
      </c>
      <c r="AG5" s="48">
        <f t="shared" si="6"/>
        <v>14</v>
      </c>
      <c r="AH5" s="48">
        <f t="shared" si="6"/>
        <v>0</v>
      </c>
      <c r="AI5" s="48">
        <f t="shared" si="6"/>
        <v>0</v>
      </c>
      <c r="AJ5" s="48">
        <f t="shared" si="6"/>
        <v>0</v>
      </c>
      <c r="AK5" s="48">
        <f t="shared" si="6"/>
        <v>152</v>
      </c>
      <c r="AL5" s="75" t="s">
        <v>7</v>
      </c>
      <c r="AM5" s="75" t="s">
        <v>8</v>
      </c>
      <c r="AN5" s="1" t="s">
        <v>9</v>
      </c>
      <c r="AO5" s="1" t="s">
        <v>10</v>
      </c>
    </row>
    <row r="6" spans="1:41" ht="15" customHeight="1">
      <c r="A6" s="49" t="s">
        <v>11</v>
      </c>
      <c r="B6" s="49" t="s">
        <v>12</v>
      </c>
      <c r="C6" s="71">
        <v>1000</v>
      </c>
      <c r="D6" s="71">
        <v>11</v>
      </c>
      <c r="E6" s="72"/>
      <c r="F6" s="31"/>
      <c r="G6" s="31"/>
      <c r="H6" s="31"/>
      <c r="I6" s="31"/>
      <c r="J6" s="31"/>
      <c r="K6" s="31"/>
      <c r="L6" s="31"/>
      <c r="M6" s="31"/>
      <c r="N6" s="32"/>
      <c r="O6" s="32"/>
      <c r="P6" s="32"/>
      <c r="Q6" s="31"/>
      <c r="R6" s="31"/>
      <c r="S6" s="31"/>
      <c r="T6" s="31"/>
      <c r="U6" s="31"/>
      <c r="V6" s="31"/>
      <c r="W6" s="31"/>
      <c r="X6" s="31"/>
      <c r="Y6" s="32"/>
      <c r="Z6" s="32"/>
      <c r="AA6" s="31"/>
      <c r="AB6" s="32"/>
      <c r="AC6" s="32"/>
      <c r="AD6" s="32"/>
      <c r="AE6" s="32"/>
      <c r="AF6" s="32"/>
      <c r="AG6" s="32"/>
      <c r="AH6" s="31"/>
      <c r="AI6" s="31"/>
      <c r="AJ6" s="31"/>
      <c r="AK6" s="76">
        <f>SUM(F6:AJ6)</f>
        <v>0</v>
      </c>
      <c r="AL6" s="77"/>
      <c r="AM6" s="77"/>
      <c r="AN6" s="78"/>
      <c r="AO6" s="79"/>
    </row>
    <row r="7" spans="1:41" ht="15" customHeight="1">
      <c r="A7" s="49" t="s">
        <v>15</v>
      </c>
      <c r="B7" s="49" t="s">
        <v>16</v>
      </c>
      <c r="C7" s="71">
        <v>1000</v>
      </c>
      <c r="D7" s="71">
        <v>11</v>
      </c>
      <c r="E7" s="72"/>
      <c r="F7" s="31"/>
      <c r="G7" s="52"/>
      <c r="H7" s="31"/>
      <c r="I7" s="31"/>
      <c r="J7" s="31"/>
      <c r="K7" s="31"/>
      <c r="L7" s="31"/>
      <c r="M7" s="31"/>
      <c r="N7" s="32"/>
      <c r="O7" s="32"/>
      <c r="P7" s="32"/>
      <c r="Q7" s="31"/>
      <c r="R7" s="31"/>
      <c r="S7" s="31"/>
      <c r="T7" s="31"/>
      <c r="U7" s="31"/>
      <c r="V7" s="31"/>
      <c r="W7" s="31"/>
      <c r="X7" s="31"/>
      <c r="Y7" s="32"/>
      <c r="Z7" s="32"/>
      <c r="AA7" s="31"/>
      <c r="AB7" s="32"/>
      <c r="AC7" s="32"/>
      <c r="AD7" s="32"/>
      <c r="AE7" s="32"/>
      <c r="AF7" s="32"/>
      <c r="AG7" s="32"/>
      <c r="AH7" s="31"/>
      <c r="AI7" s="31"/>
      <c r="AJ7" s="31"/>
      <c r="AK7" s="76">
        <f>SUM(F7:AJ7)</f>
        <v>0</v>
      </c>
      <c r="AL7" s="77"/>
      <c r="AM7" s="77"/>
      <c r="AN7" s="78"/>
      <c r="AO7" s="79"/>
    </row>
    <row r="8" spans="1:41" ht="15" customHeight="1">
      <c r="A8" s="49" t="s">
        <v>17</v>
      </c>
      <c r="B8" s="49" t="s">
        <v>39</v>
      </c>
      <c r="C8" s="71">
        <v>1000</v>
      </c>
      <c r="D8" s="71">
        <v>8</v>
      </c>
      <c r="E8" s="72"/>
      <c r="F8" s="31"/>
      <c r="G8" s="31"/>
      <c r="H8" s="31">
        <v>2</v>
      </c>
      <c r="I8" s="31">
        <v>2</v>
      </c>
      <c r="J8" s="31">
        <v>2</v>
      </c>
      <c r="K8" s="31">
        <v>1</v>
      </c>
      <c r="L8" s="31">
        <v>1</v>
      </c>
      <c r="M8" s="31"/>
      <c r="N8" s="32"/>
      <c r="O8" s="32"/>
      <c r="P8" s="32"/>
      <c r="Q8" s="31"/>
      <c r="R8" s="31"/>
      <c r="S8" s="31"/>
      <c r="T8" s="31"/>
      <c r="U8" s="31"/>
      <c r="V8" s="31"/>
      <c r="W8" s="31"/>
      <c r="X8" s="31"/>
      <c r="Y8" s="32"/>
      <c r="Z8" s="32"/>
      <c r="AA8" s="31"/>
      <c r="AB8" s="32"/>
      <c r="AC8" s="32"/>
      <c r="AD8" s="32"/>
      <c r="AE8" s="32"/>
      <c r="AF8" s="32"/>
      <c r="AG8" s="32"/>
      <c r="AH8" s="31"/>
      <c r="AI8" s="31"/>
      <c r="AJ8" s="31"/>
      <c r="AK8" s="76">
        <f t="shared" ref="AK8:AK9" si="7">SUM(F8:AJ8)</f>
        <v>8</v>
      </c>
      <c r="AL8" s="77" t="s">
        <v>20</v>
      </c>
      <c r="AM8" s="77">
        <v>1</v>
      </c>
      <c r="AN8" s="78" t="s">
        <v>13</v>
      </c>
      <c r="AO8" s="79" t="s">
        <v>14</v>
      </c>
    </row>
    <row r="9" spans="1:41" ht="15" customHeight="1">
      <c r="A9" s="49" t="s">
        <v>19</v>
      </c>
      <c r="B9" s="49" t="s">
        <v>40</v>
      </c>
      <c r="C9" s="71">
        <v>1000</v>
      </c>
      <c r="D9" s="71">
        <v>8</v>
      </c>
      <c r="E9" s="72"/>
      <c r="F9" s="31"/>
      <c r="G9" s="31"/>
      <c r="H9" s="31">
        <v>2</v>
      </c>
      <c r="I9" s="31">
        <v>2</v>
      </c>
      <c r="J9" s="31">
        <v>2</v>
      </c>
      <c r="K9" s="31">
        <v>1</v>
      </c>
      <c r="L9" s="31">
        <v>1</v>
      </c>
      <c r="M9" s="31"/>
      <c r="N9" s="32"/>
      <c r="O9" s="32"/>
      <c r="P9" s="32"/>
      <c r="Q9" s="31"/>
      <c r="R9" s="31"/>
      <c r="S9" s="31"/>
      <c r="T9" s="31"/>
      <c r="U9" s="31"/>
      <c r="V9" s="31"/>
      <c r="W9" s="31"/>
      <c r="X9" s="31"/>
      <c r="Y9" s="32"/>
      <c r="Z9" s="32"/>
      <c r="AA9" s="31"/>
      <c r="AB9" s="32"/>
      <c r="AC9" s="32"/>
      <c r="AD9" s="32"/>
      <c r="AE9" s="32"/>
      <c r="AF9" s="32"/>
      <c r="AG9" s="32"/>
      <c r="AH9" s="31"/>
      <c r="AI9" s="31"/>
      <c r="AJ9" s="31"/>
      <c r="AK9" s="76">
        <f t="shared" si="7"/>
        <v>8</v>
      </c>
      <c r="AL9" s="77" t="s">
        <v>20</v>
      </c>
      <c r="AM9" s="77">
        <v>1</v>
      </c>
      <c r="AN9" s="78" t="s">
        <v>13</v>
      </c>
      <c r="AO9" s="79" t="s">
        <v>14</v>
      </c>
    </row>
    <row r="10" spans="1:41" ht="15" customHeight="1">
      <c r="A10" s="49" t="s">
        <v>21</v>
      </c>
      <c r="B10" s="49" t="s">
        <v>41</v>
      </c>
      <c r="C10" s="71">
        <v>1000</v>
      </c>
      <c r="D10" s="71">
        <v>8</v>
      </c>
      <c r="E10" s="72"/>
      <c r="F10" s="31"/>
      <c r="G10" s="31"/>
      <c r="H10" s="31"/>
      <c r="I10" s="31"/>
      <c r="J10" s="31"/>
      <c r="K10" s="31">
        <v>2</v>
      </c>
      <c r="L10" s="31">
        <v>4</v>
      </c>
      <c r="M10" s="31"/>
      <c r="N10" s="32"/>
      <c r="O10" s="32"/>
      <c r="P10" s="32"/>
      <c r="Q10" s="31"/>
      <c r="R10" s="31"/>
      <c r="S10" s="31"/>
      <c r="T10" s="31"/>
      <c r="U10" s="31"/>
      <c r="V10" s="31"/>
      <c r="W10" s="31"/>
      <c r="X10" s="31"/>
      <c r="Y10" s="32"/>
      <c r="Z10" s="32"/>
      <c r="AA10" s="31"/>
      <c r="AB10" s="32"/>
      <c r="AC10" s="32"/>
      <c r="AD10" s="32"/>
      <c r="AE10" s="32"/>
      <c r="AF10" s="32"/>
      <c r="AG10" s="32"/>
      <c r="AH10" s="31"/>
      <c r="AI10" s="31"/>
      <c r="AJ10" s="31"/>
      <c r="AK10" s="76">
        <f t="shared" ref="AK10" si="8">SUM(F10:AJ10)</f>
        <v>6</v>
      </c>
      <c r="AL10" s="77" t="s">
        <v>20</v>
      </c>
      <c r="AM10" s="77">
        <v>1</v>
      </c>
      <c r="AN10" s="78" t="s">
        <v>13</v>
      </c>
      <c r="AO10" s="79" t="s">
        <v>14</v>
      </c>
    </row>
    <row r="11" spans="1:41" ht="15" customHeight="1">
      <c r="A11" s="49" t="s">
        <v>22</v>
      </c>
      <c r="B11" s="49" t="s">
        <v>42</v>
      </c>
      <c r="C11" s="71">
        <v>1000</v>
      </c>
      <c r="D11" s="71">
        <v>8</v>
      </c>
      <c r="E11" s="72"/>
      <c r="F11" s="31"/>
      <c r="G11" s="31"/>
      <c r="H11" s="31"/>
      <c r="I11" s="31"/>
      <c r="J11" s="31"/>
      <c r="K11" s="31">
        <v>4</v>
      </c>
      <c r="L11" s="31">
        <v>2</v>
      </c>
      <c r="M11" s="31"/>
      <c r="N11" s="32"/>
      <c r="O11" s="32"/>
      <c r="P11" s="32"/>
      <c r="Q11" s="31"/>
      <c r="R11" s="31"/>
      <c r="S11" s="31"/>
      <c r="T11" s="31"/>
      <c r="U11" s="31"/>
      <c r="V11" s="31"/>
      <c r="W11" s="31"/>
      <c r="X11" s="31"/>
      <c r="Y11" s="32"/>
      <c r="Z11" s="32"/>
      <c r="AA11" s="31"/>
      <c r="AB11" s="32"/>
      <c r="AC11" s="32"/>
      <c r="AD11" s="32"/>
      <c r="AE11" s="32"/>
      <c r="AF11" s="32"/>
      <c r="AG11" s="32"/>
      <c r="AH11" s="31"/>
      <c r="AI11" s="31"/>
      <c r="AJ11" s="31"/>
      <c r="AK11" s="76">
        <f t="shared" ref="AK11:AK29" si="9">SUM(F11:AJ11)</f>
        <v>6</v>
      </c>
      <c r="AL11" s="77" t="s">
        <v>20</v>
      </c>
      <c r="AM11" s="77">
        <v>1</v>
      </c>
      <c r="AN11" s="78" t="s">
        <v>13</v>
      </c>
      <c r="AO11" s="79" t="s">
        <v>14</v>
      </c>
    </row>
    <row r="12" spans="1:41" ht="15" customHeight="1">
      <c r="A12" s="49" t="s">
        <v>23</v>
      </c>
      <c r="B12" s="49" t="s">
        <v>43</v>
      </c>
      <c r="C12" s="71">
        <v>1000</v>
      </c>
      <c r="D12" s="71">
        <v>8</v>
      </c>
      <c r="E12" s="72"/>
      <c r="F12" s="31"/>
      <c r="G12" s="31"/>
      <c r="H12" s="31"/>
      <c r="I12" s="31"/>
      <c r="J12" s="31"/>
      <c r="K12" s="31">
        <v>2</v>
      </c>
      <c r="L12" s="31">
        <v>2</v>
      </c>
      <c r="M12" s="31"/>
      <c r="N12" s="32"/>
      <c r="O12" s="32"/>
      <c r="P12" s="32"/>
      <c r="Q12" s="31"/>
      <c r="R12" s="31"/>
      <c r="S12" s="31"/>
      <c r="T12" s="31"/>
      <c r="U12" s="31"/>
      <c r="V12" s="31"/>
      <c r="W12" s="31"/>
      <c r="X12" s="31"/>
      <c r="Y12" s="32"/>
      <c r="Z12" s="32"/>
      <c r="AA12" s="31"/>
      <c r="AB12" s="32"/>
      <c r="AC12" s="32"/>
      <c r="AD12" s="32"/>
      <c r="AE12" s="32"/>
      <c r="AF12" s="32"/>
      <c r="AG12" s="32"/>
      <c r="AH12" s="31"/>
      <c r="AI12" s="31"/>
      <c r="AJ12" s="31"/>
      <c r="AK12" s="76">
        <f t="shared" si="9"/>
        <v>4</v>
      </c>
      <c r="AL12" s="77" t="s">
        <v>20</v>
      </c>
      <c r="AM12" s="77">
        <v>1</v>
      </c>
      <c r="AN12" s="78" t="s">
        <v>13</v>
      </c>
      <c r="AO12" s="79" t="s">
        <v>14</v>
      </c>
    </row>
    <row r="13" spans="1:41" ht="15" customHeight="1">
      <c r="A13" s="49" t="s">
        <v>24</v>
      </c>
      <c r="B13" s="49" t="s">
        <v>44</v>
      </c>
      <c r="C13" s="71">
        <v>1000</v>
      </c>
      <c r="D13" s="71">
        <v>8</v>
      </c>
      <c r="E13" s="72"/>
      <c r="F13" s="31"/>
      <c r="G13" s="31"/>
      <c r="H13" s="31"/>
      <c r="I13" s="31"/>
      <c r="J13" s="31"/>
      <c r="K13" s="31"/>
      <c r="L13" s="31"/>
      <c r="M13" s="31"/>
      <c r="N13" s="31"/>
      <c r="O13" s="31">
        <v>2</v>
      </c>
      <c r="P13" s="31">
        <v>2</v>
      </c>
      <c r="Q13" s="31"/>
      <c r="R13" s="31"/>
      <c r="S13" s="31">
        <v>2</v>
      </c>
      <c r="T13" s="31"/>
      <c r="U13" s="31"/>
      <c r="V13" s="31">
        <v>1</v>
      </c>
      <c r="W13" s="31">
        <v>1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6">
        <f t="shared" si="9"/>
        <v>8</v>
      </c>
      <c r="AL13" s="77" t="s">
        <v>20</v>
      </c>
      <c r="AM13" s="77">
        <v>1</v>
      </c>
      <c r="AN13" s="78" t="s">
        <v>13</v>
      </c>
      <c r="AO13" s="79" t="s">
        <v>14</v>
      </c>
    </row>
    <row r="14" spans="1:41" ht="15" customHeight="1">
      <c r="A14" s="49" t="s">
        <v>25</v>
      </c>
      <c r="B14" s="49" t="s">
        <v>45</v>
      </c>
      <c r="C14" s="71">
        <v>1000</v>
      </c>
      <c r="D14" s="71">
        <v>8</v>
      </c>
      <c r="E14" s="72"/>
      <c r="F14" s="31"/>
      <c r="G14" s="31"/>
      <c r="H14" s="31"/>
      <c r="I14" s="31"/>
      <c r="J14" s="31"/>
      <c r="K14" s="31"/>
      <c r="L14" s="31"/>
      <c r="M14" s="31"/>
      <c r="N14" s="31"/>
      <c r="O14" s="31">
        <v>2</v>
      </c>
      <c r="P14" s="31">
        <v>1</v>
      </c>
      <c r="Q14" s="31">
        <v>1</v>
      </c>
      <c r="R14" s="31">
        <v>1</v>
      </c>
      <c r="S14" s="31">
        <v>1</v>
      </c>
      <c r="T14" s="31"/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6">
        <f t="shared" si="9"/>
        <v>8</v>
      </c>
      <c r="AL14" s="77" t="s">
        <v>20</v>
      </c>
      <c r="AM14" s="77">
        <v>1</v>
      </c>
      <c r="AN14" s="78" t="s">
        <v>13</v>
      </c>
      <c r="AO14" s="79" t="s">
        <v>14</v>
      </c>
    </row>
    <row r="15" spans="1:41" ht="15" customHeight="1">
      <c r="A15" s="49" t="s">
        <v>26</v>
      </c>
      <c r="B15" s="49" t="s">
        <v>46</v>
      </c>
      <c r="C15" s="71">
        <v>1000</v>
      </c>
      <c r="D15" s="71">
        <v>8</v>
      </c>
      <c r="E15" s="7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>
        <v>2</v>
      </c>
      <c r="R15" s="31">
        <v>2</v>
      </c>
      <c r="S15" s="31"/>
      <c r="T15" s="31"/>
      <c r="U15" s="31"/>
      <c r="V15" s="31">
        <v>2</v>
      </c>
      <c r="W15" s="31">
        <v>2</v>
      </c>
      <c r="X15" s="31">
        <v>1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6">
        <f t="shared" si="9"/>
        <v>9</v>
      </c>
      <c r="AL15" s="77" t="s">
        <v>20</v>
      </c>
      <c r="AM15" s="77">
        <v>1</v>
      </c>
      <c r="AN15" s="78" t="s">
        <v>13</v>
      </c>
      <c r="AO15" s="79" t="s">
        <v>14</v>
      </c>
    </row>
    <row r="16" spans="1:41" ht="15" customHeight="1">
      <c r="A16" s="49" t="s">
        <v>27</v>
      </c>
      <c r="B16" s="49" t="s">
        <v>47</v>
      </c>
      <c r="C16" s="71">
        <v>1000</v>
      </c>
      <c r="D16" s="71">
        <v>8</v>
      </c>
      <c r="E16" s="72"/>
      <c r="F16" s="31"/>
      <c r="G16" s="31"/>
      <c r="H16" s="31"/>
      <c r="I16" s="31"/>
      <c r="J16" s="31"/>
      <c r="K16" s="31"/>
      <c r="L16" s="31"/>
      <c r="M16" s="31"/>
      <c r="N16" s="31"/>
      <c r="O16" s="31">
        <v>1</v>
      </c>
      <c r="P16" s="31">
        <v>1</v>
      </c>
      <c r="Q16" s="31">
        <v>1</v>
      </c>
      <c r="R16" s="31">
        <v>1</v>
      </c>
      <c r="S16" s="31"/>
      <c r="T16" s="31"/>
      <c r="U16" s="31"/>
      <c r="V16" s="31">
        <v>1</v>
      </c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6">
        <f>SUM(F16:AJ16)</f>
        <v>7</v>
      </c>
      <c r="AL16" s="77" t="s">
        <v>20</v>
      </c>
      <c r="AM16" s="77">
        <v>1</v>
      </c>
      <c r="AN16" s="78" t="s">
        <v>13</v>
      </c>
      <c r="AO16" s="79" t="s">
        <v>14</v>
      </c>
    </row>
    <row r="17" spans="1:41" ht="15" customHeight="1">
      <c r="A17" s="49" t="s">
        <v>28</v>
      </c>
      <c r="B17" s="49" t="s">
        <v>49</v>
      </c>
      <c r="C17" s="71">
        <v>1000</v>
      </c>
      <c r="D17" s="71">
        <v>8</v>
      </c>
      <c r="E17" s="71">
        <v>8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4</v>
      </c>
      <c r="Z17" s="31">
        <v>4</v>
      </c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6">
        <f>SUM(F17:AJ17)</f>
        <v>8</v>
      </c>
      <c r="AL17" s="77" t="s">
        <v>20</v>
      </c>
      <c r="AM17" s="77">
        <v>1</v>
      </c>
      <c r="AN17" s="78" t="s">
        <v>13</v>
      </c>
      <c r="AO17" s="79" t="s">
        <v>14</v>
      </c>
    </row>
    <row r="18" spans="1:41" ht="15" customHeight="1">
      <c r="A18" s="49" t="s">
        <v>48</v>
      </c>
      <c r="B18" s="49" t="s">
        <v>50</v>
      </c>
      <c r="C18" s="71">
        <v>950</v>
      </c>
      <c r="D18" s="71">
        <v>8</v>
      </c>
      <c r="E18" s="71">
        <v>8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>
        <v>1</v>
      </c>
      <c r="AA18" s="31"/>
      <c r="AB18" s="31"/>
      <c r="AC18" s="31">
        <v>1</v>
      </c>
      <c r="AD18" s="31">
        <v>1</v>
      </c>
      <c r="AE18" s="31">
        <v>1</v>
      </c>
      <c r="AF18" s="31"/>
      <c r="AG18" s="31"/>
      <c r="AH18" s="31"/>
      <c r="AI18" s="31"/>
      <c r="AJ18" s="31"/>
      <c r="AK18" s="76">
        <f>SUM(F18:AJ18)</f>
        <v>4</v>
      </c>
      <c r="AL18" s="77" t="s">
        <v>29</v>
      </c>
      <c r="AM18" s="77">
        <v>1</v>
      </c>
      <c r="AN18" s="78" t="s">
        <v>13</v>
      </c>
      <c r="AO18" s="79" t="s">
        <v>14</v>
      </c>
    </row>
    <row r="19" spans="1:41" ht="15" customHeight="1">
      <c r="A19" s="49" t="s">
        <v>57</v>
      </c>
      <c r="B19" s="49" t="s">
        <v>51</v>
      </c>
      <c r="C19" s="71">
        <v>950</v>
      </c>
      <c r="D19" s="71">
        <v>8</v>
      </c>
      <c r="E19" s="7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>
        <v>1</v>
      </c>
      <c r="AA19" s="31"/>
      <c r="AB19" s="31"/>
      <c r="AC19" s="31">
        <v>1</v>
      </c>
      <c r="AD19" s="31">
        <v>1</v>
      </c>
      <c r="AE19" s="31">
        <v>1</v>
      </c>
      <c r="AF19" s="31"/>
      <c r="AG19" s="31"/>
      <c r="AH19" s="31"/>
      <c r="AI19" s="31"/>
      <c r="AJ19" s="31"/>
      <c r="AK19" s="76">
        <f t="shared" si="9"/>
        <v>4</v>
      </c>
      <c r="AL19" s="77" t="s">
        <v>29</v>
      </c>
      <c r="AM19" s="77">
        <v>1</v>
      </c>
      <c r="AN19" s="78" t="s">
        <v>13</v>
      </c>
      <c r="AO19" s="79" t="s">
        <v>14</v>
      </c>
    </row>
    <row r="20" spans="1:41" ht="15" customHeight="1">
      <c r="A20" s="49" t="s">
        <v>58</v>
      </c>
      <c r="B20" s="49" t="s">
        <v>52</v>
      </c>
      <c r="C20" s="71">
        <v>950</v>
      </c>
      <c r="D20" s="71">
        <v>8</v>
      </c>
      <c r="E20" s="7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>
        <v>1</v>
      </c>
      <c r="AA20" s="31"/>
      <c r="AB20" s="31"/>
      <c r="AC20" s="31">
        <v>1</v>
      </c>
      <c r="AD20" s="31">
        <v>1</v>
      </c>
      <c r="AE20" s="31">
        <v>1</v>
      </c>
      <c r="AF20" s="31"/>
      <c r="AG20" s="31"/>
      <c r="AH20" s="31"/>
      <c r="AI20" s="31"/>
      <c r="AJ20" s="31"/>
      <c r="AK20" s="76">
        <f t="shared" si="9"/>
        <v>4</v>
      </c>
      <c r="AL20" s="77" t="s">
        <v>29</v>
      </c>
      <c r="AM20" s="77">
        <v>1</v>
      </c>
      <c r="AN20" s="78" t="s">
        <v>13</v>
      </c>
      <c r="AO20" s="79" t="s">
        <v>14</v>
      </c>
    </row>
    <row r="21" spans="1:41" ht="15" customHeight="1">
      <c r="A21" s="49" t="s">
        <v>59</v>
      </c>
      <c r="B21" s="49" t="s">
        <v>53</v>
      </c>
      <c r="C21" s="71">
        <v>950</v>
      </c>
      <c r="D21" s="71">
        <v>8</v>
      </c>
      <c r="E21" s="7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>
        <v>1</v>
      </c>
      <c r="AA21" s="31"/>
      <c r="AB21" s="31"/>
      <c r="AC21" s="31">
        <v>1</v>
      </c>
      <c r="AD21" s="31">
        <v>1</v>
      </c>
      <c r="AE21" s="31">
        <v>1</v>
      </c>
      <c r="AF21" s="31"/>
      <c r="AG21" s="31"/>
      <c r="AH21" s="31"/>
      <c r="AI21" s="31"/>
      <c r="AJ21" s="31"/>
      <c r="AK21" s="76">
        <f t="shared" si="9"/>
        <v>4</v>
      </c>
      <c r="AL21" s="77" t="s">
        <v>29</v>
      </c>
      <c r="AM21" s="77">
        <v>1</v>
      </c>
      <c r="AN21" s="78" t="s">
        <v>13</v>
      </c>
      <c r="AO21" s="79" t="s">
        <v>14</v>
      </c>
    </row>
    <row r="22" spans="1:41" ht="15" customHeight="1">
      <c r="A22" s="49" t="s">
        <v>60</v>
      </c>
      <c r="B22" s="49" t="s">
        <v>55</v>
      </c>
      <c r="C22" s="71">
        <v>950</v>
      </c>
      <c r="D22" s="71">
        <v>8</v>
      </c>
      <c r="E22" s="7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>
        <v>1</v>
      </c>
      <c r="AA22" s="31"/>
      <c r="AB22" s="31"/>
      <c r="AC22" s="31">
        <v>1</v>
      </c>
      <c r="AD22" s="31">
        <v>1</v>
      </c>
      <c r="AE22" s="31">
        <v>1</v>
      </c>
      <c r="AF22" s="31"/>
      <c r="AG22" s="31"/>
      <c r="AH22" s="31"/>
      <c r="AI22" s="31"/>
      <c r="AJ22" s="31"/>
      <c r="AK22" s="76">
        <f t="shared" si="9"/>
        <v>4</v>
      </c>
      <c r="AL22" s="77" t="s">
        <v>29</v>
      </c>
      <c r="AM22" s="77">
        <v>1</v>
      </c>
      <c r="AN22" s="78" t="s">
        <v>13</v>
      </c>
      <c r="AO22" s="79" t="s">
        <v>14</v>
      </c>
    </row>
    <row r="23" spans="1:41" ht="15" customHeight="1">
      <c r="A23" s="49" t="s">
        <v>61</v>
      </c>
      <c r="B23" s="49" t="s">
        <v>56</v>
      </c>
      <c r="C23" s="71">
        <v>950</v>
      </c>
      <c r="D23" s="71">
        <v>8</v>
      </c>
      <c r="E23" s="7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>
        <v>1</v>
      </c>
      <c r="AA23" s="31"/>
      <c r="AB23" s="31"/>
      <c r="AC23" s="31">
        <v>1</v>
      </c>
      <c r="AD23" s="31">
        <v>1</v>
      </c>
      <c r="AE23" s="31">
        <v>1</v>
      </c>
      <c r="AF23" s="31"/>
      <c r="AG23" s="31"/>
      <c r="AH23" s="31"/>
      <c r="AI23" s="31"/>
      <c r="AJ23" s="31"/>
      <c r="AK23" s="76">
        <f t="shared" si="9"/>
        <v>4</v>
      </c>
      <c r="AL23" s="77" t="s">
        <v>29</v>
      </c>
      <c r="AM23" s="77">
        <v>1</v>
      </c>
      <c r="AN23" s="78" t="s">
        <v>13</v>
      </c>
      <c r="AO23" s="79" t="s">
        <v>14</v>
      </c>
    </row>
    <row r="24" spans="1:41" ht="15" customHeight="1">
      <c r="A24" s="49" t="s">
        <v>62</v>
      </c>
      <c r="B24" s="49" t="s">
        <v>54</v>
      </c>
      <c r="C24" s="71">
        <v>950</v>
      </c>
      <c r="D24" s="71">
        <v>8</v>
      </c>
      <c r="E24" s="7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>
        <v>1</v>
      </c>
      <c r="AA24" s="31"/>
      <c r="AB24" s="31"/>
      <c r="AC24" s="31">
        <v>1</v>
      </c>
      <c r="AD24" s="31">
        <v>1</v>
      </c>
      <c r="AE24" s="31">
        <v>1</v>
      </c>
      <c r="AF24" s="31"/>
      <c r="AG24" s="31"/>
      <c r="AH24" s="31"/>
      <c r="AI24" s="31"/>
      <c r="AJ24" s="31"/>
      <c r="AK24" s="76">
        <f t="shared" si="9"/>
        <v>4</v>
      </c>
      <c r="AL24" s="77" t="s">
        <v>29</v>
      </c>
      <c r="AM24" s="77">
        <v>1</v>
      </c>
      <c r="AN24" s="78" t="s">
        <v>13</v>
      </c>
      <c r="AO24" s="79" t="s">
        <v>14</v>
      </c>
    </row>
    <row r="25" spans="1:41" ht="15" customHeight="1">
      <c r="A25" s="49" t="s">
        <v>63</v>
      </c>
      <c r="B25" s="49" t="s">
        <v>66</v>
      </c>
      <c r="C25" s="71">
        <v>950</v>
      </c>
      <c r="D25" s="71">
        <v>8</v>
      </c>
      <c r="E25" s="7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2</v>
      </c>
      <c r="AF25" s="31">
        <v>2</v>
      </c>
      <c r="AG25" s="31"/>
      <c r="AH25" s="31"/>
      <c r="AI25" s="31"/>
      <c r="AJ25" s="31"/>
      <c r="AK25" s="76">
        <f t="shared" si="9"/>
        <v>4</v>
      </c>
      <c r="AL25" s="77" t="s">
        <v>20</v>
      </c>
      <c r="AM25" s="77">
        <v>1</v>
      </c>
      <c r="AN25" s="78" t="s">
        <v>13</v>
      </c>
      <c r="AO25" s="79" t="s">
        <v>14</v>
      </c>
    </row>
    <row r="26" spans="1:41" ht="15" customHeight="1">
      <c r="A26" s="49" t="s">
        <v>64</v>
      </c>
      <c r="B26" s="49" t="s">
        <v>67</v>
      </c>
      <c r="C26" s="71">
        <v>950</v>
      </c>
      <c r="D26" s="71">
        <v>8</v>
      </c>
      <c r="E26" s="7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</v>
      </c>
      <c r="AF26" s="31">
        <v>2</v>
      </c>
      <c r="AG26" s="31"/>
      <c r="AH26" s="31"/>
      <c r="AI26" s="31"/>
      <c r="AJ26" s="31"/>
      <c r="AK26" s="76">
        <f t="shared" si="9"/>
        <v>4</v>
      </c>
      <c r="AL26" s="77" t="s">
        <v>20</v>
      </c>
      <c r="AM26" s="77">
        <v>1</v>
      </c>
      <c r="AN26" s="78" t="s">
        <v>13</v>
      </c>
      <c r="AO26" s="79" t="s">
        <v>14</v>
      </c>
    </row>
    <row r="27" spans="1:41" ht="15" customHeight="1">
      <c r="A27" s="49" t="s">
        <v>65</v>
      </c>
      <c r="B27" s="49" t="s">
        <v>68</v>
      </c>
      <c r="C27" s="71">
        <v>950</v>
      </c>
      <c r="D27" s="71">
        <v>8</v>
      </c>
      <c r="E27" s="7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</v>
      </c>
      <c r="AF27" s="31">
        <v>2</v>
      </c>
      <c r="AG27" s="31"/>
      <c r="AH27" s="31"/>
      <c r="AI27" s="31"/>
      <c r="AJ27" s="31"/>
      <c r="AK27" s="76">
        <f t="shared" si="9"/>
        <v>4</v>
      </c>
      <c r="AL27" s="77" t="s">
        <v>20</v>
      </c>
      <c r="AM27" s="77">
        <v>1</v>
      </c>
      <c r="AN27" s="78" t="s">
        <v>13</v>
      </c>
      <c r="AO27" s="79" t="s">
        <v>14</v>
      </c>
    </row>
    <row r="28" spans="1:41" ht="15" customHeight="1">
      <c r="A28" s="49" t="s">
        <v>70</v>
      </c>
      <c r="B28" s="49" t="s">
        <v>69</v>
      </c>
      <c r="C28" s="71">
        <v>1000</v>
      </c>
      <c r="D28" s="71">
        <v>40</v>
      </c>
      <c r="E28" s="7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>
        <v>8</v>
      </c>
      <c r="AD28" s="31">
        <v>6</v>
      </c>
      <c r="AE28" s="31">
        <v>6</v>
      </c>
      <c r="AF28" s="31">
        <v>6</v>
      </c>
      <c r="AG28" s="31">
        <v>6</v>
      </c>
      <c r="AH28" s="31"/>
      <c r="AI28" s="31"/>
      <c r="AJ28" s="31"/>
      <c r="AK28" s="76">
        <f t="shared" si="9"/>
        <v>32</v>
      </c>
      <c r="AL28" s="77" t="s">
        <v>18</v>
      </c>
      <c r="AM28" s="77">
        <v>1</v>
      </c>
      <c r="AN28" s="78" t="s">
        <v>13</v>
      </c>
      <c r="AO28" s="79" t="s">
        <v>14</v>
      </c>
    </row>
    <row r="29" spans="1:41" ht="15" customHeight="1">
      <c r="A29" s="49" t="s">
        <v>72</v>
      </c>
      <c r="B29" s="49" t="s">
        <v>71</v>
      </c>
      <c r="C29" s="71">
        <v>1000</v>
      </c>
      <c r="D29" s="71">
        <v>8</v>
      </c>
      <c r="E29" s="72"/>
      <c r="F29" s="31"/>
      <c r="G29" s="31"/>
      <c r="H29" s="31"/>
      <c r="I29" s="31"/>
      <c r="J29" s="31"/>
      <c r="K29" s="31"/>
      <c r="L29" s="31"/>
      <c r="M29" s="31"/>
      <c r="N29" s="32"/>
      <c r="O29" s="32"/>
      <c r="P29" s="32"/>
      <c r="Q29" s="31"/>
      <c r="R29" s="31"/>
      <c r="S29" s="31"/>
      <c r="T29" s="31"/>
      <c r="U29" s="31"/>
      <c r="V29" s="31"/>
      <c r="W29" s="31"/>
      <c r="X29" s="31"/>
      <c r="Y29" s="32"/>
      <c r="Z29" s="32"/>
      <c r="AA29" s="31"/>
      <c r="AB29" s="32"/>
      <c r="AC29" s="32"/>
      <c r="AD29" s="32"/>
      <c r="AE29" s="32"/>
      <c r="AF29" s="32"/>
      <c r="AG29" s="32">
        <v>8</v>
      </c>
      <c r="AH29" s="31"/>
      <c r="AI29" s="31"/>
      <c r="AJ29" s="31"/>
      <c r="AK29" s="76">
        <f t="shared" si="9"/>
        <v>8</v>
      </c>
      <c r="AL29" s="77" t="s">
        <v>20</v>
      </c>
      <c r="AM29" s="77">
        <v>1</v>
      </c>
      <c r="AN29" s="78" t="s">
        <v>13</v>
      </c>
      <c r="AO29" s="79" t="s">
        <v>14</v>
      </c>
    </row>
    <row r="30" spans="1:41" ht="15" customHeight="1">
      <c r="A30" s="49"/>
      <c r="B30" s="49"/>
      <c r="C30" s="71"/>
      <c r="D30" s="71"/>
      <c r="E30" s="72"/>
      <c r="F30" s="31"/>
      <c r="G30" s="31"/>
      <c r="H30" s="31"/>
      <c r="I30" s="31"/>
      <c r="J30" s="31"/>
      <c r="K30" s="31"/>
      <c r="L30" s="31"/>
      <c r="M30" s="31"/>
      <c r="N30" s="32"/>
      <c r="O30" s="32"/>
      <c r="P30" s="32"/>
      <c r="Q30" s="31"/>
      <c r="R30" s="31"/>
      <c r="S30" s="31"/>
      <c r="T30" s="31"/>
      <c r="U30" s="31"/>
      <c r="V30" s="31"/>
      <c r="W30" s="31"/>
      <c r="X30" s="31"/>
      <c r="Y30" s="32"/>
      <c r="Z30" s="32"/>
      <c r="AA30" s="31"/>
      <c r="AB30" s="32"/>
      <c r="AC30" s="32"/>
      <c r="AD30" s="32"/>
      <c r="AE30" s="32"/>
      <c r="AF30" s="32"/>
      <c r="AG30" s="32"/>
      <c r="AH30" s="31"/>
      <c r="AI30" s="31"/>
      <c r="AJ30" s="31"/>
      <c r="AK30" s="76"/>
      <c r="AL30" s="77"/>
      <c r="AM30" s="77"/>
      <c r="AN30" s="78"/>
      <c r="AO30" s="79"/>
    </row>
    <row r="31" spans="1:41" ht="15" customHeight="1">
      <c r="A31" s="49"/>
      <c r="B31" s="49"/>
      <c r="C31" s="71"/>
      <c r="D31" s="71"/>
      <c r="E31" s="72"/>
      <c r="F31" s="31"/>
      <c r="G31" s="31"/>
      <c r="H31" s="31"/>
      <c r="I31" s="31"/>
      <c r="J31" s="31"/>
      <c r="K31" s="31"/>
      <c r="L31" s="31"/>
      <c r="M31" s="31"/>
      <c r="N31" s="32"/>
      <c r="O31" s="32"/>
      <c r="P31" s="32"/>
      <c r="Q31" s="31"/>
      <c r="R31" s="31"/>
      <c r="S31" s="31"/>
      <c r="T31" s="31"/>
      <c r="U31" s="31"/>
      <c r="V31" s="31"/>
      <c r="W31" s="31"/>
      <c r="X31" s="31"/>
      <c r="Y31" s="32"/>
      <c r="Z31" s="32"/>
      <c r="AA31" s="31"/>
      <c r="AB31" s="32"/>
      <c r="AC31" s="32"/>
      <c r="AD31" s="32"/>
      <c r="AE31" s="32"/>
      <c r="AF31" s="32"/>
      <c r="AG31" s="32"/>
      <c r="AH31" s="31"/>
      <c r="AI31" s="31"/>
      <c r="AJ31" s="31"/>
      <c r="AK31" s="76"/>
      <c r="AL31" s="77"/>
      <c r="AM31" s="77"/>
      <c r="AN31" s="78"/>
      <c r="AO31" s="79"/>
    </row>
    <row r="32" spans="1:41" ht="15" customHeight="1">
      <c r="A32" s="49"/>
      <c r="B32" s="49"/>
      <c r="C32" s="71"/>
      <c r="D32" s="71"/>
      <c r="E32" s="72"/>
      <c r="F32" s="31"/>
      <c r="G32" s="31"/>
      <c r="H32" s="31"/>
      <c r="I32" s="31"/>
      <c r="J32" s="31"/>
      <c r="K32" s="31"/>
      <c r="L32" s="31"/>
      <c r="M32" s="31"/>
      <c r="N32" s="32"/>
      <c r="O32" s="32"/>
      <c r="P32" s="32"/>
      <c r="Q32" s="31"/>
      <c r="R32" s="31"/>
      <c r="S32" s="31"/>
      <c r="T32" s="31"/>
      <c r="U32" s="31"/>
      <c r="V32" s="31"/>
      <c r="W32" s="31"/>
      <c r="X32" s="31"/>
      <c r="Y32" s="32"/>
      <c r="Z32" s="32"/>
      <c r="AA32" s="31"/>
      <c r="AB32" s="32"/>
      <c r="AC32" s="32"/>
      <c r="AD32" s="32"/>
      <c r="AE32" s="32"/>
      <c r="AF32" s="32"/>
      <c r="AG32" s="32"/>
      <c r="AH32" s="31"/>
      <c r="AI32" s="31"/>
      <c r="AJ32" s="31"/>
      <c r="AK32" s="76"/>
      <c r="AL32" s="77"/>
      <c r="AM32" s="77"/>
      <c r="AN32" s="78"/>
      <c r="AO32" s="79"/>
    </row>
    <row r="33" spans="1:41" ht="15" customHeight="1">
      <c r="A33" s="49"/>
      <c r="B33" s="49"/>
      <c r="C33" s="71"/>
      <c r="D33" s="71"/>
      <c r="E33" s="72"/>
      <c r="F33" s="31"/>
      <c r="G33" s="31"/>
      <c r="H33" s="31"/>
      <c r="I33" s="31"/>
      <c r="J33" s="31"/>
      <c r="K33" s="31"/>
      <c r="L33" s="31"/>
      <c r="M33" s="31"/>
      <c r="N33" s="32"/>
      <c r="O33" s="32"/>
      <c r="P33" s="32"/>
      <c r="Q33" s="31"/>
      <c r="R33" s="31"/>
      <c r="S33" s="31"/>
      <c r="T33" s="31"/>
      <c r="U33" s="31"/>
      <c r="V33" s="31"/>
      <c r="W33" s="31"/>
      <c r="X33" s="31"/>
      <c r="Y33" s="32"/>
      <c r="Z33" s="32"/>
      <c r="AA33" s="31"/>
      <c r="AB33" s="32"/>
      <c r="AC33" s="32"/>
      <c r="AD33" s="32"/>
      <c r="AE33" s="32"/>
      <c r="AF33" s="32"/>
      <c r="AG33" s="32"/>
      <c r="AH33" s="31"/>
      <c r="AI33" s="31"/>
      <c r="AJ33" s="31"/>
      <c r="AK33" s="76"/>
      <c r="AL33" s="77"/>
      <c r="AM33" s="77"/>
      <c r="AN33" s="78"/>
      <c r="AO33" s="79"/>
    </row>
    <row r="34" spans="1:41" ht="15" customHeight="1">
      <c r="A34" s="49"/>
      <c r="B34" s="49"/>
      <c r="C34" s="71"/>
      <c r="D34" s="71"/>
      <c r="E34" s="72"/>
      <c r="F34" s="31"/>
      <c r="G34" s="31"/>
      <c r="H34" s="31"/>
      <c r="I34" s="31"/>
      <c r="J34" s="31"/>
      <c r="K34" s="31"/>
      <c r="L34" s="31"/>
      <c r="M34" s="31"/>
      <c r="N34" s="32"/>
      <c r="O34" s="32"/>
      <c r="P34" s="32"/>
      <c r="Q34" s="31"/>
      <c r="R34" s="31"/>
      <c r="S34" s="31"/>
      <c r="T34" s="31"/>
      <c r="U34" s="31"/>
      <c r="V34" s="31"/>
      <c r="W34" s="31"/>
      <c r="X34" s="31"/>
      <c r="Y34" s="32"/>
      <c r="Z34" s="32"/>
      <c r="AA34" s="31"/>
      <c r="AB34" s="32"/>
      <c r="AC34" s="32"/>
      <c r="AD34" s="32"/>
      <c r="AE34" s="32"/>
      <c r="AF34" s="32"/>
      <c r="AG34" s="32"/>
      <c r="AH34" s="31"/>
      <c r="AI34" s="31"/>
      <c r="AJ34" s="31"/>
      <c r="AK34" s="76"/>
      <c r="AL34" s="77"/>
      <c r="AM34" s="77"/>
      <c r="AN34" s="78"/>
      <c r="AO34" s="79"/>
    </row>
    <row r="35" spans="1:41" ht="15" customHeight="1">
      <c r="A35" s="49"/>
      <c r="B35" s="49"/>
      <c r="C35" s="71"/>
      <c r="D35" s="71"/>
      <c r="E35" s="72"/>
      <c r="F35" s="31"/>
      <c r="G35" s="31"/>
      <c r="H35" s="31"/>
      <c r="I35" s="31"/>
      <c r="J35" s="31"/>
      <c r="K35" s="31"/>
      <c r="L35" s="31"/>
      <c r="M35" s="31"/>
      <c r="N35" s="32"/>
      <c r="O35" s="32"/>
      <c r="P35" s="32"/>
      <c r="Q35" s="31"/>
      <c r="R35" s="31"/>
      <c r="S35" s="31"/>
      <c r="T35" s="31"/>
      <c r="U35" s="31"/>
      <c r="V35" s="31"/>
      <c r="W35" s="31"/>
      <c r="X35" s="31"/>
      <c r="Y35" s="32"/>
      <c r="Z35" s="32"/>
      <c r="AA35" s="31"/>
      <c r="AB35" s="32"/>
      <c r="AC35" s="32"/>
      <c r="AD35" s="32"/>
      <c r="AE35" s="32"/>
      <c r="AF35" s="32"/>
      <c r="AG35" s="32"/>
      <c r="AH35" s="31"/>
      <c r="AI35" s="31"/>
      <c r="AJ35" s="31"/>
      <c r="AK35" s="76"/>
      <c r="AL35" s="77"/>
      <c r="AM35" s="77"/>
      <c r="AN35" s="78"/>
      <c r="AO35" s="79"/>
    </row>
    <row r="36" spans="1:41" ht="15" customHeight="1">
      <c r="A36" s="49"/>
      <c r="B36" s="49"/>
      <c r="C36" s="71"/>
      <c r="D36" s="71"/>
      <c r="E36" s="72"/>
      <c r="F36" s="31"/>
      <c r="G36" s="31"/>
      <c r="H36" s="31"/>
      <c r="I36" s="31"/>
      <c r="J36" s="31"/>
      <c r="K36" s="31"/>
      <c r="L36" s="31"/>
      <c r="M36" s="31"/>
      <c r="N36" s="32"/>
      <c r="O36" s="32"/>
      <c r="P36" s="32"/>
      <c r="Q36" s="31"/>
      <c r="R36" s="31"/>
      <c r="S36" s="31"/>
      <c r="T36" s="31"/>
      <c r="U36" s="31"/>
      <c r="V36" s="31"/>
      <c r="W36" s="31"/>
      <c r="X36" s="31"/>
      <c r="Y36" s="32"/>
      <c r="Z36" s="32"/>
      <c r="AA36" s="31"/>
      <c r="AB36" s="32"/>
      <c r="AC36" s="32"/>
      <c r="AD36" s="32"/>
      <c r="AE36" s="32"/>
      <c r="AF36" s="32"/>
      <c r="AG36" s="32"/>
      <c r="AH36" s="31"/>
      <c r="AI36" s="31"/>
      <c r="AJ36" s="31"/>
      <c r="AK36" s="76"/>
      <c r="AL36" s="77"/>
      <c r="AM36" s="77"/>
      <c r="AN36" s="78"/>
      <c r="AO36" s="79"/>
    </row>
    <row r="37" spans="1:41" ht="15" customHeight="1">
      <c r="A37" s="49"/>
      <c r="B37" s="49"/>
      <c r="C37" s="71"/>
      <c r="D37" s="71"/>
      <c r="E37" s="72"/>
      <c r="F37" s="31"/>
      <c r="G37" s="31"/>
      <c r="H37" s="31"/>
      <c r="I37" s="31"/>
      <c r="J37" s="31"/>
      <c r="K37" s="31"/>
      <c r="L37" s="31"/>
      <c r="M37" s="31"/>
      <c r="N37" s="32"/>
      <c r="O37" s="32"/>
      <c r="P37" s="32"/>
      <c r="Q37" s="31"/>
      <c r="R37" s="31"/>
      <c r="S37" s="31"/>
      <c r="T37" s="31"/>
      <c r="U37" s="31"/>
      <c r="V37" s="31"/>
      <c r="W37" s="31"/>
      <c r="X37" s="31"/>
      <c r="Y37" s="32"/>
      <c r="Z37" s="32"/>
      <c r="AA37" s="31"/>
      <c r="AB37" s="32"/>
      <c r="AC37" s="32"/>
      <c r="AD37" s="32"/>
      <c r="AE37" s="32"/>
      <c r="AF37" s="32"/>
      <c r="AG37" s="32"/>
      <c r="AH37" s="31"/>
      <c r="AI37" s="31"/>
      <c r="AJ37" s="31"/>
      <c r="AK37" s="76"/>
      <c r="AL37" s="77"/>
      <c r="AM37" s="77"/>
      <c r="AN37" s="78"/>
      <c r="AO37" s="79"/>
    </row>
    <row r="38" spans="1:41" ht="15" customHeight="1">
      <c r="A38" s="49"/>
      <c r="B38" s="49"/>
      <c r="C38" s="71"/>
      <c r="D38" s="71"/>
      <c r="E38" s="72"/>
      <c r="F38" s="31"/>
      <c r="G38" s="31"/>
      <c r="H38" s="31"/>
      <c r="I38" s="31"/>
      <c r="J38" s="31"/>
      <c r="K38" s="31"/>
      <c r="L38" s="31"/>
      <c r="M38" s="31"/>
      <c r="N38" s="32"/>
      <c r="O38" s="32"/>
      <c r="P38" s="32"/>
      <c r="Q38" s="31"/>
      <c r="R38" s="31"/>
      <c r="S38" s="31"/>
      <c r="T38" s="31"/>
      <c r="U38" s="31"/>
      <c r="V38" s="31"/>
      <c r="W38" s="31"/>
      <c r="X38" s="31"/>
      <c r="Y38" s="32"/>
      <c r="Z38" s="32"/>
      <c r="AA38" s="31"/>
      <c r="AB38" s="32"/>
      <c r="AC38" s="32"/>
      <c r="AD38" s="32"/>
      <c r="AE38" s="32"/>
      <c r="AF38" s="32"/>
      <c r="AG38" s="32"/>
      <c r="AH38" s="31"/>
      <c r="AI38" s="31"/>
      <c r="AJ38" s="31"/>
      <c r="AK38" s="76"/>
      <c r="AL38" s="77"/>
      <c r="AM38" s="77"/>
      <c r="AN38" s="78"/>
      <c r="AO38" s="79"/>
    </row>
    <row r="39" spans="1:41" ht="15" customHeight="1">
      <c r="A39" s="49"/>
      <c r="B39" s="49"/>
      <c r="C39" s="71"/>
      <c r="D39" s="71"/>
      <c r="E39" s="72"/>
      <c r="F39" s="31"/>
      <c r="G39" s="31"/>
      <c r="H39" s="31"/>
      <c r="I39" s="31"/>
      <c r="J39" s="31"/>
      <c r="K39" s="31"/>
      <c r="L39" s="31"/>
      <c r="M39" s="31"/>
      <c r="N39" s="32"/>
      <c r="O39" s="32"/>
      <c r="P39" s="32"/>
      <c r="Q39" s="31"/>
      <c r="R39" s="31"/>
      <c r="S39" s="31"/>
      <c r="T39" s="31"/>
      <c r="U39" s="31"/>
      <c r="V39" s="31"/>
      <c r="W39" s="31"/>
      <c r="X39" s="31"/>
      <c r="Y39" s="32"/>
      <c r="Z39" s="32"/>
      <c r="AA39" s="31"/>
      <c r="AB39" s="32"/>
      <c r="AC39" s="32"/>
      <c r="AD39" s="32"/>
      <c r="AE39" s="32"/>
      <c r="AF39" s="32"/>
      <c r="AG39" s="32"/>
      <c r="AH39" s="31"/>
      <c r="AI39" s="31"/>
      <c r="AJ39" s="31"/>
      <c r="AK39" s="76"/>
      <c r="AL39" s="77"/>
      <c r="AM39" s="77"/>
      <c r="AN39" s="78"/>
      <c r="AO39" s="79"/>
    </row>
    <row r="40" spans="1:41" ht="15" customHeight="1">
      <c r="A40" s="49"/>
      <c r="B40" s="49"/>
      <c r="C40" s="71"/>
      <c r="D40" s="71"/>
      <c r="E40" s="72"/>
      <c r="F40" s="31"/>
      <c r="G40" s="31"/>
      <c r="H40" s="31"/>
      <c r="I40" s="31"/>
      <c r="J40" s="31"/>
      <c r="K40" s="31"/>
      <c r="L40" s="31"/>
      <c r="M40" s="31"/>
      <c r="N40" s="32"/>
      <c r="O40" s="32"/>
      <c r="P40" s="32"/>
      <c r="Q40" s="31"/>
      <c r="R40" s="31"/>
      <c r="S40" s="31"/>
      <c r="T40" s="31"/>
      <c r="U40" s="31"/>
      <c r="V40" s="31"/>
      <c r="W40" s="31"/>
      <c r="X40" s="31"/>
      <c r="Y40" s="32"/>
      <c r="Z40" s="32"/>
      <c r="AA40" s="31"/>
      <c r="AB40" s="32"/>
      <c r="AC40" s="32"/>
      <c r="AD40" s="32"/>
      <c r="AE40" s="32"/>
      <c r="AF40" s="32"/>
      <c r="AG40" s="32"/>
      <c r="AH40" s="31"/>
      <c r="AI40" s="31"/>
      <c r="AJ40" s="31"/>
      <c r="AK40" s="76"/>
      <c r="AL40" s="77"/>
      <c r="AM40" s="77"/>
      <c r="AN40" s="78"/>
      <c r="AO40" s="79"/>
    </row>
  </sheetData>
  <mergeCells count="2">
    <mergeCell ref="D1:D2"/>
    <mergeCell ref="AK1:AK2"/>
  </mergeCells>
  <phoneticPr fontId="19" type="noConversion"/>
  <pageMargins left="0.25" right="0.25" top="0" bottom="0" header="0.3" footer="0.3"/>
  <pageSetup paperSize="9" scale="70" orientation="landscape" r:id="rId1"/>
  <ignoredErrors>
    <ignoredError sqref="AK17:AK18" formulaRange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Resources!$A$10:$A$18</xm:f>
          </x14:formula1>
          <xm:sqref>AL1:AL24</xm:sqref>
        </x14:dataValidation>
        <x14:dataValidation type="list" allowBlank="1" showInputMessage="1" showErrorMessage="1">
          <x14:formula1>
            <xm:f>Resources!$A$10:$A$18</xm:f>
          </x14:formula1>
          <xm:sqref>AL25:AL1048576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0"/>
  <sheetViews>
    <sheetView workbookViewId="0">
      <pane xSplit="4" ySplit="5" topLeftCell="AF19" activePane="bottomRight" state="frozen"/>
      <selection pane="topRight"/>
      <selection pane="bottomLeft"/>
      <selection pane="bottomRight" activeCell="AJ28" sqref="A28:AJ29"/>
    </sheetView>
  </sheetViews>
  <sheetFormatPr defaultColWidth="8.375" defaultRowHeight="15"/>
  <cols>
    <col min="1" max="1" width="13" style="34" customWidth="1"/>
    <col min="2" max="2" width="84.125" style="1" customWidth="1"/>
    <col min="3" max="3" width="6.75" style="34" customWidth="1"/>
    <col min="4" max="4" width="6.875" style="34" customWidth="1"/>
    <col min="5" max="6" width="8.375" style="35" customWidth="1"/>
    <col min="7" max="8" width="7.375" style="35" customWidth="1"/>
    <col min="9" max="15" width="8.375" style="1"/>
    <col min="16" max="16" width="8.375" style="36"/>
    <col min="17" max="16384" width="8.375" style="1"/>
  </cols>
  <sheetData>
    <row r="1" spans="1:36" ht="15.75" customHeight="1">
      <c r="A1" s="37" t="s">
        <v>0</v>
      </c>
      <c r="B1" s="38" t="s">
        <v>1</v>
      </c>
      <c r="C1" s="39" t="s">
        <v>2</v>
      </c>
      <c r="D1" s="85" t="s">
        <v>3</v>
      </c>
      <c r="E1" s="40">
        <f>'Daily Records'!E1</f>
        <v>43861</v>
      </c>
      <c r="F1" s="40">
        <f>'Daily Records'!F1</f>
        <v>43862</v>
      </c>
      <c r="G1" s="40">
        <f>'Daily Records'!G1</f>
        <v>43863</v>
      </c>
      <c r="H1" s="40">
        <f>'Daily Records'!H1</f>
        <v>43864</v>
      </c>
      <c r="I1" s="40">
        <f>'Daily Records'!I1</f>
        <v>43865</v>
      </c>
      <c r="J1" s="40">
        <f>'Daily Records'!J1</f>
        <v>43866</v>
      </c>
      <c r="K1" s="40">
        <f>'Daily Records'!K1</f>
        <v>43867</v>
      </c>
      <c r="L1" s="40">
        <f>'Daily Records'!L1</f>
        <v>43868</v>
      </c>
      <c r="M1" s="40">
        <f>'Daily Records'!M1</f>
        <v>43869</v>
      </c>
      <c r="N1" s="40">
        <f>'Daily Records'!N1</f>
        <v>43870</v>
      </c>
      <c r="O1" s="40">
        <f>'Daily Records'!O1</f>
        <v>43871</v>
      </c>
      <c r="P1" s="40">
        <f>'Daily Records'!P1</f>
        <v>43872</v>
      </c>
      <c r="Q1" s="40">
        <f>'Daily Records'!Q1</f>
        <v>43873</v>
      </c>
      <c r="R1" s="40">
        <f>'Daily Records'!R1</f>
        <v>43874</v>
      </c>
      <c r="S1" s="40">
        <f>'Daily Records'!S1</f>
        <v>43875</v>
      </c>
      <c r="T1" s="40">
        <f>'Daily Records'!T1</f>
        <v>43876</v>
      </c>
      <c r="U1" s="40">
        <f>'Daily Records'!U1</f>
        <v>43877</v>
      </c>
      <c r="V1" s="40">
        <f>'Daily Records'!V1</f>
        <v>43878</v>
      </c>
      <c r="W1" s="40">
        <f>'Daily Records'!W1</f>
        <v>43879</v>
      </c>
      <c r="X1" s="40">
        <f>'Daily Records'!X1</f>
        <v>43880</v>
      </c>
      <c r="Y1" s="40">
        <f>'Daily Records'!Y1</f>
        <v>43881</v>
      </c>
      <c r="Z1" s="40">
        <f>'Daily Records'!Z1</f>
        <v>43882</v>
      </c>
      <c r="AA1" s="40">
        <f>'Daily Records'!AA1</f>
        <v>43883</v>
      </c>
      <c r="AB1" s="40">
        <f>'Daily Records'!AB1</f>
        <v>43884</v>
      </c>
      <c r="AC1" s="40">
        <f>'Daily Records'!AC1</f>
        <v>43885</v>
      </c>
      <c r="AD1" s="40">
        <f>'Daily Records'!AD1</f>
        <v>43886</v>
      </c>
      <c r="AE1" s="40">
        <f>'Daily Records'!AE1</f>
        <v>43887</v>
      </c>
      <c r="AF1" s="40">
        <f>'Daily Records'!AF1</f>
        <v>43888</v>
      </c>
      <c r="AG1" s="40">
        <f>'Daily Records'!AG1</f>
        <v>43889</v>
      </c>
      <c r="AH1" s="40">
        <f>'Daily Records'!AH1</f>
        <v>43890</v>
      </c>
      <c r="AI1" s="40">
        <f>'Daily Records'!AI1</f>
        <v>43891</v>
      </c>
      <c r="AJ1" s="40">
        <f>'Daily Records'!AJ1</f>
        <v>43892</v>
      </c>
    </row>
    <row r="2" spans="1:36">
      <c r="A2" s="41"/>
      <c r="B2" s="42"/>
      <c r="C2" s="43"/>
      <c r="D2" s="86"/>
      <c r="E2" s="44">
        <f>'Daily Records'!E1</f>
        <v>43861</v>
      </c>
      <c r="F2" s="44">
        <f>'Daily Records'!F1</f>
        <v>43862</v>
      </c>
      <c r="G2" s="44">
        <f>'Daily Records'!G1</f>
        <v>43863</v>
      </c>
      <c r="H2" s="44">
        <f>'Daily Records'!H1</f>
        <v>43864</v>
      </c>
      <c r="I2" s="44">
        <f>'Daily Records'!I1</f>
        <v>43865</v>
      </c>
      <c r="J2" s="44">
        <f>'Daily Records'!J1</f>
        <v>43866</v>
      </c>
      <c r="K2" s="44">
        <f>'Daily Records'!K1</f>
        <v>43867</v>
      </c>
      <c r="L2" s="44">
        <f>'Daily Records'!L1</f>
        <v>43868</v>
      </c>
      <c r="M2" s="44">
        <f>'Daily Records'!M1</f>
        <v>43869</v>
      </c>
      <c r="N2" s="44">
        <f>'Daily Records'!N1</f>
        <v>43870</v>
      </c>
      <c r="O2" s="44">
        <f>'Daily Records'!O1</f>
        <v>43871</v>
      </c>
      <c r="P2" s="44">
        <f>'Daily Records'!P1</f>
        <v>43872</v>
      </c>
      <c r="Q2" s="44">
        <f>'Daily Records'!Q1</f>
        <v>43873</v>
      </c>
      <c r="R2" s="44">
        <f>'Daily Records'!R1</f>
        <v>43874</v>
      </c>
      <c r="S2" s="44">
        <f>'Daily Records'!S1</f>
        <v>43875</v>
      </c>
      <c r="T2" s="44">
        <f>'Daily Records'!T1</f>
        <v>43876</v>
      </c>
      <c r="U2" s="44">
        <f>'Daily Records'!U1</f>
        <v>43877</v>
      </c>
      <c r="V2" s="44">
        <f>'Daily Records'!V1</f>
        <v>43878</v>
      </c>
      <c r="W2" s="44">
        <f>'Daily Records'!W1</f>
        <v>43879</v>
      </c>
      <c r="X2" s="44">
        <f>'Daily Records'!X1</f>
        <v>43880</v>
      </c>
      <c r="Y2" s="44">
        <f>'Daily Records'!Y1</f>
        <v>43881</v>
      </c>
      <c r="Z2" s="44">
        <f>'Daily Records'!Z1</f>
        <v>43882</v>
      </c>
      <c r="AA2" s="44">
        <f>'Daily Records'!AA1</f>
        <v>43883</v>
      </c>
      <c r="AB2" s="44">
        <f>'Daily Records'!AB1</f>
        <v>43884</v>
      </c>
      <c r="AC2" s="44">
        <f>'Daily Records'!AC1</f>
        <v>43885</v>
      </c>
      <c r="AD2" s="44">
        <f>'Daily Records'!AD1</f>
        <v>43886</v>
      </c>
      <c r="AE2" s="44">
        <f>'Daily Records'!AE1</f>
        <v>43887</v>
      </c>
      <c r="AF2" s="44">
        <f>'Daily Records'!AF1</f>
        <v>43888</v>
      </c>
      <c r="AG2" s="44">
        <f>'Daily Records'!AG1</f>
        <v>43889</v>
      </c>
      <c r="AH2" s="44">
        <f>'Daily Records'!AH1</f>
        <v>43890</v>
      </c>
      <c r="AI2" s="44">
        <f>'Daily Records'!AI1</f>
        <v>43891</v>
      </c>
      <c r="AJ2" s="44">
        <f>'Daily Records'!AJ1</f>
        <v>43892</v>
      </c>
    </row>
    <row r="3" spans="1:36" s="33" customFormat="1">
      <c r="A3" s="45"/>
      <c r="B3" s="46" t="s">
        <v>5</v>
      </c>
      <c r="C3" s="45"/>
      <c r="D3" s="47">
        <f>E3</f>
        <v>145</v>
      </c>
      <c r="E3" s="48">
        <f>Resources!C8</f>
        <v>145</v>
      </c>
      <c r="F3" s="48">
        <f>Resources!D8</f>
        <v>145</v>
      </c>
      <c r="G3" s="48">
        <f>Resources!E8</f>
        <v>145</v>
      </c>
      <c r="H3" s="48">
        <f>Resources!F8</f>
        <v>135</v>
      </c>
      <c r="I3" s="48">
        <f>Resources!G8</f>
        <v>125</v>
      </c>
      <c r="J3" s="48">
        <f>Resources!H8</f>
        <v>115</v>
      </c>
      <c r="K3" s="48">
        <f>Resources!I8</f>
        <v>105</v>
      </c>
      <c r="L3" s="48">
        <f>Resources!J8</f>
        <v>95</v>
      </c>
      <c r="M3" s="48">
        <f>Resources!K8</f>
        <v>95</v>
      </c>
      <c r="N3" s="48">
        <f>Resources!L8</f>
        <v>95</v>
      </c>
      <c r="O3" s="48">
        <f>Resources!M8</f>
        <v>89</v>
      </c>
      <c r="P3" s="48">
        <f>Resources!N8</f>
        <v>83</v>
      </c>
      <c r="Q3" s="48">
        <f>Resources!O8</f>
        <v>77</v>
      </c>
      <c r="R3" s="48">
        <f>Resources!P8</f>
        <v>71</v>
      </c>
      <c r="S3" s="48">
        <f>Resources!Q8</f>
        <v>65</v>
      </c>
      <c r="T3" s="48">
        <f>Resources!R8</f>
        <v>65</v>
      </c>
      <c r="U3" s="48">
        <f>Resources!S8</f>
        <v>65</v>
      </c>
      <c r="V3" s="48">
        <f>Resources!T8</f>
        <v>56</v>
      </c>
      <c r="W3" s="48">
        <f>Resources!U8</f>
        <v>47</v>
      </c>
      <c r="X3" s="48">
        <f>Resources!V8</f>
        <v>38</v>
      </c>
      <c r="Y3" s="48">
        <f>Resources!W8</f>
        <v>29</v>
      </c>
      <c r="Z3" s="48">
        <f>Resources!X8</f>
        <v>20</v>
      </c>
      <c r="AA3" s="48">
        <f>Resources!Y8</f>
        <v>20</v>
      </c>
      <c r="AB3" s="48">
        <f>Resources!Z8</f>
        <v>20</v>
      </c>
      <c r="AC3" s="48">
        <f>Resources!AA8</f>
        <v>16</v>
      </c>
      <c r="AD3" s="48">
        <f>Resources!AB8</f>
        <v>12</v>
      </c>
      <c r="AE3" s="48">
        <f>Resources!AC8</f>
        <v>8</v>
      </c>
      <c r="AF3" s="48">
        <f>Resources!AD8</f>
        <v>4</v>
      </c>
      <c r="AG3" s="48">
        <f>Resources!AE8</f>
        <v>0</v>
      </c>
      <c r="AH3" s="48">
        <f>Resources!AF8</f>
        <v>0</v>
      </c>
      <c r="AI3" s="48">
        <f>Resources!AG8</f>
        <v>0</v>
      </c>
      <c r="AJ3" s="48">
        <f>Resources!AH8</f>
        <v>0</v>
      </c>
    </row>
    <row r="4" spans="1:36" s="33" customFormat="1">
      <c r="A4" s="45"/>
      <c r="B4" s="46" t="s">
        <v>30</v>
      </c>
      <c r="C4" s="45"/>
      <c r="D4" s="47">
        <f>SUM(D6:D57)</f>
        <v>230</v>
      </c>
      <c r="E4" s="48">
        <f t="shared" ref="E4:Y4" si="0">SUM(E6:E6)</f>
        <v>0</v>
      </c>
      <c r="F4" s="48">
        <f t="shared" si="0"/>
        <v>0</v>
      </c>
      <c r="G4" s="48">
        <f t="shared" si="0"/>
        <v>0</v>
      </c>
      <c r="H4" s="48">
        <f t="shared" si="0"/>
        <v>0</v>
      </c>
      <c r="I4" s="48">
        <f t="shared" si="0"/>
        <v>0</v>
      </c>
      <c r="J4" s="48">
        <f t="shared" si="0"/>
        <v>0</v>
      </c>
      <c r="K4" s="48">
        <f t="shared" si="0"/>
        <v>0</v>
      </c>
      <c r="L4" s="48">
        <f t="shared" si="0"/>
        <v>0</v>
      </c>
      <c r="M4" s="48">
        <f t="shared" si="0"/>
        <v>0</v>
      </c>
      <c r="N4" s="48">
        <f t="shared" si="0"/>
        <v>0</v>
      </c>
      <c r="O4" s="48">
        <f t="shared" si="0"/>
        <v>0</v>
      </c>
      <c r="P4" s="48">
        <f t="shared" si="0"/>
        <v>0</v>
      </c>
      <c r="Q4" s="48">
        <f t="shared" si="0"/>
        <v>0</v>
      </c>
      <c r="R4" s="48">
        <f t="shared" si="0"/>
        <v>0</v>
      </c>
      <c r="S4" s="48">
        <f t="shared" si="0"/>
        <v>0</v>
      </c>
      <c r="T4" s="48">
        <f t="shared" si="0"/>
        <v>0</v>
      </c>
      <c r="U4" s="48">
        <f t="shared" si="0"/>
        <v>0</v>
      </c>
      <c r="V4" s="48">
        <f t="shared" si="0"/>
        <v>0</v>
      </c>
      <c r="W4" s="48">
        <f t="shared" si="0"/>
        <v>0</v>
      </c>
      <c r="X4" s="48">
        <f t="shared" si="0"/>
        <v>0</v>
      </c>
      <c r="Y4" s="48">
        <f t="shared" si="0"/>
        <v>0</v>
      </c>
      <c r="Z4" s="48">
        <f t="shared" ref="Z4:AJ4" si="1">SUM(Z6:Z6)</f>
        <v>0</v>
      </c>
      <c r="AA4" s="48">
        <f t="shared" si="1"/>
        <v>0</v>
      </c>
      <c r="AB4" s="48">
        <f t="shared" si="1"/>
        <v>0</v>
      </c>
      <c r="AC4" s="48">
        <f t="shared" si="1"/>
        <v>0</v>
      </c>
      <c r="AD4" s="48">
        <f t="shared" si="1"/>
        <v>0</v>
      </c>
      <c r="AE4" s="48">
        <f t="shared" si="1"/>
        <v>0</v>
      </c>
      <c r="AF4" s="48">
        <f t="shared" si="1"/>
        <v>0</v>
      </c>
      <c r="AG4" s="48">
        <f t="shared" si="1"/>
        <v>0</v>
      </c>
      <c r="AH4" s="48">
        <f t="shared" si="1"/>
        <v>0</v>
      </c>
      <c r="AI4" s="48">
        <f t="shared" si="1"/>
        <v>0</v>
      </c>
      <c r="AJ4" s="48">
        <f t="shared" si="1"/>
        <v>0</v>
      </c>
    </row>
    <row r="5" spans="1:36" s="33" customFormat="1">
      <c r="A5" s="45"/>
      <c r="B5" s="46"/>
      <c r="C5" s="45"/>
      <c r="D5" s="47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</row>
    <row r="6" spans="1:36">
      <c r="A6" s="49" t="str">
        <f>'Daily Records'!A6</f>
        <v>Phase19.P001</v>
      </c>
      <c r="B6" s="49" t="str">
        <f>'Daily Records'!B6</f>
        <v>会议</v>
      </c>
      <c r="C6" s="50">
        <f>'Daily Records'!C6</f>
        <v>1000</v>
      </c>
      <c r="D6" s="51">
        <f>'Daily Records'!D6</f>
        <v>11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5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>
      <c r="A7" s="49" t="str">
        <f>'Daily Records'!A7</f>
        <v>Phase19.P002</v>
      </c>
      <c r="B7" s="49" t="str">
        <f>'Daily Records'!B7</f>
        <v>项目管理</v>
      </c>
      <c r="C7" s="50">
        <f>'Daily Records'!C7</f>
        <v>1000</v>
      </c>
      <c r="D7" s="51">
        <f>'Daily Records'!D7</f>
        <v>11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>
      <c r="A8" s="49" t="str">
        <f>'Daily Records'!A8</f>
        <v>Phase19.P003</v>
      </c>
      <c r="B8" s="49" t="str">
        <f>'Daily Records'!B8</f>
        <v xml:space="preserve">#680 (Display Revision info. on the eProgram) </v>
      </c>
      <c r="C8" s="50">
        <f>'Daily Records'!C8</f>
        <v>1000</v>
      </c>
      <c r="D8" s="51">
        <f>'Daily Records'!D8</f>
        <v>8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53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>
      <c r="A9" s="49" t="str">
        <f>'Daily Records'!A9</f>
        <v>Phase19.P004</v>
      </c>
      <c r="B9" s="49" t="str">
        <f>'Daily Records'!B9</f>
        <v xml:space="preserve">#681 (Import program file with revision number) </v>
      </c>
      <c r="C9" s="50">
        <f>'Daily Records'!C9</f>
        <v>1000</v>
      </c>
      <c r="D9" s="51">
        <f>'Daily Records'!D9</f>
        <v>8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53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>
      <c r="A10" s="49" t="str">
        <f>'Daily Records'!A10</f>
        <v>Phase19.P005</v>
      </c>
      <c r="B10" s="49" t="str">
        <f>'Daily Records'!B10</f>
        <v>#682 (Display revision info. on eProgram)</v>
      </c>
      <c r="C10" s="50">
        <f>'Daily Records'!C10</f>
        <v>1000</v>
      </c>
      <c r="D10" s="51">
        <f>'Daily Records'!D10</f>
        <v>8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53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>
      <c r="A11" s="49" t="str">
        <f>'Daily Records'!A11</f>
        <v>Phase19.P006</v>
      </c>
      <c r="B11" s="49" t="str">
        <f>'Daily Records'!B11</f>
        <v>#683 (Update Rig Job to new Revision)</v>
      </c>
      <c r="C11" s="50">
        <f>'Daily Records'!C11</f>
        <v>1000</v>
      </c>
      <c r="D11" s="51">
        <f>'Daily Records'!D11</f>
        <v>8</v>
      </c>
      <c r="E11" s="5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53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>
      <c r="A12" s="49" t="str">
        <f>'Daily Records'!A12</f>
        <v>Phase19.P007</v>
      </c>
      <c r="B12" s="49" t="str">
        <f>'Daily Records'!B12</f>
        <v>#684 (Select Revision to Create Call Sheet)</v>
      </c>
      <c r="C12" s="50">
        <f>'Daily Records'!C12</f>
        <v>1000</v>
      </c>
      <c r="D12" s="51">
        <f>'Daily Records'!D12</f>
        <v>8</v>
      </c>
      <c r="E12" s="52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5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>
      <c r="A13" s="49" t="str">
        <f>'Daily Records'!A13</f>
        <v>Phase19.P008</v>
      </c>
      <c r="B13" s="49" t="str">
        <f>'Daily Records'!B13</f>
        <v xml:space="preserve">#685 (Display revision on the eService) </v>
      </c>
      <c r="C13" s="50">
        <f>'Daily Records'!C13</f>
        <v>1000</v>
      </c>
      <c r="D13" s="51">
        <f>'Daily Records'!D13</f>
        <v>8</v>
      </c>
      <c r="E13" s="5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5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>
      <c r="A14" s="49" t="str">
        <f>'Daily Records'!A14</f>
        <v>Phase19.P009</v>
      </c>
      <c r="B14" s="49" t="str">
        <f>'Daily Records'!B14</f>
        <v>#686 (Display revision on the eService)</v>
      </c>
      <c r="C14" s="50">
        <f>'Daily Records'!C14</f>
        <v>1000</v>
      </c>
      <c r="D14" s="51">
        <f>'Daily Records'!D14</f>
        <v>8</v>
      </c>
      <c r="E14" s="5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5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>
      <c r="A15" s="49" t="str">
        <f>'Daily Records'!A15</f>
        <v>Phase19.P010</v>
      </c>
      <c r="B15" s="49" t="str">
        <f>'Daily Records'!B15</f>
        <v xml:space="preserve">#687 (Display Revision on the EService) </v>
      </c>
      <c r="C15" s="50">
        <f>'Daily Records'!C15</f>
        <v>1000</v>
      </c>
      <c r="D15" s="51">
        <f>'Daily Records'!D15</f>
        <v>8</v>
      </c>
      <c r="E15" s="5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53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>
      <c r="A16" s="49" t="str">
        <f>'Daily Records'!A16</f>
        <v>Phase19.P011</v>
      </c>
      <c r="B16" s="49" t="str">
        <f>'Daily Records'!B16</f>
        <v>#688 (Display Revision Count on eProgram)</v>
      </c>
      <c r="C16" s="50">
        <f>'Daily Records'!C16</f>
        <v>1000</v>
      </c>
      <c r="D16" s="51">
        <f>'Daily Records'!D16</f>
        <v>8</v>
      </c>
      <c r="E16" s="5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53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>
      <c r="A17" s="49" t="str">
        <f>'Daily Records'!A17</f>
        <v>Phase19.P012</v>
      </c>
      <c r="B17" s="49" t="str">
        <f>'Daily Records'!B17</f>
        <v xml:space="preserve">#689 (Import program file with the same prgID and different revision) </v>
      </c>
      <c r="C17" s="50">
        <f>'Daily Records'!C17</f>
        <v>1000</v>
      </c>
      <c r="D17" s="51">
        <f>'Daily Records'!D17</f>
        <v>8</v>
      </c>
      <c r="E17" s="5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53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>
      <c r="A18" s="49" t="str">
        <f>'Daily Records'!A18</f>
        <v>Phase19.P013</v>
      </c>
      <c r="B18" s="49" t="str">
        <f>'Daily Records'!B18</f>
        <v>#690 (Improve Blend display on RigBoard)BA</v>
      </c>
      <c r="C18" s="50">
        <f>'Daily Records'!C18</f>
        <v>950</v>
      </c>
      <c r="D18" s="51">
        <f>'Daily Records'!D18</f>
        <v>8</v>
      </c>
      <c r="E18" s="5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53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>
      <c r="A19" s="49" t="str">
        <f>'Daily Records'!A19</f>
        <v>Phase19.P014</v>
      </c>
      <c r="B19" s="49" t="str">
        <f>'Daily Records'!B19</f>
        <v xml:space="preserve"> #691 (Display PREFL 、BLEND and DISPL on RigBoad)</v>
      </c>
      <c r="C19" s="50">
        <f>'Daily Records'!C19</f>
        <v>950</v>
      </c>
      <c r="D19" s="51">
        <f>'Daily Records'!D19</f>
        <v>8</v>
      </c>
      <c r="E19" s="5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53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>
      <c r="A20" s="49" t="str">
        <f>'Daily Records'!A20</f>
        <v>Phase19.P015</v>
      </c>
      <c r="B20" s="49" t="str">
        <f>'Daily Records'!B20</f>
        <v>#692 (Improve product display on RigBoad)</v>
      </c>
      <c r="C20" s="50">
        <f>'Daily Records'!C20</f>
        <v>950</v>
      </c>
      <c r="D20" s="51">
        <f>'Daily Records'!D20</f>
        <v>8</v>
      </c>
      <c r="E20" s="5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53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</row>
    <row r="21" spans="1:36">
      <c r="A21" s="49" t="str">
        <f>'Daily Records'!A21</f>
        <v>Phase19.P016</v>
      </c>
      <c r="B21" s="49" t="str">
        <f>'Daily Records'!B21</f>
        <v>#693 (Display Based BLend on Tooptip)</v>
      </c>
      <c r="C21" s="50">
        <f>'Daily Records'!C21</f>
        <v>950</v>
      </c>
      <c r="D21" s="51">
        <f>'Daily Records'!D21</f>
        <v>8</v>
      </c>
      <c r="E21" s="5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53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>
      <c r="A22" s="49" t="str">
        <f>'Daily Records'!A22</f>
        <v>Phase19.P017</v>
      </c>
      <c r="B22" s="49" t="str">
        <f>'Daily Records'!B22</f>
        <v>#694 (Display PREFL、BLEND and DISPL on RigBoad)</v>
      </c>
      <c r="C22" s="50">
        <f>'Daily Records'!C22</f>
        <v>950</v>
      </c>
      <c r="D22" s="51">
        <f>'Daily Records'!D22</f>
        <v>8</v>
      </c>
      <c r="E22" s="5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53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>
      <c r="A23" s="49" t="str">
        <f>'Daily Records'!A23</f>
        <v>Phase19.P018</v>
      </c>
      <c r="B23" s="49" t="str">
        <f>'Daily Records'!B23</f>
        <v>#695 (Display products in PREFL、BLEND and DISPL</v>
      </c>
      <c r="C23" s="50">
        <f>'Daily Records'!C23</f>
        <v>950</v>
      </c>
      <c r="D23" s="51">
        <f>'Daily Records'!D23</f>
        <v>8</v>
      </c>
      <c r="E23" s="5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53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>
      <c r="A24" s="49" t="str">
        <f>'Daily Records'!A24</f>
        <v>Phase19.P019</v>
      </c>
      <c r="B24" s="49" t="str">
        <f>'Daily Records'!B24</f>
        <v>#696 (Improve Based Blend display on Tooptip)</v>
      </c>
      <c r="C24" s="50">
        <f>'Daily Records'!C24</f>
        <v>950</v>
      </c>
      <c r="D24" s="51">
        <f>'Daily Records'!D24</f>
        <v>8</v>
      </c>
      <c r="E24" s="5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53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>
      <c r="A25" s="49" t="str">
        <f>'Daily Records'!A25</f>
        <v>Phase19.P020</v>
      </c>
      <c r="B25" s="49" t="str">
        <f>'Daily Records'!B25</f>
        <v>#697 (Display PREFL 、BLEND and DISPL on RigBoad)</v>
      </c>
      <c r="C25" s="50">
        <f>'Daily Records'!C25</f>
        <v>950</v>
      </c>
      <c r="D25" s="51">
        <f>'Daily Records'!D25</f>
        <v>8</v>
      </c>
      <c r="E25" s="5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53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>
      <c r="A26" s="49" t="str">
        <f>'Daily Records'!A26</f>
        <v>Phase19.P021</v>
      </c>
      <c r="B26" s="49" t="str">
        <f>'Daily Records'!B26</f>
        <v>#699 (Improve blend description in Tooptip)</v>
      </c>
      <c r="C26" s="50">
        <f>'Daily Records'!C26</f>
        <v>950</v>
      </c>
      <c r="D26" s="51">
        <f>'Daily Records'!D26</f>
        <v>8</v>
      </c>
      <c r="E26" s="5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53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>
      <c r="A27" s="49" t="str">
        <f>'Daily Records'!A27</f>
        <v>Phase19.P022</v>
      </c>
      <c r="B27" s="49" t="str">
        <f>'Daily Records'!B27</f>
        <v xml:space="preserve">#701 (Add revision description in template) </v>
      </c>
      <c r="C27" s="50">
        <f>'Daily Records'!C27</f>
        <v>950</v>
      </c>
      <c r="D27" s="51">
        <f>'Daily Records'!D27</f>
        <v>8</v>
      </c>
      <c r="E27" s="5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5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>
      <c r="A28" s="49" t="str">
        <f>'Daily Records'!A28</f>
        <v>Phase19.P023</v>
      </c>
      <c r="B28" s="49" t="str">
        <f>'Daily Records'!B28</f>
        <v>Data migration</v>
      </c>
      <c r="C28" s="50">
        <f>'Daily Records'!C28</f>
        <v>1000</v>
      </c>
      <c r="D28" s="51">
        <f>'Daily Records'!D28</f>
        <v>40</v>
      </c>
      <c r="E28" s="5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53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>
      <c r="A29" s="49" t="str">
        <f>'Daily Records'!A29</f>
        <v>Phase19.P024</v>
      </c>
      <c r="B29" s="49" t="str">
        <f>'Daily Records'!B29</f>
        <v xml:space="preserve">#700 (Add revision description) </v>
      </c>
      <c r="C29" s="50">
        <f>'Daily Records'!C29</f>
        <v>1000</v>
      </c>
      <c r="D29" s="51">
        <f>'Daily Records'!D29</f>
        <v>8</v>
      </c>
      <c r="E29" s="5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3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>
      <c r="A30" s="49"/>
      <c r="B30" s="49"/>
      <c r="C30" s="50"/>
      <c r="D30" s="51"/>
      <c r="E30" s="5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3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</sheetData>
  <mergeCells count="1">
    <mergeCell ref="D1:D2"/>
  </mergeCells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G15"/>
  <sheetViews>
    <sheetView zoomScale="110" zoomScaleNormal="110" workbookViewId="0">
      <pane xSplit="3" ySplit="5" topLeftCell="G6" activePane="bottomRight" state="frozen"/>
      <selection pane="topRight"/>
      <selection pane="bottomLeft"/>
      <selection pane="bottomRight" activeCell="G16" sqref="G16"/>
    </sheetView>
  </sheetViews>
  <sheetFormatPr defaultColWidth="6.375" defaultRowHeight="15"/>
  <cols>
    <col min="1" max="1" width="11" style="4" customWidth="1"/>
    <col min="2" max="2" width="5" style="4" customWidth="1"/>
    <col min="3" max="3" width="11.125" style="4" customWidth="1"/>
    <col min="4" max="7" width="5.375" style="11" customWidth="1"/>
    <col min="8" max="15" width="5.375" style="4" customWidth="1"/>
    <col min="16" max="23" width="5.875" style="4" customWidth="1"/>
    <col min="24" max="24" width="6.375" style="4" customWidth="1"/>
    <col min="25" max="33" width="5.625" style="4" customWidth="1"/>
    <col min="34" max="16384" width="6.375" style="4"/>
  </cols>
  <sheetData>
    <row r="1" spans="1:16205">
      <c r="A1" s="12" t="s">
        <v>31</v>
      </c>
      <c r="B1" s="13"/>
      <c r="C1" s="89"/>
      <c r="D1" s="90"/>
      <c r="E1" s="90"/>
      <c r="F1" s="90"/>
      <c r="G1" s="90"/>
    </row>
    <row r="2" spans="1:16205">
      <c r="A2" s="14" t="s">
        <v>32</v>
      </c>
      <c r="B2" s="91">
        <v>43862</v>
      </c>
      <c r="C2" s="92"/>
      <c r="D2" s="92"/>
      <c r="E2" s="92"/>
      <c r="F2" s="92"/>
      <c r="G2" s="92"/>
      <c r="H2" s="15"/>
      <c r="I2" s="15"/>
    </row>
    <row r="3" spans="1:16205">
      <c r="A3" s="14" t="s">
        <v>33</v>
      </c>
      <c r="B3" s="91">
        <f>B2+29</f>
        <v>43891</v>
      </c>
      <c r="C3" s="92"/>
      <c r="D3" s="92"/>
      <c r="E3" s="92"/>
      <c r="F3" s="92"/>
      <c r="G3" s="92"/>
      <c r="H3" s="15"/>
      <c r="I3" s="15"/>
    </row>
    <row r="4" spans="1:16205">
      <c r="A4" s="16"/>
      <c r="B4" s="17"/>
      <c r="C4" s="93"/>
      <c r="D4" s="93"/>
      <c r="E4" s="93"/>
      <c r="F4" s="93"/>
      <c r="G4" s="93"/>
    </row>
    <row r="5" spans="1:16205">
      <c r="A5" s="19" t="s">
        <v>34</v>
      </c>
      <c r="B5" s="20"/>
      <c r="D5" s="94"/>
      <c r="E5" s="94"/>
      <c r="F5" s="94"/>
      <c r="G5" s="94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</row>
    <row r="6" spans="1:16205" s="10" customFormat="1">
      <c r="A6" s="21" t="s">
        <v>1</v>
      </c>
      <c r="B6" s="21" t="s">
        <v>35</v>
      </c>
      <c r="C6" s="22" t="s">
        <v>4</v>
      </c>
      <c r="D6" s="23">
        <f>B2</f>
        <v>43862</v>
      </c>
      <c r="E6" s="23">
        <f>D6+1</f>
        <v>43863</v>
      </c>
      <c r="F6" s="23">
        <f>E6+1</f>
        <v>43864</v>
      </c>
      <c r="G6" s="23">
        <f>F6+1</f>
        <v>43865</v>
      </c>
      <c r="H6" s="23">
        <f>G6+1</f>
        <v>43866</v>
      </c>
      <c r="I6" s="23">
        <f>H6+1</f>
        <v>43867</v>
      </c>
      <c r="J6" s="23">
        <f t="shared" ref="J6:X6" si="0">I6+1</f>
        <v>43868</v>
      </c>
      <c r="K6" s="23">
        <f t="shared" si="0"/>
        <v>43869</v>
      </c>
      <c r="L6" s="23">
        <f t="shared" si="0"/>
        <v>43870</v>
      </c>
      <c r="M6" s="23">
        <f t="shared" si="0"/>
        <v>43871</v>
      </c>
      <c r="N6" s="23">
        <f t="shared" si="0"/>
        <v>43872</v>
      </c>
      <c r="O6" s="23">
        <f t="shared" si="0"/>
        <v>43873</v>
      </c>
      <c r="P6" s="23">
        <f t="shared" si="0"/>
        <v>43874</v>
      </c>
      <c r="Q6" s="23">
        <f t="shared" si="0"/>
        <v>43875</v>
      </c>
      <c r="R6" s="23">
        <f t="shared" si="0"/>
        <v>43876</v>
      </c>
      <c r="S6" s="23">
        <f t="shared" si="0"/>
        <v>43877</v>
      </c>
      <c r="T6" s="23">
        <f t="shared" si="0"/>
        <v>43878</v>
      </c>
      <c r="U6" s="23">
        <f t="shared" si="0"/>
        <v>43879</v>
      </c>
      <c r="V6" s="23">
        <f t="shared" si="0"/>
        <v>43880</v>
      </c>
      <c r="W6" s="23">
        <f t="shared" si="0"/>
        <v>43881</v>
      </c>
      <c r="X6" s="23">
        <f t="shared" si="0"/>
        <v>43882</v>
      </c>
      <c r="Y6" s="23">
        <f t="shared" ref="Y6" si="1">X6+1</f>
        <v>43883</v>
      </c>
      <c r="Z6" s="23">
        <f t="shared" ref="Z6" si="2">Y6+1</f>
        <v>43884</v>
      </c>
      <c r="AA6" s="23">
        <f t="shared" ref="AA6" si="3">Z6+1</f>
        <v>43885</v>
      </c>
      <c r="AB6" s="23">
        <f t="shared" ref="AB6" si="4">AA6+1</f>
        <v>43886</v>
      </c>
      <c r="AC6" s="23">
        <f t="shared" ref="AC6" si="5">AB6+1</f>
        <v>43887</v>
      </c>
      <c r="AD6" s="23">
        <f t="shared" ref="AD6" si="6">AC6+1</f>
        <v>43888</v>
      </c>
      <c r="AE6" s="23">
        <f t="shared" ref="AE6" si="7">AD6+1</f>
        <v>43889</v>
      </c>
      <c r="AF6" s="23">
        <f t="shared" ref="AF6" si="8">AE6+1</f>
        <v>43890</v>
      </c>
      <c r="AG6" s="23">
        <f t="shared" ref="AG6:AH6" si="9">AF6+1</f>
        <v>43891</v>
      </c>
      <c r="AH6" s="23">
        <f t="shared" si="9"/>
        <v>43892</v>
      </c>
    </row>
    <row r="7" spans="1:16205" s="10" customFormat="1">
      <c r="A7" s="24"/>
      <c r="B7" s="24"/>
      <c r="C7" s="25"/>
      <c r="D7" s="26">
        <f t="shared" ref="D7:G7" si="10">D6</f>
        <v>43862</v>
      </c>
      <c r="E7" s="26">
        <f t="shared" si="10"/>
        <v>43863</v>
      </c>
      <c r="F7" s="27">
        <f t="shared" si="10"/>
        <v>43864</v>
      </c>
      <c r="G7" s="27">
        <f t="shared" si="10"/>
        <v>43865</v>
      </c>
      <c r="H7" s="27">
        <f t="shared" ref="H7:M7" si="11">H6</f>
        <v>43866</v>
      </c>
      <c r="I7" s="27">
        <f t="shared" si="11"/>
        <v>43867</v>
      </c>
      <c r="J7" s="27">
        <f t="shared" si="11"/>
        <v>43868</v>
      </c>
      <c r="K7" s="27">
        <f t="shared" si="11"/>
        <v>43869</v>
      </c>
      <c r="L7" s="27">
        <f t="shared" si="11"/>
        <v>43870</v>
      </c>
      <c r="M7" s="27">
        <f t="shared" si="11"/>
        <v>43871</v>
      </c>
      <c r="N7" s="27">
        <f t="shared" ref="N7:O7" si="12">N6</f>
        <v>43872</v>
      </c>
      <c r="O7" s="27">
        <f t="shared" si="12"/>
        <v>43873</v>
      </c>
      <c r="P7" s="27">
        <f t="shared" ref="P7:V7" si="13">P6</f>
        <v>43874</v>
      </c>
      <c r="Q7" s="27">
        <f t="shared" si="13"/>
        <v>43875</v>
      </c>
      <c r="R7" s="27">
        <f t="shared" si="13"/>
        <v>43876</v>
      </c>
      <c r="S7" s="27">
        <f t="shared" si="13"/>
        <v>43877</v>
      </c>
      <c r="T7" s="27">
        <f t="shared" si="13"/>
        <v>43878</v>
      </c>
      <c r="U7" s="27">
        <f t="shared" si="13"/>
        <v>43879</v>
      </c>
      <c r="V7" s="27">
        <f t="shared" si="13"/>
        <v>43880</v>
      </c>
      <c r="W7" s="27">
        <f t="shared" ref="W7:X7" si="14">W6</f>
        <v>43881</v>
      </c>
      <c r="X7" s="27">
        <f t="shared" si="14"/>
        <v>43882</v>
      </c>
      <c r="Y7" s="27">
        <f t="shared" ref="Y7:AA7" si="15">Y6</f>
        <v>43883</v>
      </c>
      <c r="Z7" s="27">
        <f t="shared" si="15"/>
        <v>43884</v>
      </c>
      <c r="AA7" s="27">
        <f t="shared" si="15"/>
        <v>43885</v>
      </c>
      <c r="AB7" s="27">
        <f t="shared" ref="AB7:AF7" si="16">AB6</f>
        <v>43886</v>
      </c>
      <c r="AC7" s="27">
        <f t="shared" si="16"/>
        <v>43887</v>
      </c>
      <c r="AD7" s="27">
        <f t="shared" si="16"/>
        <v>43888</v>
      </c>
      <c r="AE7" s="27">
        <f t="shared" si="16"/>
        <v>43889</v>
      </c>
      <c r="AF7" s="27">
        <f t="shared" si="16"/>
        <v>43890</v>
      </c>
      <c r="AG7" s="27">
        <f t="shared" ref="AG7:AH7" si="17">AG6</f>
        <v>43891</v>
      </c>
      <c r="AH7" s="27">
        <f t="shared" si="17"/>
        <v>43892</v>
      </c>
    </row>
    <row r="8" spans="1:16205">
      <c r="A8" s="87" t="s">
        <v>5</v>
      </c>
      <c r="B8" s="88"/>
      <c r="C8" s="28">
        <f>SUM(C10:C19)</f>
        <v>145</v>
      </c>
      <c r="D8" s="29">
        <f>C8-D9</f>
        <v>145</v>
      </c>
      <c r="E8" s="29">
        <f>D8-E9</f>
        <v>145</v>
      </c>
      <c r="F8" s="29">
        <f t="shared" ref="F8:M8" si="18">E8-F9</f>
        <v>135</v>
      </c>
      <c r="G8" s="29">
        <f t="shared" si="18"/>
        <v>125</v>
      </c>
      <c r="H8" s="29">
        <f t="shared" si="18"/>
        <v>115</v>
      </c>
      <c r="I8" s="29">
        <f t="shared" si="18"/>
        <v>105</v>
      </c>
      <c r="J8" s="29">
        <f t="shared" si="18"/>
        <v>95</v>
      </c>
      <c r="K8" s="29">
        <f t="shared" si="18"/>
        <v>95</v>
      </c>
      <c r="L8" s="29">
        <f t="shared" si="18"/>
        <v>95</v>
      </c>
      <c r="M8" s="29">
        <f t="shared" si="18"/>
        <v>89</v>
      </c>
      <c r="N8" s="29">
        <f t="shared" ref="N8" si="19">M8-N9</f>
        <v>83</v>
      </c>
      <c r="O8" s="29">
        <f t="shared" ref="O8:V8" si="20">N8-O9</f>
        <v>77</v>
      </c>
      <c r="P8" s="29">
        <f t="shared" si="20"/>
        <v>71</v>
      </c>
      <c r="Q8" s="29">
        <f t="shared" si="20"/>
        <v>65</v>
      </c>
      <c r="R8" s="29">
        <f t="shared" si="20"/>
        <v>65</v>
      </c>
      <c r="S8" s="29">
        <f t="shared" si="20"/>
        <v>65</v>
      </c>
      <c r="T8" s="29">
        <f t="shared" si="20"/>
        <v>56</v>
      </c>
      <c r="U8" s="29">
        <f t="shared" si="20"/>
        <v>47</v>
      </c>
      <c r="V8" s="29">
        <f t="shared" si="20"/>
        <v>38</v>
      </c>
      <c r="W8" s="29">
        <f t="shared" ref="W8" si="21">V8-W9</f>
        <v>29</v>
      </c>
      <c r="X8" s="29">
        <f t="shared" ref="X8" si="22">W8-X9</f>
        <v>20</v>
      </c>
      <c r="Y8" s="29">
        <f t="shared" ref="Y8" si="23">X8-Y9</f>
        <v>20</v>
      </c>
      <c r="Z8" s="29">
        <f t="shared" ref="Z8" si="24">Y8-Z9</f>
        <v>20</v>
      </c>
      <c r="AA8" s="29">
        <f t="shared" ref="AA8" si="25">Z8-AA9</f>
        <v>16</v>
      </c>
      <c r="AB8" s="29">
        <f t="shared" ref="AB8" si="26">AA8-AB9</f>
        <v>12</v>
      </c>
      <c r="AC8" s="29">
        <f t="shared" ref="AC8" si="27">AB8-AC9</f>
        <v>8</v>
      </c>
      <c r="AD8" s="29">
        <f t="shared" ref="AD8" si="28">AC8-AD9</f>
        <v>4</v>
      </c>
      <c r="AE8" s="29">
        <f t="shared" ref="AE8" si="29">AD8-AE9</f>
        <v>0</v>
      </c>
      <c r="AF8" s="29">
        <f t="shared" ref="AF8" si="30">AE8-AF9</f>
        <v>0</v>
      </c>
      <c r="AG8" s="29">
        <f t="shared" ref="AG8:AH8" si="31">AF8-AG9</f>
        <v>0</v>
      </c>
      <c r="AH8" s="29">
        <f t="shared" si="31"/>
        <v>0</v>
      </c>
    </row>
    <row r="9" spans="1:16205">
      <c r="A9" s="87" t="s">
        <v>36</v>
      </c>
      <c r="B9" s="88"/>
      <c r="C9" s="28">
        <f>SUM(D9:AG9)</f>
        <v>145</v>
      </c>
      <c r="D9" s="28">
        <f t="shared" ref="D9:N9" si="32">SUM(D10:D25)</f>
        <v>0</v>
      </c>
      <c r="E9" s="28">
        <f t="shared" si="32"/>
        <v>0</v>
      </c>
      <c r="F9" s="28">
        <f t="shared" si="32"/>
        <v>10</v>
      </c>
      <c r="G9" s="28">
        <f t="shared" si="32"/>
        <v>10</v>
      </c>
      <c r="H9" s="28">
        <f t="shared" si="32"/>
        <v>10</v>
      </c>
      <c r="I9" s="28">
        <f t="shared" si="32"/>
        <v>10</v>
      </c>
      <c r="J9" s="28">
        <f t="shared" si="32"/>
        <v>10</v>
      </c>
      <c r="K9" s="28">
        <f t="shared" si="32"/>
        <v>0</v>
      </c>
      <c r="L9" s="28">
        <f t="shared" si="32"/>
        <v>0</v>
      </c>
      <c r="M9" s="28">
        <f t="shared" si="32"/>
        <v>6</v>
      </c>
      <c r="N9" s="28">
        <f t="shared" si="32"/>
        <v>6</v>
      </c>
      <c r="O9" s="28">
        <f t="shared" ref="O9:AH9" si="33">SUM(O10:O20)</f>
        <v>6</v>
      </c>
      <c r="P9" s="28">
        <f t="shared" si="33"/>
        <v>6</v>
      </c>
      <c r="Q9" s="28">
        <f t="shared" si="33"/>
        <v>6</v>
      </c>
      <c r="R9" s="28">
        <f t="shared" si="33"/>
        <v>0</v>
      </c>
      <c r="S9" s="28">
        <f t="shared" si="33"/>
        <v>0</v>
      </c>
      <c r="T9" s="28">
        <f t="shared" si="33"/>
        <v>9</v>
      </c>
      <c r="U9" s="28">
        <f t="shared" si="33"/>
        <v>9</v>
      </c>
      <c r="V9" s="28">
        <f t="shared" si="33"/>
        <v>9</v>
      </c>
      <c r="W9" s="28">
        <f t="shared" si="33"/>
        <v>9</v>
      </c>
      <c r="X9" s="28">
        <f t="shared" si="33"/>
        <v>9</v>
      </c>
      <c r="Y9" s="28">
        <f t="shared" si="33"/>
        <v>0</v>
      </c>
      <c r="Z9" s="28">
        <f t="shared" si="33"/>
        <v>0</v>
      </c>
      <c r="AA9" s="28">
        <f t="shared" si="33"/>
        <v>4</v>
      </c>
      <c r="AB9" s="28">
        <f t="shared" si="33"/>
        <v>4</v>
      </c>
      <c r="AC9" s="28">
        <f t="shared" si="33"/>
        <v>4</v>
      </c>
      <c r="AD9" s="28">
        <f t="shared" si="33"/>
        <v>4</v>
      </c>
      <c r="AE9" s="28">
        <f t="shared" si="33"/>
        <v>4</v>
      </c>
      <c r="AF9" s="28">
        <f t="shared" si="33"/>
        <v>0</v>
      </c>
      <c r="AG9" s="28">
        <f t="shared" si="33"/>
        <v>0</v>
      </c>
      <c r="AH9" s="28">
        <f t="shared" si="33"/>
        <v>0</v>
      </c>
    </row>
    <row r="10" spans="1:16205">
      <c r="A10" s="13" t="s">
        <v>20</v>
      </c>
      <c r="B10" s="13"/>
      <c r="C10" s="29">
        <f>SUM(D10:AP10)</f>
        <v>120</v>
      </c>
      <c r="D10" s="30"/>
      <c r="E10" s="30"/>
      <c r="F10" s="30">
        <v>8</v>
      </c>
      <c r="G10" s="30">
        <v>8</v>
      </c>
      <c r="H10" s="30">
        <v>8</v>
      </c>
      <c r="I10" s="30">
        <v>8</v>
      </c>
      <c r="J10" s="30">
        <v>8</v>
      </c>
      <c r="K10" s="30"/>
      <c r="L10" s="30"/>
      <c r="M10" s="30">
        <v>4</v>
      </c>
      <c r="N10" s="30">
        <v>4</v>
      </c>
      <c r="O10" s="30">
        <v>4</v>
      </c>
      <c r="P10" s="30">
        <v>4</v>
      </c>
      <c r="Q10" s="30">
        <v>4</v>
      </c>
      <c r="R10" s="30"/>
      <c r="S10" s="30"/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/>
      <c r="Z10" s="30"/>
      <c r="AA10" s="30">
        <v>4</v>
      </c>
      <c r="AB10" s="30">
        <v>4</v>
      </c>
      <c r="AC10" s="30">
        <v>4</v>
      </c>
      <c r="AD10" s="30">
        <v>4</v>
      </c>
      <c r="AE10" s="30">
        <v>4</v>
      </c>
      <c r="AF10" s="30"/>
      <c r="AG10" s="30"/>
      <c r="AH10" s="30"/>
    </row>
    <row r="11" spans="1:16205">
      <c r="A11" s="13" t="s">
        <v>18</v>
      </c>
      <c r="B11" s="13"/>
      <c r="C11" s="29">
        <f>SUM(D11:AP11)</f>
        <v>0</v>
      </c>
      <c r="D11" s="30"/>
      <c r="E11" s="30"/>
      <c r="F11" s="30"/>
      <c r="G11" s="30"/>
      <c r="H11" s="3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16205">
      <c r="A12" s="13" t="s">
        <v>29</v>
      </c>
      <c r="B12" s="13"/>
      <c r="C12" s="29">
        <f t="shared" ref="C12" si="34">SUM(D12:AP12)</f>
        <v>25</v>
      </c>
      <c r="D12" s="30"/>
      <c r="E12" s="30"/>
      <c r="F12" s="30">
        <v>2</v>
      </c>
      <c r="G12" s="30">
        <v>2</v>
      </c>
      <c r="H12" s="30">
        <v>2</v>
      </c>
      <c r="I12" s="30">
        <v>2</v>
      </c>
      <c r="J12" s="30">
        <v>2</v>
      </c>
      <c r="K12" s="30"/>
      <c r="L12" s="30"/>
      <c r="M12" s="30">
        <v>2</v>
      </c>
      <c r="N12" s="30">
        <v>2</v>
      </c>
      <c r="O12" s="30">
        <v>2</v>
      </c>
      <c r="P12" s="30">
        <v>2</v>
      </c>
      <c r="Q12" s="30">
        <v>2</v>
      </c>
      <c r="R12" s="30"/>
      <c r="S12" s="30"/>
      <c r="T12" s="30">
        <v>1</v>
      </c>
      <c r="U12" s="30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16205">
      <c r="A13" s="13"/>
      <c r="B13" s="13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16205">
      <c r="A14" s="13"/>
      <c r="B14" s="13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16205">
      <c r="A15" s="13"/>
      <c r="B15" s="13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</sheetData>
  <mergeCells count="7">
    <mergeCell ref="A8:B8"/>
    <mergeCell ref="A9:B9"/>
    <mergeCell ref="C1:G1"/>
    <mergeCell ref="B2:G2"/>
    <mergeCell ref="B3:G3"/>
    <mergeCell ref="C4:G4"/>
    <mergeCell ref="D5:G5"/>
  </mergeCells>
  <phoneticPr fontId="19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tabSelected="1" topLeftCell="A14" zoomScale="115" zoomScaleNormal="115" workbookViewId="0">
      <selection activeCell="A31" sqref="A31"/>
    </sheetView>
  </sheetViews>
  <sheetFormatPr defaultColWidth="9.375" defaultRowHeight="15"/>
  <cols>
    <col min="1" max="1" width="24.375" style="2" customWidth="1"/>
    <col min="2" max="2" width="32.75" style="2" customWidth="1"/>
    <col min="3" max="4" width="8.375" style="2" customWidth="1"/>
    <col min="5" max="5" width="12.375" style="2" customWidth="1"/>
    <col min="6" max="6" width="12.375" style="3" customWidth="1"/>
    <col min="7" max="7" width="13.375" style="2" customWidth="1"/>
    <col min="8" max="20" width="5.375" style="4" customWidth="1"/>
    <col min="21" max="16384" width="9.37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37</v>
      </c>
      <c r="G1" s="5" t="s">
        <v>38</v>
      </c>
    </row>
    <row r="2" spans="1:7">
      <c r="A2" s="80" t="str">
        <f>'Daily Records'!A6</f>
        <v>Phase19.P001</v>
      </c>
      <c r="B2" s="7" t="str">
        <f>'Daily Records'!B6</f>
        <v>会议</v>
      </c>
      <c r="C2" s="7">
        <f>'Daily Records'!C6</f>
        <v>1000</v>
      </c>
      <c r="D2" s="7">
        <f>'Daily Records'!D6</f>
        <v>11</v>
      </c>
      <c r="E2" s="8">
        <f>'Daily Records'!AM6</f>
        <v>0</v>
      </c>
      <c r="F2" s="9">
        <f>'Daily Records'!AL6</f>
        <v>0</v>
      </c>
      <c r="G2" s="8">
        <f>'Daily Records'!AK6</f>
        <v>0</v>
      </c>
    </row>
    <row r="3" spans="1:7">
      <c r="A3" s="80" t="str">
        <f>'Daily Records'!A7</f>
        <v>Phase19.P002</v>
      </c>
      <c r="B3" s="7" t="str">
        <f>'Daily Records'!B7</f>
        <v>项目管理</v>
      </c>
      <c r="C3" s="7">
        <f>'Daily Records'!C7</f>
        <v>1000</v>
      </c>
      <c r="D3" s="7">
        <f>'Daily Records'!D7</f>
        <v>11</v>
      </c>
      <c r="E3" s="8">
        <f>'Daily Records'!AM7</f>
        <v>0</v>
      </c>
      <c r="F3" s="9">
        <f>'Daily Records'!AL7</f>
        <v>0</v>
      </c>
      <c r="G3" s="8">
        <f>'Daily Records'!AK7</f>
        <v>0</v>
      </c>
    </row>
    <row r="4" spans="1:7">
      <c r="A4" s="80" t="str">
        <f>'Daily Records'!A8</f>
        <v>Phase19.P003</v>
      </c>
      <c r="B4" s="7" t="str">
        <f>'Daily Records'!B8</f>
        <v xml:space="preserve">#680 (Display Revision info. on the eProgram) </v>
      </c>
      <c r="C4" s="7">
        <f>'Daily Records'!C8</f>
        <v>1000</v>
      </c>
      <c r="D4" s="7">
        <f>'Daily Records'!D8</f>
        <v>8</v>
      </c>
      <c r="E4" s="8">
        <f>'Daily Records'!AM8</f>
        <v>1</v>
      </c>
      <c r="F4" s="9" t="str">
        <f>'Daily Records'!AL8</f>
        <v>Malone.wang</v>
      </c>
      <c r="G4" s="8">
        <f>'Daily Records'!AK8</f>
        <v>8</v>
      </c>
    </row>
    <row r="5" spans="1:7">
      <c r="A5" s="80" t="str">
        <f>'Daily Records'!A9</f>
        <v>Phase19.P004</v>
      </c>
      <c r="B5" s="7" t="str">
        <f>'Daily Records'!B9</f>
        <v xml:space="preserve">#681 (Import program file with revision number) </v>
      </c>
      <c r="C5" s="7">
        <f>'Daily Records'!C9</f>
        <v>1000</v>
      </c>
      <c r="D5" s="7">
        <f>'Daily Records'!D9</f>
        <v>8</v>
      </c>
      <c r="E5" s="8">
        <f>'Daily Records'!AM9</f>
        <v>1</v>
      </c>
      <c r="F5" s="9" t="str">
        <f>'Daily Records'!AL9</f>
        <v>Malone.wang</v>
      </c>
      <c r="G5" s="8">
        <f>'Daily Records'!AK9</f>
        <v>8</v>
      </c>
    </row>
    <row r="6" spans="1:7">
      <c r="A6" s="80" t="str">
        <f>'Daily Records'!A10</f>
        <v>Phase19.P005</v>
      </c>
      <c r="B6" s="7" t="str">
        <f>'Daily Records'!B10</f>
        <v>#682 (Display revision info. on eProgram)</v>
      </c>
      <c r="C6" s="7">
        <f>'Daily Records'!C10</f>
        <v>1000</v>
      </c>
      <c r="D6" s="7">
        <f>'Daily Records'!D10</f>
        <v>8</v>
      </c>
      <c r="E6" s="8">
        <f>'Daily Records'!AM10</f>
        <v>1</v>
      </c>
      <c r="F6" s="9" t="str">
        <f>'Daily Records'!AL10</f>
        <v>Malone.wang</v>
      </c>
      <c r="G6" s="8">
        <f>'Daily Records'!AK10</f>
        <v>6</v>
      </c>
    </row>
    <row r="7" spans="1:7">
      <c r="A7" s="80" t="str">
        <f>'Daily Records'!A11</f>
        <v>Phase19.P006</v>
      </c>
      <c r="B7" s="7" t="str">
        <f>'Daily Records'!B11</f>
        <v>#683 (Update Rig Job to new Revision)</v>
      </c>
      <c r="C7" s="7">
        <f>'Daily Records'!C11</f>
        <v>1000</v>
      </c>
      <c r="D7" s="7">
        <f>'Daily Records'!D11</f>
        <v>8</v>
      </c>
      <c r="E7" s="8">
        <f>'Daily Records'!AM11</f>
        <v>1</v>
      </c>
      <c r="F7" s="9" t="str">
        <f>'Daily Records'!AL11</f>
        <v>Malone.wang</v>
      </c>
      <c r="G7" s="8">
        <f>'Daily Records'!AK11</f>
        <v>6</v>
      </c>
    </row>
    <row r="8" spans="1:7">
      <c r="A8" s="80" t="str">
        <f>'Daily Records'!A12</f>
        <v>Phase19.P007</v>
      </c>
      <c r="B8" s="7" t="str">
        <f>'Daily Records'!B12</f>
        <v>#684 (Select Revision to Create Call Sheet)</v>
      </c>
      <c r="C8" s="7">
        <f>'Daily Records'!C12</f>
        <v>1000</v>
      </c>
      <c r="D8" s="7">
        <f>'Daily Records'!D12</f>
        <v>8</v>
      </c>
      <c r="E8" s="8">
        <f>'Daily Records'!AM12</f>
        <v>1</v>
      </c>
      <c r="F8" s="9" t="str">
        <f>'Daily Records'!AL12</f>
        <v>Malone.wang</v>
      </c>
      <c r="G8" s="8">
        <f>'Daily Records'!AK12</f>
        <v>4</v>
      </c>
    </row>
    <row r="9" spans="1:7">
      <c r="A9" s="80" t="str">
        <f>'Daily Records'!A13</f>
        <v>Phase19.P008</v>
      </c>
      <c r="B9" s="7" t="str">
        <f>'Daily Records'!B13</f>
        <v xml:space="preserve">#685 (Display revision on the eService) </v>
      </c>
      <c r="C9" s="7">
        <f>'Daily Records'!C13</f>
        <v>1000</v>
      </c>
      <c r="D9" s="7">
        <f>'Daily Records'!D13</f>
        <v>8</v>
      </c>
      <c r="E9" s="8">
        <f>'Daily Records'!AM13</f>
        <v>1</v>
      </c>
      <c r="F9" s="9" t="str">
        <f>'Daily Records'!AL13</f>
        <v>Malone.wang</v>
      </c>
      <c r="G9" s="8">
        <f>'Daily Records'!AK13</f>
        <v>8</v>
      </c>
    </row>
    <row r="10" spans="1:7">
      <c r="A10" s="80" t="str">
        <f>'Daily Records'!A14</f>
        <v>Phase19.P009</v>
      </c>
      <c r="B10" s="7" t="str">
        <f>'Daily Records'!B14</f>
        <v>#686 (Display revision on the eService)</v>
      </c>
      <c r="C10" s="7">
        <f>'Daily Records'!C14</f>
        <v>1000</v>
      </c>
      <c r="D10" s="7">
        <f>'Daily Records'!D14</f>
        <v>8</v>
      </c>
      <c r="E10" s="8">
        <f>'Daily Records'!AM14</f>
        <v>1</v>
      </c>
      <c r="F10" s="9" t="str">
        <f>'Daily Records'!AL14</f>
        <v>Malone.wang</v>
      </c>
      <c r="G10" s="8">
        <f>'Daily Records'!AK14</f>
        <v>8</v>
      </c>
    </row>
    <row r="11" spans="1:7">
      <c r="A11" s="80" t="str">
        <f>'Daily Records'!A15</f>
        <v>Phase19.P010</v>
      </c>
      <c r="B11" s="7" t="str">
        <f>'Daily Records'!B15</f>
        <v xml:space="preserve">#687 (Display Revision on the EService) </v>
      </c>
      <c r="C11" s="7">
        <f>'Daily Records'!C15</f>
        <v>1000</v>
      </c>
      <c r="D11" s="7">
        <f>'Daily Records'!D15</f>
        <v>8</v>
      </c>
      <c r="E11" s="8">
        <f>'Daily Records'!AM15</f>
        <v>1</v>
      </c>
      <c r="F11" s="9" t="str">
        <f>'Daily Records'!AL15</f>
        <v>Malone.wang</v>
      </c>
      <c r="G11" s="8">
        <f>'Daily Records'!AK15</f>
        <v>9</v>
      </c>
    </row>
    <row r="12" spans="1:7">
      <c r="A12" s="80" t="str">
        <f>'Daily Records'!A16</f>
        <v>Phase19.P011</v>
      </c>
      <c r="B12" s="7" t="str">
        <f>'Daily Records'!B16</f>
        <v>#688 (Display Revision Count on eProgram)</v>
      </c>
      <c r="C12" s="7">
        <f>'Daily Records'!C16</f>
        <v>1000</v>
      </c>
      <c r="D12" s="7">
        <f>'Daily Records'!D16</f>
        <v>8</v>
      </c>
      <c r="E12" s="8">
        <f>'Daily Records'!AM16</f>
        <v>1</v>
      </c>
      <c r="F12" s="9" t="str">
        <f>'Daily Records'!AL16</f>
        <v>Malone.wang</v>
      </c>
      <c r="G12" s="8">
        <f>'Daily Records'!AK16</f>
        <v>7</v>
      </c>
    </row>
    <row r="13" spans="1:7">
      <c r="A13" s="80" t="str">
        <f>'Daily Records'!A17</f>
        <v>Phase19.P012</v>
      </c>
      <c r="B13" s="7" t="str">
        <f>'Daily Records'!B17</f>
        <v xml:space="preserve">#689 (Import program file with the same prgID and different revision) </v>
      </c>
      <c r="C13" s="7">
        <f>'Daily Records'!C17</f>
        <v>1000</v>
      </c>
      <c r="D13" s="7">
        <f>'Daily Records'!D17</f>
        <v>8</v>
      </c>
      <c r="E13" s="8">
        <f>'Daily Records'!AM17</f>
        <v>1</v>
      </c>
      <c r="F13" s="9" t="str">
        <f>'Daily Records'!AL17</f>
        <v>Malone.wang</v>
      </c>
      <c r="G13" s="8">
        <f>'Daily Records'!AK17</f>
        <v>8</v>
      </c>
    </row>
    <row r="14" spans="1:7">
      <c r="A14" s="80" t="str">
        <f>'Daily Records'!A18</f>
        <v>Phase19.P013</v>
      </c>
      <c r="B14" s="7" t="str">
        <f>'Daily Records'!B18</f>
        <v>#690 (Improve Blend display on RigBoard)BA</v>
      </c>
      <c r="C14" s="7">
        <f>'Daily Records'!C18</f>
        <v>950</v>
      </c>
      <c r="D14" s="7">
        <f>'Daily Records'!D18</f>
        <v>8</v>
      </c>
      <c r="E14" s="8">
        <f>'Daily Records'!AM18</f>
        <v>1</v>
      </c>
      <c r="F14" s="9" t="str">
        <f>'Daily Records'!AL18</f>
        <v>daisy.huang</v>
      </c>
      <c r="G14" s="8">
        <f>'Daily Records'!AK18</f>
        <v>4</v>
      </c>
    </row>
    <row r="15" spans="1:7">
      <c r="A15" s="80" t="str">
        <f>'Daily Records'!A19</f>
        <v>Phase19.P014</v>
      </c>
      <c r="B15" s="7" t="str">
        <f>'Daily Records'!B19</f>
        <v xml:space="preserve"> #691 (Display PREFL 、BLEND and DISPL on RigBoad)</v>
      </c>
      <c r="C15" s="7">
        <f>'Daily Records'!C19</f>
        <v>950</v>
      </c>
      <c r="D15" s="7">
        <f>'Daily Records'!D19</f>
        <v>8</v>
      </c>
      <c r="E15" s="8">
        <f>'Daily Records'!AM19</f>
        <v>1</v>
      </c>
      <c r="F15" s="9" t="str">
        <f>'Daily Records'!AL19</f>
        <v>daisy.huang</v>
      </c>
      <c r="G15" s="8">
        <f>'Daily Records'!AK19</f>
        <v>4</v>
      </c>
    </row>
    <row r="16" spans="1:7">
      <c r="A16" s="80" t="str">
        <f>'Daily Records'!A20</f>
        <v>Phase19.P015</v>
      </c>
      <c r="B16" s="7" t="str">
        <f>'Daily Records'!B20</f>
        <v>#692 (Improve product display on RigBoad)</v>
      </c>
      <c r="C16" s="7">
        <f>'Daily Records'!C20</f>
        <v>950</v>
      </c>
      <c r="D16" s="7">
        <f>'Daily Records'!D20</f>
        <v>8</v>
      </c>
      <c r="E16" s="8">
        <f>'Daily Records'!AM20</f>
        <v>1</v>
      </c>
      <c r="F16" s="9" t="str">
        <f>'Daily Records'!AL20</f>
        <v>daisy.huang</v>
      </c>
      <c r="G16" s="8">
        <f>'Daily Records'!AK20</f>
        <v>4</v>
      </c>
    </row>
    <row r="17" spans="1:7">
      <c r="A17" s="80" t="str">
        <f>'Daily Records'!A21</f>
        <v>Phase19.P016</v>
      </c>
      <c r="B17" s="7" t="str">
        <f>'Daily Records'!B21</f>
        <v>#693 (Display Based BLend on Tooptip)</v>
      </c>
      <c r="C17" s="7">
        <f>'Daily Records'!C21</f>
        <v>950</v>
      </c>
      <c r="D17" s="7">
        <f>'Daily Records'!D21</f>
        <v>8</v>
      </c>
      <c r="E17" s="8">
        <f>'Daily Records'!AM21</f>
        <v>1</v>
      </c>
      <c r="F17" s="9" t="str">
        <f>'Daily Records'!AL21</f>
        <v>daisy.huang</v>
      </c>
      <c r="G17" s="8">
        <f>'Daily Records'!AK21</f>
        <v>4</v>
      </c>
    </row>
    <row r="18" spans="1:7">
      <c r="A18" s="80" t="str">
        <f>'Daily Records'!A22</f>
        <v>Phase19.P017</v>
      </c>
      <c r="B18" s="7" t="str">
        <f>'Daily Records'!B22</f>
        <v>#694 (Display PREFL、BLEND and DISPL on RigBoad)</v>
      </c>
      <c r="C18" s="7">
        <f>'Daily Records'!C22</f>
        <v>950</v>
      </c>
      <c r="D18" s="7">
        <f>'Daily Records'!D22</f>
        <v>8</v>
      </c>
      <c r="E18" s="8">
        <f>'Daily Records'!AM22</f>
        <v>1</v>
      </c>
      <c r="F18" s="9" t="str">
        <f>'Daily Records'!AL22</f>
        <v>daisy.huang</v>
      </c>
      <c r="G18" s="8">
        <f>'Daily Records'!AK22</f>
        <v>4</v>
      </c>
    </row>
    <row r="19" spans="1:7">
      <c r="A19" s="80" t="str">
        <f>'Daily Records'!A23</f>
        <v>Phase19.P018</v>
      </c>
      <c r="B19" s="7" t="str">
        <f>'Daily Records'!B23</f>
        <v>#695 (Display products in PREFL、BLEND and DISPL</v>
      </c>
      <c r="C19" s="7">
        <f>'Daily Records'!C23</f>
        <v>950</v>
      </c>
      <c r="D19" s="7">
        <f>'Daily Records'!D23</f>
        <v>8</v>
      </c>
      <c r="E19" s="8">
        <f>'Daily Records'!AM23</f>
        <v>1</v>
      </c>
      <c r="F19" s="9" t="str">
        <f>'Daily Records'!AL23</f>
        <v>daisy.huang</v>
      </c>
      <c r="G19" s="8">
        <f>'Daily Records'!AK23</f>
        <v>4</v>
      </c>
    </row>
    <row r="20" spans="1:7">
      <c r="A20" s="80" t="str">
        <f>'Daily Records'!A24</f>
        <v>Phase19.P019</v>
      </c>
      <c r="B20" s="7" t="str">
        <f>'Daily Records'!B24</f>
        <v>#696 (Improve Based Blend display on Tooptip)</v>
      </c>
      <c r="C20" s="7">
        <f>'Daily Records'!C24</f>
        <v>950</v>
      </c>
      <c r="D20" s="7">
        <f>'Daily Records'!D24</f>
        <v>8</v>
      </c>
      <c r="E20" s="8">
        <f>'Daily Records'!AM24</f>
        <v>1</v>
      </c>
      <c r="F20" s="9" t="str">
        <f>'Daily Records'!AL24</f>
        <v>daisy.huang</v>
      </c>
      <c r="G20" s="8">
        <f>'Daily Records'!AK24</f>
        <v>4</v>
      </c>
    </row>
    <row r="21" spans="1:7">
      <c r="A21" s="80" t="str">
        <f>'Daily Records'!A25</f>
        <v>Phase19.P020</v>
      </c>
      <c r="B21" s="7" t="str">
        <f>'Daily Records'!B25</f>
        <v>#697 (Display PREFL 、BLEND and DISPL on RigBoad)</v>
      </c>
      <c r="C21" s="7">
        <f>'Daily Records'!C25</f>
        <v>950</v>
      </c>
      <c r="D21" s="7">
        <f>'Daily Records'!D25</f>
        <v>8</v>
      </c>
      <c r="E21" s="8">
        <f>'Daily Records'!AM25</f>
        <v>1</v>
      </c>
      <c r="F21" s="9" t="str">
        <f>'Daily Records'!AL25</f>
        <v>Malone.wang</v>
      </c>
      <c r="G21" s="8">
        <f>'Daily Records'!AK25</f>
        <v>4</v>
      </c>
    </row>
    <row r="22" spans="1:7">
      <c r="A22" s="80" t="str">
        <f>'Daily Records'!A26</f>
        <v>Phase19.P021</v>
      </c>
      <c r="B22" s="7" t="str">
        <f>'Daily Records'!B26</f>
        <v>#699 (Improve blend description in Tooptip)</v>
      </c>
      <c r="C22" s="7">
        <f>'Daily Records'!C26</f>
        <v>950</v>
      </c>
      <c r="D22" s="7">
        <f>'Daily Records'!D26</f>
        <v>8</v>
      </c>
      <c r="E22" s="8">
        <f>'Daily Records'!AM26</f>
        <v>1</v>
      </c>
      <c r="F22" s="9" t="str">
        <f>'Daily Records'!AL26</f>
        <v>Malone.wang</v>
      </c>
      <c r="G22" s="8">
        <f>'Daily Records'!AK26</f>
        <v>4</v>
      </c>
    </row>
    <row r="23" spans="1:7">
      <c r="A23" s="80" t="str">
        <f>'Daily Records'!A27</f>
        <v>Phase19.P022</v>
      </c>
      <c r="B23" s="7" t="str">
        <f>'Daily Records'!B27</f>
        <v xml:space="preserve">#701 (Add revision description in template) </v>
      </c>
      <c r="C23" s="7">
        <f>'Daily Records'!C27</f>
        <v>950</v>
      </c>
      <c r="D23" s="7">
        <f>'Daily Records'!D27</f>
        <v>8</v>
      </c>
      <c r="E23" s="8">
        <f>'Daily Records'!AM27</f>
        <v>1</v>
      </c>
      <c r="F23" s="9" t="str">
        <f>'Daily Records'!AL27</f>
        <v>Malone.wang</v>
      </c>
      <c r="G23" s="8">
        <f>'Daily Records'!AK27</f>
        <v>4</v>
      </c>
    </row>
    <row r="24" spans="1:7">
      <c r="A24" s="80" t="str">
        <f>'Daily Records'!A28</f>
        <v>Phase19.P023</v>
      </c>
      <c r="B24" s="7" t="str">
        <f>'Daily Records'!B28</f>
        <v>Data migration</v>
      </c>
      <c r="C24" s="7">
        <f>'Daily Records'!C28</f>
        <v>1000</v>
      </c>
      <c r="D24" s="7">
        <f>'Daily Records'!D28</f>
        <v>40</v>
      </c>
      <c r="E24" s="8">
        <f>'Daily Records'!AM28</f>
        <v>1</v>
      </c>
      <c r="F24" s="9" t="str">
        <f>'Daily Records'!AL28</f>
        <v>Migue</v>
      </c>
      <c r="G24" s="8">
        <f>'Daily Records'!AK28</f>
        <v>32</v>
      </c>
    </row>
    <row r="25" spans="1:7">
      <c r="A25" s="80" t="str">
        <f>'Daily Records'!A29</f>
        <v>Phase19.P024</v>
      </c>
      <c r="B25" s="7" t="str">
        <f>'Daily Records'!B29</f>
        <v xml:space="preserve">#700 (Add revision description) </v>
      </c>
      <c r="C25" s="7">
        <f>'Daily Records'!C29</f>
        <v>1000</v>
      </c>
      <c r="D25" s="7">
        <f>'Daily Records'!D29</f>
        <v>8</v>
      </c>
      <c r="E25" s="8">
        <f>'Daily Records'!AM29</f>
        <v>1</v>
      </c>
      <c r="F25" s="9" t="str">
        <f>'Daily Records'!AL29</f>
        <v>Malone.wang</v>
      </c>
      <c r="G25" s="8">
        <f>'Daily Records'!AK29</f>
        <v>8</v>
      </c>
    </row>
    <row r="26" spans="1:7">
      <c r="A26" s="80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Records'!AM30</f>
        <v>0</v>
      </c>
      <c r="F26" s="9">
        <f>'Daily Records'!AL30</f>
        <v>0</v>
      </c>
      <c r="G26" s="8">
        <f>'Daily Records'!AK30</f>
        <v>0</v>
      </c>
    </row>
    <row r="27" spans="1:7">
      <c r="A27" s="7"/>
      <c r="B27" s="7"/>
      <c r="C27" s="7"/>
      <c r="D27" s="7"/>
      <c r="E27" s="8"/>
      <c r="F27" s="9"/>
      <c r="G27" s="8"/>
    </row>
    <row r="28" spans="1:7">
      <c r="A28" s="7"/>
      <c r="B28" s="7"/>
      <c r="C28" s="7"/>
      <c r="D28" s="7"/>
      <c r="E28" s="8"/>
      <c r="F28" s="9"/>
      <c r="G28" s="8"/>
    </row>
    <row r="29" spans="1:7">
      <c r="A29" s="7"/>
      <c r="B29" s="7"/>
      <c r="C29" s="7"/>
      <c r="D29" s="7"/>
      <c r="E29" s="8"/>
      <c r="F29" s="9"/>
      <c r="G29" s="8"/>
    </row>
    <row r="30" spans="1:7">
      <c r="A30" s="7"/>
      <c r="B30" s="7"/>
      <c r="C30" s="7"/>
      <c r="D30" s="7"/>
      <c r="E30" s="8"/>
      <c r="F30" s="9"/>
      <c r="G30" s="8"/>
    </row>
    <row r="31" spans="1:7">
      <c r="A31" s="7"/>
      <c r="B31" s="7"/>
      <c r="C31" s="7"/>
      <c r="D31" s="7"/>
      <c r="E31" s="8"/>
      <c r="F31" s="9"/>
      <c r="G31" s="8"/>
    </row>
    <row r="32" spans="1:7">
      <c r="A32" s="7"/>
      <c r="B32" s="7"/>
      <c r="C32" s="7"/>
      <c r="D32" s="7"/>
      <c r="E32" s="8"/>
      <c r="F32" s="9"/>
      <c r="G32" s="8"/>
    </row>
    <row r="33" spans="1:7">
      <c r="A33" s="7"/>
      <c r="B33" s="7"/>
      <c r="C33" s="7"/>
      <c r="D33" s="7"/>
      <c r="E33" s="8"/>
      <c r="F33" s="9"/>
      <c r="G33" s="8"/>
    </row>
    <row r="34" spans="1:7">
      <c r="A34" s="7"/>
      <c r="B34" s="7"/>
      <c r="C34" s="7"/>
      <c r="D34" s="7"/>
      <c r="E34" s="8"/>
      <c r="F34" s="9"/>
      <c r="G34" s="8"/>
    </row>
    <row r="35" spans="1:7">
      <c r="A35" s="7"/>
      <c r="B35" s="7"/>
      <c r="C35" s="7"/>
      <c r="D35" s="7"/>
      <c r="E35" s="8"/>
      <c r="F35" s="9"/>
      <c r="G35" s="8"/>
    </row>
    <row r="36" spans="1:7">
      <c r="A36" s="7"/>
      <c r="B36" s="7"/>
      <c r="C36" s="7"/>
      <c r="D36" s="7"/>
      <c r="E36" s="8"/>
      <c r="F36" s="9"/>
      <c r="G36" s="8"/>
    </row>
    <row r="37" spans="1:7">
      <c r="A37" s="7"/>
      <c r="B37" s="7"/>
      <c r="C37" s="7"/>
      <c r="D37" s="7"/>
      <c r="E37" s="8"/>
      <c r="F37" s="9"/>
      <c r="G37" s="8"/>
    </row>
    <row r="38" spans="1:7">
      <c r="A38" s="7"/>
      <c r="B38" s="7"/>
      <c r="C38" s="7"/>
      <c r="D38" s="7"/>
      <c r="E38" s="8"/>
      <c r="F38" s="9"/>
      <c r="G38" s="8"/>
    </row>
    <row r="39" spans="1:7">
      <c r="A39" s="7"/>
      <c r="B39" s="7"/>
      <c r="C39" s="7"/>
      <c r="D39" s="7"/>
      <c r="E39" s="8"/>
      <c r="F39" s="9"/>
      <c r="G39" s="8"/>
    </row>
    <row r="40" spans="1:7">
      <c r="A40" s="7"/>
      <c r="B40" s="7"/>
      <c r="C40" s="7"/>
      <c r="D40" s="7"/>
      <c r="E40" s="8"/>
      <c r="F40" s="9"/>
      <c r="G40" s="8"/>
    </row>
    <row r="41" spans="1:7">
      <c r="A41" s="7"/>
      <c r="B41" s="7"/>
      <c r="C41" s="7"/>
      <c r="D41" s="7"/>
      <c r="E41" s="8"/>
      <c r="F41" s="9"/>
      <c r="G41" s="8"/>
    </row>
    <row r="42" spans="1:7">
      <c r="A42" s="7"/>
      <c r="B42" s="7"/>
      <c r="C42" s="7"/>
      <c r="D42" s="7"/>
      <c r="E42" s="8"/>
      <c r="F42" s="9"/>
      <c r="G42" s="8"/>
    </row>
    <row r="43" spans="1:7">
      <c r="A43" s="7"/>
      <c r="B43" s="7"/>
      <c r="C43" s="7"/>
      <c r="D43" s="7"/>
      <c r="E43" s="8"/>
      <c r="F43" s="9"/>
      <c r="G43" s="8"/>
    </row>
  </sheetData>
  <phoneticPr fontId="19" type="noConversion"/>
  <conditionalFormatting sqref="G2:G43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0" workbookViewId="0">
      <selection activeCell="J34" sqref="J34"/>
    </sheetView>
  </sheetViews>
  <sheetFormatPr defaultColWidth="0" defaultRowHeight="15"/>
  <cols>
    <col min="1" max="17" width="8.375" style="1" customWidth="1"/>
    <col min="18" max="16384" width="8.375" style="1" hidden="1"/>
  </cols>
  <sheetData/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Windows 用户</cp:lastModifiedBy>
  <cp:lastPrinted>2019-05-21T00:29:00Z</cp:lastPrinted>
  <dcterms:created xsi:type="dcterms:W3CDTF">2013-06-22T00:08:00Z</dcterms:created>
  <dcterms:modified xsi:type="dcterms:W3CDTF">2020-03-04T01:45:45Z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2052-11.1.0.9339</vt:lpwstr>
  </property>
</Properties>
</file>