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3" hidden="1">'Sprint Backlog'!$A$1:$J$76</definedName>
  </definedNames>
  <calcPr calcId="152511"/>
</workbook>
</file>

<file path=xl/calcChain.xml><?xml version="1.0" encoding="utf-8"?>
<calcChain xmlns="http://schemas.openxmlformats.org/spreadsheetml/2006/main">
  <c r="B24" i="7" l="1"/>
  <c r="B46" i="7" l="1"/>
  <c r="AA51" i="1" l="1"/>
  <c r="I47" i="7"/>
  <c r="AA77" i="8"/>
  <c r="AA77" i="1"/>
  <c r="I73" i="7"/>
  <c r="A73" i="7"/>
  <c r="B73" i="7"/>
  <c r="C73" i="7"/>
  <c r="D73" i="7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1" i="2" s="1"/>
  <c r="X21" i="2"/>
  <c r="AA73" i="8"/>
  <c r="AA74" i="8"/>
  <c r="AA75" i="8"/>
  <c r="AA76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A73" i="8"/>
  <c r="B73" i="8"/>
  <c r="C73" i="8"/>
  <c r="A74" i="8"/>
  <c r="B74" i="8"/>
  <c r="C74" i="8"/>
  <c r="A75" i="8"/>
  <c r="B75" i="8"/>
  <c r="C75" i="8"/>
  <c r="A76" i="8"/>
  <c r="B76" i="8"/>
  <c r="C76" i="8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I71" i="7"/>
  <c r="AA76" i="1"/>
  <c r="I72" i="7"/>
  <c r="AA78" i="1"/>
  <c r="AA79" i="1"/>
  <c r="AA80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I70" i="7"/>
  <c r="A70" i="7"/>
  <c r="B70" i="7"/>
  <c r="C70" i="7"/>
  <c r="D70" i="7"/>
  <c r="A71" i="7"/>
  <c r="B71" i="7"/>
  <c r="C71" i="7"/>
  <c r="D71" i="7"/>
  <c r="A72" i="7"/>
  <c r="B72" i="7"/>
  <c r="C72" i="7"/>
  <c r="D72" i="7"/>
  <c r="U8" i="8"/>
  <c r="V8" i="8"/>
  <c r="W8" i="8"/>
  <c r="X8" i="8"/>
  <c r="Y8" i="8"/>
  <c r="V9" i="8"/>
  <c r="W9" i="8"/>
  <c r="X9" i="8"/>
  <c r="Y9" i="8"/>
  <c r="X12" i="8"/>
  <c r="Y12" i="8"/>
  <c r="V14" i="8"/>
  <c r="W14" i="8"/>
  <c r="X14" i="8"/>
  <c r="Y14" i="8"/>
  <c r="W15" i="8"/>
  <c r="X15" i="8"/>
  <c r="Y15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T17" i="8"/>
  <c r="U17" i="8"/>
  <c r="V17" i="8"/>
  <c r="W17" i="8"/>
  <c r="X17" i="8"/>
  <c r="Y17" i="8"/>
  <c r="W18" i="8"/>
  <c r="X18" i="8"/>
  <c r="Y18" i="8"/>
  <c r="V19" i="8"/>
  <c r="W19" i="8"/>
  <c r="X19" i="8"/>
  <c r="Y19" i="8"/>
  <c r="V20" i="8"/>
  <c r="W20" i="8"/>
  <c r="X20" i="8"/>
  <c r="Y20" i="8"/>
  <c r="V21" i="8"/>
  <c r="W21" i="8"/>
  <c r="X21" i="8"/>
  <c r="Y21" i="8"/>
  <c r="W22" i="8"/>
  <c r="X22" i="8"/>
  <c r="Y22" i="8"/>
  <c r="S23" i="8"/>
  <c r="T23" i="8"/>
  <c r="U23" i="8"/>
  <c r="V23" i="8"/>
  <c r="W23" i="8"/>
  <c r="X23" i="8"/>
  <c r="Y23" i="8"/>
  <c r="W24" i="8"/>
  <c r="X24" i="8"/>
  <c r="Y24" i="8"/>
  <c r="W25" i="8"/>
  <c r="X25" i="8"/>
  <c r="Y25" i="8"/>
  <c r="X27" i="8"/>
  <c r="Y27" i="8"/>
  <c r="U28" i="8"/>
  <c r="V28" i="8"/>
  <c r="W28" i="8"/>
  <c r="X28" i="8"/>
  <c r="Y28" i="8"/>
  <c r="V31" i="8"/>
  <c r="W31" i="8"/>
  <c r="X31" i="8"/>
  <c r="Y31" i="8"/>
  <c r="W32" i="8"/>
  <c r="X32" i="8"/>
  <c r="Y32" i="8"/>
  <c r="W33" i="8"/>
  <c r="X33" i="8"/>
  <c r="Y33" i="8"/>
  <c r="U34" i="8"/>
  <c r="V34" i="8"/>
  <c r="W34" i="8"/>
  <c r="X34" i="8"/>
  <c r="Y34" i="8"/>
  <c r="T35" i="8"/>
  <c r="U35" i="8"/>
  <c r="V35" i="8"/>
  <c r="W35" i="8"/>
  <c r="X35" i="8"/>
  <c r="Y35" i="8"/>
  <c r="T36" i="8"/>
  <c r="U36" i="8"/>
  <c r="V36" i="8"/>
  <c r="W36" i="8"/>
  <c r="X36" i="8"/>
  <c r="Y36" i="8"/>
  <c r="W37" i="8"/>
  <c r="X37" i="8"/>
  <c r="Y37" i="8"/>
  <c r="U38" i="8"/>
  <c r="V38" i="8"/>
  <c r="W38" i="8"/>
  <c r="X38" i="8"/>
  <c r="Y38" i="8"/>
  <c r="W39" i="8"/>
  <c r="X39" i="8"/>
  <c r="Y39" i="8"/>
  <c r="W40" i="8"/>
  <c r="X40" i="8"/>
  <c r="Y40" i="8"/>
  <c r="U41" i="8"/>
  <c r="V41" i="8"/>
  <c r="W41" i="8"/>
  <c r="X41" i="8"/>
  <c r="Y41" i="8"/>
  <c r="U42" i="8"/>
  <c r="V42" i="8"/>
  <c r="W42" i="8"/>
  <c r="X42" i="8"/>
  <c r="Y42" i="8"/>
  <c r="V43" i="8"/>
  <c r="W43" i="8"/>
  <c r="X43" i="8"/>
  <c r="Y43" i="8"/>
  <c r="V44" i="8"/>
  <c r="W44" i="8"/>
  <c r="X44" i="8"/>
  <c r="Y44" i="8"/>
  <c r="S45" i="8"/>
  <c r="T45" i="8"/>
  <c r="U45" i="8"/>
  <c r="V45" i="8"/>
  <c r="W45" i="8"/>
  <c r="X45" i="8"/>
  <c r="Y45" i="8"/>
  <c r="W47" i="8"/>
  <c r="X47" i="8"/>
  <c r="Y47" i="8"/>
  <c r="W48" i="8"/>
  <c r="X48" i="8"/>
  <c r="Y48" i="8"/>
  <c r="Y51" i="8"/>
  <c r="T52" i="8"/>
  <c r="U52" i="8"/>
  <c r="V52" i="8"/>
  <c r="W52" i="8"/>
  <c r="X52" i="8"/>
  <c r="Y52" i="8"/>
  <c r="V53" i="8"/>
  <c r="W53" i="8"/>
  <c r="X53" i="8"/>
  <c r="Y53" i="8"/>
  <c r="V54" i="8"/>
  <c r="W54" i="8"/>
  <c r="X54" i="8"/>
  <c r="Y54" i="8"/>
  <c r="V55" i="8"/>
  <c r="W55" i="8"/>
  <c r="X55" i="8"/>
  <c r="Y55" i="8"/>
  <c r="Y56" i="8"/>
  <c r="V58" i="8"/>
  <c r="W58" i="8"/>
  <c r="X58" i="8"/>
  <c r="Y58" i="8"/>
  <c r="V59" i="8"/>
  <c r="W59" i="8"/>
  <c r="X59" i="8"/>
  <c r="Y59" i="8"/>
  <c r="Y60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Y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Y66" i="8"/>
  <c r="T69" i="8"/>
  <c r="U69" i="8"/>
  <c r="V69" i="8"/>
  <c r="W69" i="8"/>
  <c r="X69" i="8"/>
  <c r="Y69" i="8"/>
  <c r="Y71" i="8"/>
  <c r="Y72" i="8"/>
  <c r="Y5" i="8"/>
  <c r="D21" i="2"/>
  <c r="C28" i="2"/>
  <c r="C29" i="2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65" i="1"/>
  <c r="AB66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51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0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65" i="8"/>
  <c r="AA66" i="8"/>
  <c r="AA67" i="8"/>
  <c r="AA68" i="8"/>
  <c r="AA69" i="8"/>
  <c r="AA70" i="8"/>
  <c r="AA71" i="8"/>
  <c r="AA72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I62" i="7"/>
  <c r="A41" i="7"/>
  <c r="B41" i="7"/>
  <c r="C41" i="7"/>
  <c r="D41" i="7"/>
  <c r="A42" i="7"/>
  <c r="B42" i="7"/>
  <c r="C42" i="7"/>
  <c r="D42" i="7"/>
  <c r="A43" i="7"/>
  <c r="B43" i="7"/>
  <c r="C43" i="7"/>
  <c r="D43" i="7"/>
  <c r="A51" i="7"/>
  <c r="B51" i="7"/>
  <c r="C51" i="7"/>
  <c r="A52" i="7"/>
  <c r="B52" i="7"/>
  <c r="C52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Z72" i="8"/>
  <c r="A70" i="8"/>
  <c r="B70" i="8"/>
  <c r="C70" i="8"/>
  <c r="D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Z71" i="8"/>
  <c r="A72" i="8"/>
  <c r="B72" i="8"/>
  <c r="C72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X30" i="8"/>
  <c r="Z30" i="8"/>
  <c r="A62" i="7"/>
  <c r="B62" i="7"/>
  <c r="C62" i="7"/>
  <c r="D62" i="7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A47" i="7"/>
  <c r="B47" i="7"/>
  <c r="C47" i="7"/>
  <c r="D47" i="7"/>
  <c r="I61" i="7"/>
  <c r="A61" i="7"/>
  <c r="B61" i="7"/>
  <c r="C61" i="7"/>
  <c r="D61" i="7"/>
  <c r="I26" i="7"/>
  <c r="A26" i="7"/>
  <c r="B26" i="7"/>
  <c r="C26" i="7"/>
  <c r="D26" i="7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W51" i="8"/>
  <c r="Z51" i="8"/>
  <c r="A65" i="8"/>
  <c r="B65" i="8"/>
  <c r="C65" i="8"/>
  <c r="A30" i="8"/>
  <c r="B30" i="8"/>
  <c r="C3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A64" i="8"/>
  <c r="B64" i="8"/>
  <c r="C64" i="8"/>
  <c r="D64" i="8"/>
  <c r="E64" i="8"/>
  <c r="F64" i="8"/>
  <c r="G64" i="8"/>
  <c r="H64" i="8"/>
  <c r="I64" i="8"/>
  <c r="J64" i="8"/>
  <c r="A67" i="8"/>
  <c r="B67" i="8"/>
  <c r="C67" i="8"/>
  <c r="D67" i="8"/>
  <c r="A68" i="8"/>
  <c r="B68" i="8"/>
  <c r="C68" i="8"/>
  <c r="D68" i="8"/>
  <c r="A69" i="8"/>
  <c r="B69" i="8"/>
  <c r="C69" i="8"/>
  <c r="D69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Z16" i="8"/>
  <c r="P7" i="8"/>
  <c r="Q7" i="8"/>
  <c r="R7" i="8"/>
  <c r="S7" i="8"/>
  <c r="T7" i="8"/>
  <c r="U7" i="8"/>
  <c r="V7" i="8"/>
  <c r="W7" i="8"/>
  <c r="X7" i="8"/>
  <c r="U5" i="1"/>
  <c r="V5" i="1"/>
  <c r="W5" i="1"/>
  <c r="X5" i="1"/>
  <c r="Y5" i="1"/>
  <c r="Z5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3" i="7"/>
  <c r="I64" i="7"/>
  <c r="I65" i="7"/>
  <c r="I66" i="7"/>
  <c r="I69" i="7"/>
  <c r="I67" i="7"/>
  <c r="I68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C24" i="7"/>
  <c r="D24" i="7"/>
  <c r="A25" i="7"/>
  <c r="B25" i="7"/>
  <c r="C25" i="7"/>
  <c r="D25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4" i="7"/>
  <c r="B44" i="7"/>
  <c r="C44" i="7"/>
  <c r="D44" i="7"/>
  <c r="A45" i="7"/>
  <c r="B45" i="7"/>
  <c r="C45" i="7"/>
  <c r="D45" i="7"/>
  <c r="A46" i="7"/>
  <c r="C46" i="7"/>
  <c r="D46" i="7"/>
  <c r="A48" i="7"/>
  <c r="B48" i="7"/>
  <c r="C48" i="7"/>
  <c r="D48" i="7"/>
  <c r="A49" i="7"/>
  <c r="B49" i="7"/>
  <c r="C49" i="7"/>
  <c r="D49" i="7"/>
  <c r="A50" i="7"/>
  <c r="B50" i="7"/>
  <c r="C50" i="7"/>
  <c r="D50" i="7"/>
  <c r="D51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3" i="7"/>
  <c r="B63" i="7"/>
  <c r="C63" i="7"/>
  <c r="D63" i="7"/>
  <c r="A64" i="7"/>
  <c r="B64" i="7"/>
  <c r="C64" i="7"/>
  <c r="D64" i="7"/>
  <c r="A65" i="7"/>
  <c r="B65" i="7"/>
  <c r="C65" i="7"/>
  <c r="D65" i="7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Z62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V60" i="8"/>
  <c r="W60" i="8"/>
  <c r="Z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V61" i="8"/>
  <c r="W61" i="8"/>
  <c r="X61" i="8"/>
  <c r="Z61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Z39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Z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Z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Z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Z44" i="8"/>
  <c r="Z9" i="8"/>
  <c r="V10" i="8"/>
  <c r="V11" i="8"/>
  <c r="Z14" i="8"/>
  <c r="Z15" i="8"/>
  <c r="Z18" i="8"/>
  <c r="Z19" i="8"/>
  <c r="Z20" i="8"/>
  <c r="Z21" i="8"/>
  <c r="Z24" i="8"/>
  <c r="V26" i="8"/>
  <c r="W26" i="8"/>
  <c r="X26" i="8"/>
  <c r="Z26" i="8"/>
  <c r="Z31" i="8"/>
  <c r="Z37" i="8"/>
  <c r="W56" i="8"/>
  <c r="Z56" i="8"/>
  <c r="W57" i="8"/>
  <c r="Z57" i="8"/>
  <c r="Z58" i="8"/>
  <c r="Z59" i="8"/>
  <c r="Z8" i="8"/>
  <c r="V6" i="8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T6" i="2"/>
  <c r="V1" i="8"/>
  <c r="V2" i="8"/>
  <c r="S6" i="2"/>
  <c r="U1" i="8"/>
  <c r="U2" i="8"/>
  <c r="Z23" i="8"/>
  <c r="S38" i="8"/>
  <c r="Z38" i="8"/>
  <c r="U1" i="1"/>
  <c r="U2" i="1"/>
  <c r="D7" i="8"/>
  <c r="D8" i="8"/>
  <c r="D9" i="8"/>
  <c r="D10" i="8"/>
  <c r="E24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Z28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T32" i="8"/>
  <c r="U32" i="8"/>
  <c r="Z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S33" i="8"/>
  <c r="T33" i="8"/>
  <c r="U33" i="8"/>
  <c r="Z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Z34" i="8"/>
  <c r="E38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Z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Z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Z55" i="8"/>
  <c r="E59" i="8"/>
  <c r="P13" i="8"/>
  <c r="P12" i="8"/>
  <c r="Q12" i="8"/>
  <c r="R12" i="8"/>
  <c r="S12" i="8"/>
  <c r="T12" i="8"/>
  <c r="U12" i="8"/>
  <c r="Z12" i="8"/>
  <c r="N12" i="8"/>
  <c r="S9" i="2"/>
  <c r="T9" i="2"/>
  <c r="U9" i="2"/>
  <c r="V9" i="2"/>
  <c r="W9" i="2"/>
  <c r="X9" i="2"/>
  <c r="S7" i="2"/>
  <c r="S18" i="2"/>
  <c r="S19" i="2"/>
  <c r="R40" i="8"/>
  <c r="S40" i="8"/>
  <c r="T40" i="8"/>
  <c r="U40" i="8"/>
  <c r="Z40" i="8"/>
  <c r="J22" i="8"/>
  <c r="K22" i="8"/>
  <c r="L22" i="8"/>
  <c r="M22" i="8"/>
  <c r="N22" i="8"/>
  <c r="O22" i="8"/>
  <c r="P22" i="8"/>
  <c r="R22" i="8"/>
  <c r="S22" i="8"/>
  <c r="T22" i="8"/>
  <c r="U22" i="8"/>
  <c r="E22" i="8"/>
  <c r="R36" i="8"/>
  <c r="Z36" i="8"/>
  <c r="A7" i="8"/>
  <c r="B7" i="8"/>
  <c r="C7" i="8"/>
  <c r="A8" i="8"/>
  <c r="B8" i="8"/>
  <c r="C8" i="8"/>
  <c r="A9" i="8"/>
  <c r="B9" i="8"/>
  <c r="C9" i="8"/>
  <c r="A10" i="8"/>
  <c r="B10" i="8"/>
  <c r="C10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Z27" i="8"/>
  <c r="E45" i="8"/>
  <c r="F45" i="8"/>
  <c r="G45" i="8"/>
  <c r="H45" i="8"/>
  <c r="I45" i="8"/>
  <c r="J45" i="8"/>
  <c r="K45" i="8"/>
  <c r="L45" i="8"/>
  <c r="M45" i="8"/>
  <c r="N45" i="8"/>
  <c r="O45" i="8"/>
  <c r="P45" i="8"/>
  <c r="Z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AA6" i="1"/>
  <c r="I2" i="7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W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Z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V70" i="8"/>
  <c r="W70" i="8"/>
  <c r="E13" i="8"/>
  <c r="C23" i="2"/>
  <c r="C24" i="2"/>
  <c r="C25" i="2"/>
  <c r="C26" i="2"/>
  <c r="C27" i="2"/>
  <c r="C22" i="2"/>
  <c r="E7" i="8"/>
  <c r="S5" i="1"/>
  <c r="T5" i="1"/>
  <c r="H1" i="8"/>
  <c r="I1" i="8"/>
  <c r="J1" i="8"/>
  <c r="K1" i="8"/>
  <c r="F1" i="8"/>
  <c r="G1" i="8"/>
  <c r="E8" i="8"/>
  <c r="E9" i="8"/>
  <c r="E10" i="8"/>
  <c r="E11" i="8"/>
  <c r="E12" i="8"/>
  <c r="E14" i="8"/>
  <c r="E15" i="8"/>
  <c r="E26" i="8"/>
  <c r="E57" i="8"/>
  <c r="D6" i="8"/>
  <c r="D4" i="8"/>
  <c r="Q9" i="2"/>
  <c r="R9" i="2"/>
  <c r="I74" i="7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W29" i="8"/>
  <c r="X29" i="8"/>
  <c r="Z29" i="8"/>
  <c r="E58" i="8"/>
  <c r="E31" i="8"/>
  <c r="E37" i="8"/>
  <c r="E52" i="8"/>
  <c r="E56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W49" i="8"/>
  <c r="X49" i="8"/>
  <c r="Z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W50" i="8"/>
  <c r="Z50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Z35" i="8"/>
  <c r="E48" i="8"/>
  <c r="F48" i="8"/>
  <c r="G48" i="8"/>
  <c r="H48" i="8"/>
  <c r="I48" i="8"/>
  <c r="J48" i="8"/>
  <c r="K48" i="8"/>
  <c r="L48" i="8"/>
  <c r="M48" i="8"/>
  <c r="N48" i="8"/>
  <c r="O48" i="8"/>
  <c r="Q48" i="8"/>
  <c r="R48" i="8"/>
  <c r="S48" i="8"/>
  <c r="T48" i="8"/>
  <c r="U48" i="8"/>
  <c r="E16" i="8"/>
  <c r="E6" i="8"/>
  <c r="E17" i="8"/>
  <c r="F17" i="8"/>
  <c r="G17" i="8"/>
  <c r="H17" i="8"/>
  <c r="I17" i="8"/>
  <c r="J17" i="8"/>
  <c r="K17" i="8"/>
  <c r="L17" i="8"/>
  <c r="M17" i="8"/>
  <c r="N17" i="8"/>
  <c r="O17" i="8"/>
  <c r="P17" i="8"/>
  <c r="Z17" i="8"/>
  <c r="E18" i="8"/>
  <c r="F18" i="8"/>
  <c r="G18" i="8"/>
  <c r="H18" i="8"/>
  <c r="I18" i="8"/>
  <c r="J18" i="8"/>
  <c r="K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47" i="8"/>
  <c r="F47" i="8"/>
  <c r="G47" i="8"/>
  <c r="H47" i="8"/>
  <c r="I47" i="8"/>
  <c r="J47" i="8"/>
  <c r="K47" i="8"/>
  <c r="L47" i="8"/>
  <c r="M47" i="8"/>
  <c r="E36" i="8"/>
  <c r="E23" i="8"/>
  <c r="C6" i="8"/>
  <c r="B6" i="8"/>
  <c r="A6" i="8"/>
  <c r="AA6" i="8"/>
  <c r="G5" i="1"/>
  <c r="H5" i="1"/>
  <c r="I5" i="1"/>
  <c r="J5" i="1"/>
  <c r="K5" i="1"/>
  <c r="L5" i="1"/>
  <c r="M5" i="1"/>
  <c r="N5" i="1"/>
  <c r="O5" i="1"/>
  <c r="P5" i="1"/>
  <c r="Q5" i="1"/>
  <c r="R5" i="1"/>
  <c r="C12" i="2"/>
  <c r="C13" i="2"/>
  <c r="C14" i="2"/>
  <c r="C15" i="2"/>
  <c r="C11" i="2"/>
  <c r="C10" i="2"/>
  <c r="O9" i="2"/>
  <c r="P9" i="2"/>
  <c r="B3" i="2"/>
  <c r="M5" i="8"/>
  <c r="N47" i="8"/>
  <c r="M4" i="8"/>
  <c r="L18" i="8"/>
  <c r="K5" i="8"/>
  <c r="H4" i="8"/>
  <c r="I5" i="8"/>
  <c r="J4" i="8"/>
  <c r="G4" i="8"/>
  <c r="H5" i="8"/>
  <c r="F4" i="8"/>
  <c r="G5" i="8"/>
  <c r="I4" i="8"/>
  <c r="J5" i="8"/>
  <c r="F5" i="8"/>
  <c r="D5" i="8"/>
  <c r="E4" i="8"/>
  <c r="I9" i="2"/>
  <c r="J9" i="2"/>
  <c r="K9" i="2"/>
  <c r="L9" i="2"/>
  <c r="M9" i="2"/>
  <c r="N9" i="2"/>
  <c r="O47" i="8"/>
  <c r="N5" i="8"/>
  <c r="N4" i="8"/>
  <c r="L4" i="8"/>
  <c r="L5" i="8"/>
  <c r="E5" i="8"/>
  <c r="F5" i="1"/>
  <c r="P47" i="8"/>
  <c r="O5" i="8"/>
  <c r="O4" i="8"/>
  <c r="D4" i="1"/>
  <c r="Q47" i="8"/>
  <c r="P5" i="8"/>
  <c r="P4" i="8"/>
  <c r="K4" i="8"/>
  <c r="R47" i="8"/>
  <c r="Q5" i="8"/>
  <c r="Q4" i="8"/>
  <c r="AB6" i="1"/>
  <c r="S47" i="8"/>
  <c r="R5" i="8"/>
  <c r="R4" i="8"/>
  <c r="AA3" i="1"/>
  <c r="D2" i="7"/>
  <c r="E75" i="7"/>
  <c r="E9" i="2"/>
  <c r="F9" i="2"/>
  <c r="G9" i="2"/>
  <c r="H9" i="2"/>
  <c r="D9" i="2"/>
  <c r="E5" i="1"/>
  <c r="A2" i="7"/>
  <c r="B2" i="7"/>
  <c r="C2" i="7"/>
  <c r="B76" i="7"/>
  <c r="D5" i="1"/>
  <c r="D3" i="1"/>
  <c r="S5" i="8"/>
  <c r="S4" i="8"/>
  <c r="E1" i="8"/>
  <c r="D18" i="2"/>
  <c r="C9" i="2"/>
  <c r="E76" i="7"/>
  <c r="B75" i="7"/>
  <c r="D7" i="2"/>
  <c r="D19" i="2"/>
  <c r="F1" i="1"/>
  <c r="E1" i="1"/>
  <c r="C8" i="2"/>
  <c r="D8" i="2"/>
  <c r="T5" i="8"/>
  <c r="T4" i="8"/>
  <c r="F2" i="8"/>
  <c r="G2" i="8"/>
  <c r="E18" i="2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F2" i="1"/>
  <c r="E3" i="1"/>
  <c r="E7" i="2"/>
  <c r="E19" i="2"/>
  <c r="G1" i="1"/>
  <c r="G2" i="1"/>
  <c r="E8" i="2"/>
  <c r="F3" i="1"/>
  <c r="Z47" i="8"/>
  <c r="V4" i="8"/>
  <c r="V5" i="8"/>
  <c r="U5" i="8"/>
  <c r="U4" i="8"/>
  <c r="H2" i="8"/>
  <c r="F18" i="2"/>
  <c r="H1" i="1"/>
  <c r="H2" i="1"/>
  <c r="F7" i="2"/>
  <c r="F19" i="2"/>
  <c r="F8" i="2"/>
  <c r="G3" i="1"/>
  <c r="W5" i="8"/>
  <c r="W4" i="8"/>
  <c r="I2" i="8"/>
  <c r="G18" i="2"/>
  <c r="I1" i="1"/>
  <c r="I2" i="1"/>
  <c r="H18" i="2"/>
  <c r="G7" i="2"/>
  <c r="G19" i="2"/>
  <c r="G8" i="2"/>
  <c r="H3" i="1"/>
  <c r="X4" i="8"/>
  <c r="X5" i="8"/>
  <c r="J2" i="8"/>
  <c r="J1" i="1"/>
  <c r="J2" i="1"/>
  <c r="H7" i="2"/>
  <c r="H19" i="2"/>
  <c r="I3" i="1"/>
  <c r="H8" i="2"/>
  <c r="I8" i="2"/>
  <c r="J8" i="2"/>
  <c r="K8" i="2"/>
  <c r="L8" i="2"/>
  <c r="M8" i="2"/>
  <c r="N8" i="2"/>
  <c r="O8" i="2"/>
  <c r="P8" i="2"/>
  <c r="Q8" i="2"/>
  <c r="Y4" i="8"/>
  <c r="R8" i="2"/>
  <c r="S8" i="2"/>
  <c r="S3" i="1"/>
  <c r="I18" i="2"/>
  <c r="K1" i="1"/>
  <c r="K2" i="1"/>
  <c r="K2" i="8"/>
  <c r="I7" i="2"/>
  <c r="I19" i="2"/>
  <c r="J3" i="1"/>
  <c r="T8" i="2"/>
  <c r="U3" i="1"/>
  <c r="J18" i="2"/>
  <c r="L1" i="8"/>
  <c r="L2" i="8"/>
  <c r="Z4" i="8"/>
  <c r="Z5" i="8"/>
  <c r="T3" i="1"/>
  <c r="L1" i="1"/>
  <c r="L2" i="1"/>
  <c r="J7" i="2"/>
  <c r="J19" i="2"/>
  <c r="U8" i="2"/>
  <c r="V3" i="1"/>
  <c r="K18" i="2"/>
  <c r="M1" i="8"/>
  <c r="M2" i="8"/>
  <c r="N1" i="8"/>
  <c r="N2" i="8"/>
  <c r="M1" i="1"/>
  <c r="M2" i="1"/>
  <c r="K3" i="1"/>
  <c r="K7" i="2"/>
  <c r="K19" i="2"/>
  <c r="V8" i="2"/>
  <c r="W3" i="1"/>
  <c r="L18" i="2"/>
  <c r="N1" i="1"/>
  <c r="N2" i="1"/>
  <c r="L3" i="1"/>
  <c r="L7" i="2"/>
  <c r="L19" i="2"/>
  <c r="W8" i="2"/>
  <c r="X3" i="1"/>
  <c r="M18" i="2"/>
  <c r="O1" i="8"/>
  <c r="O2" i="8"/>
  <c r="P1" i="8"/>
  <c r="P2" i="8"/>
  <c r="O1" i="1"/>
  <c r="O2" i="1"/>
  <c r="M3" i="1"/>
  <c r="M7" i="2"/>
  <c r="M19" i="2"/>
  <c r="X8" i="2"/>
  <c r="Z3" i="1"/>
  <c r="Y3" i="1"/>
  <c r="N18" i="2"/>
  <c r="P1" i="1"/>
  <c r="P2" i="1"/>
  <c r="N3" i="1"/>
  <c r="N7" i="2"/>
  <c r="N19" i="2"/>
  <c r="O18" i="2"/>
  <c r="Q1" i="8"/>
  <c r="Q2" i="8"/>
  <c r="Q1" i="1"/>
  <c r="Q2" i="1"/>
  <c r="O3" i="1"/>
  <c r="O7" i="2"/>
  <c r="O19" i="2"/>
  <c r="P18" i="2"/>
  <c r="R1" i="8"/>
  <c r="R2" i="8"/>
  <c r="P7" i="2"/>
  <c r="P19" i="2"/>
  <c r="R1" i="1"/>
  <c r="R2" i="1"/>
  <c r="P3" i="1"/>
  <c r="S1" i="1"/>
  <c r="S2" i="1"/>
  <c r="S1" i="8"/>
  <c r="S2" i="8"/>
  <c r="Q18" i="2"/>
  <c r="Q7" i="2"/>
  <c r="Q19" i="2"/>
  <c r="R3" i="1"/>
  <c r="Q3" i="1"/>
  <c r="T1" i="8"/>
  <c r="T2" i="8"/>
  <c r="T1" i="1"/>
  <c r="T2" i="1"/>
  <c r="R7" i="2"/>
  <c r="R19" i="2"/>
  <c r="R18" i="2"/>
  <c r="U6" i="2"/>
  <c r="V1" i="1"/>
  <c r="V2" i="1"/>
  <c r="T7" i="2"/>
  <c r="T19" i="2"/>
  <c r="T18" i="2"/>
  <c r="W1" i="8"/>
  <c r="W1" i="1"/>
  <c r="W2" i="1"/>
  <c r="U18" i="2"/>
  <c r="U7" i="2"/>
  <c r="U19" i="2"/>
  <c r="V6" i="2"/>
  <c r="X1" i="8"/>
  <c r="X2" i="8"/>
  <c r="X1" i="1"/>
  <c r="X2" i="1"/>
  <c r="V18" i="2"/>
  <c r="V7" i="2"/>
  <c r="V19" i="2"/>
  <c r="W6" i="2"/>
  <c r="W2" i="8"/>
  <c r="W7" i="2"/>
  <c r="W19" i="2"/>
  <c r="Y1" i="8"/>
  <c r="Y2" i="8"/>
  <c r="Y1" i="1"/>
  <c r="Y2" i="1"/>
  <c r="W18" i="2"/>
  <c r="X6" i="2"/>
  <c r="Z1" i="8"/>
  <c r="Z2" i="8"/>
  <c r="Z1" i="1"/>
  <c r="Z2" i="1"/>
  <c r="X18" i="2"/>
  <c r="X7" i="2"/>
  <c r="X19" i="2"/>
  <c r="C20" i="2" l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T20" i="2" s="1"/>
  <c r="U20" i="2" s="1"/>
  <c r="V20" i="2" s="1"/>
  <c r="W20" i="2" s="1"/>
  <c r="X20" i="2" s="1"/>
  <c r="S20" i="2" l="1"/>
</calcChain>
</file>

<file path=xl/comments1.xml><?xml version="1.0" encoding="utf-8"?>
<comments xmlns="http://schemas.openxmlformats.org/spreadsheetml/2006/main">
  <authors>
    <author>Bella Bi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需求讲解 1.5*5
需求讨论 0.5*2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需求讲解1h
预估任务的时间1h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Bella Bi:
Olivia 2h
Bella 2h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新需求解读 1.*5
讨论需求1*2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修改代码结构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Bella 2h
Olivia 5h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2h
Bella 2h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目前需求尚不明确，此功能暂时先不实现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Oliver 8h
Bela 2h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结合需求理解Adam写的代码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结合代码理解计算逻辑
Olivia 6h
Bela 2h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Carl 根据最新需求修改页面跳转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点击保存跳转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打印load sheet，新建Layout，打印格式调整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Bella Bi:
组装BlendRecipe by CallSheet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新需求：根据BaseBlend的混合方式计算方式不同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1h
添加测试数据</t>
        </r>
      </text>
    </comment>
    <comment ref="Z5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新增BlendSectionId</t>
        </r>
      </text>
    </comment>
    <comment ref="Z6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Bella 6h
Bela 3h
Oliver 2h
Linsee 3h</t>
        </r>
      </text>
    </comment>
    <comment ref="Y7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ProductLoadSection加了一个IsFromBase</t>
        </r>
      </text>
    </comment>
    <comment ref="Z7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2h解决Service问题
Linsee 2h
Oliver 7h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<sst xmlns="http://schemas.openxmlformats.org/spreadsheetml/2006/main" count="299" uniqueCount="211">
  <si>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</si>
  <si>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</si>
  <si>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</si>
  <si>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</si>
  <si>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</si>
  <si>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</si>
  <si>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</si>
  <si>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</si>
  <si>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</si>
  <si>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</si>
  <si>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</si>
  <si>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</si>
  <si>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</si>
  <si>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</si>
  <si>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</si>
  <si>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</si>
  <si>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</si>
  <si>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</si>
  <si>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</si>
  <si>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</si>
  <si>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</si>
  <si>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</si>
  <si>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</si>
  <si>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</si>
  <si>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</si>
  <si>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</si>
  <si>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</si>
  <si>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</si>
  <si>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</si>
  <si>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</si>
  <si>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</si>
  <si>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</si>
  <si>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</si>
  <si>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</si>
  <si>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Linsee.Lin</t>
  </si>
  <si>
    <t>Task Remaining</t>
  </si>
  <si>
    <t>Oliver.Ye</t>
  </si>
  <si>
    <t>Bela.zhao</t>
  </si>
  <si>
    <t>Olivia.ge</t>
  </si>
  <si>
    <t>本次迭代主要完成第五期任务：eService Online</t>
  </si>
  <si>
    <t>Carl.Chai</t>
  </si>
  <si>
    <t>SY05.I001</t>
  </si>
  <si>
    <t>SY05.I002</t>
  </si>
  <si>
    <t>创建SVN目录及其他准备工作</t>
  </si>
  <si>
    <t>创建eService Online项目，与express保持一致</t>
  </si>
  <si>
    <t>SY05.T001</t>
  </si>
  <si>
    <t>SY05.T002</t>
  </si>
  <si>
    <t>修复Express的bug</t>
  </si>
  <si>
    <t>需求分析</t>
  </si>
  <si>
    <t>测试Express bug_Olivia</t>
  </si>
  <si>
    <t>SY05.T003</t>
  </si>
  <si>
    <t>测试Express bug_Bela</t>
  </si>
  <si>
    <t>SY05.UC001.US01</t>
  </si>
  <si>
    <t>Display CallSheet on calendar</t>
  </si>
  <si>
    <t>Bella.bi</t>
  </si>
  <si>
    <t>SY05.UC002.US01</t>
  </si>
  <si>
    <t>Display Rig Board</t>
  </si>
  <si>
    <t>SY05.UC002.US01.T01</t>
  </si>
  <si>
    <t>Display Rig Board with mock data</t>
  </si>
  <si>
    <t>Login page</t>
  </si>
  <si>
    <t>SY05.UC003.US01.T01</t>
  </si>
  <si>
    <t>SY05.UC003.US01.T02</t>
  </si>
  <si>
    <t>Log in to Online System</t>
  </si>
  <si>
    <t>Olivia/Oliver</t>
  </si>
  <si>
    <t>Login method</t>
  </si>
  <si>
    <t>SY05.P001</t>
  </si>
  <si>
    <t>会议和讨论</t>
  </si>
  <si>
    <t>All</t>
  </si>
  <si>
    <t>SY05.I003</t>
  </si>
  <si>
    <t>Review code</t>
  </si>
  <si>
    <t>SY06.UC004.US01</t>
  </si>
  <si>
    <t>SY05.UC004.US01</t>
  </si>
  <si>
    <t>SY05.UC008.US01</t>
  </si>
  <si>
    <t>View Product Haul Page</t>
  </si>
  <si>
    <t>SY06.UC002.US01</t>
  </si>
  <si>
    <t>SY06.UC001.US01</t>
  </si>
  <si>
    <t>Get data of Rig Board</t>
  </si>
  <si>
    <t>Linsee.lin</t>
  </si>
  <si>
    <t>Oliver.ye</t>
  </si>
  <si>
    <t>SY06.UC005.US01</t>
  </si>
  <si>
    <t>Save a load sheet</t>
  </si>
  <si>
    <t>SY06.UC005.US02</t>
  </si>
  <si>
    <t>View load sheet details</t>
  </si>
  <si>
    <t>SY06.UC006.US01</t>
  </si>
  <si>
    <t>Print load sheet by PDF</t>
  </si>
  <si>
    <t>SY06.UC004.US01.T001</t>
  </si>
  <si>
    <t>SY06.UC004.US01.T003</t>
  </si>
  <si>
    <t>SY06.UC004.US01.T004</t>
  </si>
  <si>
    <t>Calculator the BlendChemical weight of BWOW</t>
  </si>
  <si>
    <t>Calculator the BlendChemical weight of BWOC</t>
  </si>
  <si>
    <t>Calculator the Load Sheet by ProductHaul</t>
  </si>
  <si>
    <t>Base Blend Calculation Method</t>
  </si>
  <si>
    <t>Blended Cement Calculation Method</t>
  </si>
  <si>
    <t>Test</t>
  </si>
  <si>
    <t>SY05.E001</t>
  </si>
  <si>
    <t>Deployment</t>
  </si>
  <si>
    <t>整理UseCase/UserStory/Tasks</t>
  </si>
  <si>
    <t>SY06.UC004.US01.T009</t>
  </si>
  <si>
    <t>CallSheetProductTestData</t>
  </si>
  <si>
    <t>SY05.UC006.US01</t>
  </si>
  <si>
    <t>View Load Sheet list</t>
  </si>
  <si>
    <t>MockProductHaulService</t>
  </si>
  <si>
    <t>MockLoadSheetService</t>
  </si>
  <si>
    <t>SY06.UC004.US02.T005</t>
  </si>
  <si>
    <t>SY06.UC004.US02.T006</t>
  </si>
  <si>
    <t>SY06.UC004.US02.T007</t>
  </si>
  <si>
    <t>SY06.UC004.US02.T008</t>
  </si>
  <si>
    <t>SY06.UC004.US02</t>
  </si>
  <si>
    <t>SY06.UC004.US02.T002</t>
  </si>
  <si>
    <t>SY06.UC004.US02.T003</t>
  </si>
  <si>
    <t>SY06.UC004.US02.T004</t>
  </si>
  <si>
    <t>SY06.UC004.US03</t>
  </si>
  <si>
    <t>SY06.UC004.US01.T005</t>
  </si>
  <si>
    <t>ProductHaulTestData</t>
  </si>
  <si>
    <t>ProductHaul Service/Dao/DataBase</t>
  </si>
  <si>
    <t>SY05.UC004.US02</t>
  </si>
  <si>
    <t>View Product List in Job Page</t>
  </si>
  <si>
    <t>Load data according to call sheet in Job Page</t>
  </si>
  <si>
    <t>ProductLoadSection Service/Dao/DataBase</t>
  </si>
  <si>
    <t>BlendRecipe Service/Dao/DataBase</t>
  </si>
  <si>
    <t>SY06.UC004.US02.T009</t>
  </si>
  <si>
    <t>SY06.UC004.US02.T010</t>
  </si>
  <si>
    <t>SY06.UC004.US02.T011</t>
  </si>
  <si>
    <t>BlendChemicalSection  Service/Dao/DataBase</t>
  </si>
  <si>
    <t>SY05.UC006.US02</t>
  </si>
  <si>
    <t>View load sheet details(Print Load Sheet)</t>
  </si>
  <si>
    <t>BlendRecipeTestData_Linsee</t>
  </si>
  <si>
    <t>BlendRecipeTestData_Oliver</t>
  </si>
  <si>
    <t>AdditiveSection TestData</t>
  </si>
  <si>
    <t>Product TestData</t>
  </si>
  <si>
    <t>Add a Product Haul page by right click a rig activity</t>
  </si>
  <si>
    <t>Refactor model</t>
  </si>
  <si>
    <t>SY05.S001</t>
  </si>
  <si>
    <t>SY05.S002</t>
  </si>
  <si>
    <t>SY06.UC005.US01.T001</t>
  </si>
  <si>
    <t>SY06.UC005.US01.T002</t>
  </si>
  <si>
    <t>SY06.UC005.US01.T003</t>
  </si>
  <si>
    <t>SY06.UC005.US01.T004</t>
  </si>
  <si>
    <t>Display Job and Blend list</t>
  </si>
  <si>
    <t>Display Load list</t>
  </si>
  <si>
    <t>Display product list</t>
  </si>
  <si>
    <t>Calculator the Amount/Send/Remains and display</t>
  </si>
  <si>
    <t>Add a Product Haul in product hauls page</t>
  </si>
  <si>
    <t>BlendChemical TestData</t>
  </si>
  <si>
    <t>SY06.UC004.US02.T012</t>
  </si>
  <si>
    <t>Calculator according to the AdditionMethod of BaseBlend</t>
  </si>
  <si>
    <t>SY06.UC007.US01</t>
  </si>
  <si>
    <t>SY06.UC004.US04</t>
  </si>
  <si>
    <t>New Product Haul in job page</t>
  </si>
  <si>
    <t>SY06.UC004.US05</t>
  </si>
  <si>
    <t>New Product Haul in Rig Board</t>
  </si>
  <si>
    <t>Display product Haul list in Product Hauls Page</t>
  </si>
  <si>
    <t>SY06.UC004.US02.T013</t>
  </si>
  <si>
    <t xml:space="preserve">Validation when add a Product Haul </t>
  </si>
  <si>
    <t>Covert BlendSection to BlendChemical</t>
  </si>
  <si>
    <t>SY05.P002</t>
  </si>
  <si>
    <t>Summary document (Guidelines,Email)</t>
  </si>
  <si>
    <t>SY05.UC005.US01.T01</t>
  </si>
  <si>
    <t>SY05.UC005.US01.T02</t>
  </si>
  <si>
    <t>Add a Product Haul in Job Page</t>
  </si>
  <si>
    <t>BlendChemical Service/Dao/DataBase</t>
  </si>
  <si>
    <t>Product  Service/Dao/DataBase</t>
  </si>
  <si>
    <t>SY05.UC007.US01</t>
  </si>
  <si>
    <t>Validation for amount</t>
  </si>
  <si>
    <t>SY06.UC004.US06.T001</t>
  </si>
  <si>
    <t>SY06.UC004.US06.T002</t>
  </si>
  <si>
    <t>Validation for mixwater</t>
  </si>
  <si>
    <t>Insert the Master data to database</t>
  </si>
  <si>
    <t>SY06.Refactor01</t>
  </si>
  <si>
    <t>SY06.Refactor02</t>
  </si>
  <si>
    <t>SY05.Refactor01</t>
  </si>
  <si>
    <t>Refactor online</t>
  </si>
  <si>
    <t>Refactor Commonlibrary for loadsheet</t>
  </si>
  <si>
    <t>LoadSheet UI Design</t>
  </si>
  <si>
    <t>Refactor productHaul for new requirements</t>
  </si>
  <si>
    <t>Niki.Wang</t>
  </si>
  <si>
    <t>John.Liu</t>
  </si>
  <si>
    <t>Edit a Product Haul</t>
  </si>
  <si>
    <t>Delete a Product Haul</t>
  </si>
  <si>
    <t>SY05.UI01</t>
  </si>
  <si>
    <t>Prepare callsheet test data</t>
  </si>
  <si>
    <t>对新需求理解的时间比预计要多</t>
  </si>
  <si>
    <t>创建项目时添加了很多不必要的文件，后又删除文件花了时间</t>
  </si>
  <si>
    <t>目前online分为前台SY05和后台SY06，在做的过程中又对每个UserStory细分成Task，同步Daily Record、Task Remaining和Sprint Backlog三张表花费时间较多</t>
  </si>
  <si>
    <t>页面打印时需去掉页眉和页脚，找这个实现方法花了很长时间。</t>
  </si>
  <si>
    <t>SY06.UC008.US01</t>
  </si>
  <si>
    <t>SY06.UC009.US01</t>
  </si>
  <si>
    <t>SY06.UC004.US02.T014</t>
  </si>
  <si>
    <t>对syncfusion控件修改难度有些大,写符合要求的触发事件并找人协助花费时间较多导致完成任务超时.对jQuery得了不足</t>
  </si>
  <si>
    <t>前期对数据了解花费时间较多,还有后期添加的测试数据量较多导致任务超时</t>
  </si>
  <si>
    <t>在删除操作时页面数据无法传递到后台,这块导致任务花费时间太多</t>
  </si>
  <si>
    <t>修改syncfusion控件在新增时导致数据无法传递后台,重写前台JS传值花费时间较多</t>
  </si>
  <si>
    <t>需求前期对数据取值判断未能明确,同时算法计算时考虑有些欠缺导致任务超时</t>
  </si>
  <si>
    <t>对Eservice这种dao/service/Test的写法理解和请求协助花费时间较长,</t>
  </si>
  <si>
    <t>修改syncfusion控件在新增时导致数据无法传递后台,页面处理producthual的值时有点花费过长时间</t>
  </si>
  <si>
    <t>dao/service/Test的写法中有些不一样的处理请求协助和理解的时间有点花费时间</t>
  </si>
  <si>
    <t>测试时报错，处理错误导致超时</t>
    <phoneticPr fontId="1" type="noConversion"/>
  </si>
  <si>
    <t>对结构不清楚，重新学习花费大量时间，需求理解不透彻，进行修改导致超时</t>
    <phoneticPr fontId="1" type="noConversion"/>
  </si>
  <si>
    <t>发布时环境准备不到位，未oracle的11gR2_client，无法访问oracle数据库导致超时</t>
    <phoneticPr fontId="1" type="noConversion"/>
  </si>
  <si>
    <t>分析不到位，未考虑周全各种情况，导致代码修改，重构代码花费时间太多</t>
    <phoneticPr fontId="1" type="noConversion"/>
  </si>
  <si>
    <t>对整体架构理解不到位，导致需要花费时间去学习，导致任务超时</t>
    <phoneticPr fontId="1" type="noConversion"/>
  </si>
  <si>
    <t>一开始的mock数据展示基本完成,后需修改花费时间导致任务超时</t>
  </si>
  <si>
    <t>对syncfusion不熟悉，进行修改时传递参数，页面显示花费大量时间导致超时</t>
  </si>
  <si>
    <t>对Syncfusion自带的弹出框很不熟悉</t>
    <phoneticPr fontId="1" type="noConversion"/>
  </si>
  <si>
    <t>对Syncfusion自带的弹出框很不熟悉，导致其他功能异常</t>
    <phoneticPr fontId="1" type="noConversion"/>
  </si>
  <si>
    <t>对css和layout重写花了好长时间</t>
    <phoneticPr fontId="1" type="noConversion"/>
  </si>
  <si>
    <t>开始写好的没有啥样式布局,引用其他项目的登录时CSS和Layout还有些地方没处理好所以花费时间多了点</t>
  </si>
  <si>
    <t>第一次做完后又加了关于化学品描述的需求</t>
  </si>
  <si>
    <t>计算逻辑需求变更，再次拿到变更需求时，没有先去按照理解的做，而是等待adam的确认，耽误了时间</t>
  </si>
  <si>
    <t>code review应该是整个过程都有的，所以预估时间并不准确</t>
  </si>
  <si>
    <t>主要是对需求的理解，并且根据不同的配方的数据都做了测试数据且一直在确认中，而且根据后面的情况，这个测试数据有上百条，预估时间偏少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</si>
</sst>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sz val="11"/>
      <color theme="0" tint="-0.249977111117893"/>
      <name val="Calibri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</cellStyleXfs>
  <cellXfs count="21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167" fontId="7" fillId="2" borderId="7" xfId="0" applyNumberFormat="1" applyFont="1" applyFill="1" applyBorder="1"/>
    <xf numFmtId="167" fontId="8" fillId="0" borderId="7" xfId="0" applyNumberFormat="1" applyFont="1" applyBorder="1"/>
    <xf numFmtId="167" fontId="8" fillId="4" borderId="20" xfId="0" applyNumberFormat="1" applyFont="1" applyFill="1" applyBorder="1"/>
    <xf numFmtId="167" fontId="8" fillId="0" borderId="0" xfId="0" applyNumberFormat="1" applyFont="1" applyBorder="1"/>
    <xf numFmtId="167" fontId="8" fillId="0" borderId="0" xfId="0" applyNumberFormat="1" applyFont="1"/>
    <xf numFmtId="167" fontId="7" fillId="2" borderId="16" xfId="0" applyNumberFormat="1" applyFont="1" applyFill="1" applyBorder="1" applyAlignment="1">
      <alignment horizontal="center"/>
    </xf>
    <xf numFmtId="167" fontId="7" fillId="2" borderId="17" xfId="0" applyNumberFormat="1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20" xfId="0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167" fontId="8" fillId="0" borderId="20" xfId="0" applyNumberFormat="1" applyFont="1" applyBorder="1" applyAlignment="1">
      <alignment horizontal="left"/>
    </xf>
    <xf numFmtId="167" fontId="7" fillId="2" borderId="7" xfId="0" applyNumberFormat="1" applyFont="1" applyFill="1" applyBorder="1" applyAlignment="1">
      <alignment horizontal="left"/>
    </xf>
    <xf numFmtId="167" fontId="8" fillId="0" borderId="7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167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7" fillId="2" borderId="23" xfId="0" applyNumberFormat="1" applyFont="1" applyFill="1" applyBorder="1"/>
    <xf numFmtId="166" fontId="6" fillId="3" borderId="1" xfId="0" applyNumberFormat="1" applyFont="1" applyFill="1" applyBorder="1" applyAlignment="1">
      <alignment horizontal="left"/>
    </xf>
    <xf numFmtId="166" fontId="6" fillId="0" borderId="0" xfId="0" applyNumberFormat="1" applyFont="1" applyAlignment="1">
      <alignment horizontal="left"/>
    </xf>
    <xf numFmtId="166" fontId="8" fillId="3" borderId="7" xfId="0" applyNumberFormat="1" applyFont="1" applyFill="1" applyBorder="1"/>
    <xf numFmtId="166" fontId="8" fillId="0" borderId="7" xfId="0" applyNumberFormat="1" applyFont="1" applyBorder="1"/>
    <xf numFmtId="167" fontId="5" fillId="2" borderId="11" xfId="0" applyNumberFormat="1" applyFont="1" applyFill="1" applyBorder="1" applyAlignment="1">
      <alignment horizontal="center" vertical="center" wrapText="1"/>
    </xf>
    <xf numFmtId="166" fontId="6" fillId="0" borderId="20" xfId="0" applyNumberFormat="1" applyFont="1" applyBorder="1" applyAlignment="1">
      <alignment horizontal="center" vertical="center"/>
    </xf>
    <xf numFmtId="167" fontId="4" fillId="2" borderId="1" xfId="0" applyFont="1" applyFill="1" applyBorder="1" applyAlignment="1">
      <alignment horizontal="center" wrapText="1"/>
    </xf>
    <xf numFmtId="167" fontId="6" fillId="2" borderId="5" xfId="0" applyFont="1" applyFill="1" applyBorder="1" applyAlignment="1">
      <alignment wrapText="1"/>
    </xf>
    <xf numFmtId="167" fontId="6" fillId="3" borderId="0" xfId="0" applyFont="1" applyFill="1" applyBorder="1" applyAlignment="1">
      <alignment horizontal="center" wrapText="1"/>
    </xf>
    <xf numFmtId="167" fontId="6" fillId="3" borderId="0" xfId="0" applyFont="1" applyFill="1" applyAlignment="1">
      <alignment horizontal="center" wrapText="1"/>
    </xf>
    <xf numFmtId="167" fontId="6" fillId="0" borderId="0" xfId="0" applyFont="1" applyAlignment="1">
      <alignment wrapText="1"/>
    </xf>
    <xf numFmtId="166" fontId="20" fillId="3" borderId="7" xfId="0" applyNumberFormat="1" applyFont="1" applyFill="1" applyBorder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/>
    <xf numFmtId="167" fontId="6" fillId="0" borderId="0" xfId="0" applyNumberFormat="1" applyFont="1" applyAlignment="1">
      <alignment horizontal="center"/>
    </xf>
    <xf numFmtId="167" fontId="8" fillId="0" borderId="7" xfId="0" applyNumberFormat="1" applyFont="1" applyFill="1" applyBorder="1"/>
    <xf numFmtId="167" fontId="8" fillId="0" borderId="7" xfId="0" applyNumberFormat="1" applyFont="1" applyFill="1" applyBorder="1"/>
    <xf numFmtId="167" fontId="6" fillId="0" borderId="0" xfId="0" applyNumberFormat="1" applyFont="1" applyFill="1" applyAlignment="1">
      <alignment horizontal="left"/>
    </xf>
    <xf numFmtId="166" fontId="6" fillId="3" borderId="0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6" fillId="5" borderId="0" xfId="0" applyNumberFormat="1" applyFont="1" applyFill="1"/>
    <xf numFmtId="167" fontId="0" fillId="5" borderId="20" xfId="0" applyNumberFormat="1" applyFill="1" applyBorder="1" applyAlignment="1">
      <alignment vertical="top"/>
    </xf>
    <xf numFmtId="167" fontId="0" fillId="5" borderId="20" xfId="0" applyNumberFormat="1" applyFill="1" applyBorder="1" applyAlignment="1">
      <alignment horizontal="left" vertical="top" wrapText="1"/>
    </xf>
    <xf numFmtId="167" fontId="6" fillId="5" borderId="20" xfId="0" applyNumberFormat="1" applyFont="1" applyFill="1" applyBorder="1" applyAlignment="1">
      <alignment horizontal="left"/>
    </xf>
    <xf numFmtId="167" fontId="6" fillId="5" borderId="20" xfId="0" applyNumberFormat="1" applyFont="1" applyFill="1" applyBorder="1" applyAlignment="1">
      <alignment wrapText="1"/>
    </xf>
    <xf numFmtId="167" fontId="6" fillId="6" borderId="20" xfId="0" applyNumberFormat="1" applyFont="1" applyFill="1" applyBorder="1" applyAlignment="1">
      <alignment horizontal="left"/>
    </xf>
    <xf numFmtId="167" fontId="6" fillId="6" borderId="20" xfId="0" applyNumberFormat="1" applyFont="1" applyFill="1" applyBorder="1" applyAlignment="1">
      <alignment wrapText="1"/>
    </xf>
    <xf numFmtId="167" fontId="8" fillId="6" borderId="20" xfId="0" applyNumberFormat="1" applyFont="1" applyFill="1" applyBorder="1" applyAlignment="1">
      <alignment horizontal="left"/>
    </xf>
    <xf numFmtId="167" fontId="0" fillId="6" borderId="20" xfId="0" applyNumberFormat="1" applyFill="1" applyBorder="1" applyAlignment="1">
      <alignment vertical="top"/>
    </xf>
    <xf numFmtId="167" fontId="0" fillId="6" borderId="20" xfId="0" applyNumberFormat="1" applyFill="1" applyBorder="1" applyAlignment="1">
      <alignment horizontal="left" vertical="top" wrapText="1"/>
    </xf>
    <xf numFmtId="167" fontId="24" fillId="6" borderId="20" xfId="0" applyNumberFormat="1" applyFont="1" applyFill="1" applyBorder="1" applyAlignment="1">
      <alignment vertical="top"/>
    </xf>
    <xf numFmtId="167" fontId="24" fillId="6" borderId="20" xfId="0" applyNumberFormat="1" applyFont="1" applyFill="1" applyBorder="1" applyAlignment="1">
      <alignment horizontal="left" vertical="top" wrapText="1"/>
    </xf>
    <xf numFmtId="167" fontId="23" fillId="6" borderId="20" xfId="0" applyNumberFormat="1" applyFont="1" applyFill="1" applyBorder="1" applyAlignment="1">
      <alignment vertical="top"/>
    </xf>
    <xf numFmtId="167" fontId="21" fillId="6" borderId="20" xfId="0" applyNumberFormat="1" applyFont="1" applyFill="1" applyBorder="1" applyAlignment="1">
      <alignment wrapText="1"/>
    </xf>
    <xf numFmtId="167" fontId="8" fillId="6" borderId="20" xfId="0" applyNumberFormat="1" applyFont="1" applyFill="1" applyBorder="1" applyAlignment="1">
      <alignment wrapText="1"/>
    </xf>
    <xf numFmtId="167" fontId="22" fillId="6" borderId="20" xfId="0" applyNumberFormat="1" applyFont="1" applyFill="1" applyBorder="1" applyAlignment="1">
      <alignment vertical="top"/>
    </xf>
    <xf numFmtId="167" fontId="22" fillId="6" borderId="20" xfId="0" applyNumberFormat="1" applyFont="1" applyFill="1" applyBorder="1" applyAlignment="1">
      <alignment horizontal="left" vertical="top" wrapText="1"/>
    </xf>
    <xf numFmtId="167" fontId="8" fillId="3" borderId="20" xfId="0" applyNumberFormat="1" applyFont="1" applyFill="1" applyBorder="1" applyAlignment="1">
      <alignment horizontal="left"/>
    </xf>
    <xf numFmtId="167" fontId="8" fillId="3" borderId="20" xfId="0" applyNumberFormat="1" applyFont="1" applyFill="1" applyBorder="1" applyAlignment="1">
      <alignment wrapText="1"/>
    </xf>
    <xf numFmtId="167" fontId="22" fillId="3" borderId="20" xfId="0" applyNumberFormat="1" applyFont="1" applyFill="1" applyBorder="1" applyAlignment="1">
      <alignment vertical="top"/>
    </xf>
    <xf numFmtId="167" fontId="22" fillId="3" borderId="20" xfId="0" applyNumberFormat="1" applyFont="1" applyFill="1" applyBorder="1" applyAlignment="1">
      <alignment horizontal="left" vertical="top" wrapText="1"/>
    </xf>
    <xf numFmtId="167" fontId="8" fillId="7" borderId="20" xfId="0" applyNumberFormat="1" applyFont="1" applyFill="1" applyBorder="1" applyAlignment="1">
      <alignment horizontal="left"/>
    </xf>
    <xf numFmtId="167" fontId="8" fillId="7" borderId="20" xfId="0" applyNumberFormat="1" applyFont="1" applyFill="1" applyBorder="1" applyAlignment="1">
      <alignment wrapText="1"/>
    </xf>
    <xf numFmtId="167" fontId="8" fillId="8" borderId="20" xfId="0" applyNumberFormat="1" applyFont="1" applyFill="1" applyBorder="1" applyAlignment="1">
      <alignment horizontal="left"/>
    </xf>
    <xf numFmtId="167" fontId="8" fillId="8" borderId="20" xfId="0" applyNumberFormat="1" applyFont="1" applyFill="1" applyBorder="1" applyAlignment="1">
      <alignment wrapText="1"/>
    </xf>
    <xf numFmtId="167" fontId="6" fillId="8" borderId="20" xfId="0" applyNumberFormat="1" applyFont="1" applyFill="1" applyBorder="1" applyAlignment="1">
      <alignment horizontal="left"/>
    </xf>
    <xf numFmtId="167" fontId="6" fillId="8" borderId="20" xfId="0" applyNumberFormat="1" applyFont="1" applyFill="1" applyBorder="1" applyAlignment="1">
      <alignment wrapText="1"/>
    </xf>
    <xf numFmtId="167" fontId="6" fillId="0" borderId="20" xfId="0" applyNumberFormat="1" applyFont="1" applyBorder="1" applyAlignment="1">
      <alignment horizontal="left"/>
    </xf>
    <xf numFmtId="167" fontId="6" fillId="0" borderId="20" xfId="0" applyNumberFormat="1" applyFont="1" applyBorder="1" applyAlignment="1">
      <alignment wrapText="1"/>
    </xf>
    <xf numFmtId="167" fontId="20" fillId="8" borderId="20" xfId="0" applyNumberFormat="1" applyFont="1" applyFill="1" applyBorder="1" applyAlignment="1">
      <alignment horizontal="left"/>
    </xf>
    <xf numFmtId="167" fontId="20" fillId="8" borderId="20" xfId="0" applyNumberFormat="1" applyFont="1" applyFill="1" applyBorder="1" applyAlignment="1">
      <alignment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8" fillId="0" borderId="7" xfId="0" applyNumberFormat="1" applyFont="1" applyFill="1" applyBorder="1"/>
    <xf numFmtId="167" fontId="8" fillId="4" borderId="20" xfId="0" applyNumberFormat="1" applyFont="1" applyFill="1" applyBorder="1" applyAlignment="1">
      <alignment horizontal="center"/>
    </xf>
    <xf numFmtId="167" fontId="8" fillId="4" borderId="20" xfId="0" applyNumberFormat="1" applyFont="1" applyFill="1" applyBorder="1"/>
    <xf numFmtId="167" fontId="8" fillId="0" borderId="0" xfId="0" applyNumberFormat="1" applyFont="1"/>
    <xf numFmtId="167" fontId="20" fillId="6" borderId="20" xfId="0" applyNumberFormat="1" applyFont="1" applyFill="1" applyBorder="1" applyAlignment="1">
      <alignment horizontal="left"/>
    </xf>
    <xf numFmtId="167" fontId="20" fillId="6" borderId="20" xfId="0" applyNumberFormat="1" applyFont="1" applyFill="1" applyBorder="1" applyAlignment="1">
      <alignment wrapText="1"/>
    </xf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Border="1"/>
    <xf numFmtId="167" fontId="20" fillId="7" borderId="20" xfId="0" applyNumberFormat="1" applyFont="1" applyFill="1" applyBorder="1" applyAlignment="1">
      <alignment horizontal="left"/>
    </xf>
    <xf numFmtId="167" fontId="20" fillId="7" borderId="20" xfId="0" applyNumberFormat="1" applyFont="1" applyFill="1" applyBorder="1"/>
    <xf numFmtId="0" fontId="22" fillId="5" borderId="20" xfId="0" applyNumberFormat="1" applyFont="1" applyFill="1" applyBorder="1" applyAlignment="1">
      <alignment horizontal="left" vertical="top"/>
    </xf>
    <xf numFmtId="0" fontId="6" fillId="5" borderId="20" xfId="0" applyNumberFormat="1" applyFont="1" applyFill="1" applyBorder="1" applyAlignment="1">
      <alignment horizontal="left"/>
    </xf>
    <xf numFmtId="0" fontId="6" fillId="5" borderId="20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>
      <alignment horizontal="center"/>
    </xf>
    <xf numFmtId="0" fontId="8" fillId="5" borderId="20" xfId="0" applyNumberFormat="1" applyFont="1" applyFill="1" applyBorder="1" applyAlignment="1">
      <alignment horizontal="left"/>
    </xf>
    <xf numFmtId="0" fontId="8" fillId="6" borderId="20" xfId="0" applyNumberFormat="1" applyFont="1" applyFill="1" applyBorder="1" applyAlignment="1">
      <alignment horizontal="left"/>
    </xf>
    <xf numFmtId="0" fontId="6" fillId="6" borderId="20" xfId="0" applyNumberFormat="1" applyFont="1" applyFill="1" applyBorder="1" applyAlignment="1">
      <alignment horizontal="left"/>
    </xf>
    <xf numFmtId="0" fontId="6" fillId="6" borderId="20" xfId="0" applyNumberFormat="1" applyFont="1" applyFill="1" applyBorder="1" applyAlignment="1">
      <alignment horizontal="center"/>
    </xf>
    <xf numFmtId="0" fontId="22" fillId="6" borderId="20" xfId="0" applyNumberFormat="1" applyFont="1" applyFill="1" applyBorder="1" applyAlignment="1">
      <alignment horizontal="left" vertical="top"/>
    </xf>
    <xf numFmtId="0" fontId="21" fillId="6" borderId="20" xfId="0" applyNumberFormat="1" applyFont="1" applyFill="1" applyBorder="1" applyAlignment="1">
      <alignment horizontal="left"/>
    </xf>
    <xf numFmtId="0" fontId="20" fillId="6" borderId="20" xfId="0" applyNumberFormat="1" applyFont="1" applyFill="1" applyBorder="1" applyAlignment="1">
      <alignment horizontal="left"/>
    </xf>
    <xf numFmtId="0" fontId="24" fillId="6" borderId="20" xfId="0" applyNumberFormat="1" applyFont="1" applyFill="1" applyBorder="1" applyAlignment="1">
      <alignment horizontal="left" vertical="top"/>
    </xf>
    <xf numFmtId="0" fontId="20" fillId="3" borderId="20" xfId="0" applyNumberFormat="1" applyFont="1" applyFill="1" applyBorder="1" applyAlignment="1">
      <alignment horizontal="left"/>
    </xf>
    <xf numFmtId="0" fontId="6" fillId="3" borderId="20" xfId="0" applyNumberFormat="1" applyFont="1" applyFill="1" applyBorder="1" applyAlignment="1">
      <alignment horizontal="left"/>
    </xf>
    <xf numFmtId="0" fontId="6" fillId="3" borderId="20" xfId="0" applyNumberFormat="1" applyFont="1" applyFill="1" applyBorder="1" applyAlignment="1">
      <alignment horizontal="center"/>
    </xf>
    <xf numFmtId="0" fontId="8" fillId="3" borderId="20" xfId="0" applyNumberFormat="1" applyFont="1" applyFill="1" applyBorder="1" applyAlignment="1">
      <alignment horizontal="left"/>
    </xf>
    <xf numFmtId="0" fontId="6" fillId="7" borderId="20" xfId="0" applyNumberFormat="1" applyFont="1" applyFill="1" applyBorder="1" applyAlignment="1">
      <alignment horizontal="left"/>
    </xf>
    <xf numFmtId="0" fontId="6" fillId="7" borderId="20" xfId="0" applyNumberFormat="1" applyFont="1" applyFill="1" applyBorder="1" applyAlignment="1">
      <alignment horizontal="center"/>
    </xf>
    <xf numFmtId="0" fontId="8" fillId="7" borderId="20" xfId="0" applyNumberFormat="1" applyFont="1" applyFill="1" applyBorder="1" applyAlignment="1">
      <alignment horizontal="left"/>
    </xf>
    <xf numFmtId="0" fontId="20" fillId="7" borderId="20" xfId="0" applyNumberFormat="1" applyFont="1" applyFill="1" applyBorder="1" applyAlignment="1">
      <alignment horizontal="left"/>
    </xf>
    <xf numFmtId="0" fontId="20" fillId="8" borderId="20" xfId="0" applyNumberFormat="1" applyFont="1" applyFill="1" applyBorder="1" applyAlignment="1">
      <alignment horizontal="left"/>
    </xf>
    <xf numFmtId="0" fontId="6" fillId="8" borderId="20" xfId="0" applyNumberFormat="1" applyFont="1" applyFill="1" applyBorder="1" applyAlignment="1">
      <alignment horizontal="left"/>
    </xf>
    <xf numFmtId="0" fontId="6" fillId="8" borderId="20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left"/>
    </xf>
    <xf numFmtId="0" fontId="8" fillId="0" borderId="20" xfId="0" applyNumberFormat="1" applyFont="1" applyFill="1" applyBorder="1" applyAlignment="1">
      <alignment horizontal="left"/>
    </xf>
    <xf numFmtId="0" fontId="6" fillId="0" borderId="20" xfId="0" applyNumberFormat="1" applyFont="1" applyBorder="1" applyAlignment="1">
      <alignment horizontal="left"/>
    </xf>
    <xf numFmtId="0" fontId="6" fillId="0" borderId="20" xfId="0" applyNumberFormat="1" applyFont="1" applyBorder="1" applyAlignment="1">
      <alignment horizontal="center"/>
    </xf>
    <xf numFmtId="0" fontId="6" fillId="0" borderId="20" xfId="0" applyNumberFormat="1" applyFont="1" applyFill="1" applyBorder="1" applyAlignment="1">
      <alignment horizontal="left"/>
    </xf>
    <xf numFmtId="0" fontId="6" fillId="0" borderId="26" xfId="0" applyNumberFormat="1" applyFont="1" applyBorder="1" applyAlignment="1">
      <alignment horizontal="left"/>
    </xf>
    <xf numFmtId="0" fontId="6" fillId="0" borderId="26" xfId="0" applyNumberFormat="1" applyFont="1" applyBorder="1" applyAlignment="1">
      <alignment horizontal="center"/>
    </xf>
    <xf numFmtId="0" fontId="6" fillId="3" borderId="0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0" fillId="0" borderId="20" xfId="0" applyNumberFormat="1" applyFill="1" applyBorder="1" applyAlignment="1">
      <alignment horizontal="left" vertical="center"/>
    </xf>
    <xf numFmtId="0" fontId="8" fillId="3" borderId="7" xfId="0" applyNumberFormat="1" applyFont="1" applyFill="1" applyBorder="1"/>
    <xf numFmtId="0" fontId="8" fillId="0" borderId="7" xfId="0" applyNumberFormat="1" applyFont="1" applyBorder="1"/>
    <xf numFmtId="0" fontId="8" fillId="0" borderId="20" xfId="0" applyNumberFormat="1" applyFont="1" applyBorder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20" xfId="0" applyNumberFormat="1" applyFont="1" applyFill="1" applyBorder="1" applyAlignment="1">
      <alignment horizontal="center"/>
    </xf>
    <xf numFmtId="0" fontId="8" fillId="0" borderId="20" xfId="0" applyNumberFormat="1" applyFont="1" applyBorder="1" applyAlignment="1">
      <alignment horizontal="left"/>
    </xf>
    <xf numFmtId="0" fontId="0" fillId="0" borderId="20" xfId="0" applyNumberFormat="1" applyBorder="1" applyAlignment="1">
      <alignment horizontal="left" vertical="top"/>
    </xf>
    <xf numFmtId="0" fontId="8" fillId="0" borderId="20" xfId="0" applyNumberFormat="1" applyFont="1" applyBorder="1" applyAlignment="1">
      <alignment horizontal="center"/>
    </xf>
    <xf numFmtId="167" fontId="8" fillId="3" borderId="20" xfId="0" applyNumberFormat="1" applyFont="1" applyFill="1" applyBorder="1"/>
    <xf numFmtId="167" fontId="8" fillId="7" borderId="20" xfId="0" applyNumberFormat="1" applyFont="1" applyFill="1" applyBorder="1"/>
    <xf numFmtId="167" fontId="0" fillId="6" borderId="20" xfId="0" applyNumberFormat="1" applyFont="1" applyFill="1" applyBorder="1" applyAlignment="1">
      <alignment vertical="top"/>
    </xf>
    <xf numFmtId="167" fontId="0" fillId="6" borderId="20" xfId="0" applyNumberFormat="1" applyFont="1" applyFill="1" applyBorder="1" applyAlignment="1">
      <alignment horizontal="left" vertical="top" wrapText="1"/>
    </xf>
    <xf numFmtId="0" fontId="0" fillId="6" borderId="20" xfId="0" applyNumberFormat="1" applyFont="1" applyFill="1" applyBorder="1" applyAlignment="1">
      <alignment horizontal="left" vertical="top"/>
    </xf>
    <xf numFmtId="167" fontId="20" fillId="7" borderId="20" xfId="0" applyNumberFormat="1" applyFont="1" applyFill="1" applyBorder="1" applyAlignment="1">
      <alignment wrapText="1"/>
    </xf>
    <xf numFmtId="167" fontId="8" fillId="0" borderId="20" xfId="0" applyNumberFormat="1" applyFont="1" applyBorder="1" applyAlignment="1">
      <alignment wrapText="1"/>
    </xf>
    <xf numFmtId="167" fontId="8" fillId="0" borderId="20" xfId="0" applyNumberFormat="1" applyFont="1" applyFill="1" applyBorder="1" applyAlignment="1">
      <alignment horizontal="left" wrapText="1"/>
    </xf>
    <xf numFmtId="167" fontId="8" fillId="0" borderId="20" xfId="0" applyNumberFormat="1" applyFont="1" applyFill="1" applyBorder="1" applyAlignment="1">
      <alignment wrapText="1"/>
    </xf>
    <xf numFmtId="0" fontId="16" fillId="0" borderId="23" xfId="0" applyNumberFormat="1" applyFont="1" applyFill="1" applyBorder="1"/>
    <xf numFmtId="0" fontId="7" fillId="0" borderId="23" xfId="0" applyNumberFormat="1" applyFont="1" applyFill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166" fontId="6" fillId="0" borderId="26" xfId="0" applyNumberFormat="1" applyFont="1" applyBorder="1" applyAlignment="1">
      <alignment horizontal="center" vertical="center"/>
    </xf>
    <xf numFmtId="167" fontId="6" fillId="0" borderId="20" xfId="0" applyNumberFormat="1" applyFont="1" applyBorder="1"/>
    <xf numFmtId="0" fontId="8" fillId="5" borderId="7" xfId="0" applyNumberFormat="1" applyFont="1" applyFill="1" applyBorder="1" applyAlignment="1">
      <alignment horizontal="center"/>
    </xf>
    <xf numFmtId="167" fontId="8" fillId="5" borderId="0" xfId="0" applyNumberFormat="1" applyFont="1" applyFill="1"/>
    <xf numFmtId="167" fontId="25" fillId="2" borderId="7" xfId="0" applyNumberFormat="1" applyFont="1" applyFill="1" applyBorder="1" applyAlignment="1">
      <alignment horizontal="left"/>
    </xf>
    <xf numFmtId="167" fontId="22" fillId="0" borderId="20" xfId="0" applyNumberFormat="1" applyFont="1" applyBorder="1" applyAlignment="1">
      <alignment horizontal="left"/>
    </xf>
    <xf numFmtId="167" fontId="22" fillId="0" borderId="20" xfId="0" applyNumberFormat="1" applyFont="1" applyFill="1" applyBorder="1" applyAlignment="1">
      <alignment horizontal="left"/>
    </xf>
    <xf numFmtId="167" fontId="22" fillId="0" borderId="0" xfId="0" applyNumberFormat="1" applyFont="1" applyAlignment="1">
      <alignment horizontal="left"/>
    </xf>
    <xf numFmtId="167" fontId="22" fillId="0" borderId="0" xfId="0" applyFont="1" applyAlignment="1">
      <alignment horizontal="left"/>
    </xf>
    <xf numFmtId="167" fontId="22" fillId="0" borderId="7" xfId="0" applyNumberFormat="1" applyFont="1" applyBorder="1" applyAlignment="1">
      <alignment horizontal="left"/>
    </xf>
    <xf numFmtId="166" fontId="4" fillId="2" borderId="10" xfId="0" applyNumberFormat="1" applyFont="1" applyFill="1" applyBorder="1" applyAlignment="1">
      <alignment horizontal="left" wrapText="1"/>
    </xf>
    <xf numFmtId="166" fontId="4" fillId="2" borderId="11" xfId="0" applyNumberFormat="1" applyFont="1" applyFill="1" applyBorder="1" applyAlignment="1">
      <alignment horizontal="left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7" fontId="8" fillId="9" borderId="20" xfId="0" applyNumberFormat="1" applyFont="1" applyFill="1" applyBorder="1" applyAlignment="1">
      <alignment wrapText="1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tx>
            <c:v>资源预计剩余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'Daily Records'!$E$1:$Z$2</c:f>
              <c:multiLvlStrCache>
                <c:ptCount val="22"/>
                <c:lvl>
                  <c:pt idx="0">
                    <c:v>周日</c:v>
                  </c:pt>
                  <c:pt idx="1">
                    <c:v>周一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  <c:pt idx="6">
                    <c:v>周一</c:v>
                  </c:pt>
                  <c:pt idx="7">
                    <c:v>周二</c:v>
                  </c:pt>
                  <c:pt idx="8">
                    <c:v>周三</c:v>
                  </c:pt>
                  <c:pt idx="9">
                    <c:v>周四</c:v>
                  </c:pt>
                  <c:pt idx="10">
                    <c:v>周五</c:v>
                  </c:pt>
                  <c:pt idx="11">
                    <c:v>周一</c:v>
                  </c:pt>
                  <c:pt idx="12">
                    <c:v>周二</c:v>
                  </c:pt>
                  <c:pt idx="13">
                    <c:v>周三</c:v>
                  </c:pt>
                  <c:pt idx="14">
                    <c:v>周四</c:v>
                  </c:pt>
                  <c:pt idx="15">
                    <c:v>周五</c:v>
                  </c:pt>
                  <c:pt idx="16">
                    <c:v>周六</c:v>
                  </c:pt>
                  <c:pt idx="17">
                    <c:v>周一</c:v>
                  </c:pt>
                  <c:pt idx="18">
                    <c:v>周二</c:v>
                  </c:pt>
                  <c:pt idx="19">
                    <c:v>周三</c:v>
                  </c:pt>
                  <c:pt idx="20">
                    <c:v>周四</c:v>
                  </c:pt>
                  <c:pt idx="21">
                    <c:v>周五</c:v>
                  </c:pt>
                </c:lvl>
                <c:lvl>
                  <c:pt idx="0">
                    <c:v>7/9</c:v>
                  </c:pt>
                  <c:pt idx="1">
                    <c:v>7/10</c:v>
                  </c:pt>
                  <c:pt idx="2">
                    <c:v>7/11</c:v>
                  </c:pt>
                  <c:pt idx="3">
                    <c:v>7/12</c:v>
                  </c:pt>
                  <c:pt idx="4">
                    <c:v>7/13</c:v>
                  </c:pt>
                  <c:pt idx="5">
                    <c:v>7/14</c:v>
                  </c:pt>
                  <c:pt idx="6">
                    <c:v>7/17</c:v>
                  </c:pt>
                  <c:pt idx="7">
                    <c:v>7/18</c:v>
                  </c:pt>
                  <c:pt idx="8">
                    <c:v>7/19</c:v>
                  </c:pt>
                  <c:pt idx="9">
                    <c:v>7/20</c:v>
                  </c:pt>
                  <c:pt idx="10">
                    <c:v>7/21</c:v>
                  </c:pt>
                  <c:pt idx="11">
                    <c:v>7/24</c:v>
                  </c:pt>
                  <c:pt idx="12">
                    <c:v>7/25</c:v>
                  </c:pt>
                  <c:pt idx="13">
                    <c:v>7/26</c:v>
                  </c:pt>
                  <c:pt idx="14">
                    <c:v>7/27</c:v>
                  </c:pt>
                  <c:pt idx="15">
                    <c:v>7/28</c:v>
                  </c:pt>
                  <c:pt idx="16">
                    <c:v>7/29</c:v>
                  </c:pt>
                  <c:pt idx="17">
                    <c:v>7/31</c:v>
                  </c:pt>
                  <c:pt idx="18">
                    <c:v>8/1</c:v>
                  </c:pt>
                  <c:pt idx="19">
                    <c:v>8/2</c:v>
                  </c:pt>
                  <c:pt idx="20">
                    <c:v>8/3</c:v>
                  </c:pt>
                  <c:pt idx="21">
                    <c:v>8/4</c:v>
                  </c:pt>
                </c:lvl>
              </c:multiLvlStrCache>
            </c:multiLvlStrRef>
          </c:cat>
          <c:val>
            <c:numRef>
              <c:f>'Daily Records'!$E$3:$Z$3</c:f>
              <c:numCache>
                <c:formatCode>0.0</c:formatCode>
                <c:ptCount val="22"/>
                <c:pt idx="0">
                  <c:v>617</c:v>
                </c:pt>
                <c:pt idx="1">
                  <c:v>610</c:v>
                </c:pt>
                <c:pt idx="2">
                  <c:v>594</c:v>
                </c:pt>
                <c:pt idx="3">
                  <c:v>577</c:v>
                </c:pt>
                <c:pt idx="4">
                  <c:v>560</c:v>
                </c:pt>
                <c:pt idx="5">
                  <c:v>547</c:v>
                </c:pt>
                <c:pt idx="6">
                  <c:v>529</c:v>
                </c:pt>
                <c:pt idx="7">
                  <c:v>511</c:v>
                </c:pt>
                <c:pt idx="8">
                  <c:v>489</c:v>
                </c:pt>
                <c:pt idx="9">
                  <c:v>458</c:v>
                </c:pt>
                <c:pt idx="10">
                  <c:v>427</c:v>
                </c:pt>
                <c:pt idx="11">
                  <c:v>399</c:v>
                </c:pt>
                <c:pt idx="12">
                  <c:v>373</c:v>
                </c:pt>
                <c:pt idx="13">
                  <c:v>339</c:v>
                </c:pt>
                <c:pt idx="14">
                  <c:v>303</c:v>
                </c:pt>
                <c:pt idx="15">
                  <c:v>267</c:v>
                </c:pt>
                <c:pt idx="16">
                  <c:v>227</c:v>
                </c:pt>
                <c:pt idx="17">
                  <c:v>186</c:v>
                </c:pt>
                <c:pt idx="18">
                  <c:v>140</c:v>
                </c:pt>
                <c:pt idx="19">
                  <c:v>94</c:v>
                </c:pt>
                <c:pt idx="20">
                  <c:v>48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75-4751-AD58-AE6229DF665F}"/>
            </c:ext>
          </c:extLst>
        </c:ser>
        <c:ser>
          <c:idx val="1"/>
          <c:order val="1"/>
          <c:tx>
            <c:v>任务剩余时间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'Daily Records'!$E$1:$Z$2</c:f>
              <c:multiLvlStrCache>
                <c:ptCount val="22"/>
                <c:lvl>
                  <c:pt idx="0">
                    <c:v>周日</c:v>
                  </c:pt>
                  <c:pt idx="1">
                    <c:v>周一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  <c:pt idx="6">
                    <c:v>周一</c:v>
                  </c:pt>
                  <c:pt idx="7">
                    <c:v>周二</c:v>
                  </c:pt>
                  <c:pt idx="8">
                    <c:v>周三</c:v>
                  </c:pt>
                  <c:pt idx="9">
                    <c:v>周四</c:v>
                  </c:pt>
                  <c:pt idx="10">
                    <c:v>周五</c:v>
                  </c:pt>
                  <c:pt idx="11">
                    <c:v>周一</c:v>
                  </c:pt>
                  <c:pt idx="12">
                    <c:v>周二</c:v>
                  </c:pt>
                  <c:pt idx="13">
                    <c:v>周三</c:v>
                  </c:pt>
                  <c:pt idx="14">
                    <c:v>周四</c:v>
                  </c:pt>
                  <c:pt idx="15">
                    <c:v>周五</c:v>
                  </c:pt>
                  <c:pt idx="16">
                    <c:v>周六</c:v>
                  </c:pt>
                  <c:pt idx="17">
                    <c:v>周一</c:v>
                  </c:pt>
                  <c:pt idx="18">
                    <c:v>周二</c:v>
                  </c:pt>
                  <c:pt idx="19">
                    <c:v>周三</c:v>
                  </c:pt>
                  <c:pt idx="20">
                    <c:v>周四</c:v>
                  </c:pt>
                  <c:pt idx="21">
                    <c:v>周五</c:v>
                  </c:pt>
                </c:lvl>
                <c:lvl>
                  <c:pt idx="0">
                    <c:v>7/9</c:v>
                  </c:pt>
                  <c:pt idx="1">
                    <c:v>7/10</c:v>
                  </c:pt>
                  <c:pt idx="2">
                    <c:v>7/11</c:v>
                  </c:pt>
                  <c:pt idx="3">
                    <c:v>7/12</c:v>
                  </c:pt>
                  <c:pt idx="4">
                    <c:v>7/13</c:v>
                  </c:pt>
                  <c:pt idx="5">
                    <c:v>7/14</c:v>
                  </c:pt>
                  <c:pt idx="6">
                    <c:v>7/17</c:v>
                  </c:pt>
                  <c:pt idx="7">
                    <c:v>7/18</c:v>
                  </c:pt>
                  <c:pt idx="8">
                    <c:v>7/19</c:v>
                  </c:pt>
                  <c:pt idx="9">
                    <c:v>7/20</c:v>
                  </c:pt>
                  <c:pt idx="10">
                    <c:v>7/21</c:v>
                  </c:pt>
                  <c:pt idx="11">
                    <c:v>7/24</c:v>
                  </c:pt>
                  <c:pt idx="12">
                    <c:v>7/25</c:v>
                  </c:pt>
                  <c:pt idx="13">
                    <c:v>7/26</c:v>
                  </c:pt>
                  <c:pt idx="14">
                    <c:v>7/27</c:v>
                  </c:pt>
                  <c:pt idx="15">
                    <c:v>7/28</c:v>
                  </c:pt>
                  <c:pt idx="16">
                    <c:v>7/29</c:v>
                  </c:pt>
                  <c:pt idx="17">
                    <c:v>7/31</c:v>
                  </c:pt>
                  <c:pt idx="18">
                    <c:v>8/1</c:v>
                  </c:pt>
                  <c:pt idx="19">
                    <c:v>8/2</c:v>
                  </c:pt>
                  <c:pt idx="20">
                    <c:v>8/3</c:v>
                  </c:pt>
                  <c:pt idx="21">
                    <c:v>8/4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0.0</c:formatCode>
                <c:ptCount val="22"/>
                <c:pt idx="0">
                  <c:v>492</c:v>
                </c:pt>
                <c:pt idx="1">
                  <c:v>447</c:v>
                </c:pt>
                <c:pt idx="2">
                  <c:v>436</c:v>
                </c:pt>
                <c:pt idx="3">
                  <c:v>433</c:v>
                </c:pt>
                <c:pt idx="4">
                  <c:v>429</c:v>
                </c:pt>
                <c:pt idx="5">
                  <c:v>431</c:v>
                </c:pt>
                <c:pt idx="6">
                  <c:v>429</c:v>
                </c:pt>
                <c:pt idx="7">
                  <c:v>414</c:v>
                </c:pt>
                <c:pt idx="8">
                  <c:v>414</c:v>
                </c:pt>
                <c:pt idx="9">
                  <c:v>400</c:v>
                </c:pt>
                <c:pt idx="10">
                  <c:v>372</c:v>
                </c:pt>
                <c:pt idx="11">
                  <c:v>355</c:v>
                </c:pt>
                <c:pt idx="12">
                  <c:v>345</c:v>
                </c:pt>
                <c:pt idx="13">
                  <c:v>333</c:v>
                </c:pt>
                <c:pt idx="14">
                  <c:v>297</c:v>
                </c:pt>
                <c:pt idx="15">
                  <c:v>265</c:v>
                </c:pt>
                <c:pt idx="16">
                  <c:v>217</c:v>
                </c:pt>
                <c:pt idx="17">
                  <c:v>154</c:v>
                </c:pt>
                <c:pt idx="18">
                  <c:v>133</c:v>
                </c:pt>
                <c:pt idx="19">
                  <c:v>91</c:v>
                </c:pt>
                <c:pt idx="20">
                  <c:v>58</c:v>
                </c:pt>
                <c:pt idx="2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75-4751-AD58-AE6229DF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63448"/>
        <c:axId val="452158352"/>
      </c:lineChart>
      <c:catAx>
        <c:axId val="45216344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52158352"/>
        <c:crosses val="autoZero"/>
        <c:auto val="1"/>
        <c:lblAlgn val="ctr"/>
        <c:lblOffset val="100"/>
        <c:noMultiLvlLbl val="1"/>
      </c:catAx>
      <c:valAx>
        <c:axId val="4521583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5216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37352</xdr:colOff>
      <xdr:row>27</xdr:row>
      <xdr:rowOff>7470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3"/>
  <sheetViews>
    <sheetView tabSelected="1" zoomScale="85" zoomScaleNormal="85" workbookViewId="0">
      <pane xSplit="5" ySplit="8" topLeftCell="F15" activePane="bottomRight" state="frozen"/>
      <selection pane="topRight" activeCell="F1" sqref="F1"/>
      <selection pane="bottomLeft" activeCell="A9" sqref="A9"/>
      <selection pane="bottomRight" activeCell="H36" sqref="H36"/>
    </sheetView>
  </sheetViews>
  <sheetFormatPr defaultColWidth="8.453125" defaultRowHeight="14.5"/>
  <cols>
    <col min="1" max="1" width="24" style="11" customWidth="1"/>
    <col min="2" max="2" width="41.7265625" style="68" customWidth="1"/>
    <col min="3" max="3" width="5.54296875" style="11" customWidth="1"/>
    <col min="4" max="4" width="5.81640625" style="59" customWidth="1"/>
    <col min="5" max="5" width="5.7265625" style="11" customWidth="1"/>
    <col min="6" max="15" width="5.7265625" style="16" customWidth="1"/>
    <col min="16" max="18" width="5.7265625" style="16" bestFit="1" customWidth="1"/>
    <col min="19" max="26" width="5.7265625" style="16" customWidth="1"/>
    <col min="27" max="27" width="7.453125" style="14" customWidth="1"/>
    <col min="28" max="28" width="6.81640625" style="73" customWidth="1"/>
    <col min="29" max="16384" width="8.453125" style="14"/>
  </cols>
  <sheetData>
    <row r="1" spans="1:28" s="2" customFormat="1" ht="15.75" customHeight="1">
      <c r="A1" s="29" t="s">
        <v>26</v>
      </c>
      <c r="B1" s="64" t="s">
        <v>13</v>
      </c>
      <c r="C1" s="31" t="s">
        <v>25</v>
      </c>
      <c r="D1" s="194" t="s">
        <v>28</v>
      </c>
      <c r="E1" s="79">
        <f>F1-1</f>
        <v>42925</v>
      </c>
      <c r="F1" s="1">
        <f>Resources!D6</f>
        <v>42926</v>
      </c>
      <c r="G1" s="1">
        <f>Resources!E6</f>
        <v>42927</v>
      </c>
      <c r="H1" s="1">
        <f>Resources!F6</f>
        <v>42928</v>
      </c>
      <c r="I1" s="1">
        <f>Resources!G6</f>
        <v>42929</v>
      </c>
      <c r="J1" s="1">
        <f>Resources!H6</f>
        <v>42930</v>
      </c>
      <c r="K1" s="1">
        <f>Resources!I6</f>
        <v>42933</v>
      </c>
      <c r="L1" s="1">
        <f>Resources!J6</f>
        <v>42934</v>
      </c>
      <c r="M1" s="1">
        <f>Resources!K6</f>
        <v>42935</v>
      </c>
      <c r="N1" s="1">
        <f>Resources!L6</f>
        <v>42936</v>
      </c>
      <c r="O1" s="1">
        <f>Resources!M6</f>
        <v>42937</v>
      </c>
      <c r="P1" s="1">
        <f>Resources!N6</f>
        <v>42940</v>
      </c>
      <c r="Q1" s="1">
        <f>Resources!O6</f>
        <v>42941</v>
      </c>
      <c r="R1" s="1">
        <f>Resources!P6</f>
        <v>42942</v>
      </c>
      <c r="S1" s="1">
        <f>Resources!Q6</f>
        <v>42943</v>
      </c>
      <c r="T1" s="1">
        <f>Resources!R6</f>
        <v>42944</v>
      </c>
      <c r="U1" s="1">
        <f>Resources!S6</f>
        <v>42945</v>
      </c>
      <c r="V1" s="1">
        <f>Resources!T6</f>
        <v>42947</v>
      </c>
      <c r="W1" s="1">
        <f>Resources!U6</f>
        <v>42948</v>
      </c>
      <c r="X1" s="1">
        <f>Resources!V6</f>
        <v>42949</v>
      </c>
      <c r="Y1" s="1">
        <f>Resources!W6</f>
        <v>42950</v>
      </c>
      <c r="Z1" s="1">
        <f>Resources!X6</f>
        <v>42951</v>
      </c>
      <c r="AA1" s="196" t="s">
        <v>15</v>
      </c>
      <c r="AB1" s="71"/>
    </row>
    <row r="2" spans="1:28" s="2" customFormat="1" ht="15.5" thickBot="1">
      <c r="A2" s="3"/>
      <c r="B2" s="65"/>
      <c r="C2" s="5"/>
      <c r="D2" s="195"/>
      <c r="E2" s="80" t="s">
        <v>31</v>
      </c>
      <c r="F2" s="46">
        <f>F1</f>
        <v>42926</v>
      </c>
      <c r="G2" s="46">
        <f t="shared" ref="G2:U2" si="0">G1</f>
        <v>42927</v>
      </c>
      <c r="H2" s="46">
        <f t="shared" si="0"/>
        <v>42928</v>
      </c>
      <c r="I2" s="46">
        <f t="shared" si="0"/>
        <v>42929</v>
      </c>
      <c r="J2" s="46">
        <f t="shared" si="0"/>
        <v>42930</v>
      </c>
      <c r="K2" s="46">
        <f t="shared" si="0"/>
        <v>42933</v>
      </c>
      <c r="L2" s="46">
        <f t="shared" si="0"/>
        <v>42934</v>
      </c>
      <c r="M2" s="46">
        <f t="shared" si="0"/>
        <v>42935</v>
      </c>
      <c r="N2" s="46">
        <f t="shared" si="0"/>
        <v>42936</v>
      </c>
      <c r="O2" s="46">
        <f t="shared" si="0"/>
        <v>42937</v>
      </c>
      <c r="P2" s="46">
        <f t="shared" si="0"/>
        <v>42940</v>
      </c>
      <c r="Q2" s="46">
        <f t="shared" si="0"/>
        <v>42941</v>
      </c>
      <c r="R2" s="46">
        <f t="shared" si="0"/>
        <v>42942</v>
      </c>
      <c r="S2" s="46">
        <f t="shared" si="0"/>
        <v>42943</v>
      </c>
      <c r="T2" s="46">
        <f t="shared" si="0"/>
        <v>42944</v>
      </c>
      <c r="U2" s="46">
        <f t="shared" si="0"/>
        <v>42945</v>
      </c>
      <c r="V2" s="46">
        <f t="shared" ref="V2:Z2" si="1">V1</f>
        <v>42947</v>
      </c>
      <c r="W2" s="46">
        <f t="shared" si="1"/>
        <v>42948</v>
      </c>
      <c r="X2" s="46">
        <f t="shared" si="1"/>
        <v>42949</v>
      </c>
      <c r="Y2" s="46">
        <f t="shared" si="1"/>
        <v>42950</v>
      </c>
      <c r="Z2" s="46">
        <f t="shared" si="1"/>
        <v>42951</v>
      </c>
      <c r="AA2" s="197"/>
      <c r="AB2" s="71"/>
    </row>
    <row r="3" spans="1:28" s="8" customFormat="1" ht="15" thickBot="1">
      <c r="A3" s="6"/>
      <c r="B3" s="66" t="s">
        <v>11</v>
      </c>
      <c r="C3" s="6"/>
      <c r="D3" s="58">
        <f>SUM(D6:D95)</f>
        <v>492</v>
      </c>
      <c r="E3" s="58">
        <f>Resources!C8</f>
        <v>617</v>
      </c>
      <c r="F3" s="15">
        <f>Resources!D8</f>
        <v>610</v>
      </c>
      <c r="G3" s="15">
        <f>Resources!E8</f>
        <v>594</v>
      </c>
      <c r="H3" s="15">
        <f>Resources!F8</f>
        <v>577</v>
      </c>
      <c r="I3" s="15">
        <f>Resources!G8</f>
        <v>560</v>
      </c>
      <c r="J3" s="15">
        <f>Resources!H8</f>
        <v>547</v>
      </c>
      <c r="K3" s="15">
        <f>Resources!I8</f>
        <v>529</v>
      </c>
      <c r="L3" s="15">
        <f>Resources!J8</f>
        <v>511</v>
      </c>
      <c r="M3" s="15">
        <f>Resources!K8</f>
        <v>489</v>
      </c>
      <c r="N3" s="15">
        <f>Resources!L8</f>
        <v>458</v>
      </c>
      <c r="O3" s="15">
        <f>Resources!M8</f>
        <v>427</v>
      </c>
      <c r="P3" s="15">
        <f>Resources!N8</f>
        <v>399</v>
      </c>
      <c r="Q3" s="15">
        <f>Resources!O8</f>
        <v>373</v>
      </c>
      <c r="R3" s="15">
        <f>Resources!P8</f>
        <v>339</v>
      </c>
      <c r="S3" s="15">
        <f>Resources!Q8</f>
        <v>303</v>
      </c>
      <c r="T3" s="15">
        <f>Resources!R8</f>
        <v>267</v>
      </c>
      <c r="U3" s="15">
        <f>Resources!S8</f>
        <v>227</v>
      </c>
      <c r="V3" s="15">
        <f>Resources!T8</f>
        <v>186</v>
      </c>
      <c r="W3" s="15">
        <f>Resources!U8</f>
        <v>140</v>
      </c>
      <c r="X3" s="15">
        <f>Resources!V8</f>
        <v>94</v>
      </c>
      <c r="Y3" s="15">
        <f>Resources!W8</f>
        <v>48</v>
      </c>
      <c r="Z3" s="15">
        <f>Resources!X8</f>
        <v>0</v>
      </c>
      <c r="AA3" s="37">
        <f>SUM(AA6:AA83)</f>
        <v>618</v>
      </c>
      <c r="AB3" s="72"/>
    </row>
    <row r="4" spans="1:28" s="8" customFormat="1" ht="15" thickBot="1">
      <c r="A4" s="6"/>
      <c r="B4" s="66" t="s">
        <v>32</v>
      </c>
      <c r="C4" s="6"/>
      <c r="D4" s="58">
        <f>SUM(D6:D80)</f>
        <v>492</v>
      </c>
      <c r="E4" s="58">
        <f>Resources!C8</f>
        <v>617</v>
      </c>
      <c r="F4" s="15">
        <f t="shared" ref="F4:J4" si="2">E4-F5</f>
        <v>617</v>
      </c>
      <c r="G4" s="15">
        <f t="shared" si="2"/>
        <v>604</v>
      </c>
      <c r="H4" s="15">
        <f t="shared" si="2"/>
        <v>599</v>
      </c>
      <c r="I4" s="15">
        <f t="shared" si="2"/>
        <v>595</v>
      </c>
      <c r="J4" s="15">
        <f t="shared" si="2"/>
        <v>589</v>
      </c>
      <c r="K4" s="15">
        <f t="shared" ref="K4" si="3">J4-K5</f>
        <v>581</v>
      </c>
      <c r="L4" s="15">
        <f t="shared" ref="L4" si="4">K4-L5</f>
        <v>552</v>
      </c>
      <c r="M4" s="15">
        <f t="shared" ref="M4" si="5">L4-M5</f>
        <v>525</v>
      </c>
      <c r="N4" s="15">
        <f t="shared" ref="N4" si="6">M4-N5</f>
        <v>491</v>
      </c>
      <c r="O4" s="15">
        <f t="shared" ref="O4" si="7">N4-O5</f>
        <v>465</v>
      </c>
      <c r="P4" s="15">
        <f t="shared" ref="P4" si="8">O4-P5</f>
        <v>444</v>
      </c>
      <c r="Q4" s="15">
        <f t="shared" ref="Q4" si="9">P4-Q5</f>
        <v>416.5</v>
      </c>
      <c r="R4" s="15">
        <f t="shared" ref="R4" si="10">Q4-R5</f>
        <v>376</v>
      </c>
      <c r="S4" s="15">
        <f t="shared" ref="S4" si="11">R4-S5</f>
        <v>335</v>
      </c>
      <c r="T4" s="15">
        <f t="shared" ref="T4" si="12">S4-T5</f>
        <v>298</v>
      </c>
      <c r="U4" s="15">
        <f t="shared" ref="U4" si="13">T4-U5</f>
        <v>249</v>
      </c>
      <c r="V4" s="15">
        <f t="shared" ref="V4" si="14">U4-V5</f>
        <v>200</v>
      </c>
      <c r="W4" s="15">
        <f t="shared" ref="W4" si="15">V4-W5</f>
        <v>153</v>
      </c>
      <c r="X4" s="15">
        <f t="shared" ref="X4" si="16">W4-X5</f>
        <v>106</v>
      </c>
      <c r="Y4" s="15">
        <f t="shared" ref="Y4" si="17">X4-Y5</f>
        <v>51</v>
      </c>
      <c r="Z4" s="15">
        <f t="shared" ref="Z4" si="18">Y4-Z5</f>
        <v>-1</v>
      </c>
      <c r="AA4" s="37"/>
      <c r="AB4" s="72"/>
    </row>
    <row r="5" spans="1:28" s="2" customFormat="1">
      <c r="A5" s="9"/>
      <c r="B5" s="67"/>
      <c r="C5" s="9"/>
      <c r="D5" s="58">
        <f>SUM(D6:D96)</f>
        <v>492</v>
      </c>
      <c r="E5" s="58">
        <f>SUM(E6:E9)</f>
        <v>0</v>
      </c>
      <c r="F5" s="15">
        <f t="shared" ref="F5:Z5" si="19">SUM(F6:F80)</f>
        <v>0</v>
      </c>
      <c r="G5" s="15">
        <f t="shared" si="19"/>
        <v>13</v>
      </c>
      <c r="H5" s="15">
        <f t="shared" si="19"/>
        <v>5</v>
      </c>
      <c r="I5" s="15">
        <f t="shared" si="19"/>
        <v>4</v>
      </c>
      <c r="J5" s="15">
        <f t="shared" si="19"/>
        <v>6</v>
      </c>
      <c r="K5" s="15">
        <f t="shared" si="19"/>
        <v>8</v>
      </c>
      <c r="L5" s="15">
        <f t="shared" si="19"/>
        <v>29</v>
      </c>
      <c r="M5" s="15">
        <f t="shared" si="19"/>
        <v>27</v>
      </c>
      <c r="N5" s="15">
        <f t="shared" si="19"/>
        <v>34</v>
      </c>
      <c r="O5" s="15">
        <f t="shared" si="19"/>
        <v>26</v>
      </c>
      <c r="P5" s="15">
        <f t="shared" si="19"/>
        <v>21</v>
      </c>
      <c r="Q5" s="15">
        <f t="shared" si="19"/>
        <v>27.5</v>
      </c>
      <c r="R5" s="15">
        <f t="shared" si="19"/>
        <v>40.5</v>
      </c>
      <c r="S5" s="15">
        <f t="shared" si="19"/>
        <v>41</v>
      </c>
      <c r="T5" s="15">
        <f t="shared" si="19"/>
        <v>37</v>
      </c>
      <c r="U5" s="15">
        <f t="shared" si="19"/>
        <v>49</v>
      </c>
      <c r="V5" s="15">
        <f t="shared" si="19"/>
        <v>49</v>
      </c>
      <c r="W5" s="15">
        <f t="shared" si="19"/>
        <v>47</v>
      </c>
      <c r="X5" s="15">
        <f t="shared" si="19"/>
        <v>47</v>
      </c>
      <c r="Y5" s="15">
        <f t="shared" si="19"/>
        <v>55</v>
      </c>
      <c r="Z5" s="15">
        <f t="shared" si="19"/>
        <v>52</v>
      </c>
      <c r="AA5" s="38"/>
      <c r="AB5" s="71"/>
    </row>
    <row r="6" spans="1:28" s="34" customFormat="1">
      <c r="A6" s="82" t="s">
        <v>41</v>
      </c>
      <c r="B6" s="83" t="s">
        <v>43</v>
      </c>
      <c r="C6" s="126">
        <v>3850</v>
      </c>
      <c r="D6" s="126">
        <v>2</v>
      </c>
      <c r="E6" s="127"/>
      <c r="F6" s="128"/>
      <c r="G6" s="128">
        <v>2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9">
        <f>SUM(F6:Z6)</f>
        <v>2</v>
      </c>
      <c r="AB6" s="81" t="str">
        <f>'Sprint Backlog'!H2</f>
        <v>Bella.bi</v>
      </c>
    </row>
    <row r="7" spans="1:28" s="34" customFormat="1">
      <c r="A7" s="82" t="s">
        <v>65</v>
      </c>
      <c r="B7" s="83" t="s">
        <v>66</v>
      </c>
      <c r="C7" s="126">
        <v>3850</v>
      </c>
      <c r="D7" s="126">
        <v>20</v>
      </c>
      <c r="E7" s="127"/>
      <c r="F7" s="128"/>
      <c r="G7" s="128"/>
      <c r="H7" s="128"/>
      <c r="I7" s="128"/>
      <c r="J7" s="128"/>
      <c r="K7" s="128"/>
      <c r="L7" s="128">
        <v>8.5</v>
      </c>
      <c r="M7" s="128"/>
      <c r="N7" s="128">
        <v>10</v>
      </c>
      <c r="O7" s="128">
        <v>4</v>
      </c>
      <c r="P7" s="128"/>
      <c r="Q7" s="128"/>
      <c r="R7" s="128">
        <v>7</v>
      </c>
      <c r="S7" s="128"/>
      <c r="T7" s="128"/>
      <c r="U7" s="128"/>
      <c r="V7" s="128"/>
      <c r="W7" s="128"/>
      <c r="X7" s="128"/>
      <c r="Y7" s="128"/>
      <c r="Z7" s="128"/>
      <c r="AA7" s="129">
        <f t="shared" ref="AA7:AA50" si="20">SUM(F7:Z7)</f>
        <v>29.5</v>
      </c>
      <c r="AB7" s="81" t="str">
        <f>'Sprint Backlog'!H3</f>
        <v>All</v>
      </c>
    </row>
    <row r="8" spans="1:28" s="34" customFormat="1" ht="29">
      <c r="A8" s="82" t="s">
        <v>42</v>
      </c>
      <c r="B8" s="83" t="s">
        <v>44</v>
      </c>
      <c r="C8" s="126">
        <v>3850</v>
      </c>
      <c r="D8" s="126">
        <v>4</v>
      </c>
      <c r="E8" s="127"/>
      <c r="F8" s="128"/>
      <c r="G8" s="128">
        <v>4</v>
      </c>
      <c r="H8" s="128"/>
      <c r="I8" s="128"/>
      <c r="J8" s="128">
        <v>3</v>
      </c>
      <c r="K8" s="128">
        <v>1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9">
        <f t="shared" si="20"/>
        <v>8</v>
      </c>
      <c r="AB8" s="81" t="str">
        <f>'Sprint Backlog'!H4</f>
        <v>Olivia/Oliver</v>
      </c>
    </row>
    <row r="9" spans="1:28" s="34" customFormat="1" ht="20.149999999999999" customHeight="1">
      <c r="A9" s="82" t="s">
        <v>45</v>
      </c>
      <c r="B9" s="83" t="s">
        <v>49</v>
      </c>
      <c r="C9" s="126">
        <v>3850</v>
      </c>
      <c r="D9" s="126">
        <v>3</v>
      </c>
      <c r="E9" s="127"/>
      <c r="F9" s="128"/>
      <c r="G9" s="128"/>
      <c r="H9" s="128">
        <v>3</v>
      </c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9">
        <f t="shared" si="20"/>
        <v>3</v>
      </c>
      <c r="AB9" s="81" t="str">
        <f>'Sprint Backlog'!H5</f>
        <v>Olivia.ge</v>
      </c>
    </row>
    <row r="10" spans="1:28" s="34" customFormat="1" ht="20.149999999999999" customHeight="1">
      <c r="A10" s="82" t="s">
        <v>46</v>
      </c>
      <c r="B10" s="83" t="s">
        <v>51</v>
      </c>
      <c r="C10" s="126">
        <v>3850</v>
      </c>
      <c r="D10" s="126">
        <v>4</v>
      </c>
      <c r="E10" s="127"/>
      <c r="F10" s="128"/>
      <c r="G10" s="128"/>
      <c r="H10" s="128"/>
      <c r="I10" s="128">
        <v>4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9">
        <f t="shared" si="20"/>
        <v>4</v>
      </c>
      <c r="AB10" s="81" t="str">
        <f>'Sprint Backlog'!H6</f>
        <v>Bela.zhao</v>
      </c>
    </row>
    <row r="11" spans="1:28" s="34" customFormat="1" ht="20.149999999999999" customHeight="1">
      <c r="A11" s="82" t="s">
        <v>50</v>
      </c>
      <c r="B11" s="83" t="s">
        <v>47</v>
      </c>
      <c r="C11" s="126">
        <v>3850</v>
      </c>
      <c r="D11" s="126">
        <v>5</v>
      </c>
      <c r="E11" s="127"/>
      <c r="F11" s="128"/>
      <c r="G11" s="128">
        <v>5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9">
        <f t="shared" si="20"/>
        <v>5</v>
      </c>
      <c r="AB11" s="81" t="str">
        <f>'Sprint Backlog'!H7</f>
        <v>Bela.zhao</v>
      </c>
    </row>
    <row r="12" spans="1:28" s="34" customFormat="1" ht="20.149999999999999" customHeight="1">
      <c r="A12" s="84" t="s">
        <v>132</v>
      </c>
      <c r="B12" s="85" t="s">
        <v>48</v>
      </c>
      <c r="C12" s="130">
        <v>3800</v>
      </c>
      <c r="D12" s="130">
        <v>30</v>
      </c>
      <c r="E12" s="127"/>
      <c r="F12" s="128"/>
      <c r="G12" s="128"/>
      <c r="H12" s="128"/>
      <c r="I12" s="128"/>
      <c r="J12" s="128">
        <v>3</v>
      </c>
      <c r="K12" s="128"/>
      <c r="L12" s="128">
        <v>6</v>
      </c>
      <c r="M12" s="128">
        <v>6</v>
      </c>
      <c r="N12" s="128">
        <v>7</v>
      </c>
      <c r="O12" s="128">
        <v>4</v>
      </c>
      <c r="P12" s="128"/>
      <c r="Q12" s="128">
        <v>2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9">
        <f t="shared" si="20"/>
        <v>28</v>
      </c>
      <c r="AB12" s="81" t="str">
        <f>'Sprint Backlog'!H8</f>
        <v>Bella.bi</v>
      </c>
    </row>
    <row r="13" spans="1:28" s="34" customFormat="1" ht="20.149999999999999" customHeight="1">
      <c r="A13" s="84" t="s">
        <v>133</v>
      </c>
      <c r="B13" s="85" t="s">
        <v>96</v>
      </c>
      <c r="C13" s="130">
        <v>3800</v>
      </c>
      <c r="D13" s="130">
        <v>20</v>
      </c>
      <c r="E13" s="127"/>
      <c r="F13" s="128"/>
      <c r="G13" s="128"/>
      <c r="H13" s="128"/>
      <c r="I13" s="128"/>
      <c r="J13" s="128"/>
      <c r="K13" s="128"/>
      <c r="L13" s="128"/>
      <c r="M13" s="128"/>
      <c r="N13" s="128">
        <v>5</v>
      </c>
      <c r="O13" s="128">
        <v>1</v>
      </c>
      <c r="P13" s="128">
        <v>2</v>
      </c>
      <c r="Q13" s="128">
        <v>3</v>
      </c>
      <c r="R13" s="128">
        <v>5.5</v>
      </c>
      <c r="S13" s="128">
        <v>4</v>
      </c>
      <c r="T13" s="128">
        <v>3</v>
      </c>
      <c r="U13" s="128">
        <v>4</v>
      </c>
      <c r="V13" s="128">
        <v>1</v>
      </c>
      <c r="W13" s="128">
        <v>2</v>
      </c>
      <c r="X13" s="128">
        <v>1</v>
      </c>
      <c r="Y13" s="128">
        <v>1</v>
      </c>
      <c r="Z13" s="128">
        <v>1</v>
      </c>
      <c r="AA13" s="129">
        <f t="shared" si="20"/>
        <v>33.5</v>
      </c>
      <c r="AB13" s="81" t="str">
        <f>'Sprint Backlog'!H9</f>
        <v>Bella.bi</v>
      </c>
    </row>
    <row r="14" spans="1:28" s="34" customFormat="1" ht="20.149999999999999" customHeight="1">
      <c r="A14" s="86" t="s">
        <v>52</v>
      </c>
      <c r="B14" s="87" t="s">
        <v>53</v>
      </c>
      <c r="C14" s="131">
        <v>3800</v>
      </c>
      <c r="D14" s="131">
        <v>5</v>
      </c>
      <c r="E14" s="132"/>
      <c r="F14" s="133"/>
      <c r="G14" s="133">
        <v>2</v>
      </c>
      <c r="H14" s="133">
        <v>2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29">
        <f t="shared" si="20"/>
        <v>4</v>
      </c>
      <c r="AB14" s="81" t="str">
        <f>'Sprint Backlog'!H10</f>
        <v>Carl.Chai</v>
      </c>
    </row>
    <row r="15" spans="1:28" s="34" customFormat="1" ht="20.149999999999999" customHeight="1">
      <c r="A15" s="89" t="s">
        <v>55</v>
      </c>
      <c r="B15" s="90" t="s">
        <v>56</v>
      </c>
      <c r="C15" s="134">
        <v>3800</v>
      </c>
      <c r="D15" s="134">
        <v>3</v>
      </c>
      <c r="E15" s="132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29">
        <f t="shared" si="20"/>
        <v>0</v>
      </c>
      <c r="AB15" s="81" t="str">
        <f>'Sprint Backlog'!H11</f>
        <v>Bela.zhao</v>
      </c>
    </row>
    <row r="16" spans="1:28" s="34" customFormat="1" ht="20.149999999999999" customHeight="1">
      <c r="A16" s="89" t="s">
        <v>57</v>
      </c>
      <c r="B16" s="90" t="s">
        <v>58</v>
      </c>
      <c r="C16" s="134">
        <v>3800</v>
      </c>
      <c r="D16" s="134">
        <v>9</v>
      </c>
      <c r="E16" s="132"/>
      <c r="F16" s="133"/>
      <c r="G16" s="133"/>
      <c r="H16" s="133"/>
      <c r="I16" s="133"/>
      <c r="J16" s="133"/>
      <c r="K16" s="133">
        <v>4</v>
      </c>
      <c r="L16" s="133">
        <v>5.5</v>
      </c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29">
        <f t="shared" si="20"/>
        <v>9.5</v>
      </c>
      <c r="AB16" s="81" t="str">
        <f>'Sprint Backlog'!H12</f>
        <v>Linsee.lin</v>
      </c>
    </row>
    <row r="17" spans="1:28" s="34" customFormat="1">
      <c r="A17" s="96" t="s">
        <v>75</v>
      </c>
      <c r="B17" s="97" t="s">
        <v>76</v>
      </c>
      <c r="C17" s="134">
        <v>3800</v>
      </c>
      <c r="D17" s="134">
        <v>8</v>
      </c>
      <c r="E17" s="132"/>
      <c r="F17" s="133"/>
      <c r="G17" s="133"/>
      <c r="H17" s="133"/>
      <c r="I17" s="133"/>
      <c r="J17" s="133"/>
      <c r="K17" s="133">
        <v>2</v>
      </c>
      <c r="L17" s="133"/>
      <c r="M17" s="133"/>
      <c r="N17" s="133"/>
      <c r="O17" s="133"/>
      <c r="P17" s="133"/>
      <c r="Q17" s="133">
        <v>3</v>
      </c>
      <c r="R17" s="133">
        <v>4</v>
      </c>
      <c r="S17" s="133">
        <v>2</v>
      </c>
      <c r="T17" s="133"/>
      <c r="U17" s="133"/>
      <c r="V17" s="133"/>
      <c r="W17" s="133"/>
      <c r="X17" s="133"/>
      <c r="Y17" s="133"/>
      <c r="Z17" s="133"/>
      <c r="AA17" s="129">
        <f t="shared" si="20"/>
        <v>11</v>
      </c>
      <c r="AB17" s="81" t="str">
        <f>'Sprint Backlog'!H13</f>
        <v>Bela.zhao</v>
      </c>
    </row>
    <row r="18" spans="1:28">
      <c r="A18" s="89" t="s">
        <v>60</v>
      </c>
      <c r="B18" s="87" t="s">
        <v>62</v>
      </c>
      <c r="C18" s="131">
        <v>3750</v>
      </c>
      <c r="D18" s="131">
        <v>2</v>
      </c>
      <c r="E18" s="132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29">
        <f t="shared" si="20"/>
        <v>0</v>
      </c>
      <c r="AB18" s="81" t="str">
        <f>'Sprint Backlog'!H14</f>
        <v>Oliver.ye</v>
      </c>
    </row>
    <row r="19" spans="1:28">
      <c r="A19" s="93" t="s">
        <v>61</v>
      </c>
      <c r="B19" s="94" t="s">
        <v>59</v>
      </c>
      <c r="C19" s="135">
        <v>3750</v>
      </c>
      <c r="D19" s="135">
        <v>3</v>
      </c>
      <c r="E19" s="132"/>
      <c r="F19" s="133"/>
      <c r="G19" s="133"/>
      <c r="H19" s="133"/>
      <c r="I19" s="133"/>
      <c r="J19" s="133"/>
      <c r="K19" s="133"/>
      <c r="L19" s="133">
        <v>1</v>
      </c>
      <c r="M19" s="133">
        <v>3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29">
        <f t="shared" si="20"/>
        <v>4</v>
      </c>
      <c r="AB19" s="81" t="str">
        <f>'Sprint Backlog'!H15</f>
        <v>Linsee.lin</v>
      </c>
    </row>
    <row r="20" spans="1:28">
      <c r="A20" s="89" t="s">
        <v>74</v>
      </c>
      <c r="B20" s="87" t="s">
        <v>64</v>
      </c>
      <c r="C20" s="131">
        <v>3750</v>
      </c>
      <c r="D20" s="131">
        <v>10</v>
      </c>
      <c r="E20" s="132"/>
      <c r="F20" s="133"/>
      <c r="G20" s="133"/>
      <c r="H20" s="133"/>
      <c r="I20" s="133"/>
      <c r="J20" s="133"/>
      <c r="K20" s="133">
        <v>1</v>
      </c>
      <c r="L20" s="133">
        <v>2</v>
      </c>
      <c r="M20" s="133">
        <v>10</v>
      </c>
      <c r="N20" s="133">
        <v>5</v>
      </c>
      <c r="O20" s="133">
        <v>3</v>
      </c>
      <c r="P20" s="133">
        <v>5</v>
      </c>
      <c r="Q20" s="133"/>
      <c r="R20" s="133"/>
      <c r="S20" s="133"/>
      <c r="T20" s="133">
        <v>1</v>
      </c>
      <c r="U20" s="133"/>
      <c r="V20" s="133"/>
      <c r="W20" s="133"/>
      <c r="X20" s="133"/>
      <c r="Y20" s="133"/>
      <c r="Z20" s="133"/>
      <c r="AA20" s="129">
        <f t="shared" si="20"/>
        <v>27</v>
      </c>
      <c r="AB20" s="81" t="str">
        <f>'Sprint Backlog'!H16</f>
        <v>Oliver.ye</v>
      </c>
    </row>
    <row r="21" spans="1:28">
      <c r="A21" s="86" t="s">
        <v>68</v>
      </c>
      <c r="B21" s="87" t="s">
        <v>69</v>
      </c>
      <c r="C21" s="131">
        <v>3750</v>
      </c>
      <c r="D21" s="131">
        <v>5</v>
      </c>
      <c r="E21" s="132"/>
      <c r="F21" s="133"/>
      <c r="G21" s="133"/>
      <c r="H21" s="133"/>
      <c r="I21" s="133"/>
      <c r="J21" s="133"/>
      <c r="K21" s="133"/>
      <c r="L21" s="133">
        <v>6</v>
      </c>
      <c r="M21" s="133">
        <v>8</v>
      </c>
      <c r="N21" s="133"/>
      <c r="O21" s="133">
        <v>4</v>
      </c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29">
        <f t="shared" si="20"/>
        <v>18</v>
      </c>
      <c r="AB21" s="81" t="str">
        <f>'Sprint Backlog'!H17</f>
        <v>Olivia.ge</v>
      </c>
    </row>
    <row r="22" spans="1:28" s="34" customFormat="1">
      <c r="A22" s="88" t="s">
        <v>97</v>
      </c>
      <c r="B22" s="95" t="s">
        <v>98</v>
      </c>
      <c r="C22" s="131">
        <v>3700</v>
      </c>
      <c r="D22" s="131">
        <v>7</v>
      </c>
      <c r="E22" s="132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>
        <v>5</v>
      </c>
      <c r="R22" s="133"/>
      <c r="S22" s="133"/>
      <c r="T22" s="133"/>
      <c r="U22" s="133"/>
      <c r="V22" s="133">
        <v>2</v>
      </c>
      <c r="W22" s="133"/>
      <c r="X22" s="133"/>
      <c r="Y22" s="133"/>
      <c r="Z22" s="133"/>
      <c r="AA22" s="129">
        <f t="shared" si="20"/>
        <v>7</v>
      </c>
      <c r="AB22" s="81" t="str">
        <f>'Sprint Backlog'!H18</f>
        <v>Olivia.ge</v>
      </c>
    </row>
    <row r="23" spans="1:28" s="34" customFormat="1" ht="29">
      <c r="A23" s="88" t="s">
        <v>71</v>
      </c>
      <c r="B23" s="95" t="s">
        <v>130</v>
      </c>
      <c r="C23" s="131">
        <v>3650</v>
      </c>
      <c r="D23" s="131">
        <v>9</v>
      </c>
      <c r="E23" s="132"/>
      <c r="F23" s="133"/>
      <c r="G23" s="133"/>
      <c r="H23" s="133"/>
      <c r="I23" s="133"/>
      <c r="J23" s="133"/>
      <c r="K23" s="133"/>
      <c r="L23" s="133"/>
      <c r="M23" s="133"/>
      <c r="N23" s="133">
        <v>6</v>
      </c>
      <c r="O23" s="133">
        <v>3</v>
      </c>
      <c r="P23" s="133"/>
      <c r="Q23" s="133"/>
      <c r="R23" s="133">
        <v>4</v>
      </c>
      <c r="S23" s="133"/>
      <c r="T23" s="133"/>
      <c r="U23" s="133"/>
      <c r="V23" s="133"/>
      <c r="W23" s="133"/>
      <c r="X23" s="133"/>
      <c r="Y23" s="133"/>
      <c r="Z23" s="133"/>
      <c r="AA23" s="129">
        <f t="shared" si="20"/>
        <v>13</v>
      </c>
      <c r="AB23" s="81" t="str">
        <f>'Sprint Backlog'!H19</f>
        <v>Linsee.lin</v>
      </c>
    </row>
    <row r="24" spans="1:28" s="34" customFormat="1">
      <c r="A24" s="88" t="s">
        <v>72</v>
      </c>
      <c r="B24" s="95" t="s">
        <v>73</v>
      </c>
      <c r="C24" s="131">
        <v>3650</v>
      </c>
      <c r="D24" s="131">
        <v>9</v>
      </c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>
        <v>5</v>
      </c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29">
        <f t="shared" si="20"/>
        <v>5</v>
      </c>
      <c r="AB24" s="81" t="str">
        <f>'Sprint Backlog'!H20</f>
        <v>Linsee.lin</v>
      </c>
    </row>
    <row r="25" spans="1:28" s="34" customFormat="1" ht="29">
      <c r="A25" s="120" t="s">
        <v>157</v>
      </c>
      <c r="B25" s="121" t="s">
        <v>153</v>
      </c>
      <c r="C25" s="136">
        <v>3650</v>
      </c>
      <c r="D25" s="136">
        <v>3</v>
      </c>
      <c r="E25" s="132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>
        <v>4</v>
      </c>
      <c r="W25" s="133"/>
      <c r="X25" s="133"/>
      <c r="Y25" s="133">
        <v>8</v>
      </c>
      <c r="Z25" s="133">
        <v>8</v>
      </c>
      <c r="AA25" s="129">
        <f t="shared" si="20"/>
        <v>20</v>
      </c>
      <c r="AB25" s="81" t="str">
        <f>'Sprint Backlog'!H21</f>
        <v>Carl.Chai</v>
      </c>
    </row>
    <row r="26" spans="1:28" s="34" customFormat="1">
      <c r="A26" s="120" t="s">
        <v>158</v>
      </c>
      <c r="B26" s="121" t="s">
        <v>159</v>
      </c>
      <c r="C26" s="136">
        <v>3650</v>
      </c>
      <c r="D26" s="136">
        <v>3</v>
      </c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>
        <v>1.5</v>
      </c>
      <c r="W26" s="133">
        <v>1</v>
      </c>
      <c r="X26" s="133"/>
      <c r="Y26" s="133"/>
      <c r="Z26" s="133"/>
      <c r="AA26" s="129">
        <f t="shared" si="20"/>
        <v>2.5</v>
      </c>
      <c r="AB26" s="81" t="str">
        <f>'Sprint Backlog'!H22</f>
        <v>Linsee.lin</v>
      </c>
    </row>
    <row r="27" spans="1:28" s="34" customFormat="1">
      <c r="A27" s="96" t="s">
        <v>99</v>
      </c>
      <c r="B27" s="97" t="s">
        <v>100</v>
      </c>
      <c r="C27" s="134">
        <v>3650</v>
      </c>
      <c r="D27" s="131">
        <v>5</v>
      </c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>
        <v>3</v>
      </c>
      <c r="R27" s="133"/>
      <c r="S27" s="133"/>
      <c r="T27" s="133"/>
      <c r="U27" s="133"/>
      <c r="V27" s="133"/>
      <c r="W27" s="133"/>
      <c r="X27" s="133"/>
      <c r="Y27" s="133"/>
      <c r="Z27" s="133"/>
      <c r="AA27" s="129">
        <f t="shared" si="20"/>
        <v>3</v>
      </c>
      <c r="AB27" s="81" t="str">
        <f>'Sprint Backlog'!H23</f>
        <v>Linsee.lin</v>
      </c>
    </row>
    <row r="28" spans="1:28" s="34" customFormat="1">
      <c r="A28" s="96" t="s">
        <v>115</v>
      </c>
      <c r="B28" s="97" t="s">
        <v>116</v>
      </c>
      <c r="C28" s="134">
        <v>3650</v>
      </c>
      <c r="D28" s="131">
        <v>8</v>
      </c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>
        <v>5</v>
      </c>
      <c r="T28" s="133">
        <v>2</v>
      </c>
      <c r="U28" s="133"/>
      <c r="V28" s="133"/>
      <c r="W28" s="133">
        <v>4</v>
      </c>
      <c r="X28" s="133"/>
      <c r="Y28" s="133"/>
      <c r="Z28" s="133"/>
      <c r="AA28" s="129">
        <f t="shared" si="20"/>
        <v>11</v>
      </c>
      <c r="AB28" s="81" t="str">
        <f>'Sprint Backlog'!H24</f>
        <v>Carl.Chai</v>
      </c>
    </row>
    <row r="29" spans="1:28" s="34" customFormat="1" ht="29">
      <c r="A29" s="173" t="s">
        <v>124</v>
      </c>
      <c r="B29" s="174" t="s">
        <v>125</v>
      </c>
      <c r="C29" s="175">
        <v>3650</v>
      </c>
      <c r="D29" s="132">
        <v>8</v>
      </c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>
        <v>8</v>
      </c>
      <c r="V29" s="133">
        <v>5</v>
      </c>
      <c r="W29" s="133"/>
      <c r="X29" s="133"/>
      <c r="Y29" s="133"/>
      <c r="Z29" s="133"/>
      <c r="AA29" s="129">
        <f t="shared" si="20"/>
        <v>13</v>
      </c>
      <c r="AB29" s="81" t="str">
        <f>'Sprint Backlog'!H25</f>
        <v>Carl.Chai</v>
      </c>
    </row>
    <row r="30" spans="1:28" s="34" customFormat="1">
      <c r="A30" s="91" t="s">
        <v>162</v>
      </c>
      <c r="B30" s="92" t="s">
        <v>84</v>
      </c>
      <c r="C30" s="137">
        <v>3600</v>
      </c>
      <c r="D30" s="136">
        <v>8</v>
      </c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>
        <v>4</v>
      </c>
      <c r="X30" s="133">
        <v>6</v>
      </c>
      <c r="Y30" s="133">
        <v>4</v>
      </c>
      <c r="Z30" s="133"/>
      <c r="AA30" s="129">
        <f t="shared" si="20"/>
        <v>14</v>
      </c>
      <c r="AB30" s="81" t="str">
        <f>'Sprint Backlog'!H26</f>
        <v>Carl.Chai</v>
      </c>
    </row>
    <row r="31" spans="1:28" s="34" customFormat="1" ht="29">
      <c r="A31" s="98" t="s">
        <v>87</v>
      </c>
      <c r="B31" s="214" t="s">
        <v>154</v>
      </c>
      <c r="C31" s="141">
        <v>3600</v>
      </c>
      <c r="D31" s="141">
        <v>5</v>
      </c>
      <c r="E31" s="139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>
        <v>2</v>
      </c>
      <c r="U31" s="140">
        <v>3</v>
      </c>
      <c r="V31" s="140"/>
      <c r="W31" s="140">
        <v>1</v>
      </c>
      <c r="X31" s="140"/>
      <c r="Y31" s="140"/>
      <c r="Z31" s="140"/>
      <c r="AA31" s="129">
        <f t="shared" si="20"/>
        <v>6</v>
      </c>
      <c r="AB31" s="81" t="str">
        <f>'Sprint Backlog'!H27</f>
        <v>Olivia.ge</v>
      </c>
    </row>
    <row r="32" spans="1:28" s="34" customFormat="1">
      <c r="A32" s="98" t="s">
        <v>112</v>
      </c>
      <c r="B32" s="99" t="s">
        <v>113</v>
      </c>
      <c r="C32" s="141">
        <v>3600</v>
      </c>
      <c r="D32" s="141">
        <v>2</v>
      </c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>
        <v>2</v>
      </c>
      <c r="S32" s="140">
        <v>2</v>
      </c>
      <c r="T32" s="140"/>
      <c r="U32" s="140"/>
      <c r="V32" s="140"/>
      <c r="W32" s="140"/>
      <c r="X32" s="140"/>
      <c r="Y32" s="140"/>
      <c r="Z32" s="140"/>
      <c r="AA32" s="129">
        <f t="shared" si="20"/>
        <v>4</v>
      </c>
      <c r="AB32" s="81" t="str">
        <f>'Sprint Backlog'!H28</f>
        <v>Oliver.ye</v>
      </c>
    </row>
    <row r="33" spans="1:28" s="34" customFormat="1">
      <c r="A33" s="98" t="s">
        <v>110</v>
      </c>
      <c r="B33" s="99" t="s">
        <v>126</v>
      </c>
      <c r="C33" s="141">
        <v>3600</v>
      </c>
      <c r="D33" s="141">
        <v>8</v>
      </c>
      <c r="E33" s="139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>
        <v>7</v>
      </c>
      <c r="S33" s="140">
        <v>3</v>
      </c>
      <c r="T33" s="140">
        <v>4</v>
      </c>
      <c r="U33" s="140"/>
      <c r="V33" s="140"/>
      <c r="W33" s="140"/>
      <c r="X33" s="140"/>
      <c r="Y33" s="140"/>
      <c r="Z33" s="140"/>
      <c r="AA33" s="129">
        <f t="shared" si="20"/>
        <v>14</v>
      </c>
      <c r="AB33" s="81" t="str">
        <f>'Sprint Backlog'!H29</f>
        <v>Linsee.lin</v>
      </c>
    </row>
    <row r="34" spans="1:28" s="34" customFormat="1">
      <c r="A34" s="98" t="s">
        <v>110</v>
      </c>
      <c r="B34" s="99" t="s">
        <v>127</v>
      </c>
      <c r="C34" s="141">
        <v>3600</v>
      </c>
      <c r="D34" s="141">
        <v>8</v>
      </c>
      <c r="E34" s="139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>
        <v>6</v>
      </c>
      <c r="T34" s="140"/>
      <c r="U34" s="140"/>
      <c r="V34" s="140"/>
      <c r="W34" s="140"/>
      <c r="X34" s="140"/>
      <c r="Y34" s="140"/>
      <c r="Z34" s="140"/>
      <c r="AA34" s="129">
        <f t="shared" si="20"/>
        <v>6</v>
      </c>
      <c r="AB34" s="81" t="str">
        <f>'Sprint Backlog'!H30</f>
        <v>Oliver.ye</v>
      </c>
    </row>
    <row r="35" spans="1:28" s="34" customFormat="1">
      <c r="A35" s="98" t="s">
        <v>103</v>
      </c>
      <c r="B35" s="171" t="s">
        <v>91</v>
      </c>
      <c r="C35" s="141">
        <v>3600</v>
      </c>
      <c r="D35" s="141">
        <v>8</v>
      </c>
      <c r="E35" s="139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>
        <v>3</v>
      </c>
      <c r="Q35" s="140"/>
      <c r="R35" s="140"/>
      <c r="S35" s="140">
        <v>5</v>
      </c>
      <c r="T35" s="140"/>
      <c r="U35" s="140"/>
      <c r="V35" s="140"/>
      <c r="W35" s="140"/>
      <c r="X35" s="140"/>
      <c r="Y35" s="140"/>
      <c r="Z35" s="140"/>
      <c r="AA35" s="129">
        <f t="shared" si="20"/>
        <v>8</v>
      </c>
      <c r="AB35" s="81" t="str">
        <f>'Sprint Backlog'!H31</f>
        <v>Olivia.ge</v>
      </c>
    </row>
    <row r="36" spans="1:28" s="34" customFormat="1" ht="29">
      <c r="A36" s="98" t="s">
        <v>104</v>
      </c>
      <c r="B36" s="99" t="s">
        <v>92</v>
      </c>
      <c r="C36" s="141">
        <v>3600</v>
      </c>
      <c r="D36" s="141">
        <v>8</v>
      </c>
      <c r="E36" s="139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>
        <v>5</v>
      </c>
      <c r="Q36" s="140"/>
      <c r="R36" s="140"/>
      <c r="S36" s="140">
        <v>3</v>
      </c>
      <c r="T36" s="140"/>
      <c r="U36" s="140"/>
      <c r="V36" s="140"/>
      <c r="W36" s="140"/>
      <c r="X36" s="140"/>
      <c r="Y36" s="140"/>
      <c r="Z36" s="140"/>
      <c r="AA36" s="129">
        <f t="shared" si="20"/>
        <v>8</v>
      </c>
      <c r="AB36" s="81" t="str">
        <f>'Sprint Backlog'!H32</f>
        <v>Olivia.ge</v>
      </c>
    </row>
    <row r="37" spans="1:28" s="34" customFormat="1" ht="29">
      <c r="A37" s="98" t="s">
        <v>105</v>
      </c>
      <c r="B37" s="214" t="s">
        <v>88</v>
      </c>
      <c r="C37" s="141">
        <v>3600</v>
      </c>
      <c r="D37" s="141">
        <v>8</v>
      </c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>
        <v>3</v>
      </c>
      <c r="R37" s="140">
        <v>3</v>
      </c>
      <c r="S37" s="140"/>
      <c r="T37" s="140">
        <v>4</v>
      </c>
      <c r="U37" s="140"/>
      <c r="V37" s="140"/>
      <c r="W37" s="140"/>
      <c r="X37" s="140"/>
      <c r="Y37" s="140"/>
      <c r="Z37" s="140"/>
      <c r="AA37" s="129">
        <f t="shared" si="20"/>
        <v>10</v>
      </c>
      <c r="AB37" s="81" t="str">
        <f>'Sprint Backlog'!H33</f>
        <v>Olivia.ge</v>
      </c>
    </row>
    <row r="38" spans="1:28" s="34" customFormat="1" ht="29">
      <c r="A38" s="98" t="s">
        <v>106</v>
      </c>
      <c r="B38" s="99" t="s">
        <v>89</v>
      </c>
      <c r="C38" s="141">
        <v>3600</v>
      </c>
      <c r="D38" s="141">
        <v>8</v>
      </c>
      <c r="E38" s="139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>
        <v>3</v>
      </c>
      <c r="S38" s="140"/>
      <c r="T38" s="140">
        <v>2</v>
      </c>
      <c r="U38" s="140"/>
      <c r="V38" s="140"/>
      <c r="W38" s="140"/>
      <c r="X38" s="140"/>
      <c r="Y38" s="140"/>
      <c r="Z38" s="140"/>
      <c r="AA38" s="129">
        <f t="shared" si="20"/>
        <v>5</v>
      </c>
      <c r="AB38" s="81" t="str">
        <f>'Sprint Backlog'!H34</f>
        <v>Olivia.ge</v>
      </c>
    </row>
    <row r="39" spans="1:28" s="34" customFormat="1" ht="29">
      <c r="A39" s="98" t="s">
        <v>144</v>
      </c>
      <c r="B39" s="99" t="s">
        <v>145</v>
      </c>
      <c r="C39" s="141">
        <v>3600</v>
      </c>
      <c r="D39" s="141">
        <v>8</v>
      </c>
      <c r="E39" s="138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>
        <v>8</v>
      </c>
      <c r="W39" s="140"/>
      <c r="X39" s="140"/>
      <c r="Y39" s="140"/>
      <c r="Z39" s="140"/>
      <c r="AA39" s="129">
        <f t="shared" si="20"/>
        <v>8</v>
      </c>
      <c r="AB39" s="81" t="str">
        <f>'Sprint Backlog'!H35</f>
        <v>Olivia.ge</v>
      </c>
    </row>
    <row r="40" spans="1:28" s="34" customFormat="1" ht="29">
      <c r="A40" s="100" t="s">
        <v>79</v>
      </c>
      <c r="B40" s="101" t="s">
        <v>117</v>
      </c>
      <c r="C40" s="141">
        <v>3600</v>
      </c>
      <c r="D40" s="141">
        <v>4</v>
      </c>
      <c r="E40" s="139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>
        <v>2</v>
      </c>
      <c r="S40" s="140"/>
      <c r="T40" s="140"/>
      <c r="U40" s="140"/>
      <c r="V40" s="140"/>
      <c r="W40" s="140"/>
      <c r="X40" s="140"/>
      <c r="Y40" s="140"/>
      <c r="Z40" s="140"/>
      <c r="AA40" s="129">
        <f t="shared" si="20"/>
        <v>2</v>
      </c>
      <c r="AB40" s="81" t="str">
        <f>'Sprint Backlog'!H36</f>
        <v>Olivia.ge</v>
      </c>
    </row>
    <row r="41" spans="1:28" s="34" customFormat="1">
      <c r="A41" s="100" t="s">
        <v>134</v>
      </c>
      <c r="B41" s="99" t="s">
        <v>138</v>
      </c>
      <c r="C41" s="141">
        <v>3600</v>
      </c>
      <c r="D41" s="141">
        <v>5</v>
      </c>
      <c r="E41" s="139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>
        <v>5</v>
      </c>
      <c r="U41" s="140"/>
      <c r="V41" s="140"/>
      <c r="W41" s="140"/>
      <c r="X41" s="140"/>
      <c r="Y41" s="140"/>
      <c r="Z41" s="140"/>
      <c r="AA41" s="129">
        <f t="shared" si="20"/>
        <v>5</v>
      </c>
      <c r="AB41" s="81" t="str">
        <f>'Sprint Backlog'!H37</f>
        <v>Bela.zhao</v>
      </c>
    </row>
    <row r="42" spans="1:28" s="34" customFormat="1">
      <c r="A42" s="100" t="s">
        <v>135</v>
      </c>
      <c r="B42" s="99" t="s">
        <v>139</v>
      </c>
      <c r="C42" s="141">
        <v>3600</v>
      </c>
      <c r="D42" s="141">
        <v>3</v>
      </c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>
        <v>3</v>
      </c>
      <c r="U42" s="140"/>
      <c r="V42" s="140"/>
      <c r="W42" s="140"/>
      <c r="X42" s="140"/>
      <c r="Y42" s="140"/>
      <c r="Z42" s="140"/>
      <c r="AA42" s="129">
        <f t="shared" si="20"/>
        <v>3</v>
      </c>
      <c r="AB42" s="81" t="str">
        <f>'Sprint Backlog'!H38</f>
        <v>Linsee.lin</v>
      </c>
    </row>
    <row r="43" spans="1:28" s="34" customFormat="1">
      <c r="A43" s="100" t="s">
        <v>136</v>
      </c>
      <c r="B43" s="99" t="s">
        <v>140</v>
      </c>
      <c r="C43" s="141">
        <v>3600</v>
      </c>
      <c r="D43" s="141">
        <v>5</v>
      </c>
      <c r="E43" s="139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>
        <v>3</v>
      </c>
      <c r="U43" s="140">
        <v>4</v>
      </c>
      <c r="V43" s="140"/>
      <c r="W43" s="140"/>
      <c r="X43" s="140"/>
      <c r="Y43" s="140"/>
      <c r="Z43" s="140"/>
      <c r="AA43" s="129">
        <f t="shared" si="20"/>
        <v>7</v>
      </c>
      <c r="AB43" s="81" t="str">
        <f>'Sprint Backlog'!H39</f>
        <v>Bela.zhao</v>
      </c>
    </row>
    <row r="44" spans="1:28" s="34" customFormat="1" ht="43.5">
      <c r="A44" s="100" t="s">
        <v>137</v>
      </c>
      <c r="B44" s="99" t="s">
        <v>141</v>
      </c>
      <c r="C44" s="141">
        <v>3600</v>
      </c>
      <c r="D44" s="141">
        <v>3</v>
      </c>
      <c r="E44" s="139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>
        <v>5</v>
      </c>
      <c r="U44" s="140">
        <v>0.5</v>
      </c>
      <c r="V44" s="140"/>
      <c r="W44" s="140"/>
      <c r="X44" s="140"/>
      <c r="Y44" s="140"/>
      <c r="Z44" s="140"/>
      <c r="AA44" s="129">
        <f t="shared" si="20"/>
        <v>5.5</v>
      </c>
      <c r="AB44" s="81" t="str">
        <f>'Sprint Backlog'!H40</f>
        <v>Linsee.lin</v>
      </c>
    </row>
    <row r="45" spans="1:28" s="34" customFormat="1">
      <c r="A45" s="102" t="s">
        <v>87</v>
      </c>
      <c r="B45" s="172" t="s">
        <v>101</v>
      </c>
      <c r="C45" s="144">
        <v>3550</v>
      </c>
      <c r="D45" s="144">
        <v>5</v>
      </c>
      <c r="E45" s="142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>
        <v>4.5</v>
      </c>
      <c r="R45" s="143">
        <v>3</v>
      </c>
      <c r="S45" s="143"/>
      <c r="T45" s="143"/>
      <c r="U45" s="143"/>
      <c r="V45" s="143"/>
      <c r="W45" s="143"/>
      <c r="X45" s="143"/>
      <c r="Y45" s="143"/>
      <c r="Z45" s="143"/>
      <c r="AA45" s="129">
        <f t="shared" si="20"/>
        <v>7.5</v>
      </c>
      <c r="AB45" s="81" t="str">
        <f>'Sprint Backlog'!H41</f>
        <v>Oliver.ye</v>
      </c>
    </row>
    <row r="46" spans="1:28" s="34" customFormat="1">
      <c r="A46" s="102" t="s">
        <v>85</v>
      </c>
      <c r="B46" s="172" t="s">
        <v>102</v>
      </c>
      <c r="C46" s="144">
        <v>3550</v>
      </c>
      <c r="D46" s="144">
        <v>5</v>
      </c>
      <c r="E46" s="142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>
        <v>4</v>
      </c>
      <c r="R46" s="143"/>
      <c r="S46" s="143"/>
      <c r="T46" s="143"/>
      <c r="U46" s="143"/>
      <c r="V46" s="143"/>
      <c r="W46" s="143"/>
      <c r="X46" s="143"/>
      <c r="Y46" s="143"/>
      <c r="Z46" s="143"/>
      <c r="AA46" s="129">
        <f t="shared" si="20"/>
        <v>4</v>
      </c>
      <c r="AB46" s="81" t="str">
        <f>'Sprint Backlog'!H42</f>
        <v>Oliver.ye</v>
      </c>
    </row>
    <row r="47" spans="1:28" ht="29">
      <c r="A47" s="102" t="s">
        <v>107</v>
      </c>
      <c r="B47" s="103" t="s">
        <v>90</v>
      </c>
      <c r="C47" s="144">
        <v>3500</v>
      </c>
      <c r="D47" s="144">
        <v>8</v>
      </c>
      <c r="E47" s="142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>
        <v>1</v>
      </c>
      <c r="T47" s="143">
        <v>1</v>
      </c>
      <c r="U47" s="143">
        <v>6</v>
      </c>
      <c r="V47" s="143"/>
      <c r="W47" s="143"/>
      <c r="X47" s="143"/>
      <c r="Y47" s="143"/>
      <c r="Z47" s="143"/>
      <c r="AA47" s="129">
        <f t="shared" si="20"/>
        <v>8</v>
      </c>
      <c r="AB47" s="81" t="str">
        <f>'Sprint Backlog'!H43</f>
        <v>Linsee.lin</v>
      </c>
    </row>
    <row r="48" spans="1:28" s="34" customFormat="1" ht="16" customHeight="1">
      <c r="A48" s="124" t="s">
        <v>108</v>
      </c>
      <c r="B48" s="125" t="s">
        <v>119</v>
      </c>
      <c r="C48" s="145">
        <v>3500</v>
      </c>
      <c r="D48" s="145">
        <v>8</v>
      </c>
      <c r="E48" s="142"/>
      <c r="F48" s="143"/>
      <c r="G48" s="143"/>
      <c r="H48" s="143"/>
      <c r="I48" s="143"/>
      <c r="J48" s="143"/>
      <c r="K48" s="143"/>
      <c r="L48" s="143"/>
      <c r="M48" s="143"/>
      <c r="N48" s="143">
        <v>1</v>
      </c>
      <c r="O48" s="143"/>
      <c r="P48" s="143">
        <v>6</v>
      </c>
      <c r="Q48" s="143"/>
      <c r="R48" s="143"/>
      <c r="S48" s="143"/>
      <c r="T48" s="143"/>
      <c r="U48" s="143"/>
      <c r="V48" s="143"/>
      <c r="W48" s="143">
        <v>3</v>
      </c>
      <c r="X48" s="143">
        <v>2</v>
      </c>
      <c r="Y48" s="143"/>
      <c r="Z48" s="143"/>
      <c r="AA48" s="129">
        <f t="shared" si="20"/>
        <v>12</v>
      </c>
      <c r="AB48" s="81" t="str">
        <f>'Sprint Backlog'!H44</f>
        <v>Linsee.lin</v>
      </c>
    </row>
    <row r="49" spans="1:28" s="34" customFormat="1" ht="16.5" customHeight="1">
      <c r="A49" s="124" t="s">
        <v>109</v>
      </c>
      <c r="B49" s="125" t="s">
        <v>123</v>
      </c>
      <c r="C49" s="145">
        <v>3500</v>
      </c>
      <c r="D49" s="145">
        <v>5</v>
      </c>
      <c r="E49" s="142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>
        <v>3</v>
      </c>
      <c r="X49" s="143">
        <v>2</v>
      </c>
      <c r="Y49" s="143"/>
      <c r="Z49" s="143"/>
      <c r="AA49" s="129">
        <f t="shared" si="20"/>
        <v>5</v>
      </c>
      <c r="AB49" s="81" t="str">
        <f>'Sprint Backlog'!H45</f>
        <v>Linsee.lin</v>
      </c>
    </row>
    <row r="50" spans="1:28" s="34" customFormat="1">
      <c r="A50" s="124" t="s">
        <v>110</v>
      </c>
      <c r="B50" s="125" t="s">
        <v>161</v>
      </c>
      <c r="C50" s="145">
        <v>3500</v>
      </c>
      <c r="D50" s="145">
        <v>5</v>
      </c>
      <c r="E50" s="142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>
        <v>5</v>
      </c>
      <c r="Y50" s="143">
        <v>1.5</v>
      </c>
      <c r="Z50" s="143"/>
      <c r="AA50" s="129">
        <f t="shared" si="20"/>
        <v>6.5</v>
      </c>
      <c r="AB50" s="81" t="str">
        <f>'Sprint Backlog'!H46</f>
        <v>Oliver.ye</v>
      </c>
    </row>
    <row r="51" spans="1:28" s="34" customFormat="1" ht="29">
      <c r="A51" s="124" t="s">
        <v>152</v>
      </c>
      <c r="B51" s="176" t="s">
        <v>160</v>
      </c>
      <c r="C51" s="145">
        <v>3450</v>
      </c>
      <c r="D51" s="145">
        <v>8</v>
      </c>
      <c r="E51" s="142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>
        <v>1</v>
      </c>
      <c r="X51" s="143">
        <v>3</v>
      </c>
      <c r="Y51" s="143">
        <v>5</v>
      </c>
      <c r="Z51" s="143">
        <v>4</v>
      </c>
      <c r="AA51" s="129">
        <f>SUM(F51:Z51)</f>
        <v>13</v>
      </c>
      <c r="AB51" s="81" t="str">
        <f>'Sprint Backlog'!H47</f>
        <v>Linsee.lin</v>
      </c>
    </row>
    <row r="52" spans="1:28" s="34" customFormat="1" ht="29">
      <c r="A52" s="110" t="s">
        <v>70</v>
      </c>
      <c r="B52" s="111" t="s">
        <v>142</v>
      </c>
      <c r="C52" s="146">
        <v>3450</v>
      </c>
      <c r="D52" s="146">
        <v>4</v>
      </c>
      <c r="E52" s="147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>
        <v>5</v>
      </c>
      <c r="T52" s="148">
        <v>1</v>
      </c>
      <c r="U52" s="148">
        <v>3</v>
      </c>
      <c r="V52" s="148">
        <v>3</v>
      </c>
      <c r="W52" s="148">
        <v>2</v>
      </c>
      <c r="X52" s="148"/>
      <c r="Y52" s="148"/>
      <c r="Z52" s="148"/>
      <c r="AA52" s="129">
        <f>SUM(F52:Z52)</f>
        <v>14</v>
      </c>
      <c r="AB52" s="81" t="str">
        <f>'Sprint Backlog'!H48</f>
        <v>Linsee.lin</v>
      </c>
    </row>
    <row r="53" spans="1:28" s="34" customFormat="1">
      <c r="A53" s="104" t="s">
        <v>120</v>
      </c>
      <c r="B53" s="105" t="s">
        <v>129</v>
      </c>
      <c r="C53" s="149">
        <v>3450</v>
      </c>
      <c r="D53" s="149">
        <v>3</v>
      </c>
      <c r="E53" s="149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>
        <v>2</v>
      </c>
      <c r="Y53" s="148"/>
      <c r="Z53" s="148"/>
      <c r="AA53" s="129">
        <f t="shared" ref="AA53:AA80" si="21">SUM(F53:Z53)</f>
        <v>2</v>
      </c>
      <c r="AB53" s="81" t="str">
        <f>'Sprint Backlog'!H49</f>
        <v>Olivia.ge</v>
      </c>
    </row>
    <row r="54" spans="1:28" s="34" customFormat="1">
      <c r="A54" s="104" t="s">
        <v>121</v>
      </c>
      <c r="B54" s="105" t="s">
        <v>143</v>
      </c>
      <c r="C54" s="149">
        <v>3450</v>
      </c>
      <c r="D54" s="149">
        <v>3</v>
      </c>
      <c r="E54" s="149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>
        <v>1</v>
      </c>
      <c r="U54" s="148"/>
      <c r="V54" s="148"/>
      <c r="W54" s="148"/>
      <c r="X54" s="148">
        <v>3</v>
      </c>
      <c r="Y54" s="148"/>
      <c r="Z54" s="148"/>
      <c r="AA54" s="129">
        <f t="shared" si="21"/>
        <v>4</v>
      </c>
      <c r="AB54" s="81" t="str">
        <f>'Sprint Backlog'!H50</f>
        <v>Olivia.ge</v>
      </c>
    </row>
    <row r="55" spans="1:28" s="34" customFormat="1">
      <c r="A55" s="104" t="s">
        <v>122</v>
      </c>
      <c r="B55" s="105" t="s">
        <v>128</v>
      </c>
      <c r="C55" s="149">
        <v>3450</v>
      </c>
      <c r="D55" s="149">
        <v>3</v>
      </c>
      <c r="E55" s="149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29">
        <f t="shared" si="21"/>
        <v>0</v>
      </c>
      <c r="AB55" s="81" t="str">
        <f>'Sprint Backlog'!H51</f>
        <v>Olivia.ge</v>
      </c>
    </row>
    <row r="56" spans="1:28" s="34" customFormat="1" ht="29">
      <c r="A56" s="110" t="s">
        <v>85</v>
      </c>
      <c r="B56" s="111" t="s">
        <v>118</v>
      </c>
      <c r="C56" s="146">
        <v>3450</v>
      </c>
      <c r="D56" s="146">
        <v>5</v>
      </c>
      <c r="E56" s="147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>
        <v>2</v>
      </c>
      <c r="X56" s="148">
        <v>3</v>
      </c>
      <c r="Y56" s="148"/>
      <c r="Z56" s="148"/>
      <c r="AA56" s="129">
        <f t="shared" si="21"/>
        <v>5</v>
      </c>
      <c r="AB56" s="81" t="str">
        <f>'Sprint Backlog'!H52</f>
        <v>Olivia.ge</v>
      </c>
    </row>
    <row r="57" spans="1:28" s="34" customFormat="1" ht="29">
      <c r="A57" s="110" t="s">
        <v>86</v>
      </c>
      <c r="B57" s="111" t="s">
        <v>114</v>
      </c>
      <c r="C57" s="146">
        <v>3450</v>
      </c>
      <c r="D57" s="146">
        <v>14</v>
      </c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>
        <v>5</v>
      </c>
      <c r="X57" s="148">
        <v>5</v>
      </c>
      <c r="Y57" s="148">
        <v>3</v>
      </c>
      <c r="Z57" s="148">
        <v>1</v>
      </c>
      <c r="AA57" s="129">
        <f t="shared" si="21"/>
        <v>14</v>
      </c>
      <c r="AB57" s="81" t="str">
        <f>'Sprint Backlog'!H53</f>
        <v>Olivia.ge</v>
      </c>
    </row>
    <row r="58" spans="1:28" s="34" customFormat="1">
      <c r="A58" s="104" t="s">
        <v>111</v>
      </c>
      <c r="B58" s="105" t="s">
        <v>80</v>
      </c>
      <c r="C58" s="149">
        <v>3400</v>
      </c>
      <c r="D58" s="149">
        <v>5</v>
      </c>
      <c r="E58" s="147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>
        <v>4</v>
      </c>
      <c r="V58" s="148">
        <v>4</v>
      </c>
      <c r="W58" s="148"/>
      <c r="X58" s="148"/>
      <c r="Y58" s="148"/>
      <c r="Z58" s="148"/>
      <c r="AA58" s="129">
        <f t="shared" si="21"/>
        <v>8</v>
      </c>
      <c r="AB58" s="81" t="str">
        <f>'Sprint Backlog'!H54</f>
        <v>Bela.zhao</v>
      </c>
    </row>
    <row r="59" spans="1:28">
      <c r="A59" s="104" t="s">
        <v>81</v>
      </c>
      <c r="B59" s="105" t="s">
        <v>82</v>
      </c>
      <c r="C59" s="149">
        <v>3400</v>
      </c>
      <c r="D59" s="149">
        <v>6</v>
      </c>
      <c r="E59" s="147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>
        <v>8</v>
      </c>
      <c r="V59" s="148">
        <v>2</v>
      </c>
      <c r="W59" s="148">
        <v>1</v>
      </c>
      <c r="X59" s="148"/>
      <c r="Y59" s="148"/>
      <c r="Z59" s="148"/>
      <c r="AA59" s="129">
        <f t="shared" si="21"/>
        <v>11</v>
      </c>
      <c r="AB59" s="81" t="str">
        <f>'Sprint Backlog'!H55</f>
        <v>Oliver.ye</v>
      </c>
    </row>
    <row r="60" spans="1:28" s="34" customFormat="1" ht="29">
      <c r="A60" s="104" t="s">
        <v>146</v>
      </c>
      <c r="B60" s="105" t="s">
        <v>151</v>
      </c>
      <c r="C60" s="149">
        <v>3400</v>
      </c>
      <c r="D60" s="149">
        <v>3</v>
      </c>
      <c r="E60" s="147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>
        <v>2.5</v>
      </c>
      <c r="V60" s="148"/>
      <c r="W60" s="148"/>
      <c r="X60" s="148"/>
      <c r="Y60" s="148"/>
      <c r="Z60" s="148"/>
      <c r="AA60" s="129">
        <f t="shared" si="21"/>
        <v>2.5</v>
      </c>
      <c r="AB60" s="81" t="str">
        <f>'Sprint Backlog'!H56</f>
        <v>Linsee.lin</v>
      </c>
    </row>
    <row r="61" spans="1:28" s="34" customFormat="1">
      <c r="A61" s="110" t="s">
        <v>147</v>
      </c>
      <c r="B61" s="111" t="s">
        <v>148</v>
      </c>
      <c r="C61" s="146">
        <v>3400</v>
      </c>
      <c r="D61" s="146">
        <v>6</v>
      </c>
      <c r="E61" s="147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>
        <v>2</v>
      </c>
      <c r="V61" s="148"/>
      <c r="W61" s="148"/>
      <c r="X61" s="148"/>
      <c r="Y61" s="148"/>
      <c r="Z61" s="148"/>
      <c r="AA61" s="129">
        <f t="shared" si="21"/>
        <v>2</v>
      </c>
      <c r="AB61" s="81" t="str">
        <f>'Sprint Backlog'!H57</f>
        <v>Linsee.lin</v>
      </c>
    </row>
    <row r="62" spans="1:28" s="34" customFormat="1">
      <c r="A62" s="110" t="s">
        <v>149</v>
      </c>
      <c r="B62" s="111" t="s">
        <v>150</v>
      </c>
      <c r="C62" s="146">
        <v>3400</v>
      </c>
      <c r="D62" s="146">
        <v>1</v>
      </c>
      <c r="E62" s="147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>
        <v>5</v>
      </c>
      <c r="W62" s="148"/>
      <c r="X62" s="148"/>
      <c r="Y62" s="148"/>
      <c r="Z62" s="148"/>
      <c r="AA62" s="129">
        <f t="shared" si="21"/>
        <v>5</v>
      </c>
      <c r="AB62" s="81" t="str">
        <f>'Sprint Backlog'!H58</f>
        <v>Linsee.lin</v>
      </c>
    </row>
    <row r="63" spans="1:28" s="34" customFormat="1">
      <c r="A63" s="104" t="s">
        <v>83</v>
      </c>
      <c r="B63" s="105" t="s">
        <v>84</v>
      </c>
      <c r="C63" s="149">
        <v>3400</v>
      </c>
      <c r="D63" s="149">
        <v>1</v>
      </c>
      <c r="E63" s="147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29">
        <f t="shared" si="21"/>
        <v>0</v>
      </c>
      <c r="AB63" s="81">
        <f>'Sprint Backlog'!H59</f>
        <v>0</v>
      </c>
    </row>
    <row r="64" spans="1:28" s="34" customFormat="1">
      <c r="A64" s="110" t="s">
        <v>164</v>
      </c>
      <c r="B64" s="111" t="s">
        <v>163</v>
      </c>
      <c r="C64" s="146">
        <v>3400</v>
      </c>
      <c r="D64" s="146">
        <v>5</v>
      </c>
      <c r="E64" s="147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>
        <v>7</v>
      </c>
      <c r="W64" s="148"/>
      <c r="X64" s="148"/>
      <c r="Y64" s="148">
        <v>3</v>
      </c>
      <c r="Z64" s="148"/>
      <c r="AA64" s="129">
        <f t="shared" si="21"/>
        <v>10</v>
      </c>
      <c r="AB64" s="81" t="str">
        <f>'Sprint Backlog'!H60</f>
        <v>Oliver.ye</v>
      </c>
    </row>
    <row r="65" spans="1:28" s="34" customFormat="1">
      <c r="A65" s="110" t="s">
        <v>165</v>
      </c>
      <c r="B65" s="111" t="s">
        <v>166</v>
      </c>
      <c r="C65" s="146">
        <v>3400</v>
      </c>
      <c r="D65" s="146">
        <v>4</v>
      </c>
      <c r="E65" s="147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>
        <v>3</v>
      </c>
      <c r="Z65" s="148"/>
      <c r="AA65" s="129">
        <f t="shared" si="21"/>
        <v>3</v>
      </c>
      <c r="AB65" s="81" t="str">
        <f>'Sprint Backlog'!H61</f>
        <v>Linsee.lin</v>
      </c>
    </row>
    <row r="66" spans="1:28" s="34" customFormat="1" ht="29">
      <c r="A66" s="110" t="s">
        <v>187</v>
      </c>
      <c r="B66" s="111" t="s">
        <v>167</v>
      </c>
      <c r="C66" s="146">
        <v>3400</v>
      </c>
      <c r="D66" s="146">
        <v>4</v>
      </c>
      <c r="E66" s="147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>
        <v>6</v>
      </c>
      <c r="Y66" s="148">
        <v>8</v>
      </c>
      <c r="Z66" s="148"/>
      <c r="AA66" s="129">
        <f t="shared" si="21"/>
        <v>14</v>
      </c>
      <c r="AB66" s="81" t="str">
        <f>'Sprint Backlog'!H62</f>
        <v>Bela.zhao</v>
      </c>
    </row>
    <row r="67" spans="1:28">
      <c r="A67" s="106" t="s">
        <v>45</v>
      </c>
      <c r="B67" s="107" t="s">
        <v>93</v>
      </c>
      <c r="C67" s="149">
        <v>3400</v>
      </c>
      <c r="D67" s="149">
        <v>40</v>
      </c>
      <c r="E67" s="147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>
        <v>3</v>
      </c>
      <c r="W67" s="148">
        <v>5</v>
      </c>
      <c r="X67" s="148">
        <v>3</v>
      </c>
      <c r="Y67" s="148">
        <v>5.5</v>
      </c>
      <c r="Z67" s="148">
        <v>13</v>
      </c>
      <c r="AA67" s="129">
        <f t="shared" si="21"/>
        <v>29.5</v>
      </c>
      <c r="AB67" s="81" t="str">
        <f>'Sprint Backlog'!H63</f>
        <v>Bella.bi</v>
      </c>
    </row>
    <row r="68" spans="1:28">
      <c r="A68" s="108" t="s">
        <v>94</v>
      </c>
      <c r="B68" s="109" t="s">
        <v>95</v>
      </c>
      <c r="C68" s="150">
        <v>3400</v>
      </c>
      <c r="D68" s="150">
        <v>16</v>
      </c>
      <c r="E68" s="151"/>
      <c r="F68" s="152"/>
      <c r="G68" s="152"/>
      <c r="H68" s="152"/>
      <c r="I68" s="152"/>
      <c r="J68" s="152"/>
      <c r="K68" s="152"/>
      <c r="L68" s="152"/>
      <c r="M68" s="152"/>
      <c r="N68" s="152"/>
      <c r="O68" s="152">
        <v>2</v>
      </c>
      <c r="P68" s="152"/>
      <c r="Q68" s="152"/>
      <c r="R68" s="152"/>
      <c r="S68" s="152"/>
      <c r="T68" s="152"/>
      <c r="U68" s="152"/>
      <c r="V68" s="152">
        <v>1.5</v>
      </c>
      <c r="W68" s="152">
        <v>7</v>
      </c>
      <c r="X68" s="152">
        <v>3</v>
      </c>
      <c r="Y68" s="152">
        <v>5</v>
      </c>
      <c r="Z68" s="152"/>
      <c r="AA68" s="129">
        <f t="shared" si="21"/>
        <v>18.5</v>
      </c>
      <c r="AB68" s="81" t="str">
        <f>'Sprint Backlog'!H64</f>
        <v>Oliver.ye</v>
      </c>
    </row>
    <row r="69" spans="1:28">
      <c r="A69" s="108" t="s">
        <v>168</v>
      </c>
      <c r="B69" s="109" t="s">
        <v>131</v>
      </c>
      <c r="C69" s="153">
        <v>3300</v>
      </c>
      <c r="D69" s="153">
        <v>5</v>
      </c>
      <c r="E69" s="151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>
        <v>5</v>
      </c>
      <c r="T69" s="152"/>
      <c r="U69" s="152"/>
      <c r="V69" s="152"/>
      <c r="W69" s="152"/>
      <c r="X69" s="152"/>
      <c r="Y69" s="152"/>
      <c r="Z69" s="152"/>
      <c r="AA69" s="129">
        <f t="shared" si="21"/>
        <v>5</v>
      </c>
      <c r="AB69" s="81" t="str">
        <f>'Sprint Backlog'!H65</f>
        <v>Bela.zhao</v>
      </c>
    </row>
    <row r="70" spans="1:28" s="34" customFormat="1" ht="29">
      <c r="A70" s="51" t="s">
        <v>155</v>
      </c>
      <c r="B70" s="177" t="s">
        <v>156</v>
      </c>
      <c r="C70" s="150">
        <v>3300</v>
      </c>
      <c r="D70" s="150">
        <v>10</v>
      </c>
      <c r="E70" s="151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>
        <v>4</v>
      </c>
      <c r="V70" s="152">
        <v>2</v>
      </c>
      <c r="W70" s="152"/>
      <c r="X70" s="152"/>
      <c r="Y70" s="152"/>
      <c r="Z70" s="152"/>
      <c r="AA70" s="129">
        <f t="shared" si="21"/>
        <v>6</v>
      </c>
      <c r="AB70" s="81" t="str">
        <f>'Sprint Backlog'!H66</f>
        <v>Bella.bi</v>
      </c>
    </row>
    <row r="71" spans="1:28">
      <c r="A71" s="51" t="s">
        <v>169</v>
      </c>
      <c r="B71" s="177" t="s">
        <v>171</v>
      </c>
      <c r="C71" s="150">
        <v>3200</v>
      </c>
      <c r="D71" s="150">
        <v>7</v>
      </c>
      <c r="E71" s="151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>
        <v>5</v>
      </c>
      <c r="X71" s="152">
        <v>2</v>
      </c>
      <c r="Y71" s="152"/>
      <c r="Z71" s="152"/>
      <c r="AA71" s="129">
        <f t="shared" si="21"/>
        <v>7</v>
      </c>
      <c r="AB71" s="81" t="str">
        <f>'Sprint Backlog'!H67</f>
        <v>Bela.zhao</v>
      </c>
    </row>
    <row r="72" spans="1:28" ht="29">
      <c r="A72" s="51" t="s">
        <v>170</v>
      </c>
      <c r="B72" s="177" t="s">
        <v>172</v>
      </c>
      <c r="C72" s="150">
        <v>3200</v>
      </c>
      <c r="D72" s="150">
        <v>2</v>
      </c>
      <c r="E72" s="151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>
        <v>1</v>
      </c>
      <c r="X72" s="152">
        <v>1</v>
      </c>
      <c r="Y72" s="152"/>
      <c r="Z72" s="152"/>
      <c r="AA72" s="129">
        <f t="shared" si="21"/>
        <v>2</v>
      </c>
      <c r="AB72" s="81" t="str">
        <f>'Sprint Backlog'!H68</f>
        <v>Olivia.ge</v>
      </c>
    </row>
    <row r="73" spans="1:28" s="34" customFormat="1">
      <c r="A73" s="51" t="s">
        <v>179</v>
      </c>
      <c r="B73" s="177" t="s">
        <v>173</v>
      </c>
      <c r="C73" s="150">
        <v>3100</v>
      </c>
      <c r="D73" s="150">
        <v>8</v>
      </c>
      <c r="E73" s="151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>
        <v>3</v>
      </c>
      <c r="Z73" s="152">
        <v>4</v>
      </c>
      <c r="AA73" s="129">
        <f t="shared" si="21"/>
        <v>7</v>
      </c>
      <c r="AB73" s="81" t="str">
        <f>'Sprint Backlog'!H69</f>
        <v>Niki.Wang</v>
      </c>
    </row>
    <row r="74" spans="1:28" ht="29">
      <c r="A74" s="51" t="s">
        <v>170</v>
      </c>
      <c r="B74" s="178" t="s">
        <v>174</v>
      </c>
      <c r="C74" s="150">
        <v>3100</v>
      </c>
      <c r="D74" s="150">
        <v>3</v>
      </c>
      <c r="E74" s="151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>
        <v>3</v>
      </c>
      <c r="Z74" s="152"/>
      <c r="AA74" s="129">
        <f t="shared" si="21"/>
        <v>3</v>
      </c>
      <c r="AB74" s="81" t="str">
        <f>'Sprint Backlog'!H70</f>
        <v>Olivia.ge</v>
      </c>
    </row>
    <row r="75" spans="1:28">
      <c r="A75" s="51" t="s">
        <v>185</v>
      </c>
      <c r="B75" s="179" t="s">
        <v>177</v>
      </c>
      <c r="C75" s="150">
        <v>3100</v>
      </c>
      <c r="D75" s="150">
        <v>5</v>
      </c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>
        <v>11</v>
      </c>
      <c r="AA75" s="129">
        <f t="shared" si="21"/>
        <v>11</v>
      </c>
      <c r="AB75" s="81" t="str">
        <f>'Sprint Backlog'!H71</f>
        <v>Oliver.ye</v>
      </c>
    </row>
    <row r="76" spans="1:28" s="34" customFormat="1">
      <c r="A76" s="51" t="s">
        <v>186</v>
      </c>
      <c r="B76" s="179" t="s">
        <v>178</v>
      </c>
      <c r="C76" s="150">
        <v>3100</v>
      </c>
      <c r="D76" s="150">
        <v>4</v>
      </c>
      <c r="E76" s="154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>
        <v>2</v>
      </c>
      <c r="Z76" s="155">
        <v>5</v>
      </c>
      <c r="AA76" s="129">
        <f t="shared" si="21"/>
        <v>7</v>
      </c>
      <c r="AB76" s="81" t="str">
        <f>'Sprint Backlog'!H72</f>
        <v>Linsee.lin</v>
      </c>
    </row>
    <row r="77" spans="1:28">
      <c r="A77" s="51" t="s">
        <v>46</v>
      </c>
      <c r="B77" s="177" t="s">
        <v>180</v>
      </c>
      <c r="C77" s="150">
        <v>3100</v>
      </c>
      <c r="D77" s="150">
        <v>5</v>
      </c>
      <c r="E77" s="168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>
        <v>5</v>
      </c>
      <c r="AA77" s="186">
        <f t="shared" si="21"/>
        <v>5</v>
      </c>
      <c r="AB77" s="187">
        <f>'Sprint Backlog'!H74</f>
        <v>0</v>
      </c>
    </row>
    <row r="78" spans="1:28" s="34" customFormat="1">
      <c r="A78" s="108"/>
      <c r="B78" s="109"/>
      <c r="C78" s="153"/>
      <c r="D78" s="153"/>
      <c r="E78" s="151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29">
        <f t="shared" si="21"/>
        <v>0</v>
      </c>
      <c r="AB78" s="81">
        <f>'Sprint Backlog'!H75</f>
        <v>0</v>
      </c>
    </row>
    <row r="79" spans="1:28">
      <c r="A79" s="108"/>
      <c r="B79" s="109"/>
      <c r="C79" s="151"/>
      <c r="D79" s="153"/>
      <c r="E79" s="151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29">
        <f t="shared" si="21"/>
        <v>0</v>
      </c>
      <c r="AB79" s="81">
        <f>'Sprint Backlog'!H76</f>
        <v>0</v>
      </c>
    </row>
    <row r="80" spans="1:28">
      <c r="A80" s="108"/>
      <c r="B80" s="109"/>
      <c r="C80" s="151"/>
      <c r="D80" s="153"/>
      <c r="E80" s="151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29">
        <f t="shared" si="21"/>
        <v>0</v>
      </c>
      <c r="AB80" s="81">
        <f>'Sprint Backlog'!H77</f>
        <v>0</v>
      </c>
    </row>
    <row r="81" spans="3:27">
      <c r="C81" s="70"/>
      <c r="D81" s="77"/>
      <c r="E81" s="70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3"/>
    </row>
    <row r="82" spans="3:27">
      <c r="C82" s="70"/>
      <c r="D82" s="70"/>
      <c r="E82" s="70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3"/>
    </row>
    <row r="83" spans="3:27">
      <c r="C83" s="70"/>
      <c r="D83" s="70"/>
      <c r="E83" s="70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3"/>
    </row>
  </sheetData>
  <mergeCells count="2">
    <mergeCell ref="D1:D2"/>
    <mergeCell ref="AA1:AA2"/>
  </mergeCells>
  <phoneticPr fontId="2" type="noConversion"/>
  <pageMargins left="0" right="0" top="0" bottom="0.2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zoomScale="85" zoomScaleNormal="85" workbookViewId="0">
      <pane xSplit="4" ySplit="9" topLeftCell="K58" activePane="bottomRight" state="frozen"/>
      <selection pane="topRight" activeCell="E1" sqref="E1"/>
      <selection pane="bottomLeft" activeCell="A10" sqref="A10"/>
      <selection pane="bottomRight" activeCell="P51" sqref="P51"/>
    </sheetView>
  </sheetViews>
  <sheetFormatPr defaultColWidth="8.453125" defaultRowHeight="14.5"/>
  <cols>
    <col min="1" max="1" width="21.81640625" style="11" customWidth="1"/>
    <col min="2" max="2" width="35.81640625" style="34" customWidth="1"/>
    <col min="3" max="4" width="8.453125" style="114" bestFit="1" customWidth="1"/>
    <col min="5" max="5" width="8.453125" style="16" customWidth="1"/>
    <col min="6" max="7" width="7.453125" style="16" customWidth="1"/>
    <col min="8" max="26" width="7" style="16" customWidth="1"/>
    <col min="27" max="27" width="8.453125" style="73" customWidth="1"/>
    <col min="28" max="16384" width="8.453125" style="34"/>
  </cols>
  <sheetData>
    <row r="1" spans="1:27" s="2" customFormat="1" ht="15.75" customHeight="1">
      <c r="A1" s="29" t="s">
        <v>26</v>
      </c>
      <c r="B1" s="30" t="s">
        <v>13</v>
      </c>
      <c r="C1" s="112" t="s">
        <v>25</v>
      </c>
      <c r="D1" s="198" t="s">
        <v>28</v>
      </c>
      <c r="E1" s="1">
        <f>F1-1</f>
        <v>42925</v>
      </c>
      <c r="F1" s="1">
        <f>Resources!D6</f>
        <v>42926</v>
      </c>
      <c r="G1" s="1">
        <f>Resources!E6</f>
        <v>42927</v>
      </c>
      <c r="H1" s="1">
        <f>Resources!F6</f>
        <v>42928</v>
      </c>
      <c r="I1" s="1">
        <f>Resources!G6</f>
        <v>42929</v>
      </c>
      <c r="J1" s="1">
        <f>Resources!H6</f>
        <v>42930</v>
      </c>
      <c r="K1" s="1">
        <f>Resources!I6</f>
        <v>42933</v>
      </c>
      <c r="L1" s="1">
        <f>Resources!J6</f>
        <v>42934</v>
      </c>
      <c r="M1" s="1">
        <f>Resources!K6</f>
        <v>42935</v>
      </c>
      <c r="N1" s="1">
        <f>Resources!L6</f>
        <v>42936</v>
      </c>
      <c r="O1" s="1">
        <f>Resources!M6</f>
        <v>42937</v>
      </c>
      <c r="P1" s="1">
        <f>Resources!N6</f>
        <v>42940</v>
      </c>
      <c r="Q1" s="1">
        <f>Resources!O6</f>
        <v>42941</v>
      </c>
      <c r="R1" s="1">
        <f>Resources!P6</f>
        <v>42942</v>
      </c>
      <c r="S1" s="1">
        <f>Resources!Q6</f>
        <v>42943</v>
      </c>
      <c r="T1" s="1">
        <f>Resources!R6</f>
        <v>42944</v>
      </c>
      <c r="U1" s="1">
        <f>Resources!S6</f>
        <v>42945</v>
      </c>
      <c r="V1" s="1">
        <f>Resources!T6</f>
        <v>42947</v>
      </c>
      <c r="W1" s="1">
        <f>Resources!U6</f>
        <v>42948</v>
      </c>
      <c r="X1" s="1">
        <f>Resources!V6</f>
        <v>42949</v>
      </c>
      <c r="Y1" s="1">
        <f>Resources!W6</f>
        <v>42950</v>
      </c>
      <c r="Z1" s="1">
        <f>Resources!X6</f>
        <v>42951</v>
      </c>
      <c r="AA1" s="71"/>
    </row>
    <row r="2" spans="1:27" s="2" customFormat="1" ht="15" thickBot="1">
      <c r="A2" s="3"/>
      <c r="B2" s="4"/>
      <c r="C2" s="113"/>
      <c r="D2" s="199"/>
      <c r="E2" s="62" t="s">
        <v>31</v>
      </c>
      <c r="F2" s="46">
        <f>F1</f>
        <v>42926</v>
      </c>
      <c r="G2" s="46">
        <f t="shared" ref="G2:V2" si="0">G1</f>
        <v>42927</v>
      </c>
      <c r="H2" s="46">
        <f t="shared" si="0"/>
        <v>42928</v>
      </c>
      <c r="I2" s="46">
        <f t="shared" si="0"/>
        <v>42929</v>
      </c>
      <c r="J2" s="46">
        <f t="shared" si="0"/>
        <v>42930</v>
      </c>
      <c r="K2" s="46">
        <f t="shared" si="0"/>
        <v>42933</v>
      </c>
      <c r="L2" s="46">
        <f t="shared" si="0"/>
        <v>42934</v>
      </c>
      <c r="M2" s="46">
        <f t="shared" si="0"/>
        <v>42935</v>
      </c>
      <c r="N2" s="46">
        <f t="shared" si="0"/>
        <v>42936</v>
      </c>
      <c r="O2" s="46">
        <f t="shared" si="0"/>
        <v>42937</v>
      </c>
      <c r="P2" s="46">
        <f t="shared" si="0"/>
        <v>42940</v>
      </c>
      <c r="Q2" s="46">
        <f t="shared" si="0"/>
        <v>42941</v>
      </c>
      <c r="R2" s="46">
        <f t="shared" si="0"/>
        <v>42942</v>
      </c>
      <c r="S2" s="46">
        <f t="shared" si="0"/>
        <v>42943</v>
      </c>
      <c r="T2" s="46">
        <f t="shared" si="0"/>
        <v>42944</v>
      </c>
      <c r="U2" s="46">
        <f t="shared" si="0"/>
        <v>42945</v>
      </c>
      <c r="V2" s="46">
        <f t="shared" si="0"/>
        <v>42947</v>
      </c>
      <c r="W2" s="46">
        <f>W1</f>
        <v>42948</v>
      </c>
      <c r="X2" s="46">
        <f t="shared" ref="X2:Z2" si="1">X1</f>
        <v>42949</v>
      </c>
      <c r="Y2" s="46">
        <f t="shared" si="1"/>
        <v>42950</v>
      </c>
      <c r="Z2" s="46">
        <f t="shared" si="1"/>
        <v>42951</v>
      </c>
      <c r="AA2" s="71"/>
    </row>
    <row r="3" spans="1:27" s="8" customFormat="1" ht="15" thickBot="1">
      <c r="A3" s="6"/>
      <c r="B3" s="7"/>
      <c r="C3" s="156"/>
      <c r="D3" s="15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78"/>
      <c r="U3" s="78"/>
      <c r="V3" s="78"/>
      <c r="W3" s="78"/>
      <c r="X3" s="78"/>
      <c r="Y3" s="78"/>
      <c r="Z3" s="78"/>
      <c r="AA3" s="72"/>
    </row>
    <row r="4" spans="1:27" s="8" customFormat="1" ht="15" thickBot="1">
      <c r="A4" s="6"/>
      <c r="B4" s="7" t="s">
        <v>35</v>
      </c>
      <c r="C4" s="156"/>
      <c r="D4" s="157">
        <f>SUM(D6:D73)</f>
        <v>475</v>
      </c>
      <c r="E4" s="15">
        <f t="shared" ref="E4:Z4" si="2">SUM(E6:E113)</f>
        <v>492</v>
      </c>
      <c r="F4" s="15">
        <f t="shared" si="2"/>
        <v>447</v>
      </c>
      <c r="G4" s="15">
        <f t="shared" si="2"/>
        <v>436</v>
      </c>
      <c r="H4" s="15">
        <f t="shared" si="2"/>
        <v>433</v>
      </c>
      <c r="I4" s="15">
        <f t="shared" si="2"/>
        <v>429</v>
      </c>
      <c r="J4" s="15">
        <f t="shared" si="2"/>
        <v>431</v>
      </c>
      <c r="K4" s="15">
        <f t="shared" si="2"/>
        <v>429</v>
      </c>
      <c r="L4" s="15">
        <f t="shared" si="2"/>
        <v>414</v>
      </c>
      <c r="M4" s="15">
        <f t="shared" si="2"/>
        <v>414</v>
      </c>
      <c r="N4" s="15">
        <f t="shared" si="2"/>
        <v>400</v>
      </c>
      <c r="O4" s="15">
        <f t="shared" si="2"/>
        <v>372</v>
      </c>
      <c r="P4" s="15">
        <f t="shared" si="2"/>
        <v>355</v>
      </c>
      <c r="Q4" s="15">
        <f t="shared" si="2"/>
        <v>345</v>
      </c>
      <c r="R4" s="15">
        <f t="shared" si="2"/>
        <v>333</v>
      </c>
      <c r="S4" s="15">
        <f t="shared" si="2"/>
        <v>297</v>
      </c>
      <c r="T4" s="15">
        <f t="shared" si="2"/>
        <v>265</v>
      </c>
      <c r="U4" s="15">
        <f t="shared" si="2"/>
        <v>217</v>
      </c>
      <c r="V4" s="15">
        <f t="shared" si="2"/>
        <v>154</v>
      </c>
      <c r="W4" s="15">
        <f t="shared" si="2"/>
        <v>133</v>
      </c>
      <c r="X4" s="15">
        <f t="shared" si="2"/>
        <v>91</v>
      </c>
      <c r="Y4" s="15">
        <f t="shared" si="2"/>
        <v>58</v>
      </c>
      <c r="Z4" s="15">
        <f t="shared" si="2"/>
        <v>2</v>
      </c>
      <c r="AA4" s="72"/>
    </row>
    <row r="5" spans="1:27" s="2" customFormat="1">
      <c r="A5" s="9"/>
      <c r="B5" s="32"/>
      <c r="C5" s="158"/>
      <c r="D5" s="157">
        <f>SUM(D6:D80)</f>
        <v>492</v>
      </c>
      <c r="E5" s="15">
        <f t="shared" ref="E5:Z5" si="3">SUM(E6:E113)</f>
        <v>492</v>
      </c>
      <c r="F5" s="15">
        <f t="shared" si="3"/>
        <v>447</v>
      </c>
      <c r="G5" s="15">
        <f t="shared" si="3"/>
        <v>436</v>
      </c>
      <c r="H5" s="15">
        <f t="shared" si="3"/>
        <v>433</v>
      </c>
      <c r="I5" s="15">
        <f t="shared" si="3"/>
        <v>429</v>
      </c>
      <c r="J5" s="15">
        <f t="shared" si="3"/>
        <v>431</v>
      </c>
      <c r="K5" s="15">
        <f t="shared" si="3"/>
        <v>429</v>
      </c>
      <c r="L5" s="15">
        <f t="shared" si="3"/>
        <v>414</v>
      </c>
      <c r="M5" s="15">
        <f t="shared" si="3"/>
        <v>414</v>
      </c>
      <c r="N5" s="15">
        <f t="shared" si="3"/>
        <v>400</v>
      </c>
      <c r="O5" s="15">
        <f t="shared" si="3"/>
        <v>372</v>
      </c>
      <c r="P5" s="15">
        <f t="shared" si="3"/>
        <v>355</v>
      </c>
      <c r="Q5" s="15">
        <f t="shared" si="3"/>
        <v>345</v>
      </c>
      <c r="R5" s="15">
        <f t="shared" si="3"/>
        <v>333</v>
      </c>
      <c r="S5" s="15">
        <f t="shared" si="3"/>
        <v>297</v>
      </c>
      <c r="T5" s="15">
        <f t="shared" si="3"/>
        <v>265</v>
      </c>
      <c r="U5" s="15">
        <f t="shared" si="3"/>
        <v>217</v>
      </c>
      <c r="V5" s="15">
        <f t="shared" si="3"/>
        <v>154</v>
      </c>
      <c r="W5" s="15">
        <f t="shared" si="3"/>
        <v>133</v>
      </c>
      <c r="X5" s="15">
        <f t="shared" si="3"/>
        <v>91</v>
      </c>
      <c r="Y5" s="15">
        <f>SUM(Y6:Y113)</f>
        <v>58</v>
      </c>
      <c r="Z5" s="15">
        <f t="shared" si="3"/>
        <v>2</v>
      </c>
      <c r="AA5" s="71"/>
    </row>
    <row r="6" spans="1:27">
      <c r="A6" s="50" t="str">
        <f>'Daily Records'!A6</f>
        <v>SY05.I001</v>
      </c>
      <c r="B6" s="49" t="str">
        <f>'Daily Records'!B6</f>
        <v>创建SVN目录及其他准备工作</v>
      </c>
      <c r="C6" s="159">
        <f>'Daily Records'!C6</f>
        <v>3850</v>
      </c>
      <c r="D6" s="159">
        <f>'Daily Records'!D6</f>
        <v>2</v>
      </c>
      <c r="E6" s="63">
        <f>D6</f>
        <v>2</v>
      </c>
      <c r="F6" s="63">
        <v>2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f>U6</f>
        <v>0</v>
      </c>
      <c r="W6" s="63">
        <v>0</v>
      </c>
      <c r="X6" s="63">
        <v>0</v>
      </c>
      <c r="Y6" s="63">
        <v>0</v>
      </c>
      <c r="Z6" s="63">
        <v>0</v>
      </c>
      <c r="AA6" s="185" t="str">
        <f>'Sprint Backlog'!H2</f>
        <v>Bella.bi</v>
      </c>
    </row>
    <row r="7" spans="1:27">
      <c r="A7" s="50" t="str">
        <f>'Daily Records'!A7</f>
        <v>SY05.P001</v>
      </c>
      <c r="B7" s="49" t="str">
        <f>'Daily Records'!B7</f>
        <v>会议和讨论</v>
      </c>
      <c r="C7" s="159">
        <f>'Daily Records'!C7</f>
        <v>3850</v>
      </c>
      <c r="D7" s="159">
        <f>'Daily Records'!D7</f>
        <v>20</v>
      </c>
      <c r="E7" s="63">
        <f>D7</f>
        <v>20</v>
      </c>
      <c r="F7" s="63">
        <v>20</v>
      </c>
      <c r="G7" s="63">
        <v>20</v>
      </c>
      <c r="H7" s="63">
        <v>20</v>
      </c>
      <c r="I7" s="63">
        <v>20</v>
      </c>
      <c r="J7" s="63">
        <v>20</v>
      </c>
      <c r="K7" s="63">
        <v>20</v>
      </c>
      <c r="L7" s="63">
        <v>12</v>
      </c>
      <c r="M7" s="63">
        <v>12</v>
      </c>
      <c r="N7" s="63">
        <v>10</v>
      </c>
      <c r="O7" s="63">
        <v>4</v>
      </c>
      <c r="P7" s="63">
        <f>O7</f>
        <v>4</v>
      </c>
      <c r="Q7" s="63">
        <f t="shared" ref="Q7:X7" si="4">P7</f>
        <v>4</v>
      </c>
      <c r="R7" s="63">
        <f t="shared" si="4"/>
        <v>4</v>
      </c>
      <c r="S7" s="63">
        <f t="shared" si="4"/>
        <v>4</v>
      </c>
      <c r="T7" s="63">
        <f t="shared" si="4"/>
        <v>4</v>
      </c>
      <c r="U7" s="63">
        <f t="shared" si="4"/>
        <v>4</v>
      </c>
      <c r="V7" s="63">
        <f t="shared" si="4"/>
        <v>4</v>
      </c>
      <c r="W7" s="63">
        <f t="shared" si="4"/>
        <v>4</v>
      </c>
      <c r="X7" s="63">
        <f t="shared" si="4"/>
        <v>4</v>
      </c>
      <c r="Y7" s="63">
        <v>2</v>
      </c>
      <c r="Z7" s="63">
        <v>0</v>
      </c>
      <c r="AA7" s="185" t="str">
        <f>'Sprint Backlog'!H3</f>
        <v>All</v>
      </c>
    </row>
    <row r="8" spans="1:27" ht="20.149999999999999" customHeight="1">
      <c r="A8" s="50" t="str">
        <f>'Daily Records'!A8</f>
        <v>SY05.I002</v>
      </c>
      <c r="B8" s="49" t="str">
        <f>'Daily Records'!B8</f>
        <v>创建eService Online项目，与express保持一致</v>
      </c>
      <c r="C8" s="159">
        <f>'Daily Records'!C8</f>
        <v>3850</v>
      </c>
      <c r="D8" s="159">
        <f>'Daily Records'!D8</f>
        <v>4</v>
      </c>
      <c r="E8" s="63">
        <f t="shared" ref="E8:E15" si="5">D8</f>
        <v>4</v>
      </c>
      <c r="F8" s="63">
        <v>4</v>
      </c>
      <c r="G8" s="63">
        <v>0</v>
      </c>
      <c r="H8" s="63">
        <v>0</v>
      </c>
      <c r="I8" s="63">
        <v>0</v>
      </c>
      <c r="J8" s="63">
        <v>2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f>T8</f>
        <v>0</v>
      </c>
      <c r="V8" s="63">
        <f t="shared" ref="V8:Z8" si="6">U8</f>
        <v>0</v>
      </c>
      <c r="W8" s="63">
        <f t="shared" si="6"/>
        <v>0</v>
      </c>
      <c r="X8" s="63">
        <f t="shared" si="6"/>
        <v>0</v>
      </c>
      <c r="Y8" s="63">
        <f t="shared" si="6"/>
        <v>0</v>
      </c>
      <c r="Z8" s="63">
        <f t="shared" si="6"/>
        <v>0</v>
      </c>
      <c r="AA8" s="185" t="str">
        <f>'Sprint Backlog'!H4</f>
        <v>Olivia/Oliver</v>
      </c>
    </row>
    <row r="9" spans="1:27" ht="20.149999999999999" customHeight="1">
      <c r="A9" s="50" t="str">
        <f>'Daily Records'!A9</f>
        <v>SY05.T001</v>
      </c>
      <c r="B9" s="49" t="str">
        <f>'Daily Records'!B9</f>
        <v>测试Express bug_Olivia</v>
      </c>
      <c r="C9" s="159">
        <f>'Daily Records'!C9</f>
        <v>3850</v>
      </c>
      <c r="D9" s="159">
        <f>'Daily Records'!D9</f>
        <v>3</v>
      </c>
      <c r="E9" s="63">
        <f t="shared" si="5"/>
        <v>3</v>
      </c>
      <c r="F9" s="63">
        <v>3</v>
      </c>
      <c r="G9" s="63">
        <v>3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f t="shared" ref="V9:Z9" si="7">U9</f>
        <v>0</v>
      </c>
      <c r="W9" s="63">
        <f t="shared" si="7"/>
        <v>0</v>
      </c>
      <c r="X9" s="63">
        <f t="shared" si="7"/>
        <v>0</v>
      </c>
      <c r="Y9" s="63">
        <f t="shared" si="7"/>
        <v>0</v>
      </c>
      <c r="Z9" s="63">
        <f t="shared" si="7"/>
        <v>0</v>
      </c>
      <c r="AA9" s="185" t="str">
        <f>'Sprint Backlog'!H5</f>
        <v>Olivia.ge</v>
      </c>
    </row>
    <row r="10" spans="1:27" ht="20.149999999999999" customHeight="1">
      <c r="A10" s="50" t="str">
        <f>'Daily Records'!A10</f>
        <v>SY05.T002</v>
      </c>
      <c r="B10" s="49" t="str">
        <f>'Daily Records'!B10</f>
        <v>测试Express bug_Bela</v>
      </c>
      <c r="C10" s="159">
        <f>'Daily Records'!C10</f>
        <v>3850</v>
      </c>
      <c r="D10" s="159">
        <f>'Daily Records'!D10</f>
        <v>4</v>
      </c>
      <c r="E10" s="63">
        <f t="shared" si="5"/>
        <v>4</v>
      </c>
      <c r="F10" s="63">
        <v>4</v>
      </c>
      <c r="G10" s="63">
        <v>4</v>
      </c>
      <c r="H10" s="63">
        <v>4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f t="shared" ref="V10" si="8">U10</f>
        <v>0</v>
      </c>
      <c r="W10" s="63">
        <v>0</v>
      </c>
      <c r="X10" s="63">
        <v>0</v>
      </c>
      <c r="Y10" s="63">
        <v>0</v>
      </c>
      <c r="Z10" s="63">
        <v>0</v>
      </c>
      <c r="AA10" s="185" t="str">
        <f>'Sprint Backlog'!H6</f>
        <v>Bela.zhao</v>
      </c>
    </row>
    <row r="11" spans="1:27" ht="20.149999999999999" customHeight="1">
      <c r="A11" s="50" t="str">
        <f>'Daily Records'!A11</f>
        <v>SY05.T003</v>
      </c>
      <c r="B11" s="49" t="str">
        <f>'Daily Records'!B11</f>
        <v>修复Express的bug</v>
      </c>
      <c r="C11" s="159">
        <f>'Daily Records'!C11</f>
        <v>3850</v>
      </c>
      <c r="D11" s="159">
        <f>'Daily Records'!D11</f>
        <v>5</v>
      </c>
      <c r="E11" s="63">
        <f t="shared" si="5"/>
        <v>5</v>
      </c>
      <c r="F11" s="63">
        <v>5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f t="shared" ref="V11" si="9">U11</f>
        <v>0</v>
      </c>
      <c r="W11" s="63">
        <v>0</v>
      </c>
      <c r="X11" s="63">
        <v>0</v>
      </c>
      <c r="Y11" s="63">
        <v>0</v>
      </c>
      <c r="Z11" s="63">
        <v>0</v>
      </c>
      <c r="AA11" s="185" t="str">
        <f>'Sprint Backlog'!H7</f>
        <v>Bela.zhao</v>
      </c>
    </row>
    <row r="12" spans="1:27" ht="20.149999999999999" customHeight="1">
      <c r="A12" s="50" t="str">
        <f>'Daily Records'!A12</f>
        <v>SY05.S001</v>
      </c>
      <c r="B12" s="49" t="str">
        <f>'Daily Records'!B12</f>
        <v>需求分析</v>
      </c>
      <c r="C12" s="159">
        <f>'Daily Records'!C12</f>
        <v>3800</v>
      </c>
      <c r="D12" s="159">
        <f>'Daily Records'!D12</f>
        <v>30</v>
      </c>
      <c r="E12" s="63">
        <f t="shared" si="5"/>
        <v>30</v>
      </c>
      <c r="F12" s="63">
        <v>8</v>
      </c>
      <c r="G12" s="63">
        <v>8</v>
      </c>
      <c r="H12" s="63">
        <v>8</v>
      </c>
      <c r="I12" s="63">
        <v>8</v>
      </c>
      <c r="J12" s="63">
        <v>8</v>
      </c>
      <c r="K12" s="63">
        <v>8</v>
      </c>
      <c r="L12" s="63">
        <v>8</v>
      </c>
      <c r="M12" s="63">
        <v>10</v>
      </c>
      <c r="N12" s="63">
        <f>M12</f>
        <v>10</v>
      </c>
      <c r="O12" s="63">
        <v>8</v>
      </c>
      <c r="P12" s="63">
        <f t="shared" ref="P12:U12" si="10">O12</f>
        <v>8</v>
      </c>
      <c r="Q12" s="63">
        <f t="shared" si="10"/>
        <v>8</v>
      </c>
      <c r="R12" s="63">
        <f t="shared" si="10"/>
        <v>8</v>
      </c>
      <c r="S12" s="63">
        <f t="shared" si="10"/>
        <v>8</v>
      </c>
      <c r="T12" s="63">
        <f t="shared" si="10"/>
        <v>8</v>
      </c>
      <c r="U12" s="63">
        <f t="shared" si="10"/>
        <v>8</v>
      </c>
      <c r="V12" s="63">
        <v>4</v>
      </c>
      <c r="W12" s="63">
        <v>0</v>
      </c>
      <c r="X12" s="63">
        <f t="shared" ref="X12" si="11">W12</f>
        <v>0</v>
      </c>
      <c r="Y12" s="63">
        <f t="shared" ref="Y12" si="12">X12</f>
        <v>0</v>
      </c>
      <c r="Z12" s="63">
        <f t="shared" ref="Z12" si="13">Y12</f>
        <v>0</v>
      </c>
      <c r="AA12" s="185" t="str">
        <f>'Sprint Backlog'!H8</f>
        <v>Bella.bi</v>
      </c>
    </row>
    <row r="13" spans="1:27" ht="20.149999999999999" customHeight="1">
      <c r="A13" s="50" t="str">
        <f>'Daily Records'!A13</f>
        <v>SY05.S002</v>
      </c>
      <c r="B13" s="49" t="str">
        <f>'Daily Records'!B13</f>
        <v>整理UseCase/UserStory/Tasks</v>
      </c>
      <c r="C13" s="159">
        <f>'Daily Records'!C13</f>
        <v>3800</v>
      </c>
      <c r="D13" s="159">
        <f>'Daily Records'!D13</f>
        <v>20</v>
      </c>
      <c r="E13" s="63">
        <f t="shared" si="5"/>
        <v>20</v>
      </c>
      <c r="F13" s="63">
        <v>10</v>
      </c>
      <c r="G13" s="63">
        <v>10</v>
      </c>
      <c r="H13" s="63">
        <v>10</v>
      </c>
      <c r="I13" s="63">
        <v>10</v>
      </c>
      <c r="J13" s="63">
        <v>10</v>
      </c>
      <c r="K13" s="63">
        <v>10</v>
      </c>
      <c r="L13" s="63">
        <v>10</v>
      </c>
      <c r="M13" s="63">
        <v>10</v>
      </c>
      <c r="N13" s="63">
        <v>6</v>
      </c>
      <c r="O13" s="63">
        <v>6</v>
      </c>
      <c r="P13" s="63">
        <f>O13</f>
        <v>6</v>
      </c>
      <c r="Q13" s="63">
        <v>12</v>
      </c>
      <c r="R13" s="63">
        <v>15</v>
      </c>
      <c r="S13" s="63">
        <v>11</v>
      </c>
      <c r="T13" s="63">
        <v>9</v>
      </c>
      <c r="U13" s="63">
        <v>6</v>
      </c>
      <c r="V13" s="63">
        <v>5</v>
      </c>
      <c r="W13" s="63">
        <v>5</v>
      </c>
      <c r="X13" s="63">
        <v>3</v>
      </c>
      <c r="Y13" s="63">
        <v>2</v>
      </c>
      <c r="Z13" s="63">
        <v>0</v>
      </c>
      <c r="AA13" s="185" t="str">
        <f>'Sprint Backlog'!H9</f>
        <v>Bella.bi</v>
      </c>
    </row>
    <row r="14" spans="1:27" ht="20.149999999999999" customHeight="1">
      <c r="A14" s="50" t="str">
        <f>'Daily Records'!A14</f>
        <v>SY05.UC001.US01</v>
      </c>
      <c r="B14" s="49" t="str">
        <f>'Daily Records'!B14</f>
        <v>Display CallSheet on calendar</v>
      </c>
      <c r="C14" s="159">
        <f>'Daily Records'!C14</f>
        <v>3800</v>
      </c>
      <c r="D14" s="159">
        <f>'Daily Records'!D14</f>
        <v>5</v>
      </c>
      <c r="E14" s="63">
        <f t="shared" si="5"/>
        <v>5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f t="shared" ref="V14:Z14" si="14">U14</f>
        <v>0</v>
      </c>
      <c r="W14" s="63">
        <f t="shared" si="14"/>
        <v>0</v>
      </c>
      <c r="X14" s="63">
        <f t="shared" si="14"/>
        <v>0</v>
      </c>
      <c r="Y14" s="63">
        <f t="shared" si="14"/>
        <v>0</v>
      </c>
      <c r="Z14" s="63">
        <f t="shared" si="14"/>
        <v>0</v>
      </c>
      <c r="AA14" s="185" t="str">
        <f>'Sprint Backlog'!H10</f>
        <v>Carl.Chai</v>
      </c>
    </row>
    <row r="15" spans="1:27" ht="20.149999999999999" customHeight="1">
      <c r="A15" s="50" t="str">
        <f>'Daily Records'!A15</f>
        <v>SY05.UC002.US01</v>
      </c>
      <c r="B15" s="49" t="str">
        <f>'Daily Records'!B15</f>
        <v>Display Rig Board</v>
      </c>
      <c r="C15" s="159">
        <f>'Daily Records'!C15</f>
        <v>3800</v>
      </c>
      <c r="D15" s="159">
        <f>'Daily Records'!D15</f>
        <v>3</v>
      </c>
      <c r="E15" s="63">
        <f t="shared" si="5"/>
        <v>3</v>
      </c>
      <c r="F15" s="63">
        <v>3</v>
      </c>
      <c r="G15" s="63">
        <v>3</v>
      </c>
      <c r="H15" s="63">
        <v>3</v>
      </c>
      <c r="I15" s="63">
        <v>3</v>
      </c>
      <c r="J15" s="63">
        <v>3</v>
      </c>
      <c r="K15" s="63">
        <v>3</v>
      </c>
      <c r="L15" s="63">
        <v>3</v>
      </c>
      <c r="M15" s="63">
        <v>3</v>
      </c>
      <c r="N15" s="63">
        <v>3</v>
      </c>
      <c r="O15" s="63">
        <v>3</v>
      </c>
      <c r="P15" s="63">
        <v>3</v>
      </c>
      <c r="Q15" s="63">
        <v>3</v>
      </c>
      <c r="R15" s="63">
        <v>3</v>
      </c>
      <c r="S15" s="63">
        <v>3</v>
      </c>
      <c r="T15" s="63">
        <v>3</v>
      </c>
      <c r="U15" s="63">
        <v>3</v>
      </c>
      <c r="V15" s="63">
        <v>0</v>
      </c>
      <c r="W15" s="63">
        <f t="shared" ref="V15:Z16" si="15">V15</f>
        <v>0</v>
      </c>
      <c r="X15" s="63">
        <f t="shared" si="15"/>
        <v>0</v>
      </c>
      <c r="Y15" s="63">
        <f t="shared" si="15"/>
        <v>0</v>
      </c>
      <c r="Z15" s="63">
        <f t="shared" si="15"/>
        <v>0</v>
      </c>
      <c r="AA15" s="185" t="str">
        <f>'Sprint Backlog'!H11</f>
        <v>Bela.zhao</v>
      </c>
    </row>
    <row r="16" spans="1:27" ht="40.5" customHeight="1">
      <c r="A16" s="50" t="str">
        <f>'Daily Records'!A16</f>
        <v>SY05.UC002.US01.T01</v>
      </c>
      <c r="B16" s="49" t="str">
        <f>'Daily Records'!B16</f>
        <v>Display Rig Board with mock data</v>
      </c>
      <c r="C16" s="159">
        <f>'Daily Records'!C16</f>
        <v>3800</v>
      </c>
      <c r="D16" s="159">
        <f>'Daily Records'!D16</f>
        <v>9</v>
      </c>
      <c r="E16" s="63">
        <f t="shared" ref="E16:E62" si="16">D16</f>
        <v>9</v>
      </c>
      <c r="F16" s="63">
        <v>9</v>
      </c>
      <c r="G16" s="63">
        <v>9</v>
      </c>
      <c r="H16" s="63">
        <v>9</v>
      </c>
      <c r="I16" s="63">
        <v>9</v>
      </c>
      <c r="J16" s="63">
        <v>9</v>
      </c>
      <c r="K16" s="63">
        <v>5</v>
      </c>
      <c r="L16" s="63">
        <v>0</v>
      </c>
      <c r="M16" s="63">
        <f t="shared" ref="M16:U16" si="17">L16</f>
        <v>0</v>
      </c>
      <c r="N16" s="63">
        <f t="shared" si="17"/>
        <v>0</v>
      </c>
      <c r="O16" s="63">
        <f t="shared" si="17"/>
        <v>0</v>
      </c>
      <c r="P16" s="63">
        <f t="shared" si="17"/>
        <v>0</v>
      </c>
      <c r="Q16" s="63">
        <f t="shared" si="17"/>
        <v>0</v>
      </c>
      <c r="R16" s="63">
        <f t="shared" si="17"/>
        <v>0</v>
      </c>
      <c r="S16" s="63">
        <f t="shared" si="17"/>
        <v>0</v>
      </c>
      <c r="T16" s="63">
        <f t="shared" si="17"/>
        <v>0</v>
      </c>
      <c r="U16" s="63">
        <f t="shared" si="17"/>
        <v>0</v>
      </c>
      <c r="V16" s="63">
        <f t="shared" si="15"/>
        <v>0</v>
      </c>
      <c r="W16" s="63">
        <f t="shared" si="15"/>
        <v>0</v>
      </c>
      <c r="X16" s="63">
        <f t="shared" si="15"/>
        <v>0</v>
      </c>
      <c r="Y16" s="63">
        <f t="shared" si="15"/>
        <v>0</v>
      </c>
      <c r="Z16" s="63">
        <f t="shared" si="15"/>
        <v>0</v>
      </c>
      <c r="AA16" s="185" t="str">
        <f>'Sprint Backlog'!H12</f>
        <v>Linsee.lin</v>
      </c>
    </row>
    <row r="17" spans="1:27">
      <c r="A17" s="50" t="str">
        <f>'Daily Records'!A17</f>
        <v>SY06.UC001.US01</v>
      </c>
      <c r="B17" s="49" t="str">
        <f>'Daily Records'!B17</f>
        <v>Get data of Rig Board</v>
      </c>
      <c r="C17" s="159">
        <f>'Daily Records'!C17</f>
        <v>3800</v>
      </c>
      <c r="D17" s="159">
        <f>'Daily Records'!D17</f>
        <v>8</v>
      </c>
      <c r="E17" s="63">
        <f t="shared" si="16"/>
        <v>8</v>
      </c>
      <c r="F17" s="63">
        <f t="shared" ref="F17:F21" si="18">E17</f>
        <v>8</v>
      </c>
      <c r="G17" s="63">
        <f t="shared" ref="G17:G21" si="19">F17</f>
        <v>8</v>
      </c>
      <c r="H17" s="63">
        <f t="shared" ref="H17:H21" si="20">G17</f>
        <v>8</v>
      </c>
      <c r="I17" s="63">
        <f t="shared" ref="I17:I21" si="21">H17</f>
        <v>8</v>
      </c>
      <c r="J17" s="63">
        <f t="shared" ref="J17:J21" si="22">I17</f>
        <v>8</v>
      </c>
      <c r="K17" s="63">
        <f t="shared" ref="K17" si="23">J17</f>
        <v>8</v>
      </c>
      <c r="L17" s="63">
        <f t="shared" ref="L17" si="24">K17</f>
        <v>8</v>
      </c>
      <c r="M17" s="63">
        <f t="shared" ref="M17" si="25">L17</f>
        <v>8</v>
      </c>
      <c r="N17" s="63">
        <f t="shared" ref="N17" si="26">M17</f>
        <v>8</v>
      </c>
      <c r="O17" s="63">
        <f t="shared" ref="O17" si="27">N17</f>
        <v>8</v>
      </c>
      <c r="P17" s="63">
        <f t="shared" ref="P17" si="28">O17</f>
        <v>8</v>
      </c>
      <c r="Q17" s="63">
        <v>5</v>
      </c>
      <c r="R17" s="63">
        <v>4</v>
      </c>
      <c r="S17" s="63">
        <v>0</v>
      </c>
      <c r="T17" s="63">
        <f t="shared" ref="T17" si="29">S17</f>
        <v>0</v>
      </c>
      <c r="U17" s="63">
        <f t="shared" ref="U17:V17" si="30">T17</f>
        <v>0</v>
      </c>
      <c r="V17" s="63">
        <f t="shared" si="30"/>
        <v>0</v>
      </c>
      <c r="W17" s="63">
        <f t="shared" ref="W17:Z17" si="31">V17</f>
        <v>0</v>
      </c>
      <c r="X17" s="63">
        <f t="shared" si="31"/>
        <v>0</v>
      </c>
      <c r="Y17" s="63">
        <f t="shared" si="31"/>
        <v>0</v>
      </c>
      <c r="Z17" s="63">
        <f t="shared" si="31"/>
        <v>0</v>
      </c>
      <c r="AA17" s="185" t="str">
        <f>'Sprint Backlog'!H13</f>
        <v>Bela.zhao</v>
      </c>
    </row>
    <row r="18" spans="1:27">
      <c r="A18" s="50" t="str">
        <f>'Daily Records'!A18</f>
        <v>SY05.UC003.US01.T01</v>
      </c>
      <c r="B18" s="49" t="str">
        <f>'Daily Records'!B18</f>
        <v>Log in to Online System</v>
      </c>
      <c r="C18" s="159">
        <f>'Daily Records'!C18</f>
        <v>3750</v>
      </c>
      <c r="D18" s="159">
        <f>'Daily Records'!D18</f>
        <v>2</v>
      </c>
      <c r="E18" s="63">
        <f t="shared" si="16"/>
        <v>2</v>
      </c>
      <c r="F18" s="63">
        <f t="shared" si="18"/>
        <v>2</v>
      </c>
      <c r="G18" s="63">
        <f t="shared" si="19"/>
        <v>2</v>
      </c>
      <c r="H18" s="63">
        <f t="shared" si="20"/>
        <v>2</v>
      </c>
      <c r="I18" s="63">
        <f t="shared" si="21"/>
        <v>2</v>
      </c>
      <c r="J18" s="63">
        <f t="shared" si="22"/>
        <v>2</v>
      </c>
      <c r="K18" s="63">
        <f t="shared" ref="K18" si="32">J18</f>
        <v>2</v>
      </c>
      <c r="L18" s="63">
        <f t="shared" ref="L18" si="33">K18</f>
        <v>2</v>
      </c>
      <c r="M18" s="63">
        <v>2</v>
      </c>
      <c r="N18" s="63">
        <v>2</v>
      </c>
      <c r="O18" s="63">
        <v>2</v>
      </c>
      <c r="P18" s="63">
        <v>2</v>
      </c>
      <c r="Q18" s="63">
        <v>2</v>
      </c>
      <c r="R18" s="63">
        <v>2</v>
      </c>
      <c r="S18" s="63">
        <v>2</v>
      </c>
      <c r="T18" s="63">
        <v>2</v>
      </c>
      <c r="U18" s="63">
        <v>2</v>
      </c>
      <c r="V18" s="63">
        <v>0</v>
      </c>
      <c r="W18" s="63">
        <f t="shared" ref="W18:Z18" si="34">V18</f>
        <v>0</v>
      </c>
      <c r="X18" s="63">
        <f t="shared" si="34"/>
        <v>0</v>
      </c>
      <c r="Y18" s="63">
        <f t="shared" si="34"/>
        <v>0</v>
      </c>
      <c r="Z18" s="63">
        <f t="shared" si="34"/>
        <v>0</v>
      </c>
      <c r="AA18" s="185" t="str">
        <f>'Sprint Backlog'!H14</f>
        <v>Oliver.ye</v>
      </c>
    </row>
    <row r="19" spans="1:27">
      <c r="A19" s="50" t="str">
        <f>'Daily Records'!A19</f>
        <v>SY05.UC003.US01.T02</v>
      </c>
      <c r="B19" s="49" t="str">
        <f>'Daily Records'!B19</f>
        <v>Login page</v>
      </c>
      <c r="C19" s="159">
        <f>'Daily Records'!C19</f>
        <v>3750</v>
      </c>
      <c r="D19" s="159">
        <f>'Daily Records'!D19</f>
        <v>3</v>
      </c>
      <c r="E19" s="63">
        <f t="shared" si="16"/>
        <v>3</v>
      </c>
      <c r="F19" s="63">
        <f t="shared" si="18"/>
        <v>3</v>
      </c>
      <c r="G19" s="63">
        <f t="shared" si="19"/>
        <v>3</v>
      </c>
      <c r="H19" s="63">
        <f t="shared" si="20"/>
        <v>3</v>
      </c>
      <c r="I19" s="63">
        <f t="shared" si="21"/>
        <v>3</v>
      </c>
      <c r="J19" s="63">
        <f t="shared" si="22"/>
        <v>3</v>
      </c>
      <c r="K19" s="63">
        <v>2</v>
      </c>
      <c r="L19" s="63">
        <v>2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f t="shared" ref="V19" si="35">U19</f>
        <v>0</v>
      </c>
      <c r="W19" s="63">
        <f t="shared" ref="W19:Z19" si="36">V19</f>
        <v>0</v>
      </c>
      <c r="X19" s="63">
        <f t="shared" si="36"/>
        <v>0</v>
      </c>
      <c r="Y19" s="63">
        <f t="shared" si="36"/>
        <v>0</v>
      </c>
      <c r="Z19" s="63">
        <f t="shared" si="36"/>
        <v>0</v>
      </c>
      <c r="AA19" s="185" t="str">
        <f>'Sprint Backlog'!H15</f>
        <v>Linsee.lin</v>
      </c>
    </row>
    <row r="20" spans="1:27">
      <c r="A20" s="50" t="str">
        <f>'Daily Records'!A20</f>
        <v>SY06.UC002.US01</v>
      </c>
      <c r="B20" s="49" t="str">
        <f>'Daily Records'!B20</f>
        <v>Login method</v>
      </c>
      <c r="C20" s="159">
        <f>'Daily Records'!C20</f>
        <v>3750</v>
      </c>
      <c r="D20" s="159">
        <f>'Daily Records'!D20</f>
        <v>10</v>
      </c>
      <c r="E20" s="63">
        <f t="shared" si="16"/>
        <v>10</v>
      </c>
      <c r="F20" s="63">
        <f t="shared" si="18"/>
        <v>10</v>
      </c>
      <c r="G20" s="63">
        <f t="shared" si="19"/>
        <v>10</v>
      </c>
      <c r="H20" s="63">
        <f t="shared" si="20"/>
        <v>10</v>
      </c>
      <c r="I20" s="63">
        <f t="shared" si="21"/>
        <v>10</v>
      </c>
      <c r="J20" s="63">
        <f t="shared" si="22"/>
        <v>10</v>
      </c>
      <c r="K20" s="63">
        <v>10</v>
      </c>
      <c r="L20" s="63">
        <v>10</v>
      </c>
      <c r="M20" s="63">
        <v>10</v>
      </c>
      <c r="N20" s="63">
        <v>10</v>
      </c>
      <c r="O20" s="63">
        <v>4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f t="shared" ref="V20:Z20" si="37">U20</f>
        <v>0</v>
      </c>
      <c r="W20" s="63">
        <f t="shared" si="37"/>
        <v>0</v>
      </c>
      <c r="X20" s="63">
        <f t="shared" si="37"/>
        <v>0</v>
      </c>
      <c r="Y20" s="63">
        <f t="shared" si="37"/>
        <v>0</v>
      </c>
      <c r="Z20" s="63">
        <f t="shared" si="37"/>
        <v>0</v>
      </c>
      <c r="AA20" s="185" t="str">
        <f>'Sprint Backlog'!H16</f>
        <v>Oliver.ye</v>
      </c>
    </row>
    <row r="21" spans="1:27">
      <c r="A21" s="50" t="str">
        <f>'Daily Records'!A21</f>
        <v>SY05.I003</v>
      </c>
      <c r="B21" s="49" t="str">
        <f>'Daily Records'!B21</f>
        <v>Review code</v>
      </c>
      <c r="C21" s="159">
        <f>'Daily Records'!C21</f>
        <v>3750</v>
      </c>
      <c r="D21" s="159">
        <f>'Daily Records'!D21</f>
        <v>5</v>
      </c>
      <c r="E21" s="63">
        <f t="shared" si="16"/>
        <v>5</v>
      </c>
      <c r="F21" s="63">
        <f t="shared" si="18"/>
        <v>5</v>
      </c>
      <c r="G21" s="63">
        <f t="shared" si="19"/>
        <v>5</v>
      </c>
      <c r="H21" s="63">
        <f t="shared" si="20"/>
        <v>5</v>
      </c>
      <c r="I21" s="63">
        <f t="shared" si="21"/>
        <v>5</v>
      </c>
      <c r="J21" s="63">
        <f t="shared" si="22"/>
        <v>5</v>
      </c>
      <c r="K21" s="63">
        <v>10</v>
      </c>
      <c r="L21" s="63">
        <v>8</v>
      </c>
      <c r="M21" s="63">
        <v>8</v>
      </c>
      <c r="N21" s="63">
        <v>5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f t="shared" ref="V21:Z23" si="38">U21</f>
        <v>0</v>
      </c>
      <c r="W21" s="63">
        <f t="shared" si="38"/>
        <v>0</v>
      </c>
      <c r="X21" s="63">
        <f t="shared" si="38"/>
        <v>0</v>
      </c>
      <c r="Y21" s="63">
        <f t="shared" si="38"/>
        <v>0</v>
      </c>
      <c r="Z21" s="63">
        <f t="shared" si="38"/>
        <v>0</v>
      </c>
      <c r="AA21" s="185" t="str">
        <f>'Sprint Backlog'!H17</f>
        <v>Olivia.ge</v>
      </c>
    </row>
    <row r="22" spans="1:27">
      <c r="A22" s="50" t="str">
        <f>'Daily Records'!A22</f>
        <v>SY06.UC004.US01.T009</v>
      </c>
      <c r="B22" s="49" t="str">
        <f>'Daily Records'!B22</f>
        <v>CallSheetProductTestData</v>
      </c>
      <c r="C22" s="159">
        <f>'Daily Records'!C22</f>
        <v>3700</v>
      </c>
      <c r="D22" s="159">
        <f>'Daily Records'!D22</f>
        <v>7</v>
      </c>
      <c r="E22" s="63">
        <f t="shared" si="16"/>
        <v>7</v>
      </c>
      <c r="F22" s="63">
        <v>7</v>
      </c>
      <c r="G22" s="63">
        <v>7</v>
      </c>
      <c r="H22" s="63">
        <v>7</v>
      </c>
      <c r="I22" s="63">
        <v>7</v>
      </c>
      <c r="J22" s="63">
        <f>I22</f>
        <v>7</v>
      </c>
      <c r="K22" s="63">
        <f t="shared" ref="K22:V23" si="39">J22</f>
        <v>7</v>
      </c>
      <c r="L22" s="63">
        <f t="shared" si="39"/>
        <v>7</v>
      </c>
      <c r="M22" s="63">
        <f t="shared" si="39"/>
        <v>7</v>
      </c>
      <c r="N22" s="63">
        <f t="shared" si="39"/>
        <v>7</v>
      </c>
      <c r="O22" s="63">
        <f t="shared" si="39"/>
        <v>7</v>
      </c>
      <c r="P22" s="63">
        <f t="shared" si="39"/>
        <v>7</v>
      </c>
      <c r="Q22" s="63">
        <v>1</v>
      </c>
      <c r="R22" s="63">
        <f t="shared" si="39"/>
        <v>1</v>
      </c>
      <c r="S22" s="63">
        <f t="shared" si="39"/>
        <v>1</v>
      </c>
      <c r="T22" s="63">
        <f t="shared" si="39"/>
        <v>1</v>
      </c>
      <c r="U22" s="63">
        <f t="shared" si="39"/>
        <v>1</v>
      </c>
      <c r="V22" s="63">
        <v>0</v>
      </c>
      <c r="W22" s="63">
        <f t="shared" si="38"/>
        <v>0</v>
      </c>
      <c r="X22" s="63">
        <f t="shared" si="38"/>
        <v>0</v>
      </c>
      <c r="Y22" s="63">
        <f t="shared" si="38"/>
        <v>0</v>
      </c>
      <c r="Z22" s="63">
        <v>0</v>
      </c>
      <c r="AA22" s="185" t="str">
        <f>'Sprint Backlog'!H18</f>
        <v>Olivia.ge</v>
      </c>
    </row>
    <row r="23" spans="1:27" ht="29">
      <c r="A23" s="50" t="str">
        <f>'Daily Records'!A23</f>
        <v>SY05.UC004.US01</v>
      </c>
      <c r="B23" s="49" t="str">
        <f>'Daily Records'!B23</f>
        <v>Add a Product Haul page by right click a rig activity</v>
      </c>
      <c r="C23" s="159">
        <f>'Daily Records'!C23</f>
        <v>3650</v>
      </c>
      <c r="D23" s="159">
        <f>'Daily Records'!D23</f>
        <v>9</v>
      </c>
      <c r="E23" s="63">
        <f t="shared" ref="E23:E39" si="40">D23</f>
        <v>9</v>
      </c>
      <c r="F23" s="63">
        <v>9</v>
      </c>
      <c r="G23" s="63">
        <v>9</v>
      </c>
      <c r="H23" s="63">
        <v>9</v>
      </c>
      <c r="I23" s="63">
        <v>9</v>
      </c>
      <c r="J23" s="63">
        <v>9</v>
      </c>
      <c r="K23" s="63">
        <v>9</v>
      </c>
      <c r="L23" s="63">
        <v>9</v>
      </c>
      <c r="M23" s="63">
        <v>9</v>
      </c>
      <c r="N23" s="63">
        <v>4</v>
      </c>
      <c r="O23" s="63">
        <v>2</v>
      </c>
      <c r="P23" s="63">
        <v>2</v>
      </c>
      <c r="Q23" s="63">
        <v>2</v>
      </c>
      <c r="R23" s="63">
        <v>0</v>
      </c>
      <c r="S23" s="63">
        <f>R23</f>
        <v>0</v>
      </c>
      <c r="T23" s="63">
        <f t="shared" si="39"/>
        <v>0</v>
      </c>
      <c r="U23" s="63">
        <f t="shared" si="39"/>
        <v>0</v>
      </c>
      <c r="V23" s="63">
        <f t="shared" si="39"/>
        <v>0</v>
      </c>
      <c r="W23" s="63">
        <f t="shared" si="38"/>
        <v>0</v>
      </c>
      <c r="X23" s="63">
        <f t="shared" si="38"/>
        <v>0</v>
      </c>
      <c r="Y23" s="63">
        <f t="shared" si="38"/>
        <v>0</v>
      </c>
      <c r="Z23" s="63">
        <f t="shared" si="38"/>
        <v>0</v>
      </c>
      <c r="AA23" s="185" t="str">
        <f>'Sprint Backlog'!H19</f>
        <v>Linsee.lin</v>
      </c>
    </row>
    <row r="24" spans="1:27">
      <c r="A24" s="50" t="str">
        <f>'Daily Records'!A24</f>
        <v>SY05.UC008.US01</v>
      </c>
      <c r="B24" s="49" t="str">
        <f>'Daily Records'!B24</f>
        <v>View Product Haul Page</v>
      </c>
      <c r="C24" s="159">
        <f>'Daily Records'!C24</f>
        <v>3650</v>
      </c>
      <c r="D24" s="159">
        <f>'Daily Records'!D24</f>
        <v>9</v>
      </c>
      <c r="E24" s="63">
        <f t="shared" si="40"/>
        <v>9</v>
      </c>
      <c r="F24" s="63">
        <v>9</v>
      </c>
      <c r="G24" s="63">
        <v>9</v>
      </c>
      <c r="H24" s="63">
        <v>9</v>
      </c>
      <c r="I24" s="63">
        <v>9</v>
      </c>
      <c r="J24" s="63">
        <v>9</v>
      </c>
      <c r="K24" s="63">
        <v>9</v>
      </c>
      <c r="L24" s="63">
        <v>9</v>
      </c>
      <c r="M24" s="63">
        <v>9</v>
      </c>
      <c r="N24" s="63">
        <v>9</v>
      </c>
      <c r="O24" s="63">
        <v>2</v>
      </c>
      <c r="P24" s="63">
        <v>2</v>
      </c>
      <c r="Q24" s="63">
        <v>2</v>
      </c>
      <c r="R24" s="63">
        <v>2</v>
      </c>
      <c r="S24" s="63">
        <v>2</v>
      </c>
      <c r="T24" s="63">
        <v>2</v>
      </c>
      <c r="U24" s="63">
        <v>2</v>
      </c>
      <c r="V24" s="63">
        <v>0</v>
      </c>
      <c r="W24" s="63">
        <f t="shared" ref="W24:Z25" si="41">V24</f>
        <v>0</v>
      </c>
      <c r="X24" s="63">
        <f t="shared" si="41"/>
        <v>0</v>
      </c>
      <c r="Y24" s="63">
        <f t="shared" si="41"/>
        <v>0</v>
      </c>
      <c r="Z24" s="63">
        <f t="shared" si="41"/>
        <v>0</v>
      </c>
      <c r="AA24" s="185" t="str">
        <f>'Sprint Backlog'!H20</f>
        <v>Linsee.lin</v>
      </c>
    </row>
    <row r="25" spans="1:27" ht="17.149999999999999" customHeight="1">
      <c r="A25" s="50" t="str">
        <f>'Daily Records'!A25</f>
        <v>SY05.UC005.US01.T01</v>
      </c>
      <c r="B25" s="49" t="str">
        <f>'Daily Records'!B25</f>
        <v xml:space="preserve">Validation when add a Product Haul </v>
      </c>
      <c r="C25" s="159">
        <f>'Daily Records'!C25</f>
        <v>3650</v>
      </c>
      <c r="D25" s="159">
        <f>'Daily Records'!D25</f>
        <v>3</v>
      </c>
      <c r="E25" s="63">
        <f>D25</f>
        <v>3</v>
      </c>
      <c r="F25" s="63">
        <f t="shared" ref="F25:U25" si="42">E25</f>
        <v>3</v>
      </c>
      <c r="G25" s="63">
        <f t="shared" si="42"/>
        <v>3</v>
      </c>
      <c r="H25" s="63">
        <f t="shared" si="42"/>
        <v>3</v>
      </c>
      <c r="I25" s="63">
        <f t="shared" si="42"/>
        <v>3</v>
      </c>
      <c r="J25" s="63">
        <f t="shared" si="42"/>
        <v>3</v>
      </c>
      <c r="K25" s="63">
        <f t="shared" si="42"/>
        <v>3</v>
      </c>
      <c r="L25" s="63">
        <f t="shared" si="42"/>
        <v>3</v>
      </c>
      <c r="M25" s="63">
        <f t="shared" si="42"/>
        <v>3</v>
      </c>
      <c r="N25" s="63">
        <f t="shared" si="42"/>
        <v>3</v>
      </c>
      <c r="O25" s="63">
        <f t="shared" si="42"/>
        <v>3</v>
      </c>
      <c r="P25" s="63">
        <f t="shared" si="42"/>
        <v>3</v>
      </c>
      <c r="Q25" s="63">
        <f t="shared" si="42"/>
        <v>3</v>
      </c>
      <c r="R25" s="63">
        <f t="shared" si="42"/>
        <v>3</v>
      </c>
      <c r="S25" s="63">
        <f t="shared" si="42"/>
        <v>3</v>
      </c>
      <c r="T25" s="63">
        <f t="shared" si="42"/>
        <v>3</v>
      </c>
      <c r="U25" s="63">
        <f t="shared" si="42"/>
        <v>3</v>
      </c>
      <c r="V25" s="63">
        <v>4</v>
      </c>
      <c r="W25" s="63">
        <f t="shared" si="41"/>
        <v>4</v>
      </c>
      <c r="X25" s="63">
        <f t="shared" si="41"/>
        <v>4</v>
      </c>
      <c r="Y25" s="63">
        <f t="shared" si="41"/>
        <v>4</v>
      </c>
      <c r="Z25" s="63">
        <v>0</v>
      </c>
      <c r="AA25" s="185" t="str">
        <f>'Sprint Backlog'!H21</f>
        <v>Carl.Chai</v>
      </c>
    </row>
    <row r="26" spans="1:27">
      <c r="A26" s="50" t="str">
        <f>'Daily Records'!A26</f>
        <v>SY05.UC005.US01.T02</v>
      </c>
      <c r="B26" s="49" t="str">
        <f>'Daily Records'!B26</f>
        <v>Add a Product Haul in Job Page</v>
      </c>
      <c r="C26" s="159">
        <f>'Daily Records'!C26</f>
        <v>3650</v>
      </c>
      <c r="D26" s="159">
        <f>'Daily Records'!D26</f>
        <v>3</v>
      </c>
      <c r="E26" s="63">
        <f t="shared" si="40"/>
        <v>3</v>
      </c>
      <c r="F26" s="63">
        <v>4</v>
      </c>
      <c r="G26" s="63">
        <v>4</v>
      </c>
      <c r="H26" s="63">
        <v>4</v>
      </c>
      <c r="I26" s="63">
        <v>4</v>
      </c>
      <c r="J26" s="63">
        <v>4</v>
      </c>
      <c r="K26" s="63">
        <v>4</v>
      </c>
      <c r="L26" s="63">
        <v>4</v>
      </c>
      <c r="M26" s="63">
        <v>4</v>
      </c>
      <c r="N26" s="63">
        <v>4</v>
      </c>
      <c r="O26" s="63">
        <v>4</v>
      </c>
      <c r="P26" s="63">
        <v>4</v>
      </c>
      <c r="Q26" s="63">
        <v>4</v>
      </c>
      <c r="R26" s="63">
        <v>4</v>
      </c>
      <c r="S26" s="63">
        <v>4</v>
      </c>
      <c r="T26" s="63">
        <v>4</v>
      </c>
      <c r="U26" s="63">
        <v>4</v>
      </c>
      <c r="V26" s="63">
        <f t="shared" ref="V26:Z26" si="43">U26</f>
        <v>4</v>
      </c>
      <c r="W26" s="63">
        <f t="shared" si="43"/>
        <v>4</v>
      </c>
      <c r="X26" s="63">
        <f t="shared" si="43"/>
        <v>4</v>
      </c>
      <c r="Y26" s="63">
        <v>0</v>
      </c>
      <c r="Z26" s="63">
        <f t="shared" si="43"/>
        <v>0</v>
      </c>
      <c r="AA26" s="185" t="str">
        <f>'Sprint Backlog'!H22</f>
        <v>Linsee.lin</v>
      </c>
    </row>
    <row r="27" spans="1:27">
      <c r="A27" s="50" t="str">
        <f>'Daily Records'!A27</f>
        <v>SY05.UC006.US01</v>
      </c>
      <c r="B27" s="49" t="str">
        <f>'Daily Records'!B27</f>
        <v>View Load Sheet list</v>
      </c>
      <c r="C27" s="159">
        <f>'Daily Records'!C27</f>
        <v>3650</v>
      </c>
      <c r="D27" s="159">
        <f>'Daily Records'!D27</f>
        <v>5</v>
      </c>
      <c r="E27" s="63">
        <f t="shared" si="40"/>
        <v>5</v>
      </c>
      <c r="F27" s="63">
        <f>E27</f>
        <v>5</v>
      </c>
      <c r="G27" s="63">
        <f t="shared" ref="G27:V27" si="44">F27</f>
        <v>5</v>
      </c>
      <c r="H27" s="63">
        <f t="shared" si="44"/>
        <v>5</v>
      </c>
      <c r="I27" s="63">
        <f t="shared" si="44"/>
        <v>5</v>
      </c>
      <c r="J27" s="63">
        <f t="shared" si="44"/>
        <v>5</v>
      </c>
      <c r="K27" s="63">
        <f t="shared" si="44"/>
        <v>5</v>
      </c>
      <c r="L27" s="63">
        <f t="shared" si="44"/>
        <v>5</v>
      </c>
      <c r="M27" s="63">
        <f t="shared" si="44"/>
        <v>5</v>
      </c>
      <c r="N27" s="63">
        <f t="shared" si="44"/>
        <v>5</v>
      </c>
      <c r="O27" s="63">
        <f t="shared" si="44"/>
        <v>5</v>
      </c>
      <c r="P27" s="63">
        <f t="shared" si="44"/>
        <v>5</v>
      </c>
      <c r="Q27" s="63">
        <f t="shared" si="44"/>
        <v>5</v>
      </c>
      <c r="R27" s="63">
        <f t="shared" si="44"/>
        <v>5</v>
      </c>
      <c r="S27" s="63">
        <f t="shared" si="44"/>
        <v>5</v>
      </c>
      <c r="T27" s="63">
        <f t="shared" si="44"/>
        <v>5</v>
      </c>
      <c r="U27" s="63">
        <f t="shared" si="44"/>
        <v>5</v>
      </c>
      <c r="V27" s="63">
        <f t="shared" si="44"/>
        <v>5</v>
      </c>
      <c r="W27" s="63">
        <v>0</v>
      </c>
      <c r="X27" s="63">
        <f t="shared" ref="W27:Z30" si="45">W27</f>
        <v>0</v>
      </c>
      <c r="Y27" s="63">
        <f t="shared" si="45"/>
        <v>0</v>
      </c>
      <c r="Z27" s="63">
        <f t="shared" si="45"/>
        <v>0</v>
      </c>
      <c r="AA27" s="185" t="str">
        <f>'Sprint Backlog'!H23</f>
        <v>Linsee.lin</v>
      </c>
    </row>
    <row r="28" spans="1:27">
      <c r="A28" s="50" t="str">
        <f>'Daily Records'!A28</f>
        <v>SY05.UC004.US02</v>
      </c>
      <c r="B28" s="49" t="str">
        <f>'Daily Records'!B28</f>
        <v>View Product List in Job Page</v>
      </c>
      <c r="C28" s="159">
        <f>'Daily Records'!C28</f>
        <v>3650</v>
      </c>
      <c r="D28" s="159">
        <f>'Daily Records'!D28</f>
        <v>8</v>
      </c>
      <c r="E28" s="63">
        <f t="shared" ref="E28" si="46">D28</f>
        <v>8</v>
      </c>
      <c r="F28" s="63">
        <f>E28</f>
        <v>8</v>
      </c>
      <c r="G28" s="63">
        <f t="shared" ref="G28:V28" si="47">F28</f>
        <v>8</v>
      </c>
      <c r="H28" s="63">
        <f t="shared" si="47"/>
        <v>8</v>
      </c>
      <c r="I28" s="63">
        <f t="shared" si="47"/>
        <v>8</v>
      </c>
      <c r="J28" s="63">
        <f t="shared" si="47"/>
        <v>8</v>
      </c>
      <c r="K28" s="63">
        <f t="shared" si="47"/>
        <v>8</v>
      </c>
      <c r="L28" s="63">
        <f t="shared" si="47"/>
        <v>8</v>
      </c>
      <c r="M28" s="63">
        <f t="shared" si="47"/>
        <v>8</v>
      </c>
      <c r="N28" s="63">
        <f t="shared" si="47"/>
        <v>8</v>
      </c>
      <c r="O28" s="63">
        <f t="shared" si="47"/>
        <v>8</v>
      </c>
      <c r="P28" s="63">
        <f t="shared" si="47"/>
        <v>8</v>
      </c>
      <c r="Q28" s="63">
        <f t="shared" si="47"/>
        <v>8</v>
      </c>
      <c r="R28" s="63">
        <f t="shared" si="47"/>
        <v>8</v>
      </c>
      <c r="S28" s="63">
        <v>2</v>
      </c>
      <c r="T28" s="63">
        <v>0</v>
      </c>
      <c r="U28" s="63">
        <f t="shared" si="47"/>
        <v>0</v>
      </c>
      <c r="V28" s="63">
        <f t="shared" si="47"/>
        <v>0</v>
      </c>
      <c r="W28" s="63">
        <f t="shared" si="45"/>
        <v>0</v>
      </c>
      <c r="X28" s="63">
        <f t="shared" si="45"/>
        <v>0</v>
      </c>
      <c r="Y28" s="63">
        <f t="shared" si="45"/>
        <v>0</v>
      </c>
      <c r="Z28" s="63">
        <f t="shared" si="45"/>
        <v>0</v>
      </c>
      <c r="AA28" s="185" t="str">
        <f>'Sprint Backlog'!H24</f>
        <v>Carl.Chai</v>
      </c>
    </row>
    <row r="29" spans="1:27">
      <c r="A29" s="50" t="str">
        <f>'Daily Records'!A29</f>
        <v>SY05.UC006.US02</v>
      </c>
      <c r="B29" s="49" t="str">
        <f>'Daily Records'!B29</f>
        <v>View load sheet details(Print Load Sheet)</v>
      </c>
      <c r="C29" s="159">
        <f>'Daily Records'!C29</f>
        <v>3650</v>
      </c>
      <c r="D29" s="159">
        <f>'Daily Records'!D29</f>
        <v>8</v>
      </c>
      <c r="E29" s="63">
        <f t="shared" ref="E29:E34" si="48">D29</f>
        <v>8</v>
      </c>
      <c r="F29" s="63">
        <f>E29</f>
        <v>8</v>
      </c>
      <c r="G29" s="63">
        <f t="shared" ref="G29:T30" si="49">F29</f>
        <v>8</v>
      </c>
      <c r="H29" s="63">
        <f t="shared" si="49"/>
        <v>8</v>
      </c>
      <c r="I29" s="63">
        <f t="shared" si="49"/>
        <v>8</v>
      </c>
      <c r="J29" s="63">
        <f t="shared" si="49"/>
        <v>8</v>
      </c>
      <c r="K29" s="63">
        <f t="shared" si="49"/>
        <v>8</v>
      </c>
      <c r="L29" s="63">
        <f t="shared" si="49"/>
        <v>8</v>
      </c>
      <c r="M29" s="63">
        <f t="shared" si="49"/>
        <v>8</v>
      </c>
      <c r="N29" s="63">
        <f t="shared" si="49"/>
        <v>8</v>
      </c>
      <c r="O29" s="63">
        <f t="shared" si="49"/>
        <v>8</v>
      </c>
      <c r="P29" s="63">
        <f t="shared" si="49"/>
        <v>8</v>
      </c>
      <c r="Q29" s="63">
        <f t="shared" si="49"/>
        <v>8</v>
      </c>
      <c r="R29" s="63">
        <f t="shared" si="49"/>
        <v>8</v>
      </c>
      <c r="S29" s="63">
        <f t="shared" si="49"/>
        <v>8</v>
      </c>
      <c r="T29" s="63">
        <f t="shared" si="49"/>
        <v>8</v>
      </c>
      <c r="U29" s="63">
        <v>2</v>
      </c>
      <c r="V29" s="63">
        <v>1</v>
      </c>
      <c r="W29" s="63">
        <f t="shared" si="45"/>
        <v>1</v>
      </c>
      <c r="X29" s="63">
        <f t="shared" si="45"/>
        <v>1</v>
      </c>
      <c r="Y29" s="63">
        <v>0</v>
      </c>
      <c r="Z29" s="63">
        <f t="shared" si="45"/>
        <v>0</v>
      </c>
      <c r="AA29" s="185" t="str">
        <f>'Sprint Backlog'!H25</f>
        <v>Carl.Chai</v>
      </c>
    </row>
    <row r="30" spans="1:27">
      <c r="A30" s="50" t="str">
        <f>'Daily Records'!A30</f>
        <v>SY05.UC007.US01</v>
      </c>
      <c r="B30" s="49" t="str">
        <f>'Daily Records'!B30</f>
        <v>Print load sheet by PDF</v>
      </c>
      <c r="C30" s="159">
        <f>'Daily Records'!C30</f>
        <v>3600</v>
      </c>
      <c r="D30" s="159">
        <f>'Daily Records'!D30</f>
        <v>8</v>
      </c>
      <c r="E30" s="63">
        <f t="shared" si="48"/>
        <v>8</v>
      </c>
      <c r="F30" s="63">
        <f>E30</f>
        <v>8</v>
      </c>
      <c r="G30" s="63">
        <f t="shared" si="49"/>
        <v>8</v>
      </c>
      <c r="H30" s="63">
        <f t="shared" si="49"/>
        <v>8</v>
      </c>
      <c r="I30" s="63">
        <f t="shared" si="49"/>
        <v>8</v>
      </c>
      <c r="J30" s="63">
        <f t="shared" si="49"/>
        <v>8</v>
      </c>
      <c r="K30" s="63">
        <f t="shared" si="49"/>
        <v>8</v>
      </c>
      <c r="L30" s="63">
        <f t="shared" si="49"/>
        <v>8</v>
      </c>
      <c r="M30" s="63">
        <f t="shared" si="49"/>
        <v>8</v>
      </c>
      <c r="N30" s="63">
        <f t="shared" si="49"/>
        <v>8</v>
      </c>
      <c r="O30" s="63">
        <f t="shared" si="49"/>
        <v>8</v>
      </c>
      <c r="P30" s="63">
        <f t="shared" si="49"/>
        <v>8</v>
      </c>
      <c r="Q30" s="63">
        <f t="shared" si="49"/>
        <v>8</v>
      </c>
      <c r="R30" s="63">
        <f t="shared" si="49"/>
        <v>8</v>
      </c>
      <c r="S30" s="63">
        <f t="shared" ref="S30" si="50">R30</f>
        <v>8</v>
      </c>
      <c r="T30" s="63">
        <f t="shared" ref="T30" si="51">S30</f>
        <v>8</v>
      </c>
      <c r="U30" s="63">
        <f t="shared" ref="U30" si="52">T30</f>
        <v>8</v>
      </c>
      <c r="V30" s="63">
        <f t="shared" ref="V30" si="53">U30</f>
        <v>8</v>
      </c>
      <c r="W30" s="63">
        <v>4</v>
      </c>
      <c r="X30" s="63">
        <f t="shared" si="45"/>
        <v>4</v>
      </c>
      <c r="Y30" s="63">
        <v>0</v>
      </c>
      <c r="Z30" s="63">
        <f t="shared" si="45"/>
        <v>0</v>
      </c>
      <c r="AA30" s="185" t="str">
        <f>'Sprint Backlog'!H26</f>
        <v>Carl.Chai</v>
      </c>
    </row>
    <row r="31" spans="1:27">
      <c r="A31" s="50" t="str">
        <f>'Daily Records'!A31</f>
        <v>SY06.UC004.US01.T004</v>
      </c>
      <c r="B31" s="49" t="str">
        <f>'Daily Records'!B31</f>
        <v>Covert BlendSection to BlendChemical</v>
      </c>
      <c r="C31" s="159">
        <f>'Daily Records'!C31</f>
        <v>3600</v>
      </c>
      <c r="D31" s="159">
        <f>'Daily Records'!D31</f>
        <v>5</v>
      </c>
      <c r="E31" s="63">
        <f t="shared" si="48"/>
        <v>5</v>
      </c>
      <c r="F31" s="63">
        <v>8</v>
      </c>
      <c r="G31" s="63">
        <v>8</v>
      </c>
      <c r="H31" s="63">
        <v>8</v>
      </c>
      <c r="I31" s="63">
        <v>8</v>
      </c>
      <c r="J31" s="63">
        <v>8</v>
      </c>
      <c r="K31" s="63">
        <v>8</v>
      </c>
      <c r="L31" s="63">
        <v>8</v>
      </c>
      <c r="M31" s="63">
        <v>8</v>
      </c>
      <c r="N31" s="63">
        <v>8</v>
      </c>
      <c r="O31" s="63">
        <v>8</v>
      </c>
      <c r="P31" s="63">
        <v>8</v>
      </c>
      <c r="Q31" s="63">
        <v>8</v>
      </c>
      <c r="R31" s="63">
        <v>8</v>
      </c>
      <c r="S31" s="63">
        <v>8</v>
      </c>
      <c r="T31" s="63">
        <v>3</v>
      </c>
      <c r="U31" s="63">
        <v>0</v>
      </c>
      <c r="V31" s="63">
        <f t="shared" ref="V31:Z31" si="54">U31</f>
        <v>0</v>
      </c>
      <c r="W31" s="63">
        <f t="shared" si="54"/>
        <v>0</v>
      </c>
      <c r="X31" s="63">
        <f t="shared" si="54"/>
        <v>0</v>
      </c>
      <c r="Y31" s="63">
        <f t="shared" si="54"/>
        <v>0</v>
      </c>
      <c r="Z31" s="63">
        <f t="shared" si="54"/>
        <v>0</v>
      </c>
      <c r="AA31" s="185" t="str">
        <f>'Sprint Backlog'!H27</f>
        <v>Olivia.ge</v>
      </c>
    </row>
    <row r="32" spans="1:27">
      <c r="A32" s="50" t="str">
        <f>'Daily Records'!A32</f>
        <v>SY06.UC004.US01.T005</v>
      </c>
      <c r="B32" s="49" t="str">
        <f>'Daily Records'!B32</f>
        <v>ProductHaulTestData</v>
      </c>
      <c r="C32" s="159">
        <f>'Daily Records'!C32</f>
        <v>3600</v>
      </c>
      <c r="D32" s="159">
        <f>'Daily Records'!D32</f>
        <v>2</v>
      </c>
      <c r="E32" s="63">
        <f t="shared" si="48"/>
        <v>2</v>
      </c>
      <c r="F32" s="63">
        <f t="shared" ref="F32:U32" si="55">E32</f>
        <v>2</v>
      </c>
      <c r="G32" s="63">
        <f t="shared" si="55"/>
        <v>2</v>
      </c>
      <c r="H32" s="63">
        <f t="shared" si="55"/>
        <v>2</v>
      </c>
      <c r="I32" s="63">
        <f t="shared" si="55"/>
        <v>2</v>
      </c>
      <c r="J32" s="63">
        <f t="shared" si="55"/>
        <v>2</v>
      </c>
      <c r="K32" s="63">
        <f t="shared" si="55"/>
        <v>2</v>
      </c>
      <c r="L32" s="63">
        <f t="shared" si="55"/>
        <v>2</v>
      </c>
      <c r="M32" s="63">
        <f t="shared" si="55"/>
        <v>2</v>
      </c>
      <c r="N32" s="63">
        <f t="shared" si="55"/>
        <v>2</v>
      </c>
      <c r="O32" s="63">
        <f t="shared" si="55"/>
        <v>2</v>
      </c>
      <c r="P32" s="63">
        <f t="shared" si="55"/>
        <v>2</v>
      </c>
      <c r="Q32" s="63">
        <f t="shared" si="55"/>
        <v>2</v>
      </c>
      <c r="R32" s="63">
        <v>4</v>
      </c>
      <c r="S32" s="63">
        <v>2</v>
      </c>
      <c r="T32" s="63">
        <f t="shared" si="55"/>
        <v>2</v>
      </c>
      <c r="U32" s="63">
        <f t="shared" si="55"/>
        <v>2</v>
      </c>
      <c r="V32" s="63">
        <v>0</v>
      </c>
      <c r="W32" s="63">
        <f t="shared" ref="W32:Z36" si="56">V32</f>
        <v>0</v>
      </c>
      <c r="X32" s="63">
        <f t="shared" si="56"/>
        <v>0</v>
      </c>
      <c r="Y32" s="63">
        <f t="shared" si="56"/>
        <v>0</v>
      </c>
      <c r="Z32" s="63">
        <f t="shared" si="56"/>
        <v>0</v>
      </c>
      <c r="AA32" s="185" t="str">
        <f>'Sprint Backlog'!H28</f>
        <v>Oliver.ye</v>
      </c>
    </row>
    <row r="33" spans="1:27">
      <c r="A33" s="50" t="str">
        <f>'Daily Records'!A33</f>
        <v>SY06.UC004.US02.T004</v>
      </c>
      <c r="B33" s="49" t="str">
        <f>'Daily Records'!B33</f>
        <v>BlendRecipeTestData_Linsee</v>
      </c>
      <c r="C33" s="159">
        <f>'Daily Records'!C33</f>
        <v>3600</v>
      </c>
      <c r="D33" s="159">
        <f>'Daily Records'!D33</f>
        <v>8</v>
      </c>
      <c r="E33" s="63">
        <f t="shared" si="48"/>
        <v>8</v>
      </c>
      <c r="F33" s="63">
        <f t="shared" ref="F33:U33" si="57">E33</f>
        <v>8</v>
      </c>
      <c r="G33" s="63">
        <f t="shared" si="57"/>
        <v>8</v>
      </c>
      <c r="H33" s="63">
        <f t="shared" si="57"/>
        <v>8</v>
      </c>
      <c r="I33" s="63">
        <f t="shared" si="57"/>
        <v>8</v>
      </c>
      <c r="J33" s="63">
        <f t="shared" si="57"/>
        <v>8</v>
      </c>
      <c r="K33" s="63">
        <f t="shared" si="57"/>
        <v>8</v>
      </c>
      <c r="L33" s="63">
        <f t="shared" si="57"/>
        <v>8</v>
      </c>
      <c r="M33" s="63">
        <f t="shared" si="57"/>
        <v>8</v>
      </c>
      <c r="N33" s="63">
        <f t="shared" si="57"/>
        <v>8</v>
      </c>
      <c r="O33" s="63">
        <f t="shared" si="57"/>
        <v>8</v>
      </c>
      <c r="P33" s="63">
        <f t="shared" si="57"/>
        <v>8</v>
      </c>
      <c r="Q33" s="63">
        <f t="shared" si="57"/>
        <v>8</v>
      </c>
      <c r="R33" s="63">
        <v>2</v>
      </c>
      <c r="S33" s="63">
        <f t="shared" si="57"/>
        <v>2</v>
      </c>
      <c r="T33" s="63">
        <f t="shared" si="57"/>
        <v>2</v>
      </c>
      <c r="U33" s="63">
        <f t="shared" si="57"/>
        <v>2</v>
      </c>
      <c r="V33" s="63">
        <v>0</v>
      </c>
      <c r="W33" s="63">
        <f t="shared" si="56"/>
        <v>0</v>
      </c>
      <c r="X33" s="63">
        <f t="shared" si="56"/>
        <v>0</v>
      </c>
      <c r="Y33" s="63">
        <f t="shared" si="56"/>
        <v>0</v>
      </c>
      <c r="Z33" s="63">
        <f t="shared" si="56"/>
        <v>0</v>
      </c>
      <c r="AA33" s="185" t="str">
        <f>'Sprint Backlog'!H29</f>
        <v>Linsee.lin</v>
      </c>
    </row>
    <row r="34" spans="1:27">
      <c r="A34" s="50" t="str">
        <f>'Daily Records'!A34</f>
        <v>SY06.UC004.US02.T004</v>
      </c>
      <c r="B34" s="49" t="str">
        <f>'Daily Records'!B34</f>
        <v>BlendRecipeTestData_Oliver</v>
      </c>
      <c r="C34" s="159">
        <f>'Daily Records'!C34</f>
        <v>3600</v>
      </c>
      <c r="D34" s="159">
        <f>'Daily Records'!D34</f>
        <v>8</v>
      </c>
      <c r="E34" s="63">
        <f t="shared" si="48"/>
        <v>8</v>
      </c>
      <c r="F34" s="63">
        <f t="shared" ref="F34:V34" si="58">E34</f>
        <v>8</v>
      </c>
      <c r="G34" s="63">
        <f t="shared" si="58"/>
        <v>8</v>
      </c>
      <c r="H34" s="63">
        <f t="shared" si="58"/>
        <v>8</v>
      </c>
      <c r="I34" s="63">
        <f t="shared" si="58"/>
        <v>8</v>
      </c>
      <c r="J34" s="63">
        <f t="shared" si="58"/>
        <v>8</v>
      </c>
      <c r="K34" s="63">
        <f t="shared" si="58"/>
        <v>8</v>
      </c>
      <c r="L34" s="63">
        <f t="shared" si="58"/>
        <v>8</v>
      </c>
      <c r="M34" s="63">
        <f t="shared" si="58"/>
        <v>8</v>
      </c>
      <c r="N34" s="63">
        <f t="shared" si="58"/>
        <v>8</v>
      </c>
      <c r="O34" s="63">
        <f t="shared" si="58"/>
        <v>8</v>
      </c>
      <c r="P34" s="63">
        <f t="shared" si="58"/>
        <v>8</v>
      </c>
      <c r="Q34" s="63">
        <f t="shared" si="58"/>
        <v>8</v>
      </c>
      <c r="R34" s="63">
        <f t="shared" si="58"/>
        <v>8</v>
      </c>
      <c r="S34" s="63">
        <v>4</v>
      </c>
      <c r="T34" s="63">
        <v>0</v>
      </c>
      <c r="U34" s="63">
        <f t="shared" si="58"/>
        <v>0</v>
      </c>
      <c r="V34" s="63">
        <f t="shared" si="58"/>
        <v>0</v>
      </c>
      <c r="W34" s="63">
        <f t="shared" si="56"/>
        <v>0</v>
      </c>
      <c r="X34" s="63">
        <f t="shared" si="56"/>
        <v>0</v>
      </c>
      <c r="Y34" s="63">
        <f t="shared" si="56"/>
        <v>0</v>
      </c>
      <c r="Z34" s="63">
        <f t="shared" si="56"/>
        <v>0</v>
      </c>
      <c r="AA34" s="185" t="str">
        <f>'Sprint Backlog'!H30</f>
        <v>Oliver.ye</v>
      </c>
    </row>
    <row r="35" spans="1:27">
      <c r="A35" s="50" t="str">
        <f>'Daily Records'!A35</f>
        <v>SY06.UC004.US02.T005</v>
      </c>
      <c r="B35" s="49" t="str">
        <f>'Daily Records'!B35</f>
        <v>Base Blend Calculation Method</v>
      </c>
      <c r="C35" s="159">
        <f>'Daily Records'!C35</f>
        <v>3600</v>
      </c>
      <c r="D35" s="159">
        <f>'Daily Records'!D35</f>
        <v>8</v>
      </c>
      <c r="E35" s="63">
        <f t="shared" si="40"/>
        <v>8</v>
      </c>
      <c r="F35" s="63">
        <f t="shared" ref="F35:O35" si="59">E35</f>
        <v>8</v>
      </c>
      <c r="G35" s="63">
        <f t="shared" si="59"/>
        <v>8</v>
      </c>
      <c r="H35" s="63">
        <f t="shared" si="59"/>
        <v>8</v>
      </c>
      <c r="I35" s="63">
        <f t="shared" si="59"/>
        <v>8</v>
      </c>
      <c r="J35" s="63">
        <f t="shared" si="59"/>
        <v>8</v>
      </c>
      <c r="K35" s="63">
        <f t="shared" si="59"/>
        <v>8</v>
      </c>
      <c r="L35" s="63">
        <f t="shared" si="59"/>
        <v>8</v>
      </c>
      <c r="M35" s="63">
        <f t="shared" si="59"/>
        <v>8</v>
      </c>
      <c r="N35" s="63">
        <f t="shared" si="59"/>
        <v>8</v>
      </c>
      <c r="O35" s="63">
        <f t="shared" si="59"/>
        <v>8</v>
      </c>
      <c r="P35" s="63">
        <v>5</v>
      </c>
      <c r="Q35" s="63">
        <f t="shared" ref="Q35:V35" si="60">P35</f>
        <v>5</v>
      </c>
      <c r="R35" s="63">
        <f t="shared" si="60"/>
        <v>5</v>
      </c>
      <c r="S35" s="63">
        <v>0</v>
      </c>
      <c r="T35" s="63">
        <f t="shared" si="60"/>
        <v>0</v>
      </c>
      <c r="U35" s="63">
        <f t="shared" si="60"/>
        <v>0</v>
      </c>
      <c r="V35" s="63">
        <f t="shared" si="60"/>
        <v>0</v>
      </c>
      <c r="W35" s="63">
        <f t="shared" si="56"/>
        <v>0</v>
      </c>
      <c r="X35" s="63">
        <f t="shared" si="56"/>
        <v>0</v>
      </c>
      <c r="Y35" s="63">
        <f t="shared" si="56"/>
        <v>0</v>
      </c>
      <c r="Z35" s="63">
        <f t="shared" si="56"/>
        <v>0</v>
      </c>
      <c r="AA35" s="185" t="str">
        <f>'Sprint Backlog'!H31</f>
        <v>Olivia.ge</v>
      </c>
    </row>
    <row r="36" spans="1:27">
      <c r="A36" s="50" t="str">
        <f>'Daily Records'!A36</f>
        <v>SY06.UC004.US02.T006</v>
      </c>
      <c r="B36" s="49" t="str">
        <f>'Daily Records'!B36</f>
        <v>Blended Cement Calculation Method</v>
      </c>
      <c r="C36" s="159">
        <f>'Daily Records'!C36</f>
        <v>3600</v>
      </c>
      <c r="D36" s="159">
        <f>'Daily Records'!D36</f>
        <v>8</v>
      </c>
      <c r="E36" s="63">
        <f t="shared" si="40"/>
        <v>8</v>
      </c>
      <c r="F36" s="63">
        <v>8</v>
      </c>
      <c r="G36" s="63">
        <v>8</v>
      </c>
      <c r="H36" s="63">
        <v>8</v>
      </c>
      <c r="I36" s="63">
        <v>8</v>
      </c>
      <c r="J36" s="63">
        <v>8</v>
      </c>
      <c r="K36" s="63">
        <v>8</v>
      </c>
      <c r="L36" s="63">
        <v>8</v>
      </c>
      <c r="M36" s="63">
        <v>8</v>
      </c>
      <c r="N36" s="63">
        <v>8</v>
      </c>
      <c r="O36" s="63">
        <v>8</v>
      </c>
      <c r="P36" s="63">
        <v>3</v>
      </c>
      <c r="Q36" s="63">
        <v>3</v>
      </c>
      <c r="R36" s="63">
        <f t="shared" ref="R36:V36" si="61">Q36</f>
        <v>3</v>
      </c>
      <c r="S36" s="63">
        <v>0</v>
      </c>
      <c r="T36" s="63">
        <f t="shared" si="61"/>
        <v>0</v>
      </c>
      <c r="U36" s="63">
        <f t="shared" si="61"/>
        <v>0</v>
      </c>
      <c r="V36" s="63">
        <f t="shared" si="61"/>
        <v>0</v>
      </c>
      <c r="W36" s="63">
        <f t="shared" si="56"/>
        <v>0</v>
      </c>
      <c r="X36" s="63">
        <f t="shared" si="56"/>
        <v>0</v>
      </c>
      <c r="Y36" s="63">
        <f t="shared" si="56"/>
        <v>0</v>
      </c>
      <c r="Z36" s="63">
        <f t="shared" si="56"/>
        <v>0</v>
      </c>
      <c r="AA36" s="185" t="str">
        <f>'Sprint Backlog'!H32</f>
        <v>Olivia.ge</v>
      </c>
    </row>
    <row r="37" spans="1:27" ht="29">
      <c r="A37" s="50" t="str">
        <f>'Daily Records'!A37</f>
        <v>SY06.UC004.US02.T007</v>
      </c>
      <c r="B37" s="49" t="str">
        <f>'Daily Records'!B37</f>
        <v>Calculator the BlendChemical weight of BWOW</v>
      </c>
      <c r="C37" s="159">
        <f>'Daily Records'!C37</f>
        <v>3600</v>
      </c>
      <c r="D37" s="159">
        <f>'Daily Records'!D37</f>
        <v>8</v>
      </c>
      <c r="E37" s="63">
        <f t="shared" si="40"/>
        <v>8</v>
      </c>
      <c r="F37" s="63">
        <v>8</v>
      </c>
      <c r="G37" s="63">
        <v>8</v>
      </c>
      <c r="H37" s="63">
        <v>8</v>
      </c>
      <c r="I37" s="63">
        <v>8</v>
      </c>
      <c r="J37" s="63">
        <v>8</v>
      </c>
      <c r="K37" s="63">
        <v>8</v>
      </c>
      <c r="L37" s="63">
        <v>8</v>
      </c>
      <c r="M37" s="63">
        <v>8</v>
      </c>
      <c r="N37" s="63">
        <v>8</v>
      </c>
      <c r="O37" s="63">
        <v>8</v>
      </c>
      <c r="P37" s="63">
        <v>8</v>
      </c>
      <c r="Q37" s="63">
        <v>5</v>
      </c>
      <c r="R37" s="63">
        <v>3</v>
      </c>
      <c r="S37" s="63">
        <v>3</v>
      </c>
      <c r="T37" s="63">
        <v>0</v>
      </c>
      <c r="U37" s="63">
        <v>3</v>
      </c>
      <c r="V37" s="63">
        <v>0</v>
      </c>
      <c r="W37" s="63">
        <f t="shared" ref="W37:Z37" si="62">V37</f>
        <v>0</v>
      </c>
      <c r="X37" s="63">
        <f t="shared" si="62"/>
        <v>0</v>
      </c>
      <c r="Y37" s="63">
        <f t="shared" si="62"/>
        <v>0</v>
      </c>
      <c r="Z37" s="63">
        <f t="shared" si="62"/>
        <v>0</v>
      </c>
      <c r="AA37" s="185" t="str">
        <f>'Sprint Backlog'!H33</f>
        <v>Olivia.ge</v>
      </c>
    </row>
    <row r="38" spans="1:27" ht="29">
      <c r="A38" s="50" t="str">
        <f>'Daily Records'!A38</f>
        <v>SY06.UC004.US02.T008</v>
      </c>
      <c r="B38" s="49" t="str">
        <f>'Daily Records'!B38</f>
        <v>Calculator the BlendChemical weight of BWOC</v>
      </c>
      <c r="C38" s="159">
        <f>'Daily Records'!C38</f>
        <v>3600</v>
      </c>
      <c r="D38" s="159">
        <f>'Daily Records'!D38</f>
        <v>8</v>
      </c>
      <c r="E38" s="63">
        <f t="shared" si="40"/>
        <v>8</v>
      </c>
      <c r="F38" s="63">
        <v>8</v>
      </c>
      <c r="G38" s="63">
        <v>8</v>
      </c>
      <c r="H38" s="63">
        <v>8</v>
      </c>
      <c r="I38" s="63">
        <v>8</v>
      </c>
      <c r="J38" s="63">
        <v>8</v>
      </c>
      <c r="K38" s="63">
        <v>8</v>
      </c>
      <c r="L38" s="63">
        <v>8</v>
      </c>
      <c r="M38" s="63">
        <v>8</v>
      </c>
      <c r="N38" s="63">
        <v>8</v>
      </c>
      <c r="O38" s="63">
        <v>8</v>
      </c>
      <c r="P38" s="63">
        <v>8</v>
      </c>
      <c r="Q38" s="63">
        <v>8</v>
      </c>
      <c r="R38" s="63">
        <v>3</v>
      </c>
      <c r="S38" s="63">
        <f>R38</f>
        <v>3</v>
      </c>
      <c r="T38" s="63">
        <v>0</v>
      </c>
      <c r="U38" s="63">
        <f t="shared" ref="U38:V39" si="63">T38</f>
        <v>0</v>
      </c>
      <c r="V38" s="63">
        <f t="shared" si="63"/>
        <v>0</v>
      </c>
      <c r="W38" s="63">
        <f t="shared" ref="W38:Z52" si="64">V38</f>
        <v>0</v>
      </c>
      <c r="X38" s="63">
        <f t="shared" si="64"/>
        <v>0</v>
      </c>
      <c r="Y38" s="63">
        <f t="shared" si="64"/>
        <v>0</v>
      </c>
      <c r="Z38" s="63">
        <f t="shared" si="64"/>
        <v>0</v>
      </c>
      <c r="AA38" s="185" t="str">
        <f>'Sprint Backlog'!H34</f>
        <v>Olivia.ge</v>
      </c>
    </row>
    <row r="39" spans="1:27" ht="29">
      <c r="A39" s="50" t="str">
        <f>'Daily Records'!A39</f>
        <v>SY06.UC004.US02.T012</v>
      </c>
      <c r="B39" s="49" t="str">
        <f>'Daily Records'!B39</f>
        <v>Calculator according to the AdditionMethod of BaseBlend</v>
      </c>
      <c r="C39" s="159">
        <f>'Daily Records'!C39</f>
        <v>3600</v>
      </c>
      <c r="D39" s="159">
        <f>'Daily Records'!D39</f>
        <v>8</v>
      </c>
      <c r="E39" s="63">
        <f t="shared" si="40"/>
        <v>8</v>
      </c>
      <c r="F39" s="63">
        <f t="shared" ref="F39" si="65">E39</f>
        <v>8</v>
      </c>
      <c r="G39" s="63">
        <f t="shared" ref="G39" si="66">F39</f>
        <v>8</v>
      </c>
      <c r="H39" s="63">
        <f t="shared" ref="H39" si="67">G39</f>
        <v>8</v>
      </c>
      <c r="I39" s="63">
        <f t="shared" ref="I39" si="68">H39</f>
        <v>8</v>
      </c>
      <c r="J39" s="63">
        <f t="shared" ref="J39" si="69">I39</f>
        <v>8</v>
      </c>
      <c r="K39" s="63">
        <f t="shared" ref="K39" si="70">J39</f>
        <v>8</v>
      </c>
      <c r="L39" s="63">
        <f t="shared" ref="L39" si="71">K39</f>
        <v>8</v>
      </c>
      <c r="M39" s="63">
        <f t="shared" ref="M39" si="72">L39</f>
        <v>8</v>
      </c>
      <c r="N39" s="63">
        <f t="shared" ref="N39" si="73">M39</f>
        <v>8</v>
      </c>
      <c r="O39" s="63">
        <f t="shared" ref="O39" si="74">N39</f>
        <v>8</v>
      </c>
      <c r="P39" s="63">
        <f t="shared" ref="P39" si="75">O39</f>
        <v>8</v>
      </c>
      <c r="Q39" s="63">
        <f t="shared" ref="Q39" si="76">P39</f>
        <v>8</v>
      </c>
      <c r="R39" s="63">
        <f t="shared" ref="R39" si="77">Q39</f>
        <v>8</v>
      </c>
      <c r="S39" s="63">
        <f t="shared" ref="S39" si="78">R39</f>
        <v>8</v>
      </c>
      <c r="T39" s="63">
        <f t="shared" ref="T39" si="79">S39</f>
        <v>8</v>
      </c>
      <c r="U39" s="63">
        <f t="shared" si="63"/>
        <v>8</v>
      </c>
      <c r="V39" s="63">
        <v>0</v>
      </c>
      <c r="W39" s="63">
        <f t="shared" si="64"/>
        <v>0</v>
      </c>
      <c r="X39" s="63">
        <f t="shared" si="64"/>
        <v>0</v>
      </c>
      <c r="Y39" s="63">
        <f t="shared" si="64"/>
        <v>0</v>
      </c>
      <c r="Z39" s="63">
        <f t="shared" si="64"/>
        <v>0</v>
      </c>
      <c r="AA39" s="185" t="str">
        <f>'Sprint Backlog'!H35</f>
        <v>Olivia.ge</v>
      </c>
    </row>
    <row r="40" spans="1:27" ht="29">
      <c r="A40" s="50" t="str">
        <f>'Daily Records'!A40</f>
        <v>SY06.UC005.US01</v>
      </c>
      <c r="B40" s="49" t="str">
        <f>'Daily Records'!B40</f>
        <v>Load data according to call sheet in Job Page</v>
      </c>
      <c r="C40" s="159">
        <f>'Daily Records'!C40</f>
        <v>3600</v>
      </c>
      <c r="D40" s="159">
        <f>'Daily Records'!D40</f>
        <v>4</v>
      </c>
      <c r="E40" s="63">
        <f>D40</f>
        <v>4</v>
      </c>
      <c r="F40" s="63">
        <f>E40</f>
        <v>4</v>
      </c>
      <c r="G40" s="63">
        <f t="shared" ref="G40:V41" si="80">F40</f>
        <v>4</v>
      </c>
      <c r="H40" s="63">
        <f t="shared" si="80"/>
        <v>4</v>
      </c>
      <c r="I40" s="63">
        <f t="shared" si="80"/>
        <v>4</v>
      </c>
      <c r="J40" s="63">
        <f t="shared" si="80"/>
        <v>4</v>
      </c>
      <c r="K40" s="63">
        <f t="shared" si="80"/>
        <v>4</v>
      </c>
      <c r="L40" s="63">
        <f t="shared" si="80"/>
        <v>4</v>
      </c>
      <c r="M40" s="63">
        <f t="shared" si="80"/>
        <v>4</v>
      </c>
      <c r="N40" s="63">
        <f t="shared" si="80"/>
        <v>4</v>
      </c>
      <c r="O40" s="63">
        <f t="shared" si="80"/>
        <v>4</v>
      </c>
      <c r="P40" s="63">
        <f t="shared" si="80"/>
        <v>4</v>
      </c>
      <c r="Q40" s="63">
        <f t="shared" si="80"/>
        <v>4</v>
      </c>
      <c r="R40" s="63">
        <f>Q40</f>
        <v>4</v>
      </c>
      <c r="S40" s="63">
        <f t="shared" si="80"/>
        <v>4</v>
      </c>
      <c r="T40" s="63">
        <f t="shared" si="80"/>
        <v>4</v>
      </c>
      <c r="U40" s="63">
        <f t="shared" si="80"/>
        <v>4</v>
      </c>
      <c r="V40" s="63">
        <v>0</v>
      </c>
      <c r="W40" s="63">
        <f>V40</f>
        <v>0</v>
      </c>
      <c r="X40" s="63">
        <f>W40</f>
        <v>0</v>
      </c>
      <c r="Y40" s="63">
        <f>X40</f>
        <v>0</v>
      </c>
      <c r="Z40" s="63">
        <f>Y40</f>
        <v>0</v>
      </c>
      <c r="AA40" s="185" t="str">
        <f>'Sprint Backlog'!H36</f>
        <v>Olivia.ge</v>
      </c>
    </row>
    <row r="41" spans="1:27">
      <c r="A41" s="50" t="str">
        <f>'Daily Records'!A41</f>
        <v>SY06.UC005.US01.T001</v>
      </c>
      <c r="B41" s="49" t="str">
        <f>'Daily Records'!B41</f>
        <v>Display Job and Blend list</v>
      </c>
      <c r="C41" s="159">
        <f>'Daily Records'!C41</f>
        <v>3600</v>
      </c>
      <c r="D41" s="159">
        <f>'Daily Records'!D41</f>
        <v>5</v>
      </c>
      <c r="E41" s="63">
        <f t="shared" ref="E41:F44" si="81">D41</f>
        <v>5</v>
      </c>
      <c r="F41" s="63">
        <f>E41</f>
        <v>5</v>
      </c>
      <c r="G41" s="63">
        <f t="shared" si="80"/>
        <v>5</v>
      </c>
      <c r="H41" s="63">
        <f t="shared" si="80"/>
        <v>5</v>
      </c>
      <c r="I41" s="63">
        <f t="shared" si="80"/>
        <v>5</v>
      </c>
      <c r="J41" s="63">
        <f t="shared" si="80"/>
        <v>5</v>
      </c>
      <c r="K41" s="63">
        <f t="shared" si="80"/>
        <v>5</v>
      </c>
      <c r="L41" s="63">
        <f t="shared" si="80"/>
        <v>5</v>
      </c>
      <c r="M41" s="63">
        <f t="shared" si="80"/>
        <v>5</v>
      </c>
      <c r="N41" s="63">
        <f t="shared" si="80"/>
        <v>5</v>
      </c>
      <c r="O41" s="63">
        <f t="shared" si="80"/>
        <v>5</v>
      </c>
      <c r="P41" s="63">
        <f t="shared" si="80"/>
        <v>5</v>
      </c>
      <c r="Q41" s="63">
        <f t="shared" si="80"/>
        <v>5</v>
      </c>
      <c r="R41" s="63">
        <f t="shared" ref="R41" si="82">Q41</f>
        <v>5</v>
      </c>
      <c r="S41" s="63">
        <f t="shared" si="80"/>
        <v>5</v>
      </c>
      <c r="T41" s="63">
        <v>0</v>
      </c>
      <c r="U41" s="63">
        <f t="shared" si="80"/>
        <v>0</v>
      </c>
      <c r="V41" s="63">
        <f t="shared" si="80"/>
        <v>0</v>
      </c>
      <c r="W41" s="63">
        <f t="shared" ref="W41:Z41" si="83">V41</f>
        <v>0</v>
      </c>
      <c r="X41" s="63">
        <f t="shared" si="83"/>
        <v>0</v>
      </c>
      <c r="Y41" s="63">
        <f t="shared" si="83"/>
        <v>0</v>
      </c>
      <c r="Z41" s="63">
        <f t="shared" si="83"/>
        <v>0</v>
      </c>
      <c r="AA41" s="185" t="str">
        <f>'Sprint Backlog'!H37</f>
        <v>Bela.zhao</v>
      </c>
    </row>
    <row r="42" spans="1:27">
      <c r="A42" s="50" t="str">
        <f>'Daily Records'!A42</f>
        <v>SY06.UC005.US01.T002</v>
      </c>
      <c r="B42" s="49" t="str">
        <f>'Daily Records'!B42</f>
        <v>Display Load list</v>
      </c>
      <c r="C42" s="159">
        <f>'Daily Records'!C42</f>
        <v>3600</v>
      </c>
      <c r="D42" s="159">
        <f>'Daily Records'!D42</f>
        <v>3</v>
      </c>
      <c r="E42" s="63">
        <f t="shared" si="81"/>
        <v>3</v>
      </c>
      <c r="F42" s="63">
        <f t="shared" si="81"/>
        <v>3</v>
      </c>
      <c r="G42" s="63">
        <f t="shared" ref="G42:Z42" si="84">F42</f>
        <v>3</v>
      </c>
      <c r="H42" s="63">
        <f t="shared" si="84"/>
        <v>3</v>
      </c>
      <c r="I42" s="63">
        <f t="shared" si="84"/>
        <v>3</v>
      </c>
      <c r="J42" s="63">
        <f t="shared" si="84"/>
        <v>3</v>
      </c>
      <c r="K42" s="63">
        <f t="shared" si="84"/>
        <v>3</v>
      </c>
      <c r="L42" s="63">
        <f t="shared" si="84"/>
        <v>3</v>
      </c>
      <c r="M42" s="63">
        <f t="shared" si="84"/>
        <v>3</v>
      </c>
      <c r="N42" s="63">
        <f t="shared" si="84"/>
        <v>3</v>
      </c>
      <c r="O42" s="63">
        <f t="shared" si="84"/>
        <v>3</v>
      </c>
      <c r="P42" s="63">
        <f t="shared" si="84"/>
        <v>3</v>
      </c>
      <c r="Q42" s="63">
        <f t="shared" si="84"/>
        <v>3</v>
      </c>
      <c r="R42" s="63">
        <f t="shared" si="84"/>
        <v>3</v>
      </c>
      <c r="S42" s="63">
        <f t="shared" si="84"/>
        <v>3</v>
      </c>
      <c r="T42" s="63">
        <v>0</v>
      </c>
      <c r="U42" s="63">
        <f t="shared" si="84"/>
        <v>0</v>
      </c>
      <c r="V42" s="63">
        <f t="shared" si="84"/>
        <v>0</v>
      </c>
      <c r="W42" s="63">
        <f t="shared" si="84"/>
        <v>0</v>
      </c>
      <c r="X42" s="63">
        <f t="shared" si="84"/>
        <v>0</v>
      </c>
      <c r="Y42" s="63">
        <f t="shared" si="84"/>
        <v>0</v>
      </c>
      <c r="Z42" s="63">
        <f t="shared" si="84"/>
        <v>0</v>
      </c>
      <c r="AA42" s="185" t="str">
        <f>'Sprint Backlog'!H38</f>
        <v>Linsee.lin</v>
      </c>
    </row>
    <row r="43" spans="1:27">
      <c r="A43" s="50" t="str">
        <f>'Daily Records'!A43</f>
        <v>SY06.UC005.US01.T003</v>
      </c>
      <c r="B43" s="49" t="str">
        <f>'Daily Records'!B43</f>
        <v>Display product list</v>
      </c>
      <c r="C43" s="159">
        <f>'Daily Records'!C43</f>
        <v>3600</v>
      </c>
      <c r="D43" s="159">
        <f>'Daily Records'!D43</f>
        <v>5</v>
      </c>
      <c r="E43" s="63">
        <f t="shared" si="81"/>
        <v>5</v>
      </c>
      <c r="F43" s="63">
        <f t="shared" si="81"/>
        <v>5</v>
      </c>
      <c r="G43" s="63">
        <f t="shared" ref="G43:Z43" si="85">F43</f>
        <v>5</v>
      </c>
      <c r="H43" s="63">
        <f t="shared" si="85"/>
        <v>5</v>
      </c>
      <c r="I43" s="63">
        <f t="shared" si="85"/>
        <v>5</v>
      </c>
      <c r="J43" s="63">
        <f t="shared" si="85"/>
        <v>5</v>
      </c>
      <c r="K43" s="63">
        <f t="shared" si="85"/>
        <v>5</v>
      </c>
      <c r="L43" s="63">
        <f t="shared" si="85"/>
        <v>5</v>
      </c>
      <c r="M43" s="63">
        <f t="shared" si="85"/>
        <v>5</v>
      </c>
      <c r="N43" s="63">
        <f t="shared" si="85"/>
        <v>5</v>
      </c>
      <c r="O43" s="63">
        <f t="shared" si="85"/>
        <v>5</v>
      </c>
      <c r="P43" s="63">
        <f t="shared" si="85"/>
        <v>5</v>
      </c>
      <c r="Q43" s="63">
        <f t="shared" si="85"/>
        <v>5</v>
      </c>
      <c r="R43" s="63">
        <f t="shared" si="85"/>
        <v>5</v>
      </c>
      <c r="S43" s="63">
        <f t="shared" si="85"/>
        <v>5</v>
      </c>
      <c r="T43" s="63">
        <v>2</v>
      </c>
      <c r="U43" s="63">
        <v>0</v>
      </c>
      <c r="V43" s="63">
        <f t="shared" si="85"/>
        <v>0</v>
      </c>
      <c r="W43" s="63">
        <f t="shared" si="85"/>
        <v>0</v>
      </c>
      <c r="X43" s="63">
        <f t="shared" si="85"/>
        <v>0</v>
      </c>
      <c r="Y43" s="63">
        <f t="shared" si="85"/>
        <v>0</v>
      </c>
      <c r="Z43" s="63">
        <f t="shared" si="85"/>
        <v>0</v>
      </c>
      <c r="AA43" s="185" t="str">
        <f>'Sprint Backlog'!H39</f>
        <v>Bela.zhao</v>
      </c>
    </row>
    <row r="44" spans="1:27" ht="29">
      <c r="A44" s="50" t="str">
        <f>'Daily Records'!A44</f>
        <v>SY06.UC005.US01.T004</v>
      </c>
      <c r="B44" s="49" t="str">
        <f>'Daily Records'!B44</f>
        <v>Calculator the Amount/Send/Remains and display</v>
      </c>
      <c r="C44" s="159">
        <f>'Daily Records'!C44</f>
        <v>3600</v>
      </c>
      <c r="D44" s="159">
        <f>'Daily Records'!D44</f>
        <v>3</v>
      </c>
      <c r="E44" s="63">
        <f t="shared" si="81"/>
        <v>3</v>
      </c>
      <c r="F44" s="63">
        <f t="shared" si="81"/>
        <v>3</v>
      </c>
      <c r="G44" s="63">
        <f t="shared" ref="G44:Z44" si="86">F44</f>
        <v>3</v>
      </c>
      <c r="H44" s="63">
        <f t="shared" si="86"/>
        <v>3</v>
      </c>
      <c r="I44" s="63">
        <f t="shared" si="86"/>
        <v>3</v>
      </c>
      <c r="J44" s="63">
        <f t="shared" si="86"/>
        <v>3</v>
      </c>
      <c r="K44" s="63">
        <f t="shared" si="86"/>
        <v>3</v>
      </c>
      <c r="L44" s="63">
        <f t="shared" si="86"/>
        <v>3</v>
      </c>
      <c r="M44" s="63">
        <f t="shared" si="86"/>
        <v>3</v>
      </c>
      <c r="N44" s="63">
        <f t="shared" si="86"/>
        <v>3</v>
      </c>
      <c r="O44" s="63">
        <f t="shared" si="86"/>
        <v>3</v>
      </c>
      <c r="P44" s="63">
        <f t="shared" si="86"/>
        <v>3</v>
      </c>
      <c r="Q44" s="63">
        <f t="shared" si="86"/>
        <v>3</v>
      </c>
      <c r="R44" s="63">
        <f t="shared" si="86"/>
        <v>3</v>
      </c>
      <c r="S44" s="63">
        <f t="shared" si="86"/>
        <v>3</v>
      </c>
      <c r="T44" s="63">
        <f t="shared" si="86"/>
        <v>3</v>
      </c>
      <c r="U44" s="63">
        <v>0</v>
      </c>
      <c r="V44" s="63">
        <f t="shared" si="86"/>
        <v>0</v>
      </c>
      <c r="W44" s="63">
        <f t="shared" si="86"/>
        <v>0</v>
      </c>
      <c r="X44" s="63">
        <f t="shared" si="86"/>
        <v>0</v>
      </c>
      <c r="Y44" s="63">
        <f t="shared" si="86"/>
        <v>0</v>
      </c>
      <c r="Z44" s="63">
        <f t="shared" si="86"/>
        <v>0</v>
      </c>
      <c r="AA44" s="185" t="str">
        <f>'Sprint Backlog'!H40</f>
        <v>Linsee.lin</v>
      </c>
    </row>
    <row r="45" spans="1:27">
      <c r="A45" s="50" t="str">
        <f>'Daily Records'!A45</f>
        <v>SY06.UC004.US01.T004</v>
      </c>
      <c r="B45" s="49" t="str">
        <f>'Daily Records'!B45</f>
        <v>MockProductHaulService</v>
      </c>
      <c r="C45" s="159">
        <f>'Daily Records'!C45</f>
        <v>3550</v>
      </c>
      <c r="D45" s="159">
        <f>'Daily Records'!D45</f>
        <v>5</v>
      </c>
      <c r="E45" s="63">
        <f t="shared" ref="E45:E46" si="87">D45</f>
        <v>5</v>
      </c>
      <c r="F45" s="63">
        <f>E45</f>
        <v>5</v>
      </c>
      <c r="G45" s="63">
        <f t="shared" ref="G45:V45" si="88">F45</f>
        <v>5</v>
      </c>
      <c r="H45" s="63">
        <f t="shared" si="88"/>
        <v>5</v>
      </c>
      <c r="I45" s="63">
        <f t="shared" si="88"/>
        <v>5</v>
      </c>
      <c r="J45" s="63">
        <f t="shared" si="88"/>
        <v>5</v>
      </c>
      <c r="K45" s="63">
        <f t="shared" si="88"/>
        <v>5</v>
      </c>
      <c r="L45" s="63">
        <f t="shared" si="88"/>
        <v>5</v>
      </c>
      <c r="M45" s="63">
        <f t="shared" si="88"/>
        <v>5</v>
      </c>
      <c r="N45" s="63">
        <f t="shared" si="88"/>
        <v>5</v>
      </c>
      <c r="O45" s="63">
        <f t="shared" si="88"/>
        <v>5</v>
      </c>
      <c r="P45" s="63">
        <f t="shared" si="88"/>
        <v>5</v>
      </c>
      <c r="Q45" s="63">
        <v>1</v>
      </c>
      <c r="R45" s="63">
        <v>0</v>
      </c>
      <c r="S45" s="63">
        <f t="shared" si="88"/>
        <v>0</v>
      </c>
      <c r="T45" s="63">
        <f t="shared" si="88"/>
        <v>0</v>
      </c>
      <c r="U45" s="63">
        <f t="shared" si="88"/>
        <v>0</v>
      </c>
      <c r="V45" s="63">
        <f t="shared" si="88"/>
        <v>0</v>
      </c>
      <c r="W45" s="63">
        <f t="shared" si="64"/>
        <v>0</v>
      </c>
      <c r="X45" s="63">
        <f t="shared" si="64"/>
        <v>0</v>
      </c>
      <c r="Y45" s="63">
        <f t="shared" si="64"/>
        <v>0</v>
      </c>
      <c r="Z45" s="63">
        <f t="shared" si="64"/>
        <v>0</v>
      </c>
      <c r="AA45" s="185" t="str">
        <f>'Sprint Backlog'!H41</f>
        <v>Oliver.ye</v>
      </c>
    </row>
    <row r="46" spans="1:27">
      <c r="A46" s="50" t="str">
        <f>'Daily Records'!A46</f>
        <v>SY06.UC004.US01.T001</v>
      </c>
      <c r="B46" s="49" t="str">
        <f>'Daily Records'!B46</f>
        <v>MockLoadSheetService</v>
      </c>
      <c r="C46" s="159">
        <f>'Daily Records'!C46</f>
        <v>3550</v>
      </c>
      <c r="D46" s="159">
        <f>'Daily Records'!D46</f>
        <v>5</v>
      </c>
      <c r="E46" s="63">
        <f t="shared" si="87"/>
        <v>5</v>
      </c>
      <c r="F46" s="63">
        <f>E46</f>
        <v>5</v>
      </c>
      <c r="G46" s="63">
        <f t="shared" ref="G46:T46" si="89">F46</f>
        <v>5</v>
      </c>
      <c r="H46" s="63">
        <f t="shared" si="89"/>
        <v>5</v>
      </c>
      <c r="I46" s="63">
        <f t="shared" si="89"/>
        <v>5</v>
      </c>
      <c r="J46" s="63">
        <f t="shared" si="89"/>
        <v>5</v>
      </c>
      <c r="K46" s="63">
        <f t="shared" si="89"/>
        <v>5</v>
      </c>
      <c r="L46" s="63">
        <f t="shared" si="89"/>
        <v>5</v>
      </c>
      <c r="M46" s="63">
        <f t="shared" si="89"/>
        <v>5</v>
      </c>
      <c r="N46" s="63">
        <f t="shared" si="89"/>
        <v>5</v>
      </c>
      <c r="O46" s="63">
        <f t="shared" si="89"/>
        <v>5</v>
      </c>
      <c r="P46" s="63">
        <f t="shared" si="89"/>
        <v>5</v>
      </c>
      <c r="Q46" s="63">
        <f t="shared" si="89"/>
        <v>5</v>
      </c>
      <c r="R46" s="63">
        <f t="shared" si="89"/>
        <v>5</v>
      </c>
      <c r="S46" s="63">
        <f t="shared" si="89"/>
        <v>5</v>
      </c>
      <c r="T46" s="63">
        <f t="shared" si="89"/>
        <v>5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185" t="str">
        <f>'Sprint Backlog'!H42</f>
        <v>Oliver.ye</v>
      </c>
    </row>
    <row r="47" spans="1:27">
      <c r="A47" s="50" t="str">
        <f>'Daily Records'!A47</f>
        <v>SY06.UC004.US02</v>
      </c>
      <c r="B47" s="49" t="str">
        <f>'Daily Records'!B47</f>
        <v>Calculator the Load Sheet by ProductHaul</v>
      </c>
      <c r="C47" s="159">
        <f>'Daily Records'!C47</f>
        <v>3500</v>
      </c>
      <c r="D47" s="159">
        <f>'Daily Records'!D47</f>
        <v>8</v>
      </c>
      <c r="E47" s="63">
        <f t="shared" si="16"/>
        <v>8</v>
      </c>
      <c r="F47" s="63">
        <f t="shared" ref="F47:F51" si="90">E47</f>
        <v>8</v>
      </c>
      <c r="G47" s="63">
        <f t="shared" ref="G47:G51" si="91">F47</f>
        <v>8</v>
      </c>
      <c r="H47" s="63">
        <f t="shared" ref="H47:H51" si="92">G47</f>
        <v>8</v>
      </c>
      <c r="I47" s="63">
        <f t="shared" ref="I47:I51" si="93">H47</f>
        <v>8</v>
      </c>
      <c r="J47" s="63">
        <f t="shared" ref="J47:J51" si="94">I47</f>
        <v>8</v>
      </c>
      <c r="K47" s="63">
        <f t="shared" ref="K47:K51" si="95">J47</f>
        <v>8</v>
      </c>
      <c r="L47" s="63">
        <f t="shared" ref="L47:L51" si="96">K47</f>
        <v>8</v>
      </c>
      <c r="M47" s="63">
        <f t="shared" ref="M47:M51" si="97">L47</f>
        <v>8</v>
      </c>
      <c r="N47" s="63">
        <f t="shared" ref="N47:N51" si="98">M47</f>
        <v>8</v>
      </c>
      <c r="O47" s="63">
        <f t="shared" ref="O47:O51" si="99">N47</f>
        <v>8</v>
      </c>
      <c r="P47" s="63">
        <f t="shared" ref="P47:P51" si="100">O47</f>
        <v>8</v>
      </c>
      <c r="Q47" s="63">
        <f t="shared" ref="Q47:Q51" si="101">P47</f>
        <v>8</v>
      </c>
      <c r="R47" s="63">
        <f t="shared" ref="R47:R51" si="102">Q47</f>
        <v>8</v>
      </c>
      <c r="S47" s="63">
        <f t="shared" ref="S47:S51" si="103">R47</f>
        <v>8</v>
      </c>
      <c r="T47" s="63">
        <v>6</v>
      </c>
      <c r="U47" s="63">
        <v>1</v>
      </c>
      <c r="V47" s="63">
        <v>0</v>
      </c>
      <c r="W47" s="63">
        <f t="shared" si="64"/>
        <v>0</v>
      </c>
      <c r="X47" s="63">
        <f t="shared" si="64"/>
        <v>0</v>
      </c>
      <c r="Y47" s="63">
        <f t="shared" si="64"/>
        <v>0</v>
      </c>
      <c r="Z47" s="63">
        <f t="shared" si="64"/>
        <v>0</v>
      </c>
      <c r="AA47" s="185" t="str">
        <f>'Sprint Backlog'!H43</f>
        <v>Linsee.lin</v>
      </c>
    </row>
    <row r="48" spans="1:27">
      <c r="A48" s="50" t="str">
        <f>'Daily Records'!A48</f>
        <v>SY06.UC004.US02.T002</v>
      </c>
      <c r="B48" s="49" t="str">
        <f>'Daily Records'!B48</f>
        <v>BlendRecipe Service/Dao/DataBase</v>
      </c>
      <c r="C48" s="159">
        <f>'Daily Records'!C48</f>
        <v>3500</v>
      </c>
      <c r="D48" s="159">
        <f>'Daily Records'!D48</f>
        <v>8</v>
      </c>
      <c r="E48" s="63">
        <f t="shared" si="16"/>
        <v>8</v>
      </c>
      <c r="F48" s="63">
        <f t="shared" si="90"/>
        <v>8</v>
      </c>
      <c r="G48" s="63">
        <f t="shared" si="91"/>
        <v>8</v>
      </c>
      <c r="H48" s="63">
        <f t="shared" si="92"/>
        <v>8</v>
      </c>
      <c r="I48" s="63">
        <f t="shared" si="93"/>
        <v>8</v>
      </c>
      <c r="J48" s="63">
        <f t="shared" si="94"/>
        <v>8</v>
      </c>
      <c r="K48" s="63">
        <f t="shared" si="95"/>
        <v>8</v>
      </c>
      <c r="L48" s="63">
        <f t="shared" si="96"/>
        <v>8</v>
      </c>
      <c r="M48" s="63">
        <f t="shared" si="97"/>
        <v>8</v>
      </c>
      <c r="N48" s="63">
        <f t="shared" si="98"/>
        <v>8</v>
      </c>
      <c r="O48" s="63">
        <f t="shared" si="99"/>
        <v>8</v>
      </c>
      <c r="P48" s="63">
        <v>3</v>
      </c>
      <c r="Q48" s="63">
        <f t="shared" si="101"/>
        <v>3</v>
      </c>
      <c r="R48" s="63">
        <f t="shared" si="102"/>
        <v>3</v>
      </c>
      <c r="S48" s="63">
        <f t="shared" si="103"/>
        <v>3</v>
      </c>
      <c r="T48" s="63">
        <f t="shared" ref="T48:T51" si="104">S48</f>
        <v>3</v>
      </c>
      <c r="U48" s="63">
        <f t="shared" ref="U48:V52" si="105">T48</f>
        <v>3</v>
      </c>
      <c r="V48" s="63">
        <v>2</v>
      </c>
      <c r="W48" s="63">
        <f t="shared" si="64"/>
        <v>2</v>
      </c>
      <c r="X48" s="63">
        <f t="shared" si="64"/>
        <v>2</v>
      </c>
      <c r="Y48" s="63">
        <f t="shared" si="64"/>
        <v>2</v>
      </c>
      <c r="Z48" s="63">
        <v>0</v>
      </c>
      <c r="AA48" s="185" t="str">
        <f>'Sprint Backlog'!H44</f>
        <v>Linsee.lin</v>
      </c>
    </row>
    <row r="49" spans="1:27" ht="29">
      <c r="A49" s="50" t="str">
        <f>'Daily Records'!A49</f>
        <v>SY06.UC004.US02.T003</v>
      </c>
      <c r="B49" s="49" t="str">
        <f>'Daily Records'!B49</f>
        <v>BlendChemicalSection  Service/Dao/DataBase</v>
      </c>
      <c r="C49" s="159">
        <f>'Daily Records'!C49</f>
        <v>3500</v>
      </c>
      <c r="D49" s="159">
        <f>'Daily Records'!D49</f>
        <v>5</v>
      </c>
      <c r="E49" s="63">
        <f t="shared" si="16"/>
        <v>5</v>
      </c>
      <c r="F49" s="63">
        <f t="shared" si="90"/>
        <v>5</v>
      </c>
      <c r="G49" s="63">
        <f t="shared" si="91"/>
        <v>5</v>
      </c>
      <c r="H49" s="63">
        <f t="shared" si="92"/>
        <v>5</v>
      </c>
      <c r="I49" s="63">
        <f t="shared" si="93"/>
        <v>5</v>
      </c>
      <c r="J49" s="63">
        <f t="shared" si="94"/>
        <v>5</v>
      </c>
      <c r="K49" s="63">
        <f t="shared" si="95"/>
        <v>5</v>
      </c>
      <c r="L49" s="63">
        <f t="shared" si="96"/>
        <v>5</v>
      </c>
      <c r="M49" s="63">
        <f t="shared" si="97"/>
        <v>5</v>
      </c>
      <c r="N49" s="63">
        <f t="shared" si="98"/>
        <v>5</v>
      </c>
      <c r="O49" s="63">
        <f t="shared" si="99"/>
        <v>5</v>
      </c>
      <c r="P49" s="63">
        <f t="shared" si="100"/>
        <v>5</v>
      </c>
      <c r="Q49" s="63">
        <f t="shared" si="101"/>
        <v>5</v>
      </c>
      <c r="R49" s="63">
        <f t="shared" si="102"/>
        <v>5</v>
      </c>
      <c r="S49" s="63">
        <f t="shared" si="103"/>
        <v>5</v>
      </c>
      <c r="T49" s="63">
        <f t="shared" si="104"/>
        <v>5</v>
      </c>
      <c r="U49" s="63">
        <f t="shared" si="105"/>
        <v>5</v>
      </c>
      <c r="V49" s="63">
        <v>2</v>
      </c>
      <c r="W49" s="63">
        <f t="shared" si="64"/>
        <v>2</v>
      </c>
      <c r="X49" s="63">
        <f t="shared" si="64"/>
        <v>2</v>
      </c>
      <c r="Y49" s="63">
        <v>0</v>
      </c>
      <c r="Z49" s="63">
        <f t="shared" si="64"/>
        <v>0</v>
      </c>
      <c r="AA49" s="185" t="str">
        <f>'Sprint Backlog'!H45</f>
        <v>Linsee.lin</v>
      </c>
    </row>
    <row r="50" spans="1:27">
      <c r="A50" s="50" t="str">
        <f>'Daily Records'!A50</f>
        <v>SY06.UC004.US02.T004</v>
      </c>
      <c r="B50" s="49" t="str">
        <f>'Daily Records'!B50</f>
        <v>Product  Service/Dao/DataBase</v>
      </c>
      <c r="C50" s="159">
        <f>'Daily Records'!C50</f>
        <v>3500</v>
      </c>
      <c r="D50" s="159">
        <f>'Daily Records'!D50</f>
        <v>5</v>
      </c>
      <c r="E50" s="63">
        <f t="shared" si="16"/>
        <v>5</v>
      </c>
      <c r="F50" s="63">
        <f t="shared" si="90"/>
        <v>5</v>
      </c>
      <c r="G50" s="63">
        <f t="shared" si="91"/>
        <v>5</v>
      </c>
      <c r="H50" s="63">
        <f t="shared" si="92"/>
        <v>5</v>
      </c>
      <c r="I50" s="63">
        <f t="shared" si="93"/>
        <v>5</v>
      </c>
      <c r="J50" s="63">
        <f t="shared" si="94"/>
        <v>5</v>
      </c>
      <c r="K50" s="63">
        <f t="shared" si="95"/>
        <v>5</v>
      </c>
      <c r="L50" s="63">
        <f t="shared" si="96"/>
        <v>5</v>
      </c>
      <c r="M50" s="63">
        <f t="shared" si="97"/>
        <v>5</v>
      </c>
      <c r="N50" s="63">
        <f t="shared" si="98"/>
        <v>5</v>
      </c>
      <c r="O50" s="63">
        <f t="shared" si="99"/>
        <v>5</v>
      </c>
      <c r="P50" s="63">
        <f t="shared" si="100"/>
        <v>5</v>
      </c>
      <c r="Q50" s="63">
        <f t="shared" si="101"/>
        <v>5</v>
      </c>
      <c r="R50" s="63">
        <f t="shared" si="102"/>
        <v>5</v>
      </c>
      <c r="S50" s="63">
        <f t="shared" si="103"/>
        <v>5</v>
      </c>
      <c r="T50" s="63">
        <f t="shared" si="104"/>
        <v>5</v>
      </c>
      <c r="U50" s="63">
        <f t="shared" si="105"/>
        <v>5</v>
      </c>
      <c r="V50" s="63">
        <v>3</v>
      </c>
      <c r="W50" s="63">
        <f t="shared" si="64"/>
        <v>3</v>
      </c>
      <c r="X50" s="63">
        <v>1</v>
      </c>
      <c r="Y50" s="63">
        <v>0</v>
      </c>
      <c r="Z50" s="63">
        <f t="shared" si="64"/>
        <v>0</v>
      </c>
      <c r="AA50" s="185" t="str">
        <f>'Sprint Backlog'!H46</f>
        <v>Oliver.ye</v>
      </c>
    </row>
    <row r="51" spans="1:27">
      <c r="A51" s="50" t="str">
        <f>'Daily Records'!A51</f>
        <v>SY06.UC004.US02.T013</v>
      </c>
      <c r="B51" s="49" t="str">
        <f>'Daily Records'!B51</f>
        <v>BlendChemical Service/Dao/DataBase</v>
      </c>
      <c r="C51" s="159">
        <f>'Daily Records'!C51</f>
        <v>3450</v>
      </c>
      <c r="D51" s="159">
        <f>'Daily Records'!D51</f>
        <v>8</v>
      </c>
      <c r="E51" s="63">
        <f>D51</f>
        <v>8</v>
      </c>
      <c r="F51" s="63">
        <f t="shared" si="90"/>
        <v>8</v>
      </c>
      <c r="G51" s="63">
        <f t="shared" si="91"/>
        <v>8</v>
      </c>
      <c r="H51" s="63">
        <f t="shared" si="92"/>
        <v>8</v>
      </c>
      <c r="I51" s="63">
        <f t="shared" si="93"/>
        <v>8</v>
      </c>
      <c r="J51" s="63">
        <f t="shared" si="94"/>
        <v>8</v>
      </c>
      <c r="K51" s="63">
        <f t="shared" si="95"/>
        <v>8</v>
      </c>
      <c r="L51" s="63">
        <f t="shared" si="96"/>
        <v>8</v>
      </c>
      <c r="M51" s="63">
        <f t="shared" si="97"/>
        <v>8</v>
      </c>
      <c r="N51" s="63">
        <f t="shared" si="98"/>
        <v>8</v>
      </c>
      <c r="O51" s="63">
        <f t="shared" si="99"/>
        <v>8</v>
      </c>
      <c r="P51" s="63">
        <f t="shared" si="100"/>
        <v>8</v>
      </c>
      <c r="Q51" s="63">
        <f t="shared" si="101"/>
        <v>8</v>
      </c>
      <c r="R51" s="63">
        <f t="shared" si="102"/>
        <v>8</v>
      </c>
      <c r="S51" s="63">
        <f t="shared" si="103"/>
        <v>8</v>
      </c>
      <c r="T51" s="63">
        <f t="shared" si="104"/>
        <v>8</v>
      </c>
      <c r="U51" s="63">
        <f t="shared" si="105"/>
        <v>8</v>
      </c>
      <c r="V51" s="63">
        <v>3</v>
      </c>
      <c r="W51" s="63">
        <f t="shared" si="64"/>
        <v>3</v>
      </c>
      <c r="X51" s="63">
        <v>2</v>
      </c>
      <c r="Y51" s="63">
        <f t="shared" si="64"/>
        <v>2</v>
      </c>
      <c r="Z51" s="63">
        <f t="shared" si="64"/>
        <v>2</v>
      </c>
      <c r="AA51" s="185" t="str">
        <f>'Sprint Backlog'!H47</f>
        <v>Linsee.lin</v>
      </c>
    </row>
    <row r="52" spans="1:27">
      <c r="A52" s="50" t="str">
        <f>'Daily Records'!A52</f>
        <v>SY06.UC004.US01</v>
      </c>
      <c r="B52" s="49" t="str">
        <f>'Daily Records'!B52</f>
        <v>Add a Product Haul in product hauls page</v>
      </c>
      <c r="C52" s="159">
        <f>'Daily Records'!C52</f>
        <v>3450</v>
      </c>
      <c r="D52" s="159">
        <f>'Daily Records'!D52</f>
        <v>4</v>
      </c>
      <c r="E52" s="63">
        <f t="shared" si="16"/>
        <v>4</v>
      </c>
      <c r="F52" s="63">
        <v>4</v>
      </c>
      <c r="G52" s="63">
        <v>4</v>
      </c>
      <c r="H52" s="63">
        <v>4</v>
      </c>
      <c r="I52" s="63">
        <v>4</v>
      </c>
      <c r="J52" s="63">
        <v>4</v>
      </c>
      <c r="K52" s="63">
        <v>4</v>
      </c>
      <c r="L52" s="63">
        <v>4</v>
      </c>
      <c r="M52" s="63">
        <v>4</v>
      </c>
      <c r="N52" s="63">
        <v>4</v>
      </c>
      <c r="O52" s="63">
        <v>4</v>
      </c>
      <c r="P52" s="63">
        <v>4</v>
      </c>
      <c r="Q52" s="63">
        <v>4</v>
      </c>
      <c r="R52" s="63">
        <v>4</v>
      </c>
      <c r="S52" s="63">
        <v>1</v>
      </c>
      <c r="T52" s="63">
        <f>S52</f>
        <v>1</v>
      </c>
      <c r="U52" s="63">
        <f t="shared" si="105"/>
        <v>1</v>
      </c>
      <c r="V52" s="63">
        <f t="shared" si="105"/>
        <v>1</v>
      </c>
      <c r="W52" s="63">
        <f t="shared" si="64"/>
        <v>1</v>
      </c>
      <c r="X52" s="63">
        <f t="shared" si="64"/>
        <v>1</v>
      </c>
      <c r="Y52" s="63">
        <f t="shared" si="64"/>
        <v>1</v>
      </c>
      <c r="Z52" s="63">
        <v>0</v>
      </c>
      <c r="AA52" s="185" t="str">
        <f>'Sprint Backlog'!H48</f>
        <v>Linsee.lin</v>
      </c>
    </row>
    <row r="53" spans="1:27">
      <c r="A53" s="50" t="str">
        <f>'Daily Records'!A53</f>
        <v>SY06.UC004.US02.T009</v>
      </c>
      <c r="B53" s="49" t="str">
        <f>'Daily Records'!B53</f>
        <v>Product TestData</v>
      </c>
      <c r="C53" s="159">
        <f>'Daily Records'!C53</f>
        <v>3450</v>
      </c>
      <c r="D53" s="159">
        <f>'Daily Records'!D53</f>
        <v>3</v>
      </c>
      <c r="E53" s="63">
        <f>D53</f>
        <v>3</v>
      </c>
      <c r="F53" s="63">
        <f t="shared" ref="F53:V55" si="106">E53</f>
        <v>3</v>
      </c>
      <c r="G53" s="63">
        <f t="shared" si="106"/>
        <v>3</v>
      </c>
      <c r="H53" s="63">
        <f t="shared" si="106"/>
        <v>3</v>
      </c>
      <c r="I53" s="63">
        <f t="shared" si="106"/>
        <v>3</v>
      </c>
      <c r="J53" s="63">
        <f t="shared" si="106"/>
        <v>3</v>
      </c>
      <c r="K53" s="63">
        <f t="shared" si="106"/>
        <v>3</v>
      </c>
      <c r="L53" s="63">
        <f t="shared" si="106"/>
        <v>3</v>
      </c>
      <c r="M53" s="63">
        <f t="shared" si="106"/>
        <v>3</v>
      </c>
      <c r="N53" s="63">
        <f t="shared" si="106"/>
        <v>3</v>
      </c>
      <c r="O53" s="63">
        <f t="shared" si="106"/>
        <v>3</v>
      </c>
      <c r="P53" s="63">
        <f t="shared" si="106"/>
        <v>3</v>
      </c>
      <c r="Q53" s="63">
        <f t="shared" si="106"/>
        <v>3</v>
      </c>
      <c r="R53" s="63">
        <f t="shared" si="106"/>
        <v>3</v>
      </c>
      <c r="S53" s="63">
        <f t="shared" si="106"/>
        <v>3</v>
      </c>
      <c r="T53" s="63">
        <f t="shared" si="106"/>
        <v>3</v>
      </c>
      <c r="U53" s="63">
        <v>0</v>
      </c>
      <c r="V53" s="63">
        <f t="shared" si="106"/>
        <v>0</v>
      </c>
      <c r="W53" s="63">
        <f t="shared" ref="W53:Z55" si="107">V53</f>
        <v>0</v>
      </c>
      <c r="X53" s="63">
        <f t="shared" si="107"/>
        <v>0</v>
      </c>
      <c r="Y53" s="63">
        <f t="shared" si="107"/>
        <v>0</v>
      </c>
      <c r="Z53" s="63">
        <f t="shared" si="107"/>
        <v>0</v>
      </c>
      <c r="AA53" s="185" t="str">
        <f>'Sprint Backlog'!H49</f>
        <v>Olivia.ge</v>
      </c>
    </row>
    <row r="54" spans="1:27">
      <c r="A54" s="50" t="str">
        <f>'Daily Records'!A54</f>
        <v>SY06.UC004.US02.T010</v>
      </c>
      <c r="B54" s="49" t="str">
        <f>'Daily Records'!B54</f>
        <v>BlendChemical TestData</v>
      </c>
      <c r="C54" s="159">
        <f>'Daily Records'!C54</f>
        <v>3450</v>
      </c>
      <c r="D54" s="159">
        <f>'Daily Records'!D54</f>
        <v>3</v>
      </c>
      <c r="E54" s="63">
        <f t="shared" ref="E54:T55" si="108">D54</f>
        <v>3</v>
      </c>
      <c r="F54" s="63">
        <f t="shared" si="108"/>
        <v>3</v>
      </c>
      <c r="G54" s="63">
        <f t="shared" si="108"/>
        <v>3</v>
      </c>
      <c r="H54" s="63">
        <f t="shared" si="108"/>
        <v>3</v>
      </c>
      <c r="I54" s="63">
        <f t="shared" si="108"/>
        <v>3</v>
      </c>
      <c r="J54" s="63">
        <f t="shared" si="108"/>
        <v>3</v>
      </c>
      <c r="K54" s="63">
        <f t="shared" si="108"/>
        <v>3</v>
      </c>
      <c r="L54" s="63">
        <f t="shared" si="108"/>
        <v>3</v>
      </c>
      <c r="M54" s="63">
        <f t="shared" si="108"/>
        <v>3</v>
      </c>
      <c r="N54" s="63">
        <f t="shared" si="108"/>
        <v>3</v>
      </c>
      <c r="O54" s="63">
        <f t="shared" si="108"/>
        <v>3</v>
      </c>
      <c r="P54" s="63">
        <f t="shared" si="108"/>
        <v>3</v>
      </c>
      <c r="Q54" s="63">
        <f t="shared" si="108"/>
        <v>3</v>
      </c>
      <c r="R54" s="63">
        <f t="shared" si="108"/>
        <v>3</v>
      </c>
      <c r="S54" s="63">
        <f t="shared" si="108"/>
        <v>3</v>
      </c>
      <c r="T54" s="63">
        <f t="shared" si="108"/>
        <v>3</v>
      </c>
      <c r="U54" s="63">
        <v>0</v>
      </c>
      <c r="V54" s="63">
        <f t="shared" si="106"/>
        <v>0</v>
      </c>
      <c r="W54" s="63">
        <f t="shared" si="107"/>
        <v>0</v>
      </c>
      <c r="X54" s="63">
        <f t="shared" si="107"/>
        <v>0</v>
      </c>
      <c r="Y54" s="63">
        <f t="shared" si="107"/>
        <v>0</v>
      </c>
      <c r="Z54" s="63">
        <f t="shared" si="107"/>
        <v>0</v>
      </c>
      <c r="AA54" s="185" t="str">
        <f>'Sprint Backlog'!H50</f>
        <v>Olivia.ge</v>
      </c>
    </row>
    <row r="55" spans="1:27">
      <c r="A55" s="50" t="str">
        <f>'Daily Records'!A55</f>
        <v>SY06.UC004.US02.T011</v>
      </c>
      <c r="B55" s="49" t="str">
        <f>'Daily Records'!B55</f>
        <v>AdditiveSection TestData</v>
      </c>
      <c r="C55" s="159">
        <f>'Daily Records'!C55</f>
        <v>3450</v>
      </c>
      <c r="D55" s="159">
        <f>'Daily Records'!D55</f>
        <v>3</v>
      </c>
      <c r="E55" s="63">
        <f t="shared" si="108"/>
        <v>3</v>
      </c>
      <c r="F55" s="63">
        <f t="shared" si="106"/>
        <v>3</v>
      </c>
      <c r="G55" s="63">
        <f t="shared" si="106"/>
        <v>3</v>
      </c>
      <c r="H55" s="63">
        <f t="shared" si="106"/>
        <v>3</v>
      </c>
      <c r="I55" s="63">
        <f t="shared" si="106"/>
        <v>3</v>
      </c>
      <c r="J55" s="63">
        <f t="shared" si="106"/>
        <v>3</v>
      </c>
      <c r="K55" s="63">
        <f t="shared" si="106"/>
        <v>3</v>
      </c>
      <c r="L55" s="63">
        <f t="shared" si="106"/>
        <v>3</v>
      </c>
      <c r="M55" s="63">
        <f t="shared" si="106"/>
        <v>3</v>
      </c>
      <c r="N55" s="63">
        <f t="shared" si="106"/>
        <v>3</v>
      </c>
      <c r="O55" s="63">
        <f t="shared" si="106"/>
        <v>3</v>
      </c>
      <c r="P55" s="63">
        <f t="shared" si="106"/>
        <v>3</v>
      </c>
      <c r="Q55" s="63">
        <f t="shared" si="106"/>
        <v>3</v>
      </c>
      <c r="R55" s="63">
        <f t="shared" si="106"/>
        <v>3</v>
      </c>
      <c r="S55" s="63">
        <f t="shared" si="106"/>
        <v>3</v>
      </c>
      <c r="T55" s="63">
        <f t="shared" si="106"/>
        <v>3</v>
      </c>
      <c r="U55" s="63">
        <v>0</v>
      </c>
      <c r="V55" s="63">
        <f t="shared" si="106"/>
        <v>0</v>
      </c>
      <c r="W55" s="63">
        <f t="shared" si="107"/>
        <v>0</v>
      </c>
      <c r="X55" s="63">
        <f t="shared" si="107"/>
        <v>0</v>
      </c>
      <c r="Y55" s="63">
        <f t="shared" si="107"/>
        <v>0</v>
      </c>
      <c r="Z55" s="63">
        <f t="shared" si="107"/>
        <v>0</v>
      </c>
      <c r="AA55" s="185" t="str">
        <f>'Sprint Backlog'!H51</f>
        <v>Olivia.ge</v>
      </c>
    </row>
    <row r="56" spans="1:27" ht="29">
      <c r="A56" s="50" t="str">
        <f>'Daily Records'!A56</f>
        <v>SY06.UC004.US01.T001</v>
      </c>
      <c r="B56" s="49" t="str">
        <f>'Daily Records'!B56</f>
        <v>ProductLoadSection Service/Dao/DataBase</v>
      </c>
      <c r="C56" s="159">
        <f>'Daily Records'!C56</f>
        <v>3450</v>
      </c>
      <c r="D56" s="159">
        <f>'Daily Records'!D56</f>
        <v>5</v>
      </c>
      <c r="E56" s="63">
        <f t="shared" si="16"/>
        <v>5</v>
      </c>
      <c r="F56" s="63">
        <v>5</v>
      </c>
      <c r="G56" s="63">
        <v>5</v>
      </c>
      <c r="H56" s="63">
        <v>5</v>
      </c>
      <c r="I56" s="63">
        <v>5</v>
      </c>
      <c r="J56" s="63">
        <v>5</v>
      </c>
      <c r="K56" s="63">
        <v>5</v>
      </c>
      <c r="L56" s="63">
        <v>5</v>
      </c>
      <c r="M56" s="63">
        <v>5</v>
      </c>
      <c r="N56" s="63">
        <v>5</v>
      </c>
      <c r="O56" s="63">
        <v>5</v>
      </c>
      <c r="P56" s="63">
        <v>5</v>
      </c>
      <c r="Q56" s="63">
        <v>5</v>
      </c>
      <c r="R56" s="63">
        <v>5</v>
      </c>
      <c r="S56" s="63">
        <v>5</v>
      </c>
      <c r="T56" s="63">
        <v>5</v>
      </c>
      <c r="U56" s="63">
        <v>5</v>
      </c>
      <c r="V56" s="63">
        <v>3</v>
      </c>
      <c r="W56" s="63">
        <f t="shared" ref="W56:Z56" si="109">V56</f>
        <v>3</v>
      </c>
      <c r="X56" s="63">
        <v>0</v>
      </c>
      <c r="Y56" s="63">
        <f t="shared" si="109"/>
        <v>0</v>
      </c>
      <c r="Z56" s="63">
        <f t="shared" si="109"/>
        <v>0</v>
      </c>
      <c r="AA56" s="185" t="str">
        <f>'Sprint Backlog'!H52</f>
        <v>Olivia.ge</v>
      </c>
    </row>
    <row r="57" spans="1:27">
      <c r="A57" s="50" t="str">
        <f>'Daily Records'!A57</f>
        <v>SY06.UC004.US01.T003</v>
      </c>
      <c r="B57" s="49" t="str">
        <f>'Daily Records'!B57</f>
        <v>ProductHaul Service/Dao/DataBase</v>
      </c>
      <c r="C57" s="159">
        <f>'Daily Records'!C57</f>
        <v>3450</v>
      </c>
      <c r="D57" s="159">
        <f>'Daily Records'!D57</f>
        <v>14</v>
      </c>
      <c r="E57" s="63">
        <f t="shared" si="16"/>
        <v>14</v>
      </c>
      <c r="F57" s="63">
        <v>6</v>
      </c>
      <c r="G57" s="63">
        <v>6</v>
      </c>
      <c r="H57" s="63">
        <v>6</v>
      </c>
      <c r="I57" s="63">
        <v>6</v>
      </c>
      <c r="J57" s="63">
        <v>6</v>
      </c>
      <c r="K57" s="63">
        <v>6</v>
      </c>
      <c r="L57" s="63">
        <v>6</v>
      </c>
      <c r="M57" s="63">
        <v>6</v>
      </c>
      <c r="N57" s="63">
        <v>6</v>
      </c>
      <c r="O57" s="63">
        <v>6</v>
      </c>
      <c r="P57" s="63">
        <v>6</v>
      </c>
      <c r="Q57" s="63">
        <v>6</v>
      </c>
      <c r="R57" s="63">
        <v>6</v>
      </c>
      <c r="S57" s="63">
        <v>6</v>
      </c>
      <c r="T57" s="63">
        <v>6</v>
      </c>
      <c r="U57" s="63">
        <v>6</v>
      </c>
      <c r="V57" s="63">
        <v>7</v>
      </c>
      <c r="W57" s="63">
        <f t="shared" ref="W57:Z57" si="110">V57</f>
        <v>7</v>
      </c>
      <c r="X57" s="63">
        <v>3</v>
      </c>
      <c r="Y57" s="63">
        <v>0</v>
      </c>
      <c r="Z57" s="63">
        <f t="shared" si="110"/>
        <v>0</v>
      </c>
      <c r="AA57" s="185" t="str">
        <f>'Sprint Backlog'!H53</f>
        <v>Olivia.ge</v>
      </c>
    </row>
    <row r="58" spans="1:27">
      <c r="A58" s="50" t="str">
        <f>'Daily Records'!A58</f>
        <v>SY06.UC004.US03</v>
      </c>
      <c r="B58" s="49" t="str">
        <f>'Daily Records'!B58</f>
        <v>Save a load sheet</v>
      </c>
      <c r="C58" s="159">
        <f>'Daily Records'!C58</f>
        <v>3400</v>
      </c>
      <c r="D58" s="159">
        <f>'Daily Records'!D58</f>
        <v>5</v>
      </c>
      <c r="E58" s="63">
        <f t="shared" si="16"/>
        <v>5</v>
      </c>
      <c r="F58" s="63">
        <v>6</v>
      </c>
      <c r="G58" s="63">
        <v>6</v>
      </c>
      <c r="H58" s="63">
        <v>6</v>
      </c>
      <c r="I58" s="63">
        <v>6</v>
      </c>
      <c r="J58" s="63">
        <v>6</v>
      </c>
      <c r="K58" s="63">
        <v>6</v>
      </c>
      <c r="L58" s="63">
        <v>6</v>
      </c>
      <c r="M58" s="63">
        <v>6</v>
      </c>
      <c r="N58" s="63">
        <v>6</v>
      </c>
      <c r="O58" s="63">
        <v>6</v>
      </c>
      <c r="P58" s="63">
        <v>6</v>
      </c>
      <c r="Q58" s="63">
        <v>6</v>
      </c>
      <c r="R58" s="63">
        <v>6</v>
      </c>
      <c r="S58" s="63">
        <v>6</v>
      </c>
      <c r="T58" s="63">
        <v>6</v>
      </c>
      <c r="U58" s="63">
        <v>0</v>
      </c>
      <c r="V58" s="63">
        <f t="shared" ref="V58:Z58" si="111">U58</f>
        <v>0</v>
      </c>
      <c r="W58" s="63">
        <f t="shared" si="111"/>
        <v>0</v>
      </c>
      <c r="X58" s="63">
        <f t="shared" si="111"/>
        <v>0</v>
      </c>
      <c r="Y58" s="63">
        <f t="shared" si="111"/>
        <v>0</v>
      </c>
      <c r="Z58" s="63">
        <f t="shared" si="111"/>
        <v>0</v>
      </c>
      <c r="AA58" s="185" t="str">
        <f>'Sprint Backlog'!H54</f>
        <v>Bela.zhao</v>
      </c>
    </row>
    <row r="59" spans="1:27">
      <c r="A59" s="50" t="str">
        <f>'Daily Records'!A59</f>
        <v>SY06.UC005.US02</v>
      </c>
      <c r="B59" s="49" t="str">
        <f>'Daily Records'!B59</f>
        <v>View load sheet details</v>
      </c>
      <c r="C59" s="159">
        <f>'Daily Records'!C59</f>
        <v>3400</v>
      </c>
      <c r="D59" s="159">
        <f>'Daily Records'!D59</f>
        <v>6</v>
      </c>
      <c r="E59" s="63">
        <f t="shared" si="16"/>
        <v>6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3">
        <v>1</v>
      </c>
      <c r="M59" s="63">
        <v>1</v>
      </c>
      <c r="N59" s="63">
        <v>1</v>
      </c>
      <c r="O59" s="63">
        <v>1</v>
      </c>
      <c r="P59" s="63">
        <v>1</v>
      </c>
      <c r="Q59" s="63">
        <v>1</v>
      </c>
      <c r="R59" s="63">
        <v>1</v>
      </c>
      <c r="S59" s="63">
        <v>1</v>
      </c>
      <c r="T59" s="63">
        <v>1</v>
      </c>
      <c r="U59" s="63">
        <v>0</v>
      </c>
      <c r="V59" s="63">
        <f t="shared" ref="V59:Z63" si="112">U59</f>
        <v>0</v>
      </c>
      <c r="W59" s="63">
        <f t="shared" si="112"/>
        <v>0</v>
      </c>
      <c r="X59" s="63">
        <f t="shared" si="112"/>
        <v>0</v>
      </c>
      <c r="Y59" s="63">
        <f t="shared" si="112"/>
        <v>0</v>
      </c>
      <c r="Z59" s="63">
        <f t="shared" si="112"/>
        <v>0</v>
      </c>
      <c r="AA59" s="185" t="str">
        <f>'Sprint Backlog'!H55</f>
        <v>Oliver.ye</v>
      </c>
    </row>
    <row r="60" spans="1:27" ht="29">
      <c r="A60" s="50" t="str">
        <f>'Daily Records'!A60</f>
        <v>SY06.UC007.US01</v>
      </c>
      <c r="B60" s="49" t="str">
        <f>'Daily Records'!B60</f>
        <v>Display product Haul list in Product Hauls Page</v>
      </c>
      <c r="C60" s="159">
        <f>'Daily Records'!C60</f>
        <v>3400</v>
      </c>
      <c r="D60" s="159">
        <f>'Daily Records'!D60</f>
        <v>3</v>
      </c>
      <c r="E60" s="63">
        <f t="shared" si="16"/>
        <v>3</v>
      </c>
      <c r="F60" s="63">
        <f t="shared" ref="F60:F62" si="113">E60</f>
        <v>3</v>
      </c>
      <c r="G60" s="63">
        <f t="shared" ref="G60:G63" si="114">F60</f>
        <v>3</v>
      </c>
      <c r="H60" s="63">
        <f t="shared" ref="H60:H63" si="115">G60</f>
        <v>3</v>
      </c>
      <c r="I60" s="63">
        <f t="shared" ref="I60:I63" si="116">H60</f>
        <v>3</v>
      </c>
      <c r="J60" s="63">
        <f t="shared" ref="J60:J63" si="117">I60</f>
        <v>3</v>
      </c>
      <c r="K60" s="63">
        <f t="shared" ref="K60:K63" si="118">J60</f>
        <v>3</v>
      </c>
      <c r="L60" s="63">
        <f t="shared" ref="L60:L63" si="119">K60</f>
        <v>3</v>
      </c>
      <c r="M60" s="63">
        <f t="shared" ref="M60:M63" si="120">L60</f>
        <v>3</v>
      </c>
      <c r="N60" s="63">
        <f t="shared" ref="N60:N63" si="121">M60</f>
        <v>3</v>
      </c>
      <c r="O60" s="63">
        <f t="shared" ref="O60:O63" si="122">N60</f>
        <v>3</v>
      </c>
      <c r="P60" s="63">
        <f t="shared" ref="P60:P63" si="123">O60</f>
        <v>3</v>
      </c>
      <c r="Q60" s="63">
        <f t="shared" ref="Q60:Q63" si="124">P60</f>
        <v>3</v>
      </c>
      <c r="R60" s="63">
        <f t="shared" ref="R60:R63" si="125">Q60</f>
        <v>3</v>
      </c>
      <c r="S60" s="63">
        <f t="shared" ref="S60:S63" si="126">R60</f>
        <v>3</v>
      </c>
      <c r="T60" s="63">
        <f t="shared" ref="T60:T63" si="127">S60</f>
        <v>3</v>
      </c>
      <c r="U60" s="63">
        <v>2</v>
      </c>
      <c r="V60" s="63">
        <f t="shared" si="112"/>
        <v>2</v>
      </c>
      <c r="W60" s="63">
        <f t="shared" si="112"/>
        <v>2</v>
      </c>
      <c r="X60" s="63">
        <v>0</v>
      </c>
      <c r="Y60" s="63">
        <f t="shared" si="112"/>
        <v>0</v>
      </c>
      <c r="Z60" s="63">
        <f t="shared" si="112"/>
        <v>0</v>
      </c>
      <c r="AA60" s="185" t="str">
        <f>'Sprint Backlog'!H56</f>
        <v>Linsee.lin</v>
      </c>
    </row>
    <row r="61" spans="1:27">
      <c r="A61" s="50" t="str">
        <f>'Daily Records'!A61</f>
        <v>SY06.UC004.US04</v>
      </c>
      <c r="B61" s="49" t="str">
        <f>'Daily Records'!B61</f>
        <v>New Product Haul in job page</v>
      </c>
      <c r="C61" s="159">
        <f>'Daily Records'!C61</f>
        <v>3400</v>
      </c>
      <c r="D61" s="159">
        <f>'Daily Records'!D61</f>
        <v>6</v>
      </c>
      <c r="E61" s="63">
        <f t="shared" si="16"/>
        <v>6</v>
      </c>
      <c r="F61" s="63">
        <f t="shared" si="113"/>
        <v>6</v>
      </c>
      <c r="G61" s="63">
        <f t="shared" si="114"/>
        <v>6</v>
      </c>
      <c r="H61" s="63">
        <f t="shared" si="115"/>
        <v>6</v>
      </c>
      <c r="I61" s="63">
        <f t="shared" si="116"/>
        <v>6</v>
      </c>
      <c r="J61" s="63">
        <f t="shared" si="117"/>
        <v>6</v>
      </c>
      <c r="K61" s="63">
        <f t="shared" si="118"/>
        <v>6</v>
      </c>
      <c r="L61" s="63">
        <f t="shared" si="119"/>
        <v>6</v>
      </c>
      <c r="M61" s="63">
        <f t="shared" si="120"/>
        <v>6</v>
      </c>
      <c r="N61" s="63">
        <f t="shared" si="121"/>
        <v>6</v>
      </c>
      <c r="O61" s="63">
        <f t="shared" si="122"/>
        <v>6</v>
      </c>
      <c r="P61" s="63">
        <f t="shared" si="123"/>
        <v>6</v>
      </c>
      <c r="Q61" s="63">
        <f t="shared" si="124"/>
        <v>6</v>
      </c>
      <c r="R61" s="63">
        <f t="shared" si="125"/>
        <v>6</v>
      </c>
      <c r="S61" s="63">
        <f t="shared" si="126"/>
        <v>6</v>
      </c>
      <c r="T61" s="63">
        <f t="shared" si="127"/>
        <v>6</v>
      </c>
      <c r="U61" s="63">
        <v>1</v>
      </c>
      <c r="V61" s="63">
        <f t="shared" si="112"/>
        <v>1</v>
      </c>
      <c r="W61" s="63">
        <f t="shared" si="112"/>
        <v>1</v>
      </c>
      <c r="X61" s="63">
        <f t="shared" si="112"/>
        <v>1</v>
      </c>
      <c r="Y61" s="63">
        <v>0</v>
      </c>
      <c r="Z61" s="63">
        <f t="shared" si="112"/>
        <v>0</v>
      </c>
      <c r="AA61" s="185" t="str">
        <f>'Sprint Backlog'!H57</f>
        <v>Linsee.lin</v>
      </c>
    </row>
    <row r="62" spans="1:27">
      <c r="A62" s="50" t="str">
        <f>'Daily Records'!A62</f>
        <v>SY06.UC004.US05</v>
      </c>
      <c r="B62" s="49" t="str">
        <f>'Daily Records'!B62</f>
        <v>New Product Haul in Rig Board</v>
      </c>
      <c r="C62" s="159">
        <f>'Daily Records'!C62</f>
        <v>3400</v>
      </c>
      <c r="D62" s="159">
        <f>'Daily Records'!D62</f>
        <v>1</v>
      </c>
      <c r="E62" s="63">
        <f t="shared" si="16"/>
        <v>1</v>
      </c>
      <c r="F62" s="63">
        <f t="shared" si="113"/>
        <v>1</v>
      </c>
      <c r="G62" s="63">
        <f t="shared" si="114"/>
        <v>1</v>
      </c>
      <c r="H62" s="63">
        <f t="shared" si="115"/>
        <v>1</v>
      </c>
      <c r="I62" s="63">
        <f t="shared" si="116"/>
        <v>1</v>
      </c>
      <c r="J62" s="63">
        <f t="shared" si="117"/>
        <v>1</v>
      </c>
      <c r="K62" s="63">
        <f t="shared" si="118"/>
        <v>1</v>
      </c>
      <c r="L62" s="63">
        <f t="shared" si="119"/>
        <v>1</v>
      </c>
      <c r="M62" s="63">
        <f t="shared" si="120"/>
        <v>1</v>
      </c>
      <c r="N62" s="63">
        <f t="shared" si="121"/>
        <v>1</v>
      </c>
      <c r="O62" s="63">
        <f t="shared" si="122"/>
        <v>1</v>
      </c>
      <c r="P62" s="63">
        <f t="shared" si="123"/>
        <v>1</v>
      </c>
      <c r="Q62" s="63">
        <f t="shared" si="124"/>
        <v>1</v>
      </c>
      <c r="R62" s="63">
        <f t="shared" si="125"/>
        <v>1</v>
      </c>
      <c r="S62" s="63">
        <f t="shared" si="126"/>
        <v>1</v>
      </c>
      <c r="T62" s="63">
        <f t="shared" si="127"/>
        <v>1</v>
      </c>
      <c r="U62" s="63">
        <f t="shared" ref="U62:U63" si="128">T62</f>
        <v>1</v>
      </c>
      <c r="V62" s="63">
        <f t="shared" si="112"/>
        <v>1</v>
      </c>
      <c r="W62" s="63">
        <f t="shared" si="112"/>
        <v>1</v>
      </c>
      <c r="X62" s="63">
        <f t="shared" si="112"/>
        <v>1</v>
      </c>
      <c r="Y62" s="63">
        <v>0</v>
      </c>
      <c r="Z62" s="63">
        <f t="shared" si="112"/>
        <v>0</v>
      </c>
      <c r="AA62" s="185" t="str">
        <f>'Sprint Backlog'!H58</f>
        <v>Linsee.lin</v>
      </c>
    </row>
    <row r="63" spans="1:27">
      <c r="A63" s="50" t="str">
        <f>'Daily Records'!A63</f>
        <v>SY06.UC006.US01</v>
      </c>
      <c r="B63" s="49" t="str">
        <f>'Daily Records'!B63</f>
        <v>Print load sheet by PDF</v>
      </c>
      <c r="C63" s="159">
        <f>'Daily Records'!C63</f>
        <v>3400</v>
      </c>
      <c r="D63" s="159">
        <f>'Daily Records'!D63</f>
        <v>1</v>
      </c>
      <c r="E63" s="63">
        <f t="shared" ref="E63:E70" si="129">D63</f>
        <v>1</v>
      </c>
      <c r="F63" s="63">
        <f>E63</f>
        <v>1</v>
      </c>
      <c r="G63" s="63">
        <f t="shared" si="114"/>
        <v>1</v>
      </c>
      <c r="H63" s="63">
        <f t="shared" si="115"/>
        <v>1</v>
      </c>
      <c r="I63" s="63">
        <f t="shared" si="116"/>
        <v>1</v>
      </c>
      <c r="J63" s="63">
        <f t="shared" si="117"/>
        <v>1</v>
      </c>
      <c r="K63" s="63">
        <f t="shared" si="118"/>
        <v>1</v>
      </c>
      <c r="L63" s="63">
        <f t="shared" si="119"/>
        <v>1</v>
      </c>
      <c r="M63" s="63">
        <f t="shared" si="120"/>
        <v>1</v>
      </c>
      <c r="N63" s="63">
        <f t="shared" si="121"/>
        <v>1</v>
      </c>
      <c r="O63" s="63">
        <f t="shared" si="122"/>
        <v>1</v>
      </c>
      <c r="P63" s="63">
        <f t="shared" si="123"/>
        <v>1</v>
      </c>
      <c r="Q63" s="63">
        <f t="shared" si="124"/>
        <v>1</v>
      </c>
      <c r="R63" s="63">
        <f t="shared" si="125"/>
        <v>1</v>
      </c>
      <c r="S63" s="63">
        <f t="shared" si="126"/>
        <v>1</v>
      </c>
      <c r="T63" s="63">
        <f t="shared" si="127"/>
        <v>1</v>
      </c>
      <c r="U63" s="63">
        <f t="shared" si="128"/>
        <v>1</v>
      </c>
      <c r="V63" s="63">
        <f t="shared" si="112"/>
        <v>1</v>
      </c>
      <c r="W63" s="63">
        <f t="shared" si="112"/>
        <v>1</v>
      </c>
      <c r="X63" s="63">
        <f t="shared" si="112"/>
        <v>1</v>
      </c>
      <c r="Y63" s="63">
        <f t="shared" si="112"/>
        <v>1</v>
      </c>
      <c r="Z63" s="63">
        <v>0</v>
      </c>
      <c r="AA63" s="185">
        <f>'Sprint Backlog'!H59</f>
        <v>0</v>
      </c>
    </row>
    <row r="64" spans="1:27">
      <c r="A64" s="50" t="str">
        <f>'Daily Records'!A64</f>
        <v>SY06.UC004.US06.T001</v>
      </c>
      <c r="B64" s="49" t="str">
        <f>'Daily Records'!B64</f>
        <v>Validation for amount</v>
      </c>
      <c r="C64" s="159">
        <f>'Daily Records'!C64</f>
        <v>3400</v>
      </c>
      <c r="D64" s="159">
        <f>'Daily Records'!D64</f>
        <v>5</v>
      </c>
      <c r="E64" s="63">
        <f>D64</f>
        <v>5</v>
      </c>
      <c r="F64" s="63">
        <f t="shared" ref="F64:L66" si="130">E64</f>
        <v>5</v>
      </c>
      <c r="G64" s="63">
        <f t="shared" si="130"/>
        <v>5</v>
      </c>
      <c r="H64" s="63">
        <f t="shared" si="130"/>
        <v>5</v>
      </c>
      <c r="I64" s="63">
        <f t="shared" si="130"/>
        <v>5</v>
      </c>
      <c r="J64" s="63">
        <f t="shared" si="130"/>
        <v>5</v>
      </c>
      <c r="K64" s="63">
        <f t="shared" si="130"/>
        <v>5</v>
      </c>
      <c r="L64" s="63">
        <f t="shared" si="130"/>
        <v>5</v>
      </c>
      <c r="M64" s="63">
        <f>L64</f>
        <v>5</v>
      </c>
      <c r="N64" s="63">
        <f t="shared" ref="N64:U66" si="131">M64</f>
        <v>5</v>
      </c>
      <c r="O64" s="63">
        <f t="shared" si="131"/>
        <v>5</v>
      </c>
      <c r="P64" s="63">
        <f t="shared" si="131"/>
        <v>5</v>
      </c>
      <c r="Q64" s="63">
        <f t="shared" si="131"/>
        <v>5</v>
      </c>
      <c r="R64" s="63">
        <f t="shared" si="131"/>
        <v>5</v>
      </c>
      <c r="S64" s="63">
        <f t="shared" si="131"/>
        <v>5</v>
      </c>
      <c r="T64" s="63">
        <f t="shared" si="131"/>
        <v>5</v>
      </c>
      <c r="U64" s="63">
        <f t="shared" si="131"/>
        <v>5</v>
      </c>
      <c r="V64" s="63">
        <f t="shared" ref="V64:Y66" si="132">U64</f>
        <v>5</v>
      </c>
      <c r="W64" s="63">
        <f t="shared" si="132"/>
        <v>5</v>
      </c>
      <c r="X64" s="63">
        <v>1</v>
      </c>
      <c r="Y64" s="63">
        <f t="shared" si="132"/>
        <v>1</v>
      </c>
      <c r="Z64" s="63">
        <v>0</v>
      </c>
      <c r="AA64" s="185" t="str">
        <f>'Sprint Backlog'!H60</f>
        <v>Oliver.ye</v>
      </c>
    </row>
    <row r="65" spans="1:27">
      <c r="A65" s="50" t="str">
        <f>'Daily Records'!A65</f>
        <v>SY06.UC004.US06.T002</v>
      </c>
      <c r="B65" s="49" t="str">
        <f>'Daily Records'!B65</f>
        <v>Validation for mixwater</v>
      </c>
      <c r="C65" s="159">
        <f>'Daily Records'!C65</f>
        <v>3400</v>
      </c>
      <c r="D65" s="159">
        <f>'Daily Records'!D65</f>
        <v>4</v>
      </c>
      <c r="E65" s="63">
        <f>D65</f>
        <v>4</v>
      </c>
      <c r="F65" s="63">
        <f t="shared" si="130"/>
        <v>4</v>
      </c>
      <c r="G65" s="63">
        <f t="shared" si="130"/>
        <v>4</v>
      </c>
      <c r="H65" s="63">
        <f t="shared" si="130"/>
        <v>4</v>
      </c>
      <c r="I65" s="63">
        <f t="shared" si="130"/>
        <v>4</v>
      </c>
      <c r="J65" s="63">
        <f t="shared" si="130"/>
        <v>4</v>
      </c>
      <c r="K65" s="63">
        <f t="shared" si="130"/>
        <v>4</v>
      </c>
      <c r="L65" s="63">
        <f t="shared" si="130"/>
        <v>4</v>
      </c>
      <c r="M65" s="63">
        <f t="shared" ref="M65" si="133">L65</f>
        <v>4</v>
      </c>
      <c r="N65" s="63">
        <f t="shared" si="131"/>
        <v>4</v>
      </c>
      <c r="O65" s="63">
        <f t="shared" si="131"/>
        <v>4</v>
      </c>
      <c r="P65" s="63">
        <f t="shared" si="131"/>
        <v>4</v>
      </c>
      <c r="Q65" s="63">
        <f t="shared" si="131"/>
        <v>4</v>
      </c>
      <c r="R65" s="63">
        <f t="shared" si="131"/>
        <v>4</v>
      </c>
      <c r="S65" s="63">
        <f t="shared" si="131"/>
        <v>4</v>
      </c>
      <c r="T65" s="63">
        <f t="shared" si="131"/>
        <v>4</v>
      </c>
      <c r="U65" s="63">
        <f t="shared" si="131"/>
        <v>4</v>
      </c>
      <c r="V65" s="63">
        <f t="shared" si="132"/>
        <v>4</v>
      </c>
      <c r="W65" s="63">
        <f t="shared" si="132"/>
        <v>4</v>
      </c>
      <c r="X65" s="63">
        <f t="shared" si="132"/>
        <v>4</v>
      </c>
      <c r="Y65" s="63">
        <f t="shared" si="132"/>
        <v>4</v>
      </c>
      <c r="Z65" s="63">
        <v>0</v>
      </c>
      <c r="AA65" s="185" t="str">
        <f>'Sprint Backlog'!H61</f>
        <v>Linsee.lin</v>
      </c>
    </row>
    <row r="66" spans="1:27">
      <c r="A66" s="50" t="str">
        <f>'Daily Records'!A66</f>
        <v>SY06.UC004.US02.T014</v>
      </c>
      <c r="B66" s="49" t="str">
        <f>'Daily Records'!B66</f>
        <v>Insert the Master data to database</v>
      </c>
      <c r="C66" s="159">
        <f>'Daily Records'!C66</f>
        <v>3400</v>
      </c>
      <c r="D66" s="159">
        <f>'Daily Records'!D66</f>
        <v>4</v>
      </c>
      <c r="E66" s="63">
        <f>D66</f>
        <v>4</v>
      </c>
      <c r="F66" s="63">
        <f t="shared" si="130"/>
        <v>4</v>
      </c>
      <c r="G66" s="63">
        <f t="shared" si="130"/>
        <v>4</v>
      </c>
      <c r="H66" s="63">
        <f t="shared" si="130"/>
        <v>4</v>
      </c>
      <c r="I66" s="63">
        <f t="shared" si="130"/>
        <v>4</v>
      </c>
      <c r="J66" s="63">
        <f t="shared" si="130"/>
        <v>4</v>
      </c>
      <c r="K66" s="63">
        <f t="shared" si="130"/>
        <v>4</v>
      </c>
      <c r="L66" s="63">
        <f t="shared" si="130"/>
        <v>4</v>
      </c>
      <c r="M66" s="63">
        <f t="shared" ref="M66" si="134">L66</f>
        <v>4</v>
      </c>
      <c r="N66" s="63">
        <f t="shared" si="131"/>
        <v>4</v>
      </c>
      <c r="O66" s="63">
        <f t="shared" si="131"/>
        <v>4</v>
      </c>
      <c r="P66" s="63">
        <f t="shared" si="131"/>
        <v>4</v>
      </c>
      <c r="Q66" s="63">
        <f t="shared" si="131"/>
        <v>4</v>
      </c>
      <c r="R66" s="63">
        <f t="shared" si="131"/>
        <v>4</v>
      </c>
      <c r="S66" s="63">
        <f t="shared" si="131"/>
        <v>4</v>
      </c>
      <c r="T66" s="63">
        <f t="shared" si="131"/>
        <v>4</v>
      </c>
      <c r="U66" s="63">
        <f t="shared" si="131"/>
        <v>4</v>
      </c>
      <c r="V66" s="63">
        <f t="shared" si="132"/>
        <v>4</v>
      </c>
      <c r="W66" s="63">
        <f t="shared" si="132"/>
        <v>4</v>
      </c>
      <c r="X66" s="63">
        <v>2</v>
      </c>
      <c r="Y66" s="63">
        <f t="shared" si="132"/>
        <v>2</v>
      </c>
      <c r="Z66" s="63">
        <v>0</v>
      </c>
      <c r="AA66" s="185" t="str">
        <f>'Sprint Backlog'!H62</f>
        <v>Bela.zhao</v>
      </c>
    </row>
    <row r="67" spans="1:27">
      <c r="A67" s="50" t="str">
        <f>'Daily Records'!A67</f>
        <v>SY05.T001</v>
      </c>
      <c r="B67" s="49" t="str">
        <f>'Daily Records'!B67</f>
        <v>Test</v>
      </c>
      <c r="C67" s="159">
        <f>'Daily Records'!C67</f>
        <v>3400</v>
      </c>
      <c r="D67" s="159">
        <f>'Daily Records'!D67</f>
        <v>40</v>
      </c>
      <c r="E67" s="63">
        <f t="shared" si="129"/>
        <v>40</v>
      </c>
      <c r="F67" s="63">
        <f>E67</f>
        <v>40</v>
      </c>
      <c r="G67" s="63">
        <f t="shared" ref="G67:U67" si="135">F67</f>
        <v>40</v>
      </c>
      <c r="H67" s="63">
        <f t="shared" si="135"/>
        <v>40</v>
      </c>
      <c r="I67" s="63">
        <f t="shared" si="135"/>
        <v>40</v>
      </c>
      <c r="J67" s="63">
        <f t="shared" si="135"/>
        <v>40</v>
      </c>
      <c r="K67" s="63">
        <f t="shared" si="135"/>
        <v>40</v>
      </c>
      <c r="L67" s="63">
        <f t="shared" si="135"/>
        <v>40</v>
      </c>
      <c r="M67" s="63">
        <f t="shared" si="135"/>
        <v>40</v>
      </c>
      <c r="N67" s="63">
        <f t="shared" si="135"/>
        <v>40</v>
      </c>
      <c r="O67" s="63">
        <f t="shared" si="135"/>
        <v>40</v>
      </c>
      <c r="P67" s="63">
        <f t="shared" si="135"/>
        <v>40</v>
      </c>
      <c r="Q67" s="63">
        <f t="shared" si="135"/>
        <v>40</v>
      </c>
      <c r="R67" s="63">
        <f t="shared" si="135"/>
        <v>40</v>
      </c>
      <c r="S67" s="63">
        <f t="shared" si="135"/>
        <v>40</v>
      </c>
      <c r="T67" s="63">
        <f t="shared" si="135"/>
        <v>40</v>
      </c>
      <c r="U67" s="63">
        <f t="shared" si="135"/>
        <v>40</v>
      </c>
      <c r="V67" s="63">
        <v>30</v>
      </c>
      <c r="W67" s="63">
        <v>25</v>
      </c>
      <c r="X67" s="63">
        <v>16</v>
      </c>
      <c r="Y67" s="63">
        <v>8</v>
      </c>
      <c r="Z67" s="63">
        <v>0</v>
      </c>
      <c r="AA67" s="185" t="str">
        <f>'Sprint Backlog'!H63</f>
        <v>Bella.bi</v>
      </c>
    </row>
    <row r="68" spans="1:27">
      <c r="A68" s="50" t="str">
        <f>'Daily Records'!A68</f>
        <v>SY05.E001</v>
      </c>
      <c r="B68" s="49" t="str">
        <f>'Daily Records'!B68</f>
        <v>Deployment</v>
      </c>
      <c r="C68" s="159">
        <f>'Daily Records'!C68</f>
        <v>3400</v>
      </c>
      <c r="D68" s="159">
        <f>'Daily Records'!D68</f>
        <v>16</v>
      </c>
      <c r="E68" s="63">
        <f t="shared" si="129"/>
        <v>16</v>
      </c>
      <c r="F68" s="63">
        <f>E68</f>
        <v>16</v>
      </c>
      <c r="G68" s="63">
        <f t="shared" ref="G68:H68" si="136">F68</f>
        <v>16</v>
      </c>
      <c r="H68" s="63">
        <f t="shared" si="136"/>
        <v>16</v>
      </c>
      <c r="I68" s="63">
        <f t="shared" ref="I68:J68" si="137">H68</f>
        <v>16</v>
      </c>
      <c r="J68" s="63">
        <f t="shared" si="137"/>
        <v>16</v>
      </c>
      <c r="K68" s="63">
        <f t="shared" ref="K68:L68" si="138">J68</f>
        <v>16</v>
      </c>
      <c r="L68" s="63">
        <f t="shared" si="138"/>
        <v>16</v>
      </c>
      <c r="M68" s="63">
        <f t="shared" ref="M68:N68" si="139">L68</f>
        <v>16</v>
      </c>
      <c r="N68" s="63">
        <f t="shared" si="139"/>
        <v>16</v>
      </c>
      <c r="O68" s="63">
        <f t="shared" ref="O68:P68" si="140">N68</f>
        <v>16</v>
      </c>
      <c r="P68" s="63">
        <f t="shared" si="140"/>
        <v>16</v>
      </c>
      <c r="Q68" s="63">
        <f t="shared" ref="Q68:R68" si="141">P68</f>
        <v>16</v>
      </c>
      <c r="R68" s="63">
        <f t="shared" si="141"/>
        <v>16</v>
      </c>
      <c r="S68" s="63">
        <f t="shared" ref="S68:T68" si="142">R68</f>
        <v>16</v>
      </c>
      <c r="T68" s="63">
        <f t="shared" si="142"/>
        <v>16</v>
      </c>
      <c r="U68" s="63">
        <f t="shared" ref="U68" si="143">T68</f>
        <v>16</v>
      </c>
      <c r="V68" s="63">
        <v>8</v>
      </c>
      <c r="W68" s="63">
        <f t="shared" ref="W68" si="144">V68</f>
        <v>8</v>
      </c>
      <c r="X68" s="63">
        <v>5</v>
      </c>
      <c r="Y68" s="63">
        <v>3</v>
      </c>
      <c r="Z68" s="63">
        <v>0</v>
      </c>
      <c r="AA68" s="185" t="str">
        <f>'Sprint Backlog'!H64</f>
        <v>Oliver.ye</v>
      </c>
    </row>
    <row r="69" spans="1:27">
      <c r="A69" s="50" t="str">
        <f>'Daily Records'!A69</f>
        <v>SY06.Refactor01</v>
      </c>
      <c r="B69" s="49" t="str">
        <f>'Daily Records'!B69</f>
        <v>Refactor model</v>
      </c>
      <c r="C69" s="159">
        <f>'Daily Records'!C69</f>
        <v>3300</v>
      </c>
      <c r="D69" s="159">
        <f>'Daily Records'!D69</f>
        <v>5</v>
      </c>
      <c r="E69" s="63">
        <f t="shared" si="129"/>
        <v>5</v>
      </c>
      <c r="F69" s="63">
        <f t="shared" ref="F69" si="145">E69</f>
        <v>5</v>
      </c>
      <c r="G69" s="63">
        <f t="shared" ref="G69" si="146">F69</f>
        <v>5</v>
      </c>
      <c r="H69" s="63">
        <f t="shared" ref="H69" si="147">G69</f>
        <v>5</v>
      </c>
      <c r="I69" s="63">
        <f t="shared" ref="I69" si="148">H69</f>
        <v>5</v>
      </c>
      <c r="J69" s="63">
        <f t="shared" ref="J69" si="149">I69</f>
        <v>5</v>
      </c>
      <c r="K69" s="63">
        <f t="shared" ref="K69" si="150">J69</f>
        <v>5</v>
      </c>
      <c r="L69" s="63">
        <f t="shared" ref="L69" si="151">K69</f>
        <v>5</v>
      </c>
      <c r="M69" s="63">
        <f t="shared" ref="M69" si="152">L69</f>
        <v>5</v>
      </c>
      <c r="N69" s="63">
        <f t="shared" ref="N69" si="153">M69</f>
        <v>5</v>
      </c>
      <c r="O69" s="63">
        <f t="shared" ref="O69" si="154">N69</f>
        <v>5</v>
      </c>
      <c r="P69" s="63">
        <f t="shared" ref="P69" si="155">O69</f>
        <v>5</v>
      </c>
      <c r="Q69" s="63">
        <f t="shared" ref="Q69" si="156">P69</f>
        <v>5</v>
      </c>
      <c r="R69" s="63">
        <f t="shared" ref="R69" si="157">Q69</f>
        <v>5</v>
      </c>
      <c r="S69" s="63">
        <v>0</v>
      </c>
      <c r="T69" s="63">
        <f t="shared" ref="T69" si="158">S69</f>
        <v>0</v>
      </c>
      <c r="U69" s="63">
        <f t="shared" ref="U69" si="159">T69</f>
        <v>0</v>
      </c>
      <c r="V69" s="63">
        <f t="shared" ref="V69:Z69" si="160">U69</f>
        <v>0</v>
      </c>
      <c r="W69" s="63">
        <f t="shared" si="160"/>
        <v>0</v>
      </c>
      <c r="X69" s="63">
        <f t="shared" si="160"/>
        <v>0</v>
      </c>
      <c r="Y69" s="63">
        <f t="shared" si="160"/>
        <v>0</v>
      </c>
      <c r="Z69" s="63">
        <f t="shared" si="160"/>
        <v>0</v>
      </c>
      <c r="AA69" s="185" t="str">
        <f>'Sprint Backlog'!H65</f>
        <v>Bela.zhao</v>
      </c>
    </row>
    <row r="70" spans="1:27">
      <c r="A70" s="50" t="str">
        <f>'Daily Records'!A70</f>
        <v>SY05.P002</v>
      </c>
      <c r="B70" s="49" t="str">
        <f>'Daily Records'!B70</f>
        <v>Summary document (Guidelines,Email)</v>
      </c>
      <c r="C70" s="159">
        <f>'Daily Records'!C70</f>
        <v>3300</v>
      </c>
      <c r="D70" s="159">
        <f>'Daily Records'!D70</f>
        <v>10</v>
      </c>
      <c r="E70" s="63">
        <f t="shared" si="129"/>
        <v>10</v>
      </c>
      <c r="F70" s="63">
        <f>E70</f>
        <v>10</v>
      </c>
      <c r="G70" s="63">
        <f t="shared" ref="G70:T73" si="161">F70</f>
        <v>10</v>
      </c>
      <c r="H70" s="63">
        <f t="shared" si="161"/>
        <v>10</v>
      </c>
      <c r="I70" s="63">
        <f t="shared" si="161"/>
        <v>10</v>
      </c>
      <c r="J70" s="63">
        <f t="shared" si="161"/>
        <v>10</v>
      </c>
      <c r="K70" s="63">
        <f t="shared" si="161"/>
        <v>10</v>
      </c>
      <c r="L70" s="63">
        <f t="shared" si="161"/>
        <v>10</v>
      </c>
      <c r="M70" s="63">
        <f t="shared" si="161"/>
        <v>10</v>
      </c>
      <c r="N70" s="63">
        <f t="shared" si="161"/>
        <v>10</v>
      </c>
      <c r="O70" s="63">
        <f t="shared" si="161"/>
        <v>10</v>
      </c>
      <c r="P70" s="63">
        <f t="shared" si="161"/>
        <v>10</v>
      </c>
      <c r="Q70" s="63">
        <f t="shared" si="161"/>
        <v>10</v>
      </c>
      <c r="R70" s="63">
        <f t="shared" si="161"/>
        <v>10</v>
      </c>
      <c r="S70" s="63">
        <f t="shared" si="161"/>
        <v>10</v>
      </c>
      <c r="T70" s="63">
        <f t="shared" si="161"/>
        <v>10</v>
      </c>
      <c r="U70" s="63">
        <v>8</v>
      </c>
      <c r="V70" s="63">
        <f t="shared" ref="V70:Z71" si="162">U70</f>
        <v>8</v>
      </c>
      <c r="W70" s="63">
        <f t="shared" si="162"/>
        <v>8</v>
      </c>
      <c r="X70" s="63">
        <v>4</v>
      </c>
      <c r="Y70" s="63">
        <v>3</v>
      </c>
      <c r="Z70" s="63">
        <v>0</v>
      </c>
      <c r="AA70" s="185" t="str">
        <f>'Sprint Backlog'!H66</f>
        <v>Bella.bi</v>
      </c>
    </row>
    <row r="71" spans="1:27">
      <c r="A71" s="50" t="str">
        <f>'Daily Records'!A71</f>
        <v>SY06.Refactor02</v>
      </c>
      <c r="B71" s="49" t="str">
        <f>'Daily Records'!B71</f>
        <v>Refactor online</v>
      </c>
      <c r="C71" s="159">
        <f>'Daily Records'!C71</f>
        <v>3200</v>
      </c>
      <c r="D71" s="159">
        <f>'Daily Records'!D71</f>
        <v>7</v>
      </c>
      <c r="E71" s="63">
        <f>D71</f>
        <v>7</v>
      </c>
      <c r="F71" s="63">
        <f t="shared" ref="F71:F73" si="163">E71</f>
        <v>7</v>
      </c>
      <c r="G71" s="63">
        <f t="shared" si="161"/>
        <v>7</v>
      </c>
      <c r="H71" s="63">
        <f t="shared" si="161"/>
        <v>7</v>
      </c>
      <c r="I71" s="63">
        <f t="shared" si="161"/>
        <v>7</v>
      </c>
      <c r="J71" s="63">
        <f t="shared" si="161"/>
        <v>7</v>
      </c>
      <c r="K71" s="63">
        <f t="shared" si="161"/>
        <v>7</v>
      </c>
      <c r="L71" s="63">
        <f t="shared" si="161"/>
        <v>7</v>
      </c>
      <c r="M71" s="63">
        <f t="shared" si="161"/>
        <v>7</v>
      </c>
      <c r="N71" s="63">
        <f t="shared" si="161"/>
        <v>7</v>
      </c>
      <c r="O71" s="63">
        <f t="shared" si="161"/>
        <v>7</v>
      </c>
      <c r="P71" s="63">
        <f t="shared" si="161"/>
        <v>7</v>
      </c>
      <c r="Q71" s="63">
        <f t="shared" si="161"/>
        <v>7</v>
      </c>
      <c r="R71" s="63">
        <f t="shared" si="161"/>
        <v>7</v>
      </c>
      <c r="S71" s="63">
        <f t="shared" si="161"/>
        <v>7</v>
      </c>
      <c r="T71" s="63">
        <f t="shared" si="161"/>
        <v>7</v>
      </c>
      <c r="U71" s="63">
        <f t="shared" ref="U71:Z74" si="164">T71</f>
        <v>7</v>
      </c>
      <c r="V71" s="63">
        <f t="shared" si="162"/>
        <v>7</v>
      </c>
      <c r="W71" s="63">
        <v>5</v>
      </c>
      <c r="X71" s="63">
        <v>0</v>
      </c>
      <c r="Y71" s="63">
        <f t="shared" si="162"/>
        <v>0</v>
      </c>
      <c r="Z71" s="63">
        <f t="shared" si="162"/>
        <v>0</v>
      </c>
      <c r="AA71" s="185" t="str">
        <f>'Sprint Backlog'!H67</f>
        <v>Bela.zhao</v>
      </c>
    </row>
    <row r="72" spans="1:27">
      <c r="A72" s="50" t="str">
        <f>'Daily Records'!A72</f>
        <v>SY05.Refactor01</v>
      </c>
      <c r="B72" s="49" t="str">
        <f>'Daily Records'!B72</f>
        <v>Refactor Commonlibrary for loadsheet</v>
      </c>
      <c r="C72" s="159">
        <f>'Daily Records'!C72</f>
        <v>3200</v>
      </c>
      <c r="D72" s="159">
        <f>'Daily Records'!D72</f>
        <v>2</v>
      </c>
      <c r="E72" s="184">
        <f>D72</f>
        <v>2</v>
      </c>
      <c r="F72" s="184">
        <f t="shared" si="163"/>
        <v>2</v>
      </c>
      <c r="G72" s="184">
        <f t="shared" si="161"/>
        <v>2</v>
      </c>
      <c r="H72" s="184">
        <f t="shared" si="161"/>
        <v>2</v>
      </c>
      <c r="I72" s="184">
        <f t="shared" si="161"/>
        <v>2</v>
      </c>
      <c r="J72" s="184">
        <f t="shared" si="161"/>
        <v>2</v>
      </c>
      <c r="K72" s="184">
        <f t="shared" si="161"/>
        <v>2</v>
      </c>
      <c r="L72" s="184">
        <f t="shared" si="161"/>
        <v>2</v>
      </c>
      <c r="M72" s="184">
        <f t="shared" si="161"/>
        <v>2</v>
      </c>
      <c r="N72" s="184">
        <f t="shared" si="161"/>
        <v>2</v>
      </c>
      <c r="O72" s="184">
        <f t="shared" si="161"/>
        <v>2</v>
      </c>
      <c r="P72" s="184">
        <f t="shared" si="161"/>
        <v>2</v>
      </c>
      <c r="Q72" s="184">
        <f t="shared" si="161"/>
        <v>2</v>
      </c>
      <c r="R72" s="184">
        <f t="shared" si="161"/>
        <v>2</v>
      </c>
      <c r="S72" s="184">
        <f t="shared" si="161"/>
        <v>2</v>
      </c>
      <c r="T72" s="184">
        <f t="shared" si="161"/>
        <v>2</v>
      </c>
      <c r="U72" s="184">
        <f t="shared" si="164"/>
        <v>2</v>
      </c>
      <c r="V72" s="184">
        <f t="shared" si="164"/>
        <v>2</v>
      </c>
      <c r="W72" s="184">
        <v>1</v>
      </c>
      <c r="X72" s="184">
        <v>0</v>
      </c>
      <c r="Y72" s="184">
        <f t="shared" si="164"/>
        <v>0</v>
      </c>
      <c r="Z72" s="184">
        <f t="shared" si="164"/>
        <v>0</v>
      </c>
      <c r="AA72" s="185" t="str">
        <f>'Sprint Backlog'!H68</f>
        <v>Olivia.ge</v>
      </c>
    </row>
    <row r="73" spans="1:27">
      <c r="A73" s="50" t="str">
        <f>'Daily Records'!A73</f>
        <v>SY05.UI01</v>
      </c>
      <c r="B73" s="49" t="str">
        <f>'Daily Records'!B73</f>
        <v>LoadSheet UI Design</v>
      </c>
      <c r="C73" s="159">
        <f>'Daily Records'!C73</f>
        <v>3100</v>
      </c>
      <c r="D73" s="159">
        <f>'Daily Records'!D73</f>
        <v>8</v>
      </c>
      <c r="E73" s="152">
        <f>D73</f>
        <v>8</v>
      </c>
      <c r="F73" s="152">
        <f t="shared" si="163"/>
        <v>8</v>
      </c>
      <c r="G73" s="152">
        <f t="shared" si="161"/>
        <v>8</v>
      </c>
      <c r="H73" s="152">
        <f t="shared" si="161"/>
        <v>8</v>
      </c>
      <c r="I73" s="152">
        <f t="shared" si="161"/>
        <v>8</v>
      </c>
      <c r="J73" s="152">
        <f t="shared" si="161"/>
        <v>8</v>
      </c>
      <c r="K73" s="152">
        <f t="shared" si="161"/>
        <v>8</v>
      </c>
      <c r="L73" s="152">
        <f t="shared" si="161"/>
        <v>8</v>
      </c>
      <c r="M73" s="152">
        <f t="shared" si="161"/>
        <v>8</v>
      </c>
      <c r="N73" s="152">
        <f t="shared" si="161"/>
        <v>8</v>
      </c>
      <c r="O73" s="152">
        <f t="shared" si="161"/>
        <v>8</v>
      </c>
      <c r="P73" s="152">
        <f t="shared" si="161"/>
        <v>8</v>
      </c>
      <c r="Q73" s="152">
        <f t="shared" si="161"/>
        <v>8</v>
      </c>
      <c r="R73" s="152">
        <f t="shared" si="161"/>
        <v>8</v>
      </c>
      <c r="S73" s="152">
        <f t="shared" si="161"/>
        <v>8</v>
      </c>
      <c r="T73" s="152">
        <f t="shared" si="161"/>
        <v>8</v>
      </c>
      <c r="U73" s="184">
        <f t="shared" si="164"/>
        <v>8</v>
      </c>
      <c r="V73" s="184">
        <f t="shared" si="164"/>
        <v>8</v>
      </c>
      <c r="W73" s="184">
        <f t="shared" ref="W73:X73" si="165">V73</f>
        <v>8</v>
      </c>
      <c r="X73" s="184">
        <f t="shared" si="165"/>
        <v>8</v>
      </c>
      <c r="Y73" s="184">
        <f t="shared" si="164"/>
        <v>8</v>
      </c>
      <c r="Z73" s="184">
        <v>0</v>
      </c>
      <c r="AA73" s="185" t="str">
        <f>'Sprint Backlog'!H69</f>
        <v>Niki.Wang</v>
      </c>
    </row>
    <row r="74" spans="1:27" ht="29">
      <c r="A74" s="50" t="str">
        <f>'Daily Records'!A74</f>
        <v>SY05.Refactor01</v>
      </c>
      <c r="B74" s="49" t="str">
        <f>'Daily Records'!B74</f>
        <v>Refactor productHaul for new requirements</v>
      </c>
      <c r="C74" s="159">
        <f>'Daily Records'!C74</f>
        <v>3100</v>
      </c>
      <c r="D74" s="159">
        <f>'Daily Records'!D74</f>
        <v>3</v>
      </c>
      <c r="E74" s="152">
        <f t="shared" ref="E74:T77" si="166">D74</f>
        <v>3</v>
      </c>
      <c r="F74" s="152">
        <f t="shared" si="166"/>
        <v>3</v>
      </c>
      <c r="G74" s="152">
        <f t="shared" si="166"/>
        <v>3</v>
      </c>
      <c r="H74" s="152">
        <f t="shared" si="166"/>
        <v>3</v>
      </c>
      <c r="I74" s="152">
        <f t="shared" si="166"/>
        <v>3</v>
      </c>
      <c r="J74" s="152">
        <f t="shared" si="166"/>
        <v>3</v>
      </c>
      <c r="K74" s="152">
        <f t="shared" si="166"/>
        <v>3</v>
      </c>
      <c r="L74" s="152">
        <f t="shared" si="166"/>
        <v>3</v>
      </c>
      <c r="M74" s="152">
        <f t="shared" si="166"/>
        <v>3</v>
      </c>
      <c r="N74" s="152">
        <f t="shared" si="166"/>
        <v>3</v>
      </c>
      <c r="O74" s="152">
        <f t="shared" si="166"/>
        <v>3</v>
      </c>
      <c r="P74" s="152">
        <f t="shared" si="166"/>
        <v>3</v>
      </c>
      <c r="Q74" s="152">
        <f t="shared" si="166"/>
        <v>3</v>
      </c>
      <c r="R74" s="152">
        <f t="shared" si="166"/>
        <v>3</v>
      </c>
      <c r="S74" s="152">
        <f t="shared" si="166"/>
        <v>3</v>
      </c>
      <c r="T74" s="152">
        <f t="shared" si="166"/>
        <v>3</v>
      </c>
      <c r="U74" s="184">
        <f t="shared" si="164"/>
        <v>3</v>
      </c>
      <c r="V74" s="184">
        <f t="shared" si="164"/>
        <v>3</v>
      </c>
      <c r="W74" s="184">
        <f t="shared" si="164"/>
        <v>3</v>
      </c>
      <c r="X74" s="184">
        <f t="shared" si="164"/>
        <v>3</v>
      </c>
      <c r="Y74" s="184">
        <f t="shared" si="164"/>
        <v>3</v>
      </c>
      <c r="Z74" s="184">
        <v>0</v>
      </c>
      <c r="AA74" s="185" t="str">
        <f>'Sprint Backlog'!H70</f>
        <v>Olivia.ge</v>
      </c>
    </row>
    <row r="75" spans="1:27">
      <c r="A75" s="50" t="str">
        <f>'Daily Records'!A75</f>
        <v>SY06.UC008.US01</v>
      </c>
      <c r="B75" s="49" t="str">
        <f>'Daily Records'!B75</f>
        <v>Edit a Product Haul</v>
      </c>
      <c r="C75" s="159">
        <f>'Daily Records'!C75</f>
        <v>3100</v>
      </c>
      <c r="D75" s="159">
        <f>'Daily Records'!D75</f>
        <v>5</v>
      </c>
      <c r="E75" s="152">
        <f t="shared" si="166"/>
        <v>5</v>
      </c>
      <c r="F75" s="152">
        <f t="shared" ref="F75:Y77" si="167">E75</f>
        <v>5</v>
      </c>
      <c r="G75" s="152">
        <f t="shared" si="167"/>
        <v>5</v>
      </c>
      <c r="H75" s="152">
        <f t="shared" si="167"/>
        <v>5</v>
      </c>
      <c r="I75" s="152">
        <f t="shared" si="167"/>
        <v>5</v>
      </c>
      <c r="J75" s="152">
        <f t="shared" si="167"/>
        <v>5</v>
      </c>
      <c r="K75" s="152">
        <f t="shared" si="167"/>
        <v>5</v>
      </c>
      <c r="L75" s="152">
        <f t="shared" si="167"/>
        <v>5</v>
      </c>
      <c r="M75" s="152">
        <f t="shared" si="167"/>
        <v>5</v>
      </c>
      <c r="N75" s="152">
        <f t="shared" si="167"/>
        <v>5</v>
      </c>
      <c r="O75" s="152">
        <f t="shared" si="167"/>
        <v>5</v>
      </c>
      <c r="P75" s="152">
        <f t="shared" si="167"/>
        <v>5</v>
      </c>
      <c r="Q75" s="152">
        <f t="shared" si="167"/>
        <v>5</v>
      </c>
      <c r="R75" s="152">
        <f t="shared" si="167"/>
        <v>5</v>
      </c>
      <c r="S75" s="152">
        <f t="shared" si="167"/>
        <v>5</v>
      </c>
      <c r="T75" s="152">
        <f t="shared" si="167"/>
        <v>5</v>
      </c>
      <c r="U75" s="184">
        <f t="shared" si="167"/>
        <v>5</v>
      </c>
      <c r="V75" s="184">
        <f t="shared" si="167"/>
        <v>5</v>
      </c>
      <c r="W75" s="184">
        <f t="shared" si="167"/>
        <v>5</v>
      </c>
      <c r="X75" s="184">
        <f t="shared" si="167"/>
        <v>5</v>
      </c>
      <c r="Y75" s="184">
        <f t="shared" si="167"/>
        <v>5</v>
      </c>
      <c r="Z75" s="184">
        <v>0</v>
      </c>
      <c r="AA75" s="185" t="str">
        <f>'Sprint Backlog'!H71</f>
        <v>Oliver.ye</v>
      </c>
    </row>
    <row r="76" spans="1:27">
      <c r="A76" s="50" t="str">
        <f>'Daily Records'!A76</f>
        <v>SY06.UC009.US01</v>
      </c>
      <c r="B76" s="49" t="str">
        <f>'Daily Records'!B76</f>
        <v>Delete a Product Haul</v>
      </c>
      <c r="C76" s="159">
        <f>'Daily Records'!C76</f>
        <v>3100</v>
      </c>
      <c r="D76" s="159">
        <f>'Daily Records'!D76</f>
        <v>4</v>
      </c>
      <c r="E76" s="152">
        <f t="shared" si="166"/>
        <v>4</v>
      </c>
      <c r="F76" s="152">
        <f t="shared" si="167"/>
        <v>4</v>
      </c>
      <c r="G76" s="152">
        <f t="shared" si="167"/>
        <v>4</v>
      </c>
      <c r="H76" s="152">
        <f t="shared" si="167"/>
        <v>4</v>
      </c>
      <c r="I76" s="152">
        <f t="shared" si="167"/>
        <v>4</v>
      </c>
      <c r="J76" s="152">
        <f t="shared" si="167"/>
        <v>4</v>
      </c>
      <c r="K76" s="152">
        <f t="shared" si="167"/>
        <v>4</v>
      </c>
      <c r="L76" s="152">
        <f t="shared" si="167"/>
        <v>4</v>
      </c>
      <c r="M76" s="152">
        <f t="shared" si="167"/>
        <v>4</v>
      </c>
      <c r="N76" s="152">
        <f t="shared" si="167"/>
        <v>4</v>
      </c>
      <c r="O76" s="152">
        <f t="shared" si="167"/>
        <v>4</v>
      </c>
      <c r="P76" s="152">
        <f t="shared" si="167"/>
        <v>4</v>
      </c>
      <c r="Q76" s="152">
        <f t="shared" si="167"/>
        <v>4</v>
      </c>
      <c r="R76" s="152">
        <f t="shared" si="167"/>
        <v>4</v>
      </c>
      <c r="S76" s="152">
        <f t="shared" si="167"/>
        <v>4</v>
      </c>
      <c r="T76" s="152">
        <f t="shared" si="167"/>
        <v>4</v>
      </c>
      <c r="U76" s="184">
        <f t="shared" si="167"/>
        <v>4</v>
      </c>
      <c r="V76" s="184">
        <f t="shared" si="167"/>
        <v>4</v>
      </c>
      <c r="W76" s="184">
        <f t="shared" si="167"/>
        <v>4</v>
      </c>
      <c r="X76" s="184">
        <f t="shared" si="167"/>
        <v>4</v>
      </c>
      <c r="Y76" s="184">
        <v>2</v>
      </c>
      <c r="Z76" s="184">
        <v>0</v>
      </c>
      <c r="AA76" s="185" t="str">
        <f>'Sprint Backlog'!H72</f>
        <v>Linsee.lin</v>
      </c>
    </row>
    <row r="77" spans="1:27">
      <c r="A77" s="50" t="str">
        <f>'Daily Records'!A77</f>
        <v>SY05.T002</v>
      </c>
      <c r="B77" s="49" t="str">
        <f>'Daily Records'!B77</f>
        <v>Prepare callsheet test data</v>
      </c>
      <c r="C77" s="159">
        <f>'Daily Records'!C77</f>
        <v>3100</v>
      </c>
      <c r="D77" s="159">
        <f>'Daily Records'!D77</f>
        <v>5</v>
      </c>
      <c r="E77" s="152">
        <f t="shared" si="166"/>
        <v>5</v>
      </c>
      <c r="F77" s="152">
        <f t="shared" si="167"/>
        <v>5</v>
      </c>
      <c r="G77" s="152">
        <f t="shared" si="167"/>
        <v>5</v>
      </c>
      <c r="H77" s="152">
        <f t="shared" si="167"/>
        <v>5</v>
      </c>
      <c r="I77" s="152">
        <f t="shared" si="167"/>
        <v>5</v>
      </c>
      <c r="J77" s="152">
        <f t="shared" si="167"/>
        <v>5</v>
      </c>
      <c r="K77" s="152">
        <f t="shared" si="167"/>
        <v>5</v>
      </c>
      <c r="L77" s="152">
        <f t="shared" si="167"/>
        <v>5</v>
      </c>
      <c r="M77" s="152">
        <f t="shared" si="167"/>
        <v>5</v>
      </c>
      <c r="N77" s="152">
        <f t="shared" si="167"/>
        <v>5</v>
      </c>
      <c r="O77" s="152">
        <f t="shared" si="167"/>
        <v>5</v>
      </c>
      <c r="P77" s="152">
        <f t="shared" si="167"/>
        <v>5</v>
      </c>
      <c r="Q77" s="152">
        <f t="shared" si="167"/>
        <v>5</v>
      </c>
      <c r="R77" s="152">
        <f t="shared" si="167"/>
        <v>5</v>
      </c>
      <c r="S77" s="152">
        <f t="shared" si="167"/>
        <v>5</v>
      </c>
      <c r="T77" s="152">
        <f t="shared" si="167"/>
        <v>5</v>
      </c>
      <c r="U77" s="184">
        <f t="shared" si="167"/>
        <v>5</v>
      </c>
      <c r="V77" s="184">
        <f t="shared" si="167"/>
        <v>5</v>
      </c>
      <c r="W77" s="184">
        <f t="shared" si="167"/>
        <v>5</v>
      </c>
      <c r="X77" s="184">
        <f t="shared" si="167"/>
        <v>5</v>
      </c>
      <c r="Y77" s="184">
        <f t="shared" si="167"/>
        <v>5</v>
      </c>
      <c r="Z77" s="184">
        <v>0</v>
      </c>
      <c r="AA77" s="185" t="str">
        <f>'Sprint Backlog'!H73</f>
        <v>Bela.zhao</v>
      </c>
    </row>
  </sheetData>
  <mergeCells count="1">
    <mergeCell ref="D1:D2"/>
  </mergeCells>
  <phoneticPr fontId="1" type="noConversion"/>
  <conditionalFormatting sqref="U6:U24 U26:U29 V46:Z46 U52:U64 U31:U50 U67:U70">
    <cfRule type="dataBar" priority="17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{FF05C9FC-0093-49A9-82DE-E4940F8C9C50}</x14:id>
        </ext>
      </extLst>
    </cfRule>
  </conditionalFormatting>
  <conditionalFormatting sqref="V6:Z24 V26:Z29 V47:Z50 V52:Z64 V31:Z45 V67:Z70">
    <cfRule type="dataBar" priority="22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{80A6F06F-1612-4941-B577-D24A7A5C3188}</x14:id>
        </ext>
      </extLst>
    </cfRule>
  </conditionalFormatting>
  <conditionalFormatting sqref="U71:U72">
    <cfRule type="dataBar" priority="3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{E72000A2-0E2F-4C95-8742-A3E29449BF78}</x14:id>
        </ext>
      </extLst>
    </cfRule>
  </conditionalFormatting>
  <conditionalFormatting sqref="V71:Z72">
    <cfRule type="dataBar" priority="4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{A3FD03C1-D2E5-4994-A20F-69B180E64B17}</x14:id>
        </ext>
      </extLst>
    </cfRule>
  </conditionalFormatting>
  <conditionalFormatting sqref="U73:U77">
    <cfRule type="dataBar" priority="1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{F72F3862-72D4-4173-8C09-706B96C03D53}</x14:id>
        </ext>
      </extLst>
    </cfRule>
  </conditionalFormatting>
  <conditionalFormatting sqref="V73:Z77">
    <cfRule type="dataBar" priority="2">
      <dataBar>
        <cfvo type="num" val="0"/>
        <cfvo type="max"/>
        <color theme="5" tint="0.39997558519241921"/>
      </dataBar>
      <extLst>
        <ext xmlns:x14="http://schemas.microsoft.com/office/spreadsheetml/2009/9/main" uri="{B025F937-C7B1-47D3-B67F-A62EFF666E3E}">
          <x14:id>{227AF439-5AC6-4A9B-A5EC-1D3587544B3C}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5C9FC-0093-49A9-82DE-E4940F8C9C50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U6:U24 U26:U29 V46:Z46 U52:U64 U31:U50 U67:U70</xm:sqref>
        </x14:conditionalFormatting>
        <x14:conditionalFormatting xmlns:xm="http://schemas.microsoft.com/office/excel/2006/main">
          <x14:cfRule type="dataBar" id="{80A6F06F-1612-4941-B577-D24A7A5C3188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V6:Z24 V26:Z29 V47:Z50 V52:Z64 V31:Z45 V67:Z70</xm:sqref>
        </x14:conditionalFormatting>
        <x14:conditionalFormatting xmlns:xm="http://schemas.microsoft.com/office/excel/2006/main">
          <x14:cfRule type="dataBar" id="{E72000A2-0E2F-4C95-8742-A3E29449BF78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U71:U72</xm:sqref>
        </x14:conditionalFormatting>
        <x14:conditionalFormatting xmlns:xm="http://schemas.microsoft.com/office/excel/2006/main">
          <x14:cfRule type="dataBar" id="{A3FD03C1-D2E5-4994-A20F-69B180E64B17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V71:Z72</xm:sqref>
        </x14:conditionalFormatting>
        <x14:conditionalFormatting xmlns:xm="http://schemas.microsoft.com/office/excel/2006/main">
          <x14:cfRule type="dataBar" id="{F72F3862-72D4-4173-8C09-706B96C03D53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U73:U77</xm:sqref>
        </x14:conditionalFormatting>
        <x14:conditionalFormatting xmlns:xm="http://schemas.microsoft.com/office/excel/2006/main">
          <x14:cfRule type="dataBar" id="{227AF439-5AC6-4A9B-A5EC-1D3587544B3C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V73:Z77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B29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22" sqref="M22"/>
    </sheetView>
  </sheetViews>
  <sheetFormatPr defaultColWidth="13" defaultRowHeight="14.5"/>
  <cols>
    <col min="1" max="24" width="7.54296875" style="13" customWidth="1"/>
    <col min="25" max="16384" width="13" style="13"/>
  </cols>
  <sheetData>
    <row r="1" spans="1:16330">
      <c r="A1" s="17" t="s">
        <v>0</v>
      </c>
      <c r="B1" s="40">
        <v>1</v>
      </c>
      <c r="C1" s="202" t="s">
        <v>39</v>
      </c>
      <c r="D1" s="203"/>
      <c r="E1" s="203"/>
      <c r="F1" s="203"/>
      <c r="G1" s="203"/>
    </row>
    <row r="2" spans="1:16330">
      <c r="A2" s="18" t="s">
        <v>9</v>
      </c>
      <c r="B2" s="19">
        <v>42926</v>
      </c>
      <c r="C2" s="208"/>
      <c r="D2" s="209"/>
      <c r="E2" s="209"/>
      <c r="F2" s="209"/>
      <c r="G2" s="209"/>
    </row>
    <row r="3" spans="1:16330">
      <c r="A3" s="18" t="s">
        <v>10</v>
      </c>
      <c r="B3" s="19">
        <f>B2+18</f>
        <v>42944</v>
      </c>
      <c r="C3" s="208"/>
      <c r="D3" s="209"/>
      <c r="E3" s="209"/>
      <c r="F3" s="209"/>
      <c r="G3" s="209"/>
    </row>
    <row r="4" spans="1:16330">
      <c r="A4" s="20"/>
      <c r="B4" s="21"/>
      <c r="C4" s="204"/>
      <c r="D4" s="204"/>
      <c r="E4" s="204"/>
      <c r="F4" s="204"/>
      <c r="G4" s="204"/>
    </row>
    <row r="5" spans="1:16330" ht="15" thickBot="1">
      <c r="A5" s="22" t="s">
        <v>16</v>
      </c>
      <c r="B5" s="23"/>
      <c r="D5" s="205"/>
      <c r="E5" s="205"/>
      <c r="F5" s="205"/>
      <c r="G5" s="205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</row>
    <row r="6" spans="1:16330" s="25" customFormat="1">
      <c r="A6" s="35" t="s">
        <v>7</v>
      </c>
      <c r="B6" s="35" t="s">
        <v>8</v>
      </c>
      <c r="C6" s="36" t="s">
        <v>17</v>
      </c>
      <c r="D6" s="12">
        <f>B2</f>
        <v>42926</v>
      </c>
      <c r="E6" s="12">
        <f>D6+1</f>
        <v>42927</v>
      </c>
      <c r="F6" s="12">
        <f>E6+1</f>
        <v>42928</v>
      </c>
      <c r="G6" s="12">
        <f>F6+1</f>
        <v>42929</v>
      </c>
      <c r="H6" s="12">
        <f>G6+1</f>
        <v>42930</v>
      </c>
      <c r="I6" s="12">
        <f>H6+3</f>
        <v>42933</v>
      </c>
      <c r="J6" s="12">
        <f t="shared" ref="J6:K6" si="0">I6+1</f>
        <v>42934</v>
      </c>
      <c r="K6" s="12">
        <f t="shared" si="0"/>
        <v>42935</v>
      </c>
      <c r="L6" s="12">
        <f>K6+1</f>
        <v>42936</v>
      </c>
      <c r="M6" s="12">
        <f>L6+1</f>
        <v>42937</v>
      </c>
      <c r="N6" s="12">
        <f>M6+3</f>
        <v>42940</v>
      </c>
      <c r="O6" s="12">
        <f>N6+1</f>
        <v>42941</v>
      </c>
      <c r="P6" s="12">
        <f t="shared" ref="P6" si="1">O6+1</f>
        <v>42942</v>
      </c>
      <c r="Q6" s="12">
        <f>P6+1</f>
        <v>42943</v>
      </c>
      <c r="R6" s="12">
        <f>Q6+1</f>
        <v>42944</v>
      </c>
      <c r="S6" s="12">
        <f>R6+1</f>
        <v>42945</v>
      </c>
      <c r="T6" s="12">
        <f>R6+3</f>
        <v>42947</v>
      </c>
      <c r="U6" s="12">
        <f>T6+1</f>
        <v>42948</v>
      </c>
      <c r="V6" s="12">
        <f t="shared" ref="V6" si="2">U6+1</f>
        <v>42949</v>
      </c>
      <c r="W6" s="12">
        <f>V6+1</f>
        <v>42950</v>
      </c>
      <c r="X6" s="12">
        <f>W6+1</f>
        <v>42951</v>
      </c>
    </row>
    <row r="7" spans="1:16330" s="25" customFormat="1">
      <c r="A7" s="26"/>
      <c r="B7" s="26"/>
      <c r="C7" s="27"/>
      <c r="D7" s="44">
        <f t="shared" ref="D7:F7" si="3">D6</f>
        <v>42926</v>
      </c>
      <c r="E7" s="45">
        <f t="shared" si="3"/>
        <v>42927</v>
      </c>
      <c r="F7" s="45">
        <f t="shared" si="3"/>
        <v>42928</v>
      </c>
      <c r="G7" s="45">
        <f t="shared" ref="G7:M7" si="4">G6</f>
        <v>42929</v>
      </c>
      <c r="H7" s="45">
        <f t="shared" si="4"/>
        <v>42930</v>
      </c>
      <c r="I7" s="45">
        <f t="shared" si="4"/>
        <v>42933</v>
      </c>
      <c r="J7" s="45">
        <f t="shared" ref="J7:O7" si="5">J6</f>
        <v>42934</v>
      </c>
      <c r="K7" s="45">
        <f t="shared" si="4"/>
        <v>42935</v>
      </c>
      <c r="L7" s="45">
        <f t="shared" si="5"/>
        <v>42936</v>
      </c>
      <c r="M7" s="45">
        <f t="shared" si="4"/>
        <v>42937</v>
      </c>
      <c r="N7" s="45">
        <f t="shared" si="5"/>
        <v>42940</v>
      </c>
      <c r="O7" s="45">
        <f t="shared" si="5"/>
        <v>42941</v>
      </c>
      <c r="P7" s="45">
        <f t="shared" ref="P7:U7" si="6">P6</f>
        <v>42942</v>
      </c>
      <c r="Q7" s="45">
        <f t="shared" si="6"/>
        <v>42943</v>
      </c>
      <c r="R7" s="45">
        <f t="shared" si="6"/>
        <v>42944</v>
      </c>
      <c r="S7" s="45">
        <f t="shared" ref="S7" si="7">S6</f>
        <v>42945</v>
      </c>
      <c r="T7" s="45">
        <f t="shared" si="6"/>
        <v>42947</v>
      </c>
      <c r="U7" s="45">
        <f t="shared" si="6"/>
        <v>42948</v>
      </c>
      <c r="V7" s="45">
        <f t="shared" ref="V7:X7" si="8">V6</f>
        <v>42949</v>
      </c>
      <c r="W7" s="45">
        <f t="shared" si="8"/>
        <v>42950</v>
      </c>
      <c r="X7" s="45">
        <f t="shared" si="8"/>
        <v>42951</v>
      </c>
    </row>
    <row r="8" spans="1:16330" s="28" customFormat="1" ht="15">
      <c r="A8" s="206" t="s">
        <v>20</v>
      </c>
      <c r="B8" s="207"/>
      <c r="C8" s="60">
        <f>SUM(C10:C15)</f>
        <v>617</v>
      </c>
      <c r="D8" s="60">
        <f t="shared" ref="D8" si="9">C8-D9</f>
        <v>610</v>
      </c>
      <c r="E8" s="60">
        <f t="shared" ref="E8" si="10">D8-E9</f>
        <v>594</v>
      </c>
      <c r="F8" s="60">
        <f t="shared" ref="F8" si="11">E8-F9</f>
        <v>577</v>
      </c>
      <c r="G8" s="60">
        <f t="shared" ref="G8:H8" si="12">F8-G9</f>
        <v>560</v>
      </c>
      <c r="H8" s="60">
        <f t="shared" si="12"/>
        <v>547</v>
      </c>
      <c r="I8" s="60">
        <f t="shared" ref="I8" si="13">H8-I9</f>
        <v>529</v>
      </c>
      <c r="J8" s="60">
        <f t="shared" ref="J8" si="14">I8-J9</f>
        <v>511</v>
      </c>
      <c r="K8" s="60">
        <f t="shared" ref="K8" si="15">J8-K9</f>
        <v>489</v>
      </c>
      <c r="L8" s="60">
        <f t="shared" ref="L8" si="16">K8-L9</f>
        <v>458</v>
      </c>
      <c r="M8" s="60">
        <f t="shared" ref="M8" si="17">L8-M9</f>
        <v>427</v>
      </c>
      <c r="N8" s="60">
        <f t="shared" ref="N8" si="18">M8-N9</f>
        <v>399</v>
      </c>
      <c r="O8" s="60">
        <f t="shared" ref="O8" si="19">N8-O9</f>
        <v>373</v>
      </c>
      <c r="P8" s="60">
        <f t="shared" ref="P8" si="20">O8-P9</f>
        <v>339</v>
      </c>
      <c r="Q8" s="60">
        <f t="shared" ref="Q8" si="21">P8-Q9</f>
        <v>303</v>
      </c>
      <c r="R8" s="60">
        <f t="shared" ref="R8:S8" si="22">Q8-R9</f>
        <v>267</v>
      </c>
      <c r="S8" s="60">
        <f t="shared" si="22"/>
        <v>227</v>
      </c>
      <c r="T8" s="60">
        <f t="shared" ref="T8" si="23">S8-T9</f>
        <v>186</v>
      </c>
      <c r="U8" s="60">
        <f t="shared" ref="U8" si="24">T8-U9</f>
        <v>140</v>
      </c>
      <c r="V8" s="60">
        <f t="shared" ref="V8" si="25">U8-V9</f>
        <v>94</v>
      </c>
      <c r="W8" s="60">
        <f t="shared" ref="W8" si="26">V8-W9</f>
        <v>48</v>
      </c>
      <c r="X8" s="60">
        <f t="shared" ref="X8" si="27">W8-X9</f>
        <v>0</v>
      </c>
    </row>
    <row r="9" spans="1:16330" s="28" customFormat="1">
      <c r="A9" s="33"/>
      <c r="B9" s="33"/>
      <c r="C9" s="60">
        <f t="shared" ref="C9:C15" si="28">SUM(D9:AC9)</f>
        <v>617</v>
      </c>
      <c r="D9" s="60">
        <f t="shared" ref="D9:P9" si="29">SUM(D10:D15)</f>
        <v>7</v>
      </c>
      <c r="E9" s="60">
        <f t="shared" si="29"/>
        <v>16</v>
      </c>
      <c r="F9" s="60">
        <f t="shared" si="29"/>
        <v>17</v>
      </c>
      <c r="G9" s="60">
        <f t="shared" si="29"/>
        <v>17</v>
      </c>
      <c r="H9" s="60">
        <f t="shared" si="29"/>
        <v>13</v>
      </c>
      <c r="I9" s="60">
        <f t="shared" si="29"/>
        <v>18</v>
      </c>
      <c r="J9" s="60">
        <f t="shared" si="29"/>
        <v>18</v>
      </c>
      <c r="K9" s="60">
        <f t="shared" si="29"/>
        <v>22</v>
      </c>
      <c r="L9" s="60">
        <f t="shared" si="29"/>
        <v>31</v>
      </c>
      <c r="M9" s="60">
        <f t="shared" si="29"/>
        <v>31</v>
      </c>
      <c r="N9" s="60">
        <f t="shared" si="29"/>
        <v>28</v>
      </c>
      <c r="O9" s="60">
        <f t="shared" si="29"/>
        <v>26</v>
      </c>
      <c r="P9" s="60">
        <f t="shared" si="29"/>
        <v>34</v>
      </c>
      <c r="Q9" s="60">
        <f t="shared" ref="Q9:X9" si="30">SUM(Q10:Q15)</f>
        <v>36</v>
      </c>
      <c r="R9" s="60">
        <f t="shared" si="30"/>
        <v>36</v>
      </c>
      <c r="S9" s="60">
        <f t="shared" si="30"/>
        <v>40</v>
      </c>
      <c r="T9" s="60">
        <f t="shared" si="30"/>
        <v>41</v>
      </c>
      <c r="U9" s="60">
        <f t="shared" si="30"/>
        <v>46</v>
      </c>
      <c r="V9" s="60">
        <f t="shared" si="30"/>
        <v>46</v>
      </c>
      <c r="W9" s="60">
        <f t="shared" si="30"/>
        <v>46</v>
      </c>
      <c r="X9" s="60">
        <f t="shared" si="30"/>
        <v>48</v>
      </c>
    </row>
    <row r="10" spans="1:16330">
      <c r="A10" s="33" t="s">
        <v>29</v>
      </c>
      <c r="B10" s="33"/>
      <c r="C10" s="69">
        <f t="shared" si="28"/>
        <v>128</v>
      </c>
      <c r="D10" s="61">
        <v>0</v>
      </c>
      <c r="E10" s="61">
        <v>4</v>
      </c>
      <c r="F10" s="61">
        <v>4</v>
      </c>
      <c r="G10" s="61">
        <v>4</v>
      </c>
      <c r="H10" s="61">
        <v>0</v>
      </c>
      <c r="I10" s="61">
        <v>5</v>
      </c>
      <c r="J10" s="61">
        <v>5</v>
      </c>
      <c r="K10" s="61">
        <v>5</v>
      </c>
      <c r="L10" s="61">
        <v>8</v>
      </c>
      <c r="M10" s="61">
        <v>8</v>
      </c>
      <c r="N10" s="61">
        <v>8</v>
      </c>
      <c r="O10" s="61">
        <v>8</v>
      </c>
      <c r="P10" s="61">
        <v>7</v>
      </c>
      <c r="Q10" s="61">
        <v>7</v>
      </c>
      <c r="R10" s="61">
        <v>7</v>
      </c>
      <c r="S10" s="61">
        <v>8</v>
      </c>
      <c r="T10" s="61">
        <v>8</v>
      </c>
      <c r="U10" s="61">
        <v>8</v>
      </c>
      <c r="V10" s="61">
        <v>8</v>
      </c>
      <c r="W10" s="61">
        <v>8</v>
      </c>
      <c r="X10" s="61">
        <v>8</v>
      </c>
    </row>
    <row r="11" spans="1:16330">
      <c r="A11" s="33" t="s">
        <v>30</v>
      </c>
      <c r="B11" s="33"/>
      <c r="C11" s="69">
        <f t="shared" si="28"/>
        <v>90</v>
      </c>
      <c r="D11" s="61">
        <v>0</v>
      </c>
      <c r="E11" s="61">
        <v>2</v>
      </c>
      <c r="F11" s="61">
        <v>2</v>
      </c>
      <c r="G11" s="61">
        <v>2</v>
      </c>
      <c r="H11" s="61">
        <v>4</v>
      </c>
      <c r="I11" s="61">
        <v>2</v>
      </c>
      <c r="J11" s="61">
        <v>2</v>
      </c>
      <c r="K11" s="61">
        <v>6</v>
      </c>
      <c r="L11" s="61">
        <v>6</v>
      </c>
      <c r="M11" s="61">
        <v>6</v>
      </c>
      <c r="N11" s="61">
        <v>6</v>
      </c>
      <c r="O11" s="61">
        <v>4</v>
      </c>
      <c r="P11" s="61">
        <v>4</v>
      </c>
      <c r="Q11" s="61">
        <v>4</v>
      </c>
      <c r="R11" s="61">
        <v>4</v>
      </c>
      <c r="S11" s="61">
        <v>4</v>
      </c>
      <c r="T11" s="61">
        <v>6</v>
      </c>
      <c r="U11" s="61">
        <v>6</v>
      </c>
      <c r="V11" s="61">
        <v>6</v>
      </c>
      <c r="W11" s="61">
        <v>6</v>
      </c>
      <c r="X11" s="61">
        <v>8</v>
      </c>
    </row>
    <row r="12" spans="1:16330">
      <c r="A12" s="33" t="s">
        <v>33</v>
      </c>
      <c r="B12" s="33"/>
      <c r="C12" s="69">
        <f t="shared" si="28"/>
        <v>101</v>
      </c>
      <c r="D12" s="61">
        <v>0</v>
      </c>
      <c r="E12" s="61">
        <v>7</v>
      </c>
      <c r="F12" s="61">
        <v>4</v>
      </c>
      <c r="G12" s="61">
        <v>4</v>
      </c>
      <c r="H12" s="61">
        <v>2</v>
      </c>
      <c r="I12" s="61">
        <v>3</v>
      </c>
      <c r="J12" s="61">
        <v>3</v>
      </c>
      <c r="K12" s="61">
        <v>3</v>
      </c>
      <c r="L12" s="61">
        <v>3</v>
      </c>
      <c r="M12" s="61">
        <v>3</v>
      </c>
      <c r="N12" s="61">
        <v>0</v>
      </c>
      <c r="O12" s="61">
        <v>0</v>
      </c>
      <c r="P12" s="61">
        <v>7</v>
      </c>
      <c r="Q12" s="61">
        <v>7</v>
      </c>
      <c r="R12" s="61">
        <v>7</v>
      </c>
      <c r="S12" s="61">
        <v>8</v>
      </c>
      <c r="T12" s="61">
        <v>8</v>
      </c>
      <c r="U12" s="61">
        <v>8</v>
      </c>
      <c r="V12" s="61">
        <v>8</v>
      </c>
      <c r="W12" s="61">
        <v>8</v>
      </c>
      <c r="X12" s="61">
        <v>8</v>
      </c>
    </row>
    <row r="13" spans="1:16330">
      <c r="A13" s="47" t="s">
        <v>40</v>
      </c>
      <c r="B13" s="47"/>
      <c r="C13" s="69">
        <f t="shared" si="28"/>
        <v>61</v>
      </c>
      <c r="D13" s="61">
        <v>0</v>
      </c>
      <c r="E13" s="61">
        <v>0</v>
      </c>
      <c r="F13" s="61">
        <v>4</v>
      </c>
      <c r="G13" s="61">
        <v>4</v>
      </c>
      <c r="H13" s="61">
        <v>4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2</v>
      </c>
      <c r="Q13" s="61">
        <v>4</v>
      </c>
      <c r="R13" s="61">
        <v>4</v>
      </c>
      <c r="S13" s="61">
        <v>4</v>
      </c>
      <c r="T13" s="61">
        <v>3</v>
      </c>
      <c r="U13" s="61">
        <v>8</v>
      </c>
      <c r="V13" s="61">
        <v>8</v>
      </c>
      <c r="W13" s="61">
        <v>8</v>
      </c>
      <c r="X13" s="61">
        <v>8</v>
      </c>
    </row>
    <row r="14" spans="1:16330">
      <c r="A14" s="47" t="s">
        <v>36</v>
      </c>
      <c r="B14" s="47"/>
      <c r="C14" s="69">
        <f t="shared" si="28"/>
        <v>114</v>
      </c>
      <c r="D14" s="61">
        <v>0</v>
      </c>
      <c r="E14" s="61">
        <v>3</v>
      </c>
      <c r="F14" s="61">
        <v>3</v>
      </c>
      <c r="G14" s="61">
        <v>3</v>
      </c>
      <c r="H14" s="61">
        <v>3</v>
      </c>
      <c r="I14" s="61">
        <v>4</v>
      </c>
      <c r="J14" s="61">
        <v>4</v>
      </c>
      <c r="K14" s="61">
        <v>4</v>
      </c>
      <c r="L14" s="61">
        <v>6</v>
      </c>
      <c r="M14" s="61">
        <v>6</v>
      </c>
      <c r="N14" s="61">
        <v>6</v>
      </c>
      <c r="O14" s="61">
        <v>6</v>
      </c>
      <c r="P14" s="61">
        <v>6</v>
      </c>
      <c r="Q14" s="61">
        <v>6</v>
      </c>
      <c r="R14" s="61">
        <v>6</v>
      </c>
      <c r="S14" s="61">
        <v>8</v>
      </c>
      <c r="T14" s="61">
        <v>8</v>
      </c>
      <c r="U14" s="61">
        <v>8</v>
      </c>
      <c r="V14" s="61">
        <v>8</v>
      </c>
      <c r="W14" s="61">
        <v>8</v>
      </c>
      <c r="X14" s="61">
        <v>8</v>
      </c>
    </row>
    <row r="15" spans="1:16330">
      <c r="A15" s="47" t="s">
        <v>34</v>
      </c>
      <c r="B15" s="47"/>
      <c r="C15" s="69">
        <f t="shared" si="28"/>
        <v>123</v>
      </c>
      <c r="D15" s="61">
        <v>7</v>
      </c>
      <c r="E15" s="61">
        <v>0</v>
      </c>
      <c r="F15" s="61">
        <v>0</v>
      </c>
      <c r="G15" s="61">
        <v>0</v>
      </c>
      <c r="H15" s="61">
        <v>0</v>
      </c>
      <c r="I15" s="61">
        <v>4</v>
      </c>
      <c r="J15" s="61">
        <v>4</v>
      </c>
      <c r="K15" s="61">
        <v>4</v>
      </c>
      <c r="L15" s="61">
        <v>8</v>
      </c>
      <c r="M15" s="61">
        <v>8</v>
      </c>
      <c r="N15" s="61">
        <v>8</v>
      </c>
      <c r="O15" s="61">
        <v>8</v>
      </c>
      <c r="P15" s="61">
        <v>8</v>
      </c>
      <c r="Q15" s="61">
        <v>8</v>
      </c>
      <c r="R15" s="61">
        <v>8</v>
      </c>
      <c r="S15" s="61">
        <v>8</v>
      </c>
      <c r="T15" s="61">
        <v>8</v>
      </c>
      <c r="U15" s="61">
        <v>8</v>
      </c>
      <c r="V15" s="61">
        <v>8</v>
      </c>
      <c r="W15" s="61">
        <v>8</v>
      </c>
      <c r="X15" s="61">
        <v>8</v>
      </c>
    </row>
    <row r="17" spans="1:24" ht="15" thickBot="1">
      <c r="A17" s="22" t="s">
        <v>19</v>
      </c>
      <c r="B17" s="23"/>
      <c r="D17" s="205"/>
      <c r="E17" s="205"/>
      <c r="F17" s="205"/>
      <c r="G17" s="205"/>
    </row>
    <row r="18" spans="1:24">
      <c r="A18" s="35" t="s">
        <v>7</v>
      </c>
      <c r="B18" s="35" t="s">
        <v>8</v>
      </c>
      <c r="C18" s="36" t="s">
        <v>17</v>
      </c>
      <c r="D18" s="12">
        <f>D6</f>
        <v>42926</v>
      </c>
      <c r="E18" s="12">
        <f t="shared" ref="E18:P18" si="31">E6</f>
        <v>42927</v>
      </c>
      <c r="F18" s="12">
        <f t="shared" si="31"/>
        <v>42928</v>
      </c>
      <c r="G18" s="12">
        <f t="shared" si="31"/>
        <v>42929</v>
      </c>
      <c r="H18" s="12">
        <f t="shared" si="31"/>
        <v>42930</v>
      </c>
      <c r="I18" s="12">
        <f t="shared" si="31"/>
        <v>42933</v>
      </c>
      <c r="J18" s="12">
        <f t="shared" si="31"/>
        <v>42934</v>
      </c>
      <c r="K18" s="12">
        <f t="shared" si="31"/>
        <v>42935</v>
      </c>
      <c r="L18" s="12">
        <f t="shared" si="31"/>
        <v>42936</v>
      </c>
      <c r="M18" s="12">
        <f t="shared" si="31"/>
        <v>42937</v>
      </c>
      <c r="N18" s="12">
        <f t="shared" si="31"/>
        <v>42940</v>
      </c>
      <c r="O18" s="12">
        <f t="shared" si="31"/>
        <v>42941</v>
      </c>
      <c r="P18" s="12">
        <f t="shared" si="31"/>
        <v>42942</v>
      </c>
      <c r="Q18" s="12">
        <f t="shared" ref="Q18:R18" si="32">Q6</f>
        <v>42943</v>
      </c>
      <c r="R18" s="12">
        <f t="shared" si="32"/>
        <v>42944</v>
      </c>
      <c r="S18" s="12">
        <f t="shared" ref="S18" si="33">S6</f>
        <v>42945</v>
      </c>
      <c r="T18" s="12">
        <f t="shared" ref="T18:X18" si="34">T6</f>
        <v>42947</v>
      </c>
      <c r="U18" s="12">
        <f t="shared" si="34"/>
        <v>42948</v>
      </c>
      <c r="V18" s="12">
        <f t="shared" si="34"/>
        <v>42949</v>
      </c>
      <c r="W18" s="12">
        <f t="shared" si="34"/>
        <v>42950</v>
      </c>
      <c r="X18" s="12">
        <f t="shared" si="34"/>
        <v>42951</v>
      </c>
    </row>
    <row r="19" spans="1:24">
      <c r="A19" s="26"/>
      <c r="B19" s="26"/>
      <c r="C19" s="27"/>
      <c r="D19" s="44">
        <f>D7</f>
        <v>42926</v>
      </c>
      <c r="E19" s="44">
        <f t="shared" ref="E19:P19" si="35">E7</f>
        <v>42927</v>
      </c>
      <c r="F19" s="44">
        <f t="shared" si="35"/>
        <v>42928</v>
      </c>
      <c r="G19" s="44">
        <f t="shared" si="35"/>
        <v>42929</v>
      </c>
      <c r="H19" s="44">
        <f t="shared" si="35"/>
        <v>42930</v>
      </c>
      <c r="I19" s="44">
        <f t="shared" si="35"/>
        <v>42933</v>
      </c>
      <c r="J19" s="44">
        <f t="shared" si="35"/>
        <v>42934</v>
      </c>
      <c r="K19" s="44">
        <f t="shared" si="35"/>
        <v>42935</v>
      </c>
      <c r="L19" s="44">
        <f t="shared" si="35"/>
        <v>42936</v>
      </c>
      <c r="M19" s="44">
        <f t="shared" si="35"/>
        <v>42937</v>
      </c>
      <c r="N19" s="44">
        <f t="shared" si="35"/>
        <v>42940</v>
      </c>
      <c r="O19" s="44">
        <f t="shared" si="35"/>
        <v>42941</v>
      </c>
      <c r="P19" s="44">
        <f t="shared" si="35"/>
        <v>42942</v>
      </c>
      <c r="Q19" s="44">
        <f t="shared" ref="Q19:R19" si="36">Q7</f>
        <v>42943</v>
      </c>
      <c r="R19" s="44">
        <f t="shared" si="36"/>
        <v>42944</v>
      </c>
      <c r="S19" s="44">
        <f t="shared" ref="S19" si="37">S7</f>
        <v>42945</v>
      </c>
      <c r="T19" s="44">
        <f t="shared" ref="T19:X19" si="38">T7</f>
        <v>42947</v>
      </c>
      <c r="U19" s="44">
        <f t="shared" si="38"/>
        <v>42948</v>
      </c>
      <c r="V19" s="44">
        <f t="shared" si="38"/>
        <v>42949</v>
      </c>
      <c r="W19" s="44">
        <f t="shared" si="38"/>
        <v>42950</v>
      </c>
      <c r="X19" s="44">
        <f t="shared" si="38"/>
        <v>42951</v>
      </c>
    </row>
    <row r="20" spans="1:24" ht="15">
      <c r="A20" s="200" t="s">
        <v>20</v>
      </c>
      <c r="B20" s="201"/>
      <c r="C20" s="160">
        <f>SUM(C22:C29)</f>
        <v>618</v>
      </c>
      <c r="D20" s="160">
        <f t="shared" ref="D20" si="39">C20-D21</f>
        <v>618</v>
      </c>
      <c r="E20" s="160">
        <f t="shared" ref="E20" si="40">D20-E21</f>
        <v>605</v>
      </c>
      <c r="F20" s="160">
        <f t="shared" ref="F20" si="41">E20-F21</f>
        <v>600</v>
      </c>
      <c r="G20" s="160">
        <f>F20-G21</f>
        <v>596</v>
      </c>
      <c r="H20" s="160">
        <f t="shared" ref="H20:I20" si="42">G20-H21</f>
        <v>590</v>
      </c>
      <c r="I20" s="160">
        <f t="shared" si="42"/>
        <v>582</v>
      </c>
      <c r="J20" s="160">
        <f t="shared" ref="J20:K20" si="43">I20-J21</f>
        <v>553</v>
      </c>
      <c r="K20" s="160">
        <f t="shared" si="43"/>
        <v>526</v>
      </c>
      <c r="L20" s="160">
        <f t="shared" ref="L20:M20" si="44">K20-L21</f>
        <v>492</v>
      </c>
      <c r="M20" s="160">
        <f t="shared" si="44"/>
        <v>466</v>
      </c>
      <c r="N20" s="160">
        <f t="shared" ref="N20:O20" si="45">M20-N21</f>
        <v>445</v>
      </c>
      <c r="O20" s="160">
        <f t="shared" si="45"/>
        <v>417.5</v>
      </c>
      <c r="P20" s="160">
        <f t="shared" ref="P20:Q20" si="46">O20-P21</f>
        <v>377</v>
      </c>
      <c r="Q20" s="160">
        <f t="shared" si="46"/>
        <v>336</v>
      </c>
      <c r="R20" s="160">
        <f t="shared" ref="R20:S20" si="47">Q20-R21</f>
        <v>299</v>
      </c>
      <c r="S20" s="160">
        <f t="shared" si="47"/>
        <v>250</v>
      </c>
      <c r="T20" s="160">
        <f t="shared" ref="T20" si="48">R20-T21</f>
        <v>250</v>
      </c>
      <c r="U20" s="160">
        <f t="shared" ref="U20" si="49">T20-U21</f>
        <v>203</v>
      </c>
      <c r="V20" s="160">
        <f t="shared" ref="V20" si="50">U20-V21</f>
        <v>156</v>
      </c>
      <c r="W20" s="160">
        <f t="shared" ref="W20" si="51">V20-W21</f>
        <v>101</v>
      </c>
      <c r="X20" s="160">
        <f t="shared" ref="X20" si="52">W20-X21</f>
        <v>49</v>
      </c>
    </row>
    <row r="21" spans="1:24">
      <c r="A21" s="33"/>
      <c r="B21" s="33"/>
      <c r="C21" s="160">
        <f>SUM(D21:Y21)</f>
        <v>618</v>
      </c>
      <c r="D21" s="160">
        <f>SUM(D22:D31)</f>
        <v>0</v>
      </c>
      <c r="E21" s="160">
        <f t="shared" ref="E21:X21" si="53">SUM(E22:E31)</f>
        <v>13</v>
      </c>
      <c r="F21" s="160">
        <f t="shared" si="53"/>
        <v>5</v>
      </c>
      <c r="G21" s="160">
        <f t="shared" si="53"/>
        <v>4</v>
      </c>
      <c r="H21" s="160">
        <f t="shared" si="53"/>
        <v>6</v>
      </c>
      <c r="I21" s="160">
        <f t="shared" si="53"/>
        <v>8</v>
      </c>
      <c r="J21" s="160">
        <f t="shared" si="53"/>
        <v>29</v>
      </c>
      <c r="K21" s="160">
        <f t="shared" si="53"/>
        <v>27</v>
      </c>
      <c r="L21" s="160">
        <f t="shared" si="53"/>
        <v>34</v>
      </c>
      <c r="M21" s="160">
        <f t="shared" si="53"/>
        <v>26</v>
      </c>
      <c r="N21" s="160">
        <f t="shared" si="53"/>
        <v>21</v>
      </c>
      <c r="O21" s="160">
        <f t="shared" si="53"/>
        <v>27.5</v>
      </c>
      <c r="P21" s="160">
        <f t="shared" si="53"/>
        <v>40.5</v>
      </c>
      <c r="Q21" s="160">
        <f t="shared" si="53"/>
        <v>41</v>
      </c>
      <c r="R21" s="160">
        <f t="shared" si="53"/>
        <v>37</v>
      </c>
      <c r="S21" s="160">
        <f t="shared" si="53"/>
        <v>49</v>
      </c>
      <c r="T21" s="160">
        <f t="shared" si="53"/>
        <v>49</v>
      </c>
      <c r="U21" s="160">
        <f t="shared" si="53"/>
        <v>47</v>
      </c>
      <c r="V21" s="160">
        <f t="shared" si="53"/>
        <v>47</v>
      </c>
      <c r="W21" s="160">
        <f t="shared" si="53"/>
        <v>55</v>
      </c>
      <c r="X21" s="160">
        <f t="shared" si="53"/>
        <v>52</v>
      </c>
    </row>
    <row r="22" spans="1:24">
      <c r="A22" s="33" t="s">
        <v>29</v>
      </c>
      <c r="B22" s="33"/>
      <c r="C22" s="160">
        <f>SUM(D22:X22)</f>
        <v>132</v>
      </c>
      <c r="D22" s="161"/>
      <c r="E22" s="161"/>
      <c r="F22" s="161">
        <v>3</v>
      </c>
      <c r="G22" s="161"/>
      <c r="H22" s="161">
        <v>3</v>
      </c>
      <c r="I22" s="161">
        <v>3</v>
      </c>
      <c r="J22" s="161">
        <v>8</v>
      </c>
      <c r="K22" s="161">
        <v>6</v>
      </c>
      <c r="L22" s="161">
        <v>8</v>
      </c>
      <c r="M22" s="161">
        <v>8</v>
      </c>
      <c r="N22" s="161">
        <v>8</v>
      </c>
      <c r="O22" s="161">
        <v>8</v>
      </c>
      <c r="P22" s="161">
        <v>8</v>
      </c>
      <c r="Q22" s="161">
        <v>9</v>
      </c>
      <c r="R22" s="161">
        <v>9</v>
      </c>
      <c r="S22" s="161">
        <v>9</v>
      </c>
      <c r="T22" s="161">
        <v>9</v>
      </c>
      <c r="U22" s="161">
        <v>8</v>
      </c>
      <c r="V22" s="161">
        <v>8</v>
      </c>
      <c r="W22" s="161">
        <v>8</v>
      </c>
      <c r="X22" s="161">
        <v>9</v>
      </c>
    </row>
    <row r="23" spans="1:24">
      <c r="A23" s="33" t="s">
        <v>30</v>
      </c>
      <c r="B23" s="33"/>
      <c r="C23" s="160">
        <f t="shared" ref="C23:C29" si="54">SUM(D23:X23)</f>
        <v>96</v>
      </c>
      <c r="D23" s="161"/>
      <c r="E23" s="161">
        <v>2</v>
      </c>
      <c r="F23" s="161"/>
      <c r="G23" s="161"/>
      <c r="H23" s="161">
        <v>3</v>
      </c>
      <c r="I23" s="161"/>
      <c r="J23" s="161">
        <v>7.5</v>
      </c>
      <c r="K23" s="161">
        <v>3</v>
      </c>
      <c r="L23" s="161">
        <v>8</v>
      </c>
      <c r="M23" s="161">
        <v>6</v>
      </c>
      <c r="N23" s="161">
        <v>2</v>
      </c>
      <c r="O23" s="161">
        <v>5</v>
      </c>
      <c r="P23" s="161">
        <v>6.5</v>
      </c>
      <c r="Q23" s="161">
        <v>4</v>
      </c>
      <c r="R23" s="161">
        <v>3</v>
      </c>
      <c r="S23" s="161">
        <v>8</v>
      </c>
      <c r="T23" s="161">
        <v>8</v>
      </c>
      <c r="U23" s="161">
        <v>7</v>
      </c>
      <c r="V23" s="161">
        <v>8</v>
      </c>
      <c r="W23" s="161">
        <v>8</v>
      </c>
      <c r="X23" s="161">
        <v>7</v>
      </c>
    </row>
    <row r="24" spans="1:24">
      <c r="A24" s="33" t="s">
        <v>33</v>
      </c>
      <c r="B24" s="33"/>
      <c r="C24" s="160">
        <f t="shared" si="54"/>
        <v>92</v>
      </c>
      <c r="D24" s="161"/>
      <c r="E24" s="161">
        <v>5</v>
      </c>
      <c r="F24" s="161"/>
      <c r="G24" s="161">
        <v>4</v>
      </c>
      <c r="H24" s="161"/>
      <c r="I24" s="161"/>
      <c r="J24" s="161">
        <v>2</v>
      </c>
      <c r="K24" s="161">
        <v>4</v>
      </c>
      <c r="L24" s="161">
        <v>2</v>
      </c>
      <c r="M24" s="161">
        <v>0</v>
      </c>
      <c r="N24" s="161">
        <v>0</v>
      </c>
      <c r="O24" s="161">
        <v>4</v>
      </c>
      <c r="P24" s="161">
        <v>7</v>
      </c>
      <c r="Q24" s="161">
        <v>8</v>
      </c>
      <c r="R24" s="161">
        <v>8</v>
      </c>
      <c r="S24" s="161">
        <v>8</v>
      </c>
      <c r="T24" s="161">
        <v>8</v>
      </c>
      <c r="U24" s="161">
        <v>8</v>
      </c>
      <c r="V24" s="161">
        <v>8</v>
      </c>
      <c r="W24" s="161">
        <v>8</v>
      </c>
      <c r="X24" s="161">
        <v>8</v>
      </c>
    </row>
    <row r="25" spans="1:24">
      <c r="A25" s="47" t="s">
        <v>40</v>
      </c>
      <c r="B25" s="47"/>
      <c r="C25" s="160">
        <f t="shared" si="54"/>
        <v>62</v>
      </c>
      <c r="D25" s="162"/>
      <c r="E25" s="162">
        <v>2</v>
      </c>
      <c r="F25" s="162">
        <v>2</v>
      </c>
      <c r="G25" s="161"/>
      <c r="H25" s="162"/>
      <c r="I25" s="162"/>
      <c r="J25" s="162"/>
      <c r="K25" s="162"/>
      <c r="L25" s="162"/>
      <c r="M25" s="162">
        <v>0</v>
      </c>
      <c r="N25" s="162"/>
      <c r="O25" s="162"/>
      <c r="P25" s="162">
        <v>5</v>
      </c>
      <c r="Q25" s="162">
        <v>5</v>
      </c>
      <c r="R25" s="162">
        <v>2</v>
      </c>
      <c r="S25" s="162">
        <v>8</v>
      </c>
      <c r="T25" s="162">
        <v>8</v>
      </c>
      <c r="U25" s="162">
        <v>8</v>
      </c>
      <c r="V25" s="162">
        <v>7</v>
      </c>
      <c r="W25" s="162">
        <v>8</v>
      </c>
      <c r="X25" s="162">
        <v>7</v>
      </c>
    </row>
    <row r="26" spans="1:24">
      <c r="A26" s="47" t="s">
        <v>36</v>
      </c>
      <c r="B26" s="47"/>
      <c r="C26" s="160">
        <f t="shared" si="54"/>
        <v>105</v>
      </c>
      <c r="D26" s="162"/>
      <c r="E26" s="162">
        <v>4</v>
      </c>
      <c r="F26" s="162"/>
      <c r="G26" s="161"/>
      <c r="H26" s="162"/>
      <c r="I26" s="162">
        <v>1</v>
      </c>
      <c r="J26" s="162">
        <v>3.5</v>
      </c>
      <c r="K26" s="162">
        <v>8</v>
      </c>
      <c r="L26" s="162">
        <v>8</v>
      </c>
      <c r="M26" s="162">
        <v>5</v>
      </c>
      <c r="N26" s="162">
        <v>5</v>
      </c>
      <c r="O26" s="162">
        <v>3.5</v>
      </c>
      <c r="P26" s="162">
        <v>6</v>
      </c>
      <c r="Q26" s="162">
        <v>7</v>
      </c>
      <c r="R26" s="162">
        <v>7</v>
      </c>
      <c r="S26" s="162">
        <v>8</v>
      </c>
      <c r="T26" s="162">
        <v>8</v>
      </c>
      <c r="U26" s="162">
        <v>8</v>
      </c>
      <c r="V26" s="162">
        <v>8</v>
      </c>
      <c r="W26" s="162">
        <v>8</v>
      </c>
      <c r="X26" s="162">
        <v>7</v>
      </c>
    </row>
    <row r="27" spans="1:24">
      <c r="A27" s="47" t="s">
        <v>34</v>
      </c>
      <c r="B27" s="47"/>
      <c r="C27" s="160">
        <f t="shared" si="54"/>
        <v>118</v>
      </c>
      <c r="D27" s="161"/>
      <c r="E27" s="162"/>
      <c r="F27" s="161"/>
      <c r="G27" s="161"/>
      <c r="H27" s="162"/>
      <c r="I27" s="162">
        <v>4</v>
      </c>
      <c r="J27" s="162">
        <v>8</v>
      </c>
      <c r="K27" s="162">
        <v>6</v>
      </c>
      <c r="L27" s="162">
        <v>8</v>
      </c>
      <c r="M27" s="162">
        <v>7</v>
      </c>
      <c r="N27" s="162">
        <v>6</v>
      </c>
      <c r="O27" s="162">
        <v>7</v>
      </c>
      <c r="P27" s="162">
        <v>8</v>
      </c>
      <c r="Q27" s="162">
        <v>8</v>
      </c>
      <c r="R27" s="162">
        <v>8</v>
      </c>
      <c r="S27" s="162">
        <v>8</v>
      </c>
      <c r="T27" s="162">
        <v>8</v>
      </c>
      <c r="U27" s="162">
        <v>8</v>
      </c>
      <c r="V27" s="162">
        <v>8</v>
      </c>
      <c r="W27" s="162">
        <v>8</v>
      </c>
      <c r="X27" s="162">
        <v>8</v>
      </c>
    </row>
    <row r="28" spans="1:24">
      <c r="A28" s="47" t="s">
        <v>176</v>
      </c>
      <c r="B28" s="47"/>
      <c r="C28" s="160">
        <f t="shared" si="54"/>
        <v>6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>
        <v>4</v>
      </c>
      <c r="X28" s="162">
        <v>2</v>
      </c>
    </row>
    <row r="29" spans="1:24">
      <c r="A29" s="47" t="s">
        <v>175</v>
      </c>
      <c r="C29" s="160">
        <f t="shared" si="54"/>
        <v>7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162">
        <v>3</v>
      </c>
      <c r="X29" s="162">
        <v>4</v>
      </c>
    </row>
  </sheetData>
  <mergeCells count="8">
    <mergeCell ref="A20:B20"/>
    <mergeCell ref="C1:G1"/>
    <mergeCell ref="C4:G4"/>
    <mergeCell ref="D17:G17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8"/>
  <sheetViews>
    <sheetView topLeftCell="A58" zoomScale="115" zoomScaleNormal="115" workbookViewId="0">
      <selection activeCell="J72" sqref="J72"/>
    </sheetView>
  </sheetViews>
  <sheetFormatPr defaultColWidth="9.453125" defaultRowHeight="25" customHeight="1"/>
  <cols>
    <col min="1" max="1" width="18.7265625" style="13" customWidth="1"/>
    <col min="2" max="2" width="46" style="13" customWidth="1"/>
    <col min="3" max="3" width="8.453125" style="119" customWidth="1"/>
    <col min="4" max="4" width="13.26953125" style="119" customWidth="1"/>
    <col min="5" max="5" width="4.81640625" style="119" customWidth="1"/>
    <col min="6" max="6" width="12.1796875" style="13" customWidth="1"/>
    <col min="7" max="7" width="15" style="13" customWidth="1"/>
    <col min="8" max="8" width="11.54296875" style="56" bestFit="1" customWidth="1"/>
    <col min="9" max="9" width="13.453125" style="119" customWidth="1"/>
    <col min="10" max="10" width="52.81640625" style="192" customWidth="1"/>
    <col min="11" max="23" width="5.453125" style="13" bestFit="1" customWidth="1"/>
    <col min="24" max="16384" width="9.453125" style="13"/>
  </cols>
  <sheetData>
    <row r="1" spans="1:10" ht="25" customHeight="1">
      <c r="A1" s="39" t="s">
        <v>27</v>
      </c>
      <c r="B1" s="39" t="s">
        <v>1</v>
      </c>
      <c r="C1" s="115" t="s">
        <v>24</v>
      </c>
      <c r="D1" s="115" t="s">
        <v>2</v>
      </c>
      <c r="E1" s="115" t="s">
        <v>14</v>
      </c>
      <c r="F1" s="39" t="s">
        <v>3</v>
      </c>
      <c r="G1" s="39" t="s">
        <v>4</v>
      </c>
      <c r="H1" s="52" t="s">
        <v>5</v>
      </c>
      <c r="I1" s="115" t="s">
        <v>12</v>
      </c>
      <c r="J1" s="188" t="s">
        <v>6</v>
      </c>
    </row>
    <row r="2" spans="1:10" ht="14.5">
      <c r="A2" s="75" t="str">
        <f>'Daily Records'!A6</f>
        <v>SY05.I001</v>
      </c>
      <c r="B2" s="75" t="str">
        <f>'Daily Records'!B6</f>
        <v>创建SVN目录及其他准备工作</v>
      </c>
      <c r="C2" s="163">
        <f>'Daily Records'!C6</f>
        <v>3850</v>
      </c>
      <c r="D2" s="163">
        <f>'Daily Records'!D6</f>
        <v>2</v>
      </c>
      <c r="E2" s="164">
        <v>1</v>
      </c>
      <c r="F2" s="48">
        <v>42927</v>
      </c>
      <c r="G2" s="48">
        <v>42927</v>
      </c>
      <c r="H2" s="165" t="s">
        <v>54</v>
      </c>
      <c r="I2" s="166">
        <f>'Daily Records'!AA6</f>
        <v>2</v>
      </c>
      <c r="J2" s="193"/>
    </row>
    <row r="3" spans="1:10" ht="14.5">
      <c r="A3" s="76" t="str">
        <f>'Daily Records'!A7</f>
        <v>SY05.P001</v>
      </c>
      <c r="B3" s="76" t="str">
        <f>'Daily Records'!B7</f>
        <v>会议和讨论</v>
      </c>
      <c r="C3" s="163">
        <f>'Daily Records'!C7</f>
        <v>3850</v>
      </c>
      <c r="D3" s="163">
        <f>'Daily Records'!D7</f>
        <v>20</v>
      </c>
      <c r="E3" s="167">
        <v>1</v>
      </c>
      <c r="F3" s="48">
        <v>42934</v>
      </c>
      <c r="G3" s="48">
        <v>42942</v>
      </c>
      <c r="H3" s="165" t="s">
        <v>67</v>
      </c>
      <c r="I3" s="166">
        <f>'Daily Records'!AA7</f>
        <v>29.5</v>
      </c>
      <c r="J3" s="189" t="s">
        <v>181</v>
      </c>
    </row>
    <row r="4" spans="1:10" ht="14.5">
      <c r="A4" s="76" t="str">
        <f>'Daily Records'!A8</f>
        <v>SY05.I002</v>
      </c>
      <c r="B4" s="76" t="str">
        <f>'Daily Records'!B8</f>
        <v>创建eService Online项目，与express保持一致</v>
      </c>
      <c r="C4" s="163">
        <f>'Daily Records'!C8</f>
        <v>3850</v>
      </c>
      <c r="D4" s="163">
        <f>'Daily Records'!D8</f>
        <v>4</v>
      </c>
      <c r="E4" s="164">
        <v>1</v>
      </c>
      <c r="F4" s="48">
        <v>42927</v>
      </c>
      <c r="G4" s="48">
        <v>42933</v>
      </c>
      <c r="H4" s="168" t="s">
        <v>63</v>
      </c>
      <c r="I4" s="166">
        <f>'Daily Records'!AA8</f>
        <v>8</v>
      </c>
      <c r="J4" s="189" t="s">
        <v>182</v>
      </c>
    </row>
    <row r="5" spans="1:10" ht="14.5">
      <c r="A5" s="76" t="str">
        <f>'Daily Records'!A9</f>
        <v>SY05.T001</v>
      </c>
      <c r="B5" s="76" t="str">
        <f>'Daily Records'!B9</f>
        <v>测试Express bug_Olivia</v>
      </c>
      <c r="C5" s="163">
        <f>'Daily Records'!C9</f>
        <v>3850</v>
      </c>
      <c r="D5" s="163">
        <f>'Daily Records'!D9</f>
        <v>3</v>
      </c>
      <c r="E5" s="164">
        <v>1</v>
      </c>
      <c r="F5" s="162"/>
      <c r="G5" s="162"/>
      <c r="H5" s="168" t="s">
        <v>38</v>
      </c>
      <c r="I5" s="166">
        <f>'Daily Records'!AA9</f>
        <v>3</v>
      </c>
      <c r="J5" s="189"/>
    </row>
    <row r="6" spans="1:10" ht="14.5">
      <c r="A6" s="76" t="str">
        <f>'Daily Records'!A10</f>
        <v>SY05.T002</v>
      </c>
      <c r="B6" s="76" t="str">
        <f>'Daily Records'!B10</f>
        <v>测试Express bug_Bela</v>
      </c>
      <c r="C6" s="163">
        <f>'Daily Records'!C10</f>
        <v>3850</v>
      </c>
      <c r="D6" s="163">
        <f>'Daily Records'!D10</f>
        <v>4</v>
      </c>
      <c r="E6" s="164">
        <v>1</v>
      </c>
      <c r="F6" s="162"/>
      <c r="G6" s="162"/>
      <c r="H6" s="150" t="s">
        <v>37</v>
      </c>
      <c r="I6" s="166">
        <f>'Daily Records'!AA10</f>
        <v>4</v>
      </c>
      <c r="J6" s="190"/>
    </row>
    <row r="7" spans="1:10" ht="14.5">
      <c r="A7" s="76" t="str">
        <f>'Daily Records'!A11</f>
        <v>SY05.T003</v>
      </c>
      <c r="B7" s="76" t="str">
        <f>'Daily Records'!B11</f>
        <v>修复Express的bug</v>
      </c>
      <c r="C7" s="163">
        <f>'Daily Records'!C11</f>
        <v>3850</v>
      </c>
      <c r="D7" s="163">
        <f>'Daily Records'!D11</f>
        <v>5</v>
      </c>
      <c r="E7" s="164">
        <v>1</v>
      </c>
      <c r="F7" s="162"/>
      <c r="G7" s="162"/>
      <c r="H7" s="169" t="s">
        <v>37</v>
      </c>
      <c r="I7" s="166">
        <f>'Daily Records'!AA11</f>
        <v>5</v>
      </c>
      <c r="J7" s="190"/>
    </row>
    <row r="8" spans="1:10" ht="14.5">
      <c r="A8" s="76" t="str">
        <f>'Daily Records'!A12</f>
        <v>SY05.S001</v>
      </c>
      <c r="B8" s="76" t="str">
        <f>'Daily Records'!B12</f>
        <v>需求分析</v>
      </c>
      <c r="C8" s="163">
        <f>'Daily Records'!C12</f>
        <v>3800</v>
      </c>
      <c r="D8" s="163">
        <f>'Daily Records'!D12</f>
        <v>30</v>
      </c>
      <c r="E8" s="164">
        <v>1</v>
      </c>
      <c r="F8" s="162"/>
      <c r="G8" s="162"/>
      <c r="H8" s="169" t="s">
        <v>54</v>
      </c>
      <c r="I8" s="166">
        <f>'Daily Records'!AA12</f>
        <v>28</v>
      </c>
      <c r="J8" s="190"/>
    </row>
    <row r="9" spans="1:10" ht="14.5">
      <c r="A9" s="76" t="str">
        <f>'Daily Records'!A13</f>
        <v>SY05.S002</v>
      </c>
      <c r="B9" s="76" t="str">
        <f>'Daily Records'!B13</f>
        <v>整理UseCase/UserStory/Tasks</v>
      </c>
      <c r="C9" s="163">
        <f>'Daily Records'!C13</f>
        <v>3800</v>
      </c>
      <c r="D9" s="163">
        <f>'Daily Records'!D13</f>
        <v>20</v>
      </c>
      <c r="E9" s="167">
        <v>1</v>
      </c>
      <c r="F9" s="162"/>
      <c r="G9" s="162"/>
      <c r="H9" s="169" t="s">
        <v>54</v>
      </c>
      <c r="I9" s="166">
        <f>'Daily Records'!AA13</f>
        <v>33.5</v>
      </c>
      <c r="J9" s="190" t="s">
        <v>183</v>
      </c>
    </row>
    <row r="10" spans="1:10" ht="14.5">
      <c r="A10" s="76" t="str">
        <f>'Daily Records'!A14</f>
        <v>SY05.UC001.US01</v>
      </c>
      <c r="B10" s="76" t="str">
        <f>'Daily Records'!B14</f>
        <v>Display CallSheet on calendar</v>
      </c>
      <c r="C10" s="163">
        <f>'Daily Records'!C14</f>
        <v>3800</v>
      </c>
      <c r="D10" s="163">
        <f>'Daily Records'!D14</f>
        <v>5</v>
      </c>
      <c r="E10" s="167">
        <v>1</v>
      </c>
      <c r="F10" s="162"/>
      <c r="G10" s="162"/>
      <c r="H10" s="165" t="s">
        <v>40</v>
      </c>
      <c r="I10" s="166">
        <f>'Daily Records'!AA14</f>
        <v>4</v>
      </c>
      <c r="J10" s="190"/>
    </row>
    <row r="11" spans="1:10" ht="14.5">
      <c r="A11" s="76" t="str">
        <f>'Daily Records'!A15</f>
        <v>SY05.UC002.US01</v>
      </c>
      <c r="B11" s="76" t="str">
        <f>'Daily Records'!B15</f>
        <v>Display Rig Board</v>
      </c>
      <c r="C11" s="163">
        <f>'Daily Records'!C15</f>
        <v>3800</v>
      </c>
      <c r="D11" s="163">
        <f>'Daily Records'!D15</f>
        <v>3</v>
      </c>
      <c r="E11" s="167">
        <v>1</v>
      </c>
      <c r="F11" s="162"/>
      <c r="G11" s="162"/>
      <c r="H11" s="165" t="s">
        <v>37</v>
      </c>
      <c r="I11" s="166">
        <f>'Daily Records'!AA15</f>
        <v>0</v>
      </c>
      <c r="J11" s="190"/>
    </row>
    <row r="12" spans="1:10" ht="25" customHeight="1">
      <c r="A12" s="76" t="str">
        <f>'Daily Records'!A16</f>
        <v>SY05.UC002.US01.T01</v>
      </c>
      <c r="B12" s="76" t="str">
        <f>'Daily Records'!B16</f>
        <v>Display Rig Board with mock data</v>
      </c>
      <c r="C12" s="163">
        <f>'Daily Records'!C16</f>
        <v>3800</v>
      </c>
      <c r="D12" s="163">
        <f>'Daily Records'!D16</f>
        <v>9</v>
      </c>
      <c r="E12" s="167">
        <v>1</v>
      </c>
      <c r="F12" s="162"/>
      <c r="G12" s="162"/>
      <c r="H12" s="165" t="s">
        <v>77</v>
      </c>
      <c r="I12" s="166">
        <f>'Daily Records'!AA16</f>
        <v>9.5</v>
      </c>
      <c r="J12" s="190" t="s">
        <v>201</v>
      </c>
    </row>
    <row r="13" spans="1:10" ht="14.5">
      <c r="A13" s="76" t="str">
        <f>'Daily Records'!A17</f>
        <v>SY06.UC001.US01</v>
      </c>
      <c r="B13" s="76" t="str">
        <f>'Daily Records'!B17</f>
        <v>Get data of Rig Board</v>
      </c>
      <c r="C13" s="163">
        <f>'Daily Records'!C17</f>
        <v>3800</v>
      </c>
      <c r="D13" s="163">
        <f>'Daily Records'!D17</f>
        <v>8</v>
      </c>
      <c r="E13" s="164">
        <v>1</v>
      </c>
      <c r="F13" s="162"/>
      <c r="G13" s="162"/>
      <c r="H13" s="165" t="s">
        <v>37</v>
      </c>
      <c r="I13" s="166">
        <f>'Daily Records'!AA17</f>
        <v>11</v>
      </c>
      <c r="J13" s="190"/>
    </row>
    <row r="14" spans="1:10" ht="14.5">
      <c r="A14" s="76" t="str">
        <f>'Daily Records'!A18</f>
        <v>SY05.UC003.US01.T01</v>
      </c>
      <c r="B14" s="76" t="str">
        <f>'Daily Records'!B18</f>
        <v>Log in to Online System</v>
      </c>
      <c r="C14" s="163">
        <f>'Daily Records'!C18</f>
        <v>3750</v>
      </c>
      <c r="D14" s="163">
        <f>'Daily Records'!D18</f>
        <v>2</v>
      </c>
      <c r="E14" s="164">
        <v>1</v>
      </c>
      <c r="F14" s="162"/>
      <c r="G14" s="162"/>
      <c r="H14" s="165" t="s">
        <v>78</v>
      </c>
      <c r="I14" s="166">
        <f>'Daily Records'!AA18</f>
        <v>0</v>
      </c>
      <c r="J14" s="190"/>
    </row>
    <row r="15" spans="1:10" ht="25" customHeight="1">
      <c r="A15" s="76" t="str">
        <f>'Daily Records'!A19</f>
        <v>SY05.UC003.US01.T02</v>
      </c>
      <c r="B15" s="76" t="str">
        <f>'Daily Records'!B19</f>
        <v>Login page</v>
      </c>
      <c r="C15" s="163">
        <f>'Daily Records'!C19</f>
        <v>3750</v>
      </c>
      <c r="D15" s="163">
        <f>'Daily Records'!D19</f>
        <v>3</v>
      </c>
      <c r="E15" s="164">
        <v>1</v>
      </c>
      <c r="F15" s="162"/>
      <c r="G15" s="162"/>
      <c r="H15" s="165" t="s">
        <v>77</v>
      </c>
      <c r="I15" s="166">
        <f>'Daily Records'!AA19</f>
        <v>4</v>
      </c>
      <c r="J15" s="190" t="s">
        <v>206</v>
      </c>
    </row>
    <row r="16" spans="1:10" ht="14.5">
      <c r="A16" s="76" t="str">
        <f>'Daily Records'!A20</f>
        <v>SY06.UC002.US01</v>
      </c>
      <c r="B16" s="76" t="str">
        <f>'Daily Records'!B20</f>
        <v>Login method</v>
      </c>
      <c r="C16" s="163">
        <f>'Daily Records'!C20</f>
        <v>3750</v>
      </c>
      <c r="D16" s="163">
        <f>'Daily Records'!D20</f>
        <v>10</v>
      </c>
      <c r="E16" s="164">
        <v>1</v>
      </c>
      <c r="F16" s="162"/>
      <c r="G16" s="162"/>
      <c r="H16" s="165" t="s">
        <v>78</v>
      </c>
      <c r="I16" s="166">
        <f>'Daily Records'!AA20</f>
        <v>27</v>
      </c>
      <c r="J16" s="190" t="s">
        <v>197</v>
      </c>
    </row>
    <row r="17" spans="1:10" ht="14.5">
      <c r="A17" s="76" t="str">
        <f>'Daily Records'!A21</f>
        <v>SY05.I003</v>
      </c>
      <c r="B17" s="76" t="str">
        <f>'Daily Records'!B21</f>
        <v>Review code</v>
      </c>
      <c r="C17" s="163">
        <f>'Daily Records'!C21</f>
        <v>3750</v>
      </c>
      <c r="D17" s="163">
        <f>'Daily Records'!D21</f>
        <v>5</v>
      </c>
      <c r="E17" s="164">
        <v>1</v>
      </c>
      <c r="F17" s="162"/>
      <c r="G17" s="162"/>
      <c r="H17" s="165" t="s">
        <v>38</v>
      </c>
      <c r="I17" s="166">
        <f>'Daily Records'!AA21</f>
        <v>18</v>
      </c>
      <c r="J17" s="190" t="s">
        <v>209</v>
      </c>
    </row>
    <row r="18" spans="1:10" ht="14.5">
      <c r="A18" s="76" t="str">
        <f>'Daily Records'!A22</f>
        <v>SY06.UC004.US01.T009</v>
      </c>
      <c r="B18" s="76" t="str">
        <f>'Daily Records'!B22</f>
        <v>CallSheetProductTestData</v>
      </c>
      <c r="C18" s="163">
        <f>'Daily Records'!C22</f>
        <v>3700</v>
      </c>
      <c r="D18" s="163">
        <f>'Daily Records'!D22</f>
        <v>7</v>
      </c>
      <c r="E18" s="167">
        <v>1</v>
      </c>
      <c r="F18" s="162"/>
      <c r="G18" s="162"/>
      <c r="H18" s="168" t="s">
        <v>38</v>
      </c>
      <c r="I18" s="166">
        <f>'Daily Records'!AA22</f>
        <v>7</v>
      </c>
      <c r="J18" s="190"/>
    </row>
    <row r="19" spans="1:10" ht="25" customHeight="1">
      <c r="A19" s="76" t="str">
        <f>'Daily Records'!A23</f>
        <v>SY05.UC004.US01</v>
      </c>
      <c r="B19" s="76" t="str">
        <f>'Daily Records'!B23</f>
        <v>Add a Product Haul page by right click a rig activity</v>
      </c>
      <c r="C19" s="163">
        <f>'Daily Records'!C23</f>
        <v>3650</v>
      </c>
      <c r="D19" s="163">
        <f>'Daily Records'!D23</f>
        <v>9</v>
      </c>
      <c r="E19" s="167">
        <v>1</v>
      </c>
      <c r="F19" s="162"/>
      <c r="G19" s="162"/>
      <c r="H19" s="168" t="s">
        <v>77</v>
      </c>
      <c r="I19" s="166">
        <f>'Daily Records'!AA23</f>
        <v>13</v>
      </c>
      <c r="J19" s="190" t="s">
        <v>188</v>
      </c>
    </row>
    <row r="20" spans="1:10" ht="25" customHeight="1">
      <c r="A20" s="76" t="str">
        <f>'Daily Records'!A24</f>
        <v>SY05.UC008.US01</v>
      </c>
      <c r="B20" s="76" t="str">
        <f>'Daily Records'!B24</f>
        <v>View Product Haul Page</v>
      </c>
      <c r="C20" s="163">
        <f>'Daily Records'!C24</f>
        <v>3650</v>
      </c>
      <c r="D20" s="163">
        <f>'Daily Records'!D24</f>
        <v>9</v>
      </c>
      <c r="E20" s="167">
        <v>1</v>
      </c>
      <c r="F20" s="162"/>
      <c r="G20" s="162"/>
      <c r="H20" s="168" t="s">
        <v>77</v>
      </c>
      <c r="I20" s="166">
        <f>'Daily Records'!AA24</f>
        <v>5</v>
      </c>
      <c r="J20" s="190"/>
    </row>
    <row r="21" spans="1:10" ht="14.5">
      <c r="A21" s="76" t="str">
        <f>'Daily Records'!A25</f>
        <v>SY05.UC005.US01.T01</v>
      </c>
      <c r="B21" s="76" t="str">
        <f>'Daily Records'!B25</f>
        <v xml:space="preserve">Validation when add a Product Haul </v>
      </c>
      <c r="C21" s="163">
        <f>'Daily Records'!C25</f>
        <v>3650</v>
      </c>
      <c r="D21" s="163">
        <f>'Daily Records'!D25</f>
        <v>3</v>
      </c>
      <c r="E21" s="167">
        <v>0</v>
      </c>
      <c r="F21" s="162"/>
      <c r="G21" s="162"/>
      <c r="H21" s="168" t="s">
        <v>40</v>
      </c>
      <c r="I21" s="166">
        <f>'Daily Records'!AA25</f>
        <v>20</v>
      </c>
      <c r="J21" s="190" t="s">
        <v>203</v>
      </c>
    </row>
    <row r="22" spans="1:10" ht="25" customHeight="1">
      <c r="A22" s="76" t="str">
        <f>'Daily Records'!A26</f>
        <v>SY05.UC005.US01.T02</v>
      </c>
      <c r="B22" s="76" t="str">
        <f>'Daily Records'!B26</f>
        <v>Add a Product Haul in Job Page</v>
      </c>
      <c r="C22" s="163">
        <f>'Daily Records'!C26</f>
        <v>3650</v>
      </c>
      <c r="D22" s="163">
        <f>'Daily Records'!D26</f>
        <v>3</v>
      </c>
      <c r="E22" s="167">
        <v>1</v>
      </c>
      <c r="F22" s="162"/>
      <c r="G22" s="162"/>
      <c r="H22" s="168" t="s">
        <v>77</v>
      </c>
      <c r="I22" s="166">
        <f>'Daily Records'!AA26</f>
        <v>2.5</v>
      </c>
      <c r="J22" s="190"/>
    </row>
    <row r="23" spans="1:10" ht="25" customHeight="1">
      <c r="A23" s="76" t="str">
        <f>'Daily Records'!A27</f>
        <v>SY05.UC006.US01</v>
      </c>
      <c r="B23" s="76" t="str">
        <f>'Daily Records'!B27</f>
        <v>View Load Sheet list</v>
      </c>
      <c r="C23" s="163">
        <f>'Daily Records'!C27</f>
        <v>3650</v>
      </c>
      <c r="D23" s="163">
        <f>'Daily Records'!D27</f>
        <v>5</v>
      </c>
      <c r="E23" s="167">
        <v>1</v>
      </c>
      <c r="F23" s="162"/>
      <c r="G23" s="162"/>
      <c r="H23" s="168" t="s">
        <v>77</v>
      </c>
      <c r="I23" s="166">
        <f>'Daily Records'!AA27</f>
        <v>3</v>
      </c>
      <c r="J23" s="190"/>
    </row>
    <row r="24" spans="1:10" ht="14.5">
      <c r="A24" s="76" t="str">
        <f>'Daily Records'!A28</f>
        <v>SY05.UC004.US02</v>
      </c>
      <c r="B24" s="76" t="str">
        <f>'Daily Records'!B28</f>
        <v>View Product List in Job Page</v>
      </c>
      <c r="C24" s="163">
        <f>'Daily Records'!C28</f>
        <v>3650</v>
      </c>
      <c r="D24" s="163">
        <f>'Daily Records'!D28</f>
        <v>8</v>
      </c>
      <c r="E24" s="167">
        <v>1</v>
      </c>
      <c r="F24" s="162"/>
      <c r="G24" s="162"/>
      <c r="H24" s="168" t="s">
        <v>40</v>
      </c>
      <c r="I24" s="166">
        <f>'Daily Records'!AA28</f>
        <v>11</v>
      </c>
      <c r="J24" s="190" t="s">
        <v>204</v>
      </c>
    </row>
    <row r="25" spans="1:10" ht="14.5">
      <c r="A25" s="76" t="str">
        <f>'Daily Records'!A29</f>
        <v>SY05.UC006.US02</v>
      </c>
      <c r="B25" s="76" t="str">
        <f>'Daily Records'!B29</f>
        <v>View load sheet details(Print Load Sheet)</v>
      </c>
      <c r="C25" s="163">
        <f>'Daily Records'!C29</f>
        <v>3650</v>
      </c>
      <c r="D25" s="163">
        <f>'Daily Records'!D29</f>
        <v>8</v>
      </c>
      <c r="E25" s="167">
        <v>1</v>
      </c>
      <c r="F25" s="162"/>
      <c r="G25" s="162"/>
      <c r="H25" s="168" t="s">
        <v>40</v>
      </c>
      <c r="I25" s="166">
        <f>'Daily Records'!AA29</f>
        <v>13</v>
      </c>
      <c r="J25" s="190" t="s">
        <v>205</v>
      </c>
    </row>
    <row r="26" spans="1:10" ht="14.5">
      <c r="A26" s="116" t="str">
        <f>'Daily Records'!A30</f>
        <v>SY05.UC007.US01</v>
      </c>
      <c r="B26" s="116" t="str">
        <f>'Daily Records'!B30</f>
        <v>Print load sheet by PDF</v>
      </c>
      <c r="C26" s="163">
        <f>'Daily Records'!C30</f>
        <v>3600</v>
      </c>
      <c r="D26" s="163">
        <f>'Daily Records'!D30</f>
        <v>8</v>
      </c>
      <c r="E26" s="167">
        <v>0</v>
      </c>
      <c r="F26" s="162"/>
      <c r="G26" s="162"/>
      <c r="H26" s="168" t="s">
        <v>40</v>
      </c>
      <c r="I26" s="166">
        <f>'Daily Records'!AA30</f>
        <v>14</v>
      </c>
      <c r="J26" s="190" t="s">
        <v>184</v>
      </c>
    </row>
    <row r="27" spans="1:10" ht="14.5">
      <c r="A27" s="76" t="str">
        <f>'Daily Records'!A31</f>
        <v>SY06.UC004.US01.T004</v>
      </c>
      <c r="B27" s="76" t="str">
        <f>'Daily Records'!B31</f>
        <v>Covert BlendSection to BlendChemical</v>
      </c>
      <c r="C27" s="163">
        <f>'Daily Records'!C31</f>
        <v>3600</v>
      </c>
      <c r="D27" s="163">
        <f>'Daily Records'!D31</f>
        <v>5</v>
      </c>
      <c r="E27" s="167">
        <v>1</v>
      </c>
      <c r="F27" s="162"/>
      <c r="G27" s="162"/>
      <c r="H27" s="168" t="s">
        <v>38</v>
      </c>
      <c r="I27" s="166">
        <f>'Daily Records'!AA31</f>
        <v>6</v>
      </c>
      <c r="J27" s="190" t="s">
        <v>207</v>
      </c>
    </row>
    <row r="28" spans="1:10" ht="14.5">
      <c r="A28" s="76" t="str">
        <f>'Daily Records'!A32</f>
        <v>SY06.UC004.US01.T005</v>
      </c>
      <c r="B28" s="76" t="str">
        <f>'Daily Records'!B32</f>
        <v>ProductHaulTestData</v>
      </c>
      <c r="C28" s="163">
        <f>'Daily Records'!C32</f>
        <v>3600</v>
      </c>
      <c r="D28" s="163">
        <f>'Daily Records'!D32</f>
        <v>2</v>
      </c>
      <c r="E28" s="167">
        <v>1</v>
      </c>
      <c r="F28" s="162"/>
      <c r="G28" s="162"/>
      <c r="H28" s="168" t="s">
        <v>78</v>
      </c>
      <c r="I28" s="166">
        <f>'Daily Records'!AA32</f>
        <v>4</v>
      </c>
      <c r="J28" s="190"/>
    </row>
    <row r="29" spans="1:10" ht="25" customHeight="1">
      <c r="A29" s="76" t="str">
        <f>'Daily Records'!A33</f>
        <v>SY06.UC004.US02.T004</v>
      </c>
      <c r="B29" s="76" t="str">
        <f>'Daily Records'!B33</f>
        <v>BlendRecipeTestData_Linsee</v>
      </c>
      <c r="C29" s="163">
        <f>'Daily Records'!C33</f>
        <v>3600</v>
      </c>
      <c r="D29" s="163">
        <f>'Daily Records'!D33</f>
        <v>8</v>
      </c>
      <c r="E29" s="167">
        <v>1</v>
      </c>
      <c r="F29" s="162"/>
      <c r="G29" s="162"/>
      <c r="H29" s="168" t="s">
        <v>77</v>
      </c>
      <c r="I29" s="166">
        <f>'Daily Records'!AA33</f>
        <v>14</v>
      </c>
      <c r="J29" s="190" t="s">
        <v>189</v>
      </c>
    </row>
    <row r="30" spans="1:10" ht="14.5">
      <c r="A30" s="76" t="str">
        <f>'Daily Records'!A34</f>
        <v>SY06.UC004.US02.T004</v>
      </c>
      <c r="B30" s="76" t="str">
        <f>'Daily Records'!B34</f>
        <v>BlendRecipeTestData_Oliver</v>
      </c>
      <c r="C30" s="163">
        <f>'Daily Records'!C34</f>
        <v>3600</v>
      </c>
      <c r="D30" s="163">
        <f>'Daily Records'!D34</f>
        <v>8</v>
      </c>
      <c r="E30" s="167">
        <v>1</v>
      </c>
      <c r="F30" s="162"/>
      <c r="G30" s="162"/>
      <c r="H30" s="168" t="s">
        <v>78</v>
      </c>
      <c r="I30" s="166">
        <f>'Daily Records'!AA34</f>
        <v>6</v>
      </c>
      <c r="J30" s="190"/>
    </row>
    <row r="31" spans="1:10" ht="14.5">
      <c r="A31" s="76" t="str">
        <f>'Daily Records'!A35</f>
        <v>SY06.UC004.US02.T005</v>
      </c>
      <c r="B31" s="76" t="str">
        <f>'Daily Records'!B35</f>
        <v>Base Blend Calculation Method</v>
      </c>
      <c r="C31" s="163">
        <f>'Daily Records'!C35</f>
        <v>3600</v>
      </c>
      <c r="D31" s="163">
        <f>'Daily Records'!D35</f>
        <v>8</v>
      </c>
      <c r="E31" s="167">
        <v>1</v>
      </c>
      <c r="F31" s="162"/>
      <c r="G31" s="162"/>
      <c r="H31" s="168" t="s">
        <v>38</v>
      </c>
      <c r="I31" s="166">
        <f>'Daily Records'!AA35</f>
        <v>8</v>
      </c>
      <c r="J31" s="190"/>
    </row>
    <row r="32" spans="1:10" ht="14.5">
      <c r="A32" s="76" t="str">
        <f>'Daily Records'!A36</f>
        <v>SY06.UC004.US02.T006</v>
      </c>
      <c r="B32" s="76" t="str">
        <f>'Daily Records'!B36</f>
        <v>Blended Cement Calculation Method</v>
      </c>
      <c r="C32" s="163">
        <f>'Daily Records'!C36</f>
        <v>3600</v>
      </c>
      <c r="D32" s="163">
        <f>'Daily Records'!D36</f>
        <v>8</v>
      </c>
      <c r="E32" s="167">
        <v>1</v>
      </c>
      <c r="F32" s="162"/>
      <c r="G32" s="162"/>
      <c r="H32" s="168" t="s">
        <v>38</v>
      </c>
      <c r="I32" s="166">
        <f>'Daily Records'!AA36</f>
        <v>8</v>
      </c>
      <c r="J32" s="190"/>
    </row>
    <row r="33" spans="1:10" ht="14.5">
      <c r="A33" s="76" t="str">
        <f>'Daily Records'!A37</f>
        <v>SY06.UC004.US02.T007</v>
      </c>
      <c r="B33" s="76" t="str">
        <f>'Daily Records'!B37</f>
        <v>Calculator the BlendChemical weight of BWOW</v>
      </c>
      <c r="C33" s="163">
        <f>'Daily Records'!C37</f>
        <v>3600</v>
      </c>
      <c r="D33" s="163">
        <f>'Daily Records'!D37</f>
        <v>8</v>
      </c>
      <c r="E33" s="167">
        <v>1</v>
      </c>
      <c r="F33" s="162"/>
      <c r="G33" s="162"/>
      <c r="H33" s="168" t="s">
        <v>38</v>
      </c>
      <c r="I33" s="166">
        <f>'Daily Records'!AA37</f>
        <v>10</v>
      </c>
      <c r="J33" s="190" t="s">
        <v>208</v>
      </c>
    </row>
    <row r="34" spans="1:10" ht="14.5">
      <c r="A34" s="76" t="str">
        <f>'Daily Records'!A38</f>
        <v>SY06.UC004.US02.T008</v>
      </c>
      <c r="B34" s="76" t="str">
        <f>'Daily Records'!B38</f>
        <v>Calculator the BlendChemical weight of BWOC</v>
      </c>
      <c r="C34" s="163">
        <f>'Daily Records'!C38</f>
        <v>3600</v>
      </c>
      <c r="D34" s="163">
        <f>'Daily Records'!D38</f>
        <v>8</v>
      </c>
      <c r="E34" s="167">
        <v>1</v>
      </c>
      <c r="F34" s="162"/>
      <c r="G34" s="162"/>
      <c r="H34" s="168" t="s">
        <v>38</v>
      </c>
      <c r="I34" s="166">
        <f>'Daily Records'!AA38</f>
        <v>5</v>
      </c>
      <c r="J34" s="190"/>
    </row>
    <row r="35" spans="1:10" ht="14.5">
      <c r="A35" s="76" t="str">
        <f>'Daily Records'!A39</f>
        <v>SY06.UC004.US02.T012</v>
      </c>
      <c r="B35" s="76" t="str">
        <f>'Daily Records'!B39</f>
        <v>Calculator according to the AdditionMethod of BaseBlend</v>
      </c>
      <c r="C35" s="163">
        <f>'Daily Records'!C39</f>
        <v>3600</v>
      </c>
      <c r="D35" s="163">
        <f>'Daily Records'!D39</f>
        <v>8</v>
      </c>
      <c r="E35" s="167">
        <v>1</v>
      </c>
      <c r="F35" s="162"/>
      <c r="G35" s="162"/>
      <c r="H35" s="168" t="s">
        <v>38</v>
      </c>
      <c r="I35" s="166">
        <f>'Daily Records'!AA39</f>
        <v>8</v>
      </c>
      <c r="J35" s="190"/>
    </row>
    <row r="36" spans="1:10" ht="14.5">
      <c r="A36" s="76" t="str">
        <f>'Daily Records'!A40</f>
        <v>SY06.UC005.US01</v>
      </c>
      <c r="B36" s="76" t="str">
        <f>'Daily Records'!B40</f>
        <v>Load data according to call sheet in Job Page</v>
      </c>
      <c r="C36" s="163">
        <f>'Daily Records'!C40</f>
        <v>3600</v>
      </c>
      <c r="D36" s="163">
        <f>'Daily Records'!D40</f>
        <v>4</v>
      </c>
      <c r="E36" s="167">
        <v>1</v>
      </c>
      <c r="F36" s="162"/>
      <c r="G36" s="162"/>
      <c r="H36" s="168" t="s">
        <v>38</v>
      </c>
      <c r="I36" s="166">
        <f>'Daily Records'!AA40</f>
        <v>2</v>
      </c>
      <c r="J36" s="190"/>
    </row>
    <row r="37" spans="1:10" ht="14.5">
      <c r="A37" s="76" t="str">
        <f>'Daily Records'!A41</f>
        <v>SY06.UC005.US01.T001</v>
      </c>
      <c r="B37" s="76" t="str">
        <f>'Daily Records'!B41</f>
        <v>Display Job and Blend list</v>
      </c>
      <c r="C37" s="163">
        <f>'Daily Records'!C41</f>
        <v>3600</v>
      </c>
      <c r="D37" s="163">
        <f>'Daily Records'!D41</f>
        <v>5</v>
      </c>
      <c r="E37" s="167">
        <v>1</v>
      </c>
      <c r="F37" s="162"/>
      <c r="G37" s="162"/>
      <c r="H37" s="168" t="s">
        <v>37</v>
      </c>
      <c r="I37" s="166">
        <f>'Daily Records'!AA41</f>
        <v>5</v>
      </c>
      <c r="J37" s="190"/>
    </row>
    <row r="38" spans="1:10" ht="25" customHeight="1">
      <c r="A38" s="76" t="str">
        <f>'Daily Records'!A42</f>
        <v>SY06.UC005.US01.T002</v>
      </c>
      <c r="B38" s="76" t="str">
        <f>'Daily Records'!B42</f>
        <v>Display Load list</v>
      </c>
      <c r="C38" s="163">
        <f>'Daily Records'!C42</f>
        <v>3600</v>
      </c>
      <c r="D38" s="163">
        <f>'Daily Records'!D42</f>
        <v>3</v>
      </c>
      <c r="E38" s="167">
        <v>1</v>
      </c>
      <c r="F38" s="162"/>
      <c r="G38" s="162"/>
      <c r="H38" s="168" t="s">
        <v>77</v>
      </c>
      <c r="I38" s="166">
        <f>'Daily Records'!AA42</f>
        <v>3</v>
      </c>
      <c r="J38" s="190"/>
    </row>
    <row r="39" spans="1:10" ht="14.5">
      <c r="A39" s="76" t="str">
        <f>'Daily Records'!A43</f>
        <v>SY06.UC005.US01.T003</v>
      </c>
      <c r="B39" s="76" t="str">
        <f>'Daily Records'!B43</f>
        <v>Display product list</v>
      </c>
      <c r="C39" s="163">
        <f>'Daily Records'!C43</f>
        <v>3600</v>
      </c>
      <c r="D39" s="163">
        <f>'Daily Records'!D43</f>
        <v>5</v>
      </c>
      <c r="E39" s="167">
        <v>1</v>
      </c>
      <c r="F39" s="162"/>
      <c r="G39" s="162"/>
      <c r="H39" s="168" t="s">
        <v>37</v>
      </c>
      <c r="I39" s="166">
        <f>'Daily Records'!AA43</f>
        <v>7</v>
      </c>
      <c r="J39" s="190"/>
    </row>
    <row r="40" spans="1:10" ht="25" customHeight="1">
      <c r="A40" s="76" t="str">
        <f>'Daily Records'!A44</f>
        <v>SY06.UC005.US01.T004</v>
      </c>
      <c r="B40" s="76" t="str">
        <f>'Daily Records'!B44</f>
        <v>Calculator the Amount/Send/Remains and display</v>
      </c>
      <c r="C40" s="163">
        <f>'Daily Records'!C44</f>
        <v>3600</v>
      </c>
      <c r="D40" s="163">
        <f>'Daily Records'!D44</f>
        <v>3</v>
      </c>
      <c r="E40" s="167">
        <v>1</v>
      </c>
      <c r="F40" s="162"/>
      <c r="G40" s="162"/>
      <c r="H40" s="168" t="s">
        <v>77</v>
      </c>
      <c r="I40" s="166">
        <f>'Daily Records'!AA44</f>
        <v>5.5</v>
      </c>
      <c r="J40" s="190" t="s">
        <v>192</v>
      </c>
    </row>
    <row r="41" spans="1:10" ht="14.5">
      <c r="A41" s="116" t="str">
        <f>'Daily Records'!A45</f>
        <v>SY06.UC004.US01.T004</v>
      </c>
      <c r="B41" s="116" t="str">
        <f>'Daily Records'!B45</f>
        <v>MockProductHaulService</v>
      </c>
      <c r="C41" s="163">
        <f>'Daily Records'!C45</f>
        <v>3550</v>
      </c>
      <c r="D41" s="163">
        <f>'Daily Records'!D45</f>
        <v>5</v>
      </c>
      <c r="E41" s="167">
        <v>1</v>
      </c>
      <c r="F41" s="162"/>
      <c r="G41" s="162"/>
      <c r="H41" s="168" t="s">
        <v>78</v>
      </c>
      <c r="I41" s="166">
        <f>'Daily Records'!AA45</f>
        <v>7.5</v>
      </c>
      <c r="J41" s="190" t="s">
        <v>196</v>
      </c>
    </row>
    <row r="42" spans="1:10" ht="14.5">
      <c r="A42" s="116" t="str">
        <f>'Daily Records'!A46</f>
        <v>SY06.UC004.US01.T001</v>
      </c>
      <c r="B42" s="116" t="str">
        <f>'Daily Records'!B46</f>
        <v>MockLoadSheetService</v>
      </c>
      <c r="C42" s="163">
        <f>'Daily Records'!C46</f>
        <v>3550</v>
      </c>
      <c r="D42" s="163">
        <f>'Daily Records'!D46</f>
        <v>5</v>
      </c>
      <c r="E42" s="167">
        <v>1</v>
      </c>
      <c r="F42" s="162"/>
      <c r="G42" s="162"/>
      <c r="H42" s="165" t="s">
        <v>78</v>
      </c>
      <c r="I42" s="166">
        <f>'Daily Records'!AA46</f>
        <v>4</v>
      </c>
      <c r="J42" s="190"/>
    </row>
    <row r="43" spans="1:10" ht="25" customHeight="1">
      <c r="A43" s="116" t="str">
        <f>'Daily Records'!A47</f>
        <v>SY06.UC004.US02</v>
      </c>
      <c r="B43" s="116" t="str">
        <f>'Daily Records'!B47</f>
        <v>Calculator the Load Sheet by ProductHaul</v>
      </c>
      <c r="C43" s="163">
        <f>'Daily Records'!C47</f>
        <v>3500</v>
      </c>
      <c r="D43" s="163">
        <f>'Daily Records'!D47</f>
        <v>8</v>
      </c>
      <c r="E43" s="167">
        <v>1</v>
      </c>
      <c r="F43" s="162"/>
      <c r="G43" s="162"/>
      <c r="H43" s="165" t="s">
        <v>77</v>
      </c>
      <c r="I43" s="166">
        <f>'Daily Records'!AA47</f>
        <v>8</v>
      </c>
      <c r="J43" s="190"/>
    </row>
    <row r="44" spans="1:10" ht="25" customHeight="1">
      <c r="A44" s="76" t="str">
        <f>'Daily Records'!A48</f>
        <v>SY06.UC004.US02.T002</v>
      </c>
      <c r="B44" s="76" t="str">
        <f>'Daily Records'!B48</f>
        <v>BlendRecipe Service/Dao/DataBase</v>
      </c>
      <c r="C44" s="163">
        <f>'Daily Records'!C48</f>
        <v>3500</v>
      </c>
      <c r="D44" s="163">
        <f>'Daily Records'!D48</f>
        <v>8</v>
      </c>
      <c r="E44" s="167">
        <v>1</v>
      </c>
      <c r="F44" s="162"/>
      <c r="G44" s="162"/>
      <c r="H44" s="165" t="s">
        <v>77</v>
      </c>
      <c r="I44" s="166">
        <f>'Daily Records'!AA48</f>
        <v>12</v>
      </c>
      <c r="J44" s="190" t="s">
        <v>193</v>
      </c>
    </row>
    <row r="45" spans="1:10" ht="25" customHeight="1">
      <c r="A45" s="76" t="str">
        <f>'Daily Records'!A49</f>
        <v>SY06.UC004.US02.T003</v>
      </c>
      <c r="B45" s="76" t="str">
        <f>'Daily Records'!B49</f>
        <v>BlendChemicalSection  Service/Dao/DataBase</v>
      </c>
      <c r="C45" s="163">
        <f>'Daily Records'!C49</f>
        <v>3500</v>
      </c>
      <c r="D45" s="163">
        <f>'Daily Records'!D49</f>
        <v>5</v>
      </c>
      <c r="E45" s="167">
        <v>1</v>
      </c>
      <c r="F45" s="162"/>
      <c r="G45" s="162"/>
      <c r="H45" s="165" t="s">
        <v>77</v>
      </c>
      <c r="I45" s="166">
        <f>'Daily Records'!AA49</f>
        <v>5</v>
      </c>
      <c r="J45" s="190"/>
    </row>
    <row r="46" spans="1:10" ht="14.5">
      <c r="A46" s="76" t="str">
        <f>'Daily Records'!A50</f>
        <v>SY06.UC004.US02.T004</v>
      </c>
      <c r="B46" s="76" t="str">
        <f>'Daily Records'!B50</f>
        <v>Product  Service/Dao/DataBase</v>
      </c>
      <c r="C46" s="163">
        <f>'Daily Records'!C50</f>
        <v>3500</v>
      </c>
      <c r="D46" s="163">
        <f>'Daily Records'!D50</f>
        <v>5</v>
      </c>
      <c r="E46" s="167">
        <v>1</v>
      </c>
      <c r="F46" s="162"/>
      <c r="G46" s="162"/>
      <c r="H46" s="165" t="s">
        <v>78</v>
      </c>
      <c r="I46" s="166">
        <f>'Daily Records'!AA50</f>
        <v>6.5</v>
      </c>
      <c r="J46" s="190" t="s">
        <v>196</v>
      </c>
    </row>
    <row r="47" spans="1:10" ht="25" customHeight="1">
      <c r="A47" s="116" t="str">
        <f>'Daily Records'!A51</f>
        <v>SY06.UC004.US02.T013</v>
      </c>
      <c r="B47" s="116" t="str">
        <f>'Daily Records'!B51</f>
        <v>BlendChemical Service/Dao/DataBase</v>
      </c>
      <c r="C47" s="163">
        <f>'Daily Records'!C51</f>
        <v>3450</v>
      </c>
      <c r="D47" s="163">
        <f>'Daily Records'!D51</f>
        <v>8</v>
      </c>
      <c r="E47" s="167">
        <v>1</v>
      </c>
      <c r="F47" s="162"/>
      <c r="G47" s="162"/>
      <c r="H47" s="168" t="s">
        <v>77</v>
      </c>
      <c r="I47" s="166">
        <f>'Daily Records'!AA51</f>
        <v>13</v>
      </c>
      <c r="J47" s="190" t="s">
        <v>195</v>
      </c>
    </row>
    <row r="48" spans="1:10" ht="25" customHeight="1">
      <c r="A48" s="76" t="str">
        <f>'Daily Records'!A52</f>
        <v>SY06.UC004.US01</v>
      </c>
      <c r="B48" s="76" t="str">
        <f>'Daily Records'!B52</f>
        <v>Add a Product Haul in product hauls page</v>
      </c>
      <c r="C48" s="163">
        <f>'Daily Records'!C52</f>
        <v>3450</v>
      </c>
      <c r="D48" s="163">
        <f>'Daily Records'!D52</f>
        <v>4</v>
      </c>
      <c r="E48" s="167">
        <v>1</v>
      </c>
      <c r="F48" s="162"/>
      <c r="G48" s="162"/>
      <c r="H48" s="165" t="s">
        <v>77</v>
      </c>
      <c r="I48" s="166">
        <f>'Daily Records'!AA52</f>
        <v>14</v>
      </c>
      <c r="J48" s="190" t="s">
        <v>194</v>
      </c>
    </row>
    <row r="49" spans="1:10" ht="14.5">
      <c r="A49" s="76" t="str">
        <f>'Daily Records'!A53</f>
        <v>SY06.UC004.US02.T009</v>
      </c>
      <c r="B49" s="76" t="str">
        <f>'Daily Records'!B53</f>
        <v>Product TestData</v>
      </c>
      <c r="C49" s="163">
        <f>'Daily Records'!C53</f>
        <v>3450</v>
      </c>
      <c r="D49" s="163">
        <f>'Daily Records'!D53</f>
        <v>3</v>
      </c>
      <c r="E49" s="167">
        <v>1</v>
      </c>
      <c r="F49" s="162"/>
      <c r="G49" s="162"/>
      <c r="H49" s="165" t="s">
        <v>38</v>
      </c>
      <c r="I49" s="166">
        <f>'Daily Records'!AA53</f>
        <v>2</v>
      </c>
      <c r="J49" s="190"/>
    </row>
    <row r="50" spans="1:10" ht="14.5">
      <c r="A50" s="76" t="str">
        <f>'Daily Records'!A54</f>
        <v>SY06.UC004.US02.T010</v>
      </c>
      <c r="B50" s="76" t="str">
        <f>'Daily Records'!B54</f>
        <v>BlendChemical TestData</v>
      </c>
      <c r="C50" s="163">
        <f>'Daily Records'!C54</f>
        <v>3450</v>
      </c>
      <c r="D50" s="163">
        <f>'Daily Records'!D54</f>
        <v>3</v>
      </c>
      <c r="E50" s="167">
        <v>1</v>
      </c>
      <c r="F50" s="162"/>
      <c r="G50" s="162"/>
      <c r="H50" s="165" t="s">
        <v>38</v>
      </c>
      <c r="I50" s="166">
        <f>'Daily Records'!AA54</f>
        <v>4</v>
      </c>
      <c r="J50" s="190" t="s">
        <v>210</v>
      </c>
    </row>
    <row r="51" spans="1:10" ht="14.5">
      <c r="A51" s="116" t="str">
        <f>'Daily Records'!A55</f>
        <v>SY06.UC004.US02.T011</v>
      </c>
      <c r="B51" s="116" t="str">
        <f>'Daily Records'!B55</f>
        <v>AdditiveSection TestData</v>
      </c>
      <c r="C51" s="163">
        <f>'Daily Records'!C55</f>
        <v>3450</v>
      </c>
      <c r="D51" s="163">
        <f>'Daily Records'!D55</f>
        <v>3</v>
      </c>
      <c r="E51" s="167">
        <v>1</v>
      </c>
      <c r="F51" s="162"/>
      <c r="G51" s="162"/>
      <c r="H51" s="165" t="s">
        <v>38</v>
      </c>
      <c r="I51" s="166">
        <f>'Daily Records'!AA55</f>
        <v>0</v>
      </c>
      <c r="J51" s="190"/>
    </row>
    <row r="52" spans="1:10" ht="14.5">
      <c r="A52" s="116" t="str">
        <f>'Daily Records'!A56</f>
        <v>SY06.UC004.US01.T001</v>
      </c>
      <c r="B52" s="116" t="str">
        <f>'Daily Records'!B56</f>
        <v>ProductLoadSection Service/Dao/DataBase</v>
      </c>
      <c r="C52" s="163">
        <f>'Daily Records'!C56</f>
        <v>3450</v>
      </c>
      <c r="D52" s="163">
        <f>'Daily Records'!D56</f>
        <v>5</v>
      </c>
      <c r="E52" s="167">
        <v>1</v>
      </c>
      <c r="F52" s="162"/>
      <c r="G52" s="162"/>
      <c r="H52" s="165" t="s">
        <v>38</v>
      </c>
      <c r="I52" s="166">
        <f>'Daily Records'!AA56</f>
        <v>5</v>
      </c>
      <c r="J52" s="190"/>
    </row>
    <row r="53" spans="1:10" ht="14.5">
      <c r="A53" s="76" t="str">
        <f>'Daily Records'!A57</f>
        <v>SY06.UC004.US01.T003</v>
      </c>
      <c r="B53" s="76" t="str">
        <f>'Daily Records'!B57</f>
        <v>ProductHaul Service/Dao/DataBase</v>
      </c>
      <c r="C53" s="163">
        <f>'Daily Records'!C57</f>
        <v>3450</v>
      </c>
      <c r="D53" s="163">
        <f>'Daily Records'!D57</f>
        <v>14</v>
      </c>
      <c r="E53" s="167">
        <v>1</v>
      </c>
      <c r="F53" s="162"/>
      <c r="G53" s="162"/>
      <c r="H53" s="165" t="s">
        <v>38</v>
      </c>
      <c r="I53" s="166">
        <f>'Daily Records'!AA57</f>
        <v>14</v>
      </c>
      <c r="J53" s="190"/>
    </row>
    <row r="54" spans="1:10" ht="14.5">
      <c r="A54" s="76" t="str">
        <f>'Daily Records'!A58</f>
        <v>SY06.UC004.US03</v>
      </c>
      <c r="B54" s="76" t="str">
        <f>'Daily Records'!B58</f>
        <v>Save a load sheet</v>
      </c>
      <c r="C54" s="163">
        <f>'Daily Records'!C58</f>
        <v>3400</v>
      </c>
      <c r="D54" s="163">
        <f>'Daily Records'!D58</f>
        <v>5</v>
      </c>
      <c r="E54" s="167">
        <v>1</v>
      </c>
      <c r="F54" s="162"/>
      <c r="G54" s="162"/>
      <c r="H54" s="165" t="s">
        <v>37</v>
      </c>
      <c r="I54" s="166">
        <f>'Daily Records'!AA58</f>
        <v>8</v>
      </c>
      <c r="J54" s="190"/>
    </row>
    <row r="55" spans="1:10" ht="14.5">
      <c r="A55" s="76" t="str">
        <f>'Daily Records'!A59</f>
        <v>SY06.UC005.US02</v>
      </c>
      <c r="B55" s="76" t="str">
        <f>'Daily Records'!B59</f>
        <v>View load sheet details</v>
      </c>
      <c r="C55" s="163">
        <f>'Daily Records'!C59</f>
        <v>3400</v>
      </c>
      <c r="D55" s="163">
        <f>'Daily Records'!D59</f>
        <v>6</v>
      </c>
      <c r="E55" s="167">
        <v>1</v>
      </c>
      <c r="F55" s="162"/>
      <c r="G55" s="162"/>
      <c r="H55" s="165" t="s">
        <v>78</v>
      </c>
      <c r="I55" s="166">
        <f>'Daily Records'!AA59</f>
        <v>11</v>
      </c>
      <c r="J55" s="190" t="s">
        <v>200</v>
      </c>
    </row>
    <row r="56" spans="1:10" ht="25" customHeight="1">
      <c r="A56" s="76" t="str">
        <f>'Daily Records'!A60</f>
        <v>SY06.UC007.US01</v>
      </c>
      <c r="B56" s="76" t="str">
        <f>'Daily Records'!B60</f>
        <v>Display product Haul list in Product Hauls Page</v>
      </c>
      <c r="C56" s="163">
        <f>'Daily Records'!C60</f>
        <v>3400</v>
      </c>
      <c r="D56" s="163">
        <f>'Daily Records'!D60</f>
        <v>3</v>
      </c>
      <c r="E56" s="167">
        <v>1</v>
      </c>
      <c r="F56" s="162"/>
      <c r="G56" s="162"/>
      <c r="H56" s="165" t="s">
        <v>77</v>
      </c>
      <c r="I56" s="166">
        <f>'Daily Records'!AA60</f>
        <v>2.5</v>
      </c>
      <c r="J56" s="190"/>
    </row>
    <row r="57" spans="1:10" ht="25" customHeight="1">
      <c r="A57" s="76" t="str">
        <f>'Daily Records'!A61</f>
        <v>SY06.UC004.US04</v>
      </c>
      <c r="B57" s="76" t="str">
        <f>'Daily Records'!B61</f>
        <v>New Product Haul in job page</v>
      </c>
      <c r="C57" s="163">
        <f>'Daily Records'!C61</f>
        <v>3400</v>
      </c>
      <c r="D57" s="163">
        <f>'Daily Records'!D61</f>
        <v>6</v>
      </c>
      <c r="E57" s="167">
        <v>1</v>
      </c>
      <c r="F57" s="162"/>
      <c r="G57" s="162"/>
      <c r="H57" s="165" t="s">
        <v>77</v>
      </c>
      <c r="I57" s="166">
        <f>'Daily Records'!AA61</f>
        <v>2</v>
      </c>
      <c r="J57" s="190"/>
    </row>
    <row r="58" spans="1:10" ht="25" customHeight="1">
      <c r="A58" s="76" t="str">
        <f>'Daily Records'!A62</f>
        <v>SY06.UC004.US05</v>
      </c>
      <c r="B58" s="76" t="str">
        <f>'Daily Records'!B62</f>
        <v>New Product Haul in Rig Board</v>
      </c>
      <c r="C58" s="163">
        <f>'Daily Records'!C62</f>
        <v>3400</v>
      </c>
      <c r="D58" s="163">
        <f>'Daily Records'!D62</f>
        <v>1</v>
      </c>
      <c r="E58" s="167">
        <v>1</v>
      </c>
      <c r="F58" s="162"/>
      <c r="G58" s="162"/>
      <c r="H58" s="165" t="s">
        <v>77</v>
      </c>
      <c r="I58" s="166">
        <f>'Daily Records'!AA62</f>
        <v>5</v>
      </c>
      <c r="J58" s="190" t="s">
        <v>191</v>
      </c>
    </row>
    <row r="59" spans="1:10" ht="14.5">
      <c r="A59" s="76" t="str">
        <f>'Daily Records'!A63</f>
        <v>SY06.UC006.US01</v>
      </c>
      <c r="B59" s="76" t="str">
        <f>'Daily Records'!B63</f>
        <v>Print load sheet by PDF</v>
      </c>
      <c r="C59" s="163">
        <f>'Daily Records'!C63</f>
        <v>3400</v>
      </c>
      <c r="D59" s="163">
        <f>'Daily Records'!D63</f>
        <v>1</v>
      </c>
      <c r="E59" s="167">
        <v>1</v>
      </c>
      <c r="F59" s="162"/>
      <c r="G59" s="162"/>
      <c r="H59" s="165"/>
      <c r="I59" s="166">
        <f>'Daily Records'!AA63</f>
        <v>0</v>
      </c>
      <c r="J59" s="190"/>
    </row>
    <row r="60" spans="1:10" ht="14.5">
      <c r="A60" s="76" t="str">
        <f>'Daily Records'!A64</f>
        <v>SY06.UC004.US06.T001</v>
      </c>
      <c r="B60" s="76" t="str">
        <f>'Daily Records'!B64</f>
        <v>Validation for amount</v>
      </c>
      <c r="C60" s="163">
        <f>'Daily Records'!C64</f>
        <v>3400</v>
      </c>
      <c r="D60" s="163">
        <f>'Daily Records'!D64</f>
        <v>5</v>
      </c>
      <c r="E60" s="167">
        <v>1</v>
      </c>
      <c r="F60" s="162"/>
      <c r="G60" s="162"/>
      <c r="H60" s="165" t="s">
        <v>78</v>
      </c>
      <c r="I60" s="166">
        <f>'Daily Records'!AA64</f>
        <v>10</v>
      </c>
      <c r="J60" s="190" t="s">
        <v>199</v>
      </c>
    </row>
    <row r="61" spans="1:10" ht="25" customHeight="1">
      <c r="A61" s="116" t="str">
        <f>'Daily Records'!A65</f>
        <v>SY06.UC004.US06.T002</v>
      </c>
      <c r="B61" s="116" t="str">
        <f>'Daily Records'!B65</f>
        <v>Validation for mixwater</v>
      </c>
      <c r="C61" s="163">
        <f>'Daily Records'!C65</f>
        <v>3400</v>
      </c>
      <c r="D61" s="163">
        <f>'Daily Records'!D65</f>
        <v>4</v>
      </c>
      <c r="E61" s="167">
        <v>1</v>
      </c>
      <c r="F61" s="162"/>
      <c r="G61" s="162"/>
      <c r="H61" s="168" t="s">
        <v>77</v>
      </c>
      <c r="I61" s="166">
        <f>'Daily Records'!AA65</f>
        <v>3</v>
      </c>
      <c r="J61" s="190"/>
    </row>
    <row r="62" spans="1:10" ht="14.5">
      <c r="A62" s="116" t="str">
        <f>'Daily Records'!A66</f>
        <v>SY06.UC004.US02.T014</v>
      </c>
      <c r="B62" s="116" t="str">
        <f>'Daily Records'!B66</f>
        <v>Insert the Master data to database</v>
      </c>
      <c r="C62" s="163">
        <f>'Daily Records'!C66</f>
        <v>3400</v>
      </c>
      <c r="D62" s="163">
        <f>'Daily Records'!D66</f>
        <v>4</v>
      </c>
      <c r="E62" s="167">
        <v>1</v>
      </c>
      <c r="F62" s="162"/>
      <c r="G62" s="162"/>
      <c r="H62" s="168" t="s">
        <v>37</v>
      </c>
      <c r="I62" s="166">
        <f>'Daily Records'!AA66</f>
        <v>14</v>
      </c>
      <c r="J62" s="190"/>
    </row>
    <row r="63" spans="1:10" ht="14.5">
      <c r="A63" s="76" t="str">
        <f>'Daily Records'!A67</f>
        <v>SY05.T001</v>
      </c>
      <c r="B63" s="76" t="str">
        <f>'Daily Records'!B67</f>
        <v>Test</v>
      </c>
      <c r="C63" s="163">
        <f>'Daily Records'!C67</f>
        <v>3400</v>
      </c>
      <c r="D63" s="163">
        <f>'Daily Records'!D67</f>
        <v>40</v>
      </c>
      <c r="E63" s="167">
        <v>1</v>
      </c>
      <c r="F63" s="162"/>
      <c r="G63" s="162"/>
      <c r="H63" s="165" t="s">
        <v>54</v>
      </c>
      <c r="I63" s="166">
        <f>'Daily Records'!AA67</f>
        <v>29.5</v>
      </c>
      <c r="J63" s="190"/>
    </row>
    <row r="64" spans="1:10" ht="14.5">
      <c r="A64" s="76" t="str">
        <f>'Daily Records'!A68</f>
        <v>SY05.E001</v>
      </c>
      <c r="B64" s="76" t="str">
        <f>'Daily Records'!B68</f>
        <v>Deployment</v>
      </c>
      <c r="C64" s="163">
        <f>'Daily Records'!C68</f>
        <v>3400</v>
      </c>
      <c r="D64" s="163">
        <f>'Daily Records'!D68</f>
        <v>16</v>
      </c>
      <c r="E64" s="167">
        <v>1</v>
      </c>
      <c r="F64" s="162"/>
      <c r="G64" s="162"/>
      <c r="H64" s="165" t="s">
        <v>78</v>
      </c>
      <c r="I64" s="166">
        <f>'Daily Records'!AA68</f>
        <v>18.5</v>
      </c>
      <c r="J64" s="190" t="s">
        <v>198</v>
      </c>
    </row>
    <row r="65" spans="1:10" ht="14.5">
      <c r="A65" s="76" t="str">
        <f>'Daily Records'!A69</f>
        <v>SY06.Refactor01</v>
      </c>
      <c r="B65" s="76" t="str">
        <f>'Daily Records'!B69</f>
        <v>Refactor model</v>
      </c>
      <c r="C65" s="163">
        <f>'Daily Records'!C69</f>
        <v>3300</v>
      </c>
      <c r="D65" s="163">
        <f>'Daily Records'!D69</f>
        <v>5</v>
      </c>
      <c r="E65" s="167">
        <v>1</v>
      </c>
      <c r="F65" s="162"/>
      <c r="G65" s="162"/>
      <c r="H65" s="168" t="s">
        <v>37</v>
      </c>
      <c r="I65" s="166">
        <f>'Daily Records'!AA69</f>
        <v>5</v>
      </c>
      <c r="J65" s="190"/>
    </row>
    <row r="66" spans="1:10" ht="14.5">
      <c r="A66" s="116" t="str">
        <f>'Daily Records'!A70</f>
        <v>SY05.P002</v>
      </c>
      <c r="B66" s="116" t="str">
        <f>'Daily Records'!B70</f>
        <v>Summary document (Guidelines,Email)</v>
      </c>
      <c r="C66" s="163">
        <f>'Daily Records'!C70</f>
        <v>3300</v>
      </c>
      <c r="D66" s="163">
        <f>'Daily Records'!D70</f>
        <v>10</v>
      </c>
      <c r="E66" s="167">
        <v>1</v>
      </c>
      <c r="F66" s="162"/>
      <c r="G66" s="162"/>
      <c r="H66" s="168" t="s">
        <v>54</v>
      </c>
      <c r="I66" s="166">
        <f>'Daily Records'!AA70</f>
        <v>6</v>
      </c>
      <c r="J66" s="190"/>
    </row>
    <row r="67" spans="1:10" ht="14.5">
      <c r="A67" s="116" t="str">
        <f>'Daily Records'!A71</f>
        <v>SY06.Refactor02</v>
      </c>
      <c r="B67" s="116" t="str">
        <f>'Daily Records'!B71</f>
        <v>Refactor online</v>
      </c>
      <c r="C67" s="163">
        <f>'Daily Records'!C71</f>
        <v>3200</v>
      </c>
      <c r="D67" s="163">
        <f>'Daily Records'!D71</f>
        <v>7</v>
      </c>
      <c r="E67" s="167">
        <v>1</v>
      </c>
      <c r="F67" s="162"/>
      <c r="G67" s="162"/>
      <c r="H67" s="168" t="s">
        <v>37</v>
      </c>
      <c r="I67" s="166">
        <f>'Daily Records'!AA71</f>
        <v>7</v>
      </c>
      <c r="J67" s="190"/>
    </row>
    <row r="68" spans="1:10" ht="14.5">
      <c r="A68" s="116" t="str">
        <f>'Daily Records'!A72</f>
        <v>SY05.Refactor01</v>
      </c>
      <c r="B68" s="116" t="str">
        <f>'Daily Records'!B72</f>
        <v>Refactor Commonlibrary for loadsheet</v>
      </c>
      <c r="C68" s="163">
        <f>'Daily Records'!C72</f>
        <v>3200</v>
      </c>
      <c r="D68" s="163">
        <f>'Daily Records'!D72</f>
        <v>2</v>
      </c>
      <c r="E68" s="167">
        <v>1</v>
      </c>
      <c r="F68" s="162"/>
      <c r="G68" s="162"/>
      <c r="H68" s="168" t="s">
        <v>38</v>
      </c>
      <c r="I68" s="166">
        <f>'Daily Records'!AA72</f>
        <v>2</v>
      </c>
      <c r="J68" s="190"/>
    </row>
    <row r="69" spans="1:10" ht="14.5">
      <c r="A69" s="116" t="str">
        <f>'Daily Records'!A73</f>
        <v>SY05.UI01</v>
      </c>
      <c r="B69" s="116" t="str">
        <f>'Daily Records'!B73</f>
        <v>LoadSheet UI Design</v>
      </c>
      <c r="C69" s="163">
        <f>'Daily Records'!C73</f>
        <v>3100</v>
      </c>
      <c r="D69" s="163">
        <f>'Daily Records'!D73</f>
        <v>8</v>
      </c>
      <c r="E69" s="167">
        <v>0</v>
      </c>
      <c r="F69" s="162"/>
      <c r="G69" s="162"/>
      <c r="H69" s="168" t="s">
        <v>175</v>
      </c>
      <c r="I69" s="166">
        <f>'Daily Records'!AA73</f>
        <v>7</v>
      </c>
      <c r="J69" s="190"/>
    </row>
    <row r="70" spans="1:10" ht="14.5">
      <c r="A70" s="116" t="str">
        <f>'Daily Records'!A74</f>
        <v>SY05.Refactor01</v>
      </c>
      <c r="B70" s="116" t="str">
        <f>'Daily Records'!B74</f>
        <v>Refactor productHaul for new requirements</v>
      </c>
      <c r="C70" s="163">
        <f>'Daily Records'!C74</f>
        <v>3100</v>
      </c>
      <c r="D70" s="163">
        <f>'Daily Records'!D74</f>
        <v>3</v>
      </c>
      <c r="E70" s="167">
        <v>1</v>
      </c>
      <c r="F70" s="48"/>
      <c r="G70" s="48"/>
      <c r="H70" s="51" t="s">
        <v>38</v>
      </c>
      <c r="I70" s="166">
        <f>'Daily Records'!AA74</f>
        <v>3</v>
      </c>
      <c r="J70" s="190"/>
    </row>
    <row r="71" spans="1:10" ht="14.5">
      <c r="A71" s="116" t="str">
        <f>'Daily Records'!A75</f>
        <v>SY06.UC008.US01</v>
      </c>
      <c r="B71" s="116" t="str">
        <f>'Daily Records'!B75</f>
        <v>Edit a Product Haul</v>
      </c>
      <c r="C71" s="163">
        <f>'Daily Records'!C75</f>
        <v>3100</v>
      </c>
      <c r="D71" s="163">
        <f>'Daily Records'!D75</f>
        <v>5</v>
      </c>
      <c r="E71" s="167">
        <v>0</v>
      </c>
      <c r="F71" s="48"/>
      <c r="G71" s="48"/>
      <c r="H71" s="51" t="s">
        <v>78</v>
      </c>
      <c r="I71" s="166">
        <f>'Daily Records'!AA75</f>
        <v>11</v>
      </c>
      <c r="J71" s="190" t="s">
        <v>202</v>
      </c>
    </row>
    <row r="72" spans="1:10" ht="25" customHeight="1">
      <c r="A72" s="116" t="str">
        <f>'Daily Records'!A76</f>
        <v>SY06.UC009.US01</v>
      </c>
      <c r="B72" s="116" t="str">
        <f>'Daily Records'!B76</f>
        <v>Delete a Product Haul</v>
      </c>
      <c r="C72" s="163">
        <f>'Daily Records'!C76</f>
        <v>3100</v>
      </c>
      <c r="D72" s="163">
        <f>'Daily Records'!D76</f>
        <v>4</v>
      </c>
      <c r="E72" s="167">
        <v>1</v>
      </c>
      <c r="F72" s="48"/>
      <c r="G72" s="48"/>
      <c r="H72" s="51" t="s">
        <v>77</v>
      </c>
      <c r="I72" s="166">
        <f>'Daily Records'!AA76</f>
        <v>7</v>
      </c>
      <c r="J72" s="190" t="s">
        <v>190</v>
      </c>
    </row>
    <row r="73" spans="1:10" ht="14.5">
      <c r="A73" s="116" t="str">
        <f>'Daily Records'!A77</f>
        <v>SY05.T002</v>
      </c>
      <c r="B73" s="116" t="str">
        <f>'Daily Records'!B77</f>
        <v>Prepare callsheet test data</v>
      </c>
      <c r="C73" s="163">
        <f>'Daily Records'!C77</f>
        <v>3100</v>
      </c>
      <c r="D73" s="163">
        <f>'Daily Records'!D77</f>
        <v>5</v>
      </c>
      <c r="E73" s="167">
        <v>1</v>
      </c>
      <c r="F73" s="48"/>
      <c r="G73" s="48"/>
      <c r="H73" s="51" t="s">
        <v>37</v>
      </c>
      <c r="I73" s="166">
        <f>'Daily Records'!AA77</f>
        <v>5</v>
      </c>
      <c r="J73" s="190"/>
    </row>
    <row r="74" spans="1:10" ht="14.5">
      <c r="A74" s="41"/>
      <c r="B74" s="41"/>
      <c r="C74" s="118"/>
      <c r="D74" s="118"/>
      <c r="E74" s="117"/>
      <c r="F74" s="48"/>
      <c r="G74" s="48"/>
      <c r="H74" s="53"/>
      <c r="I74" s="122">
        <f>'Daily Records'!AA80</f>
        <v>0</v>
      </c>
      <c r="J74" s="189"/>
    </row>
    <row r="75" spans="1:10" ht="15.5">
      <c r="A75" s="57" t="s">
        <v>21</v>
      </c>
      <c r="B75" s="180">
        <f>COUNTA(B2:B5)</f>
        <v>4</v>
      </c>
      <c r="C75" s="210" t="s">
        <v>18</v>
      </c>
      <c r="D75" s="211"/>
      <c r="E75" s="181">
        <f>SUM(D2:D67)</f>
        <v>465</v>
      </c>
      <c r="F75" s="42"/>
      <c r="G75" s="42"/>
      <c r="H75" s="54"/>
      <c r="I75" s="123"/>
      <c r="J75" s="191"/>
    </row>
    <row r="76" spans="1:10" ht="15.5">
      <c r="A76" s="39" t="s">
        <v>22</v>
      </c>
      <c r="B76" s="182">
        <f>SUM(E2:E60)</f>
        <v>57</v>
      </c>
      <c r="C76" s="212" t="s">
        <v>23</v>
      </c>
      <c r="D76" s="213"/>
      <c r="E76" s="183">
        <f>SUM(I2:I74)</f>
        <v>618</v>
      </c>
      <c r="F76" s="42"/>
      <c r="G76" s="42"/>
      <c r="H76" s="54"/>
      <c r="I76" s="123"/>
      <c r="J76" s="191"/>
    </row>
    <row r="77" spans="1:10" ht="25" customHeight="1">
      <c r="F77" s="43"/>
      <c r="G77" s="43"/>
      <c r="H77" s="55"/>
      <c r="J77" s="191"/>
    </row>
    <row r="78" spans="1:10" ht="25" customHeight="1">
      <c r="F78" s="43"/>
      <c r="G78" s="43"/>
      <c r="H78" s="55"/>
      <c r="J78" s="191"/>
    </row>
  </sheetData>
  <autoFilter ref="A1:J76"/>
  <mergeCells count="2">
    <mergeCell ref="C75:D75"/>
    <mergeCell ref="C76:D76"/>
  </mergeCells>
  <phoneticPr fontId="1" type="noConversion"/>
  <conditionalFormatting sqref="I2:I74">
    <cfRule type="cellIs" dxfId="0" priority="7" operator="greaterThan">
      <formula>D2</formula>
    </cfRule>
  </conditionalFormatting>
  <dataValidations count="6">
    <dataValidation type="list" allowBlank="1" showInputMessage="1" showErrorMessage="1" sqref="H1 H75:H1048576">
      <formula1>"Bela.zhao,Randy.ling,Olivia.ge,Bella.bi,Shawn.shao,Leo.tian,Frank.zhang,Jack.yu,All"</formula1>
    </dataValidation>
    <dataValidation type="list" allowBlank="1" showInputMessage="1" showErrorMessage="1" sqref="H6:H9">
      <formula1>"Olivia.ge,Bela.zhao,Bella.bi,Linsee.lin,Oliver.ye,Randy.ling,Shawn.shao"</formula1>
    </dataValidation>
    <dataValidation type="list" allowBlank="1" showInputMessage="1" showErrorMessage="1" sqref="H5">
      <formula1>"Olivia.ge,Bela.zhao,Bella.bi,Linsee.lin,Oliver.ye,Randy.ling,Shawn.shao,All"</formula1>
    </dataValidation>
    <dataValidation type="list" allowBlank="1" showInputMessage="1" showErrorMessage="1" sqref="H2:H3">
      <formula1>"All,Olivia.ge,Bela.zhao,Bella.bi,Linsee.lin,Oliver.ye,Randy.ling,Shawn.shao,Carl.Chai"</formula1>
    </dataValidation>
    <dataValidation type="list" allowBlank="1" showInputMessage="1" showErrorMessage="1" sqref="H10:H68 H70:H74">
      <formula1>"Olivia.ge,Bela.zhao,Bella.bi,Linsee.lin,Oliver.ye,Randy.ling,Shawn.shao,Carl.Chai"</formula1>
    </dataValidation>
    <dataValidation type="list" allowBlank="1" showInputMessage="1" showErrorMessage="1" sqref="H69">
      <formula1>"Olivia.ge,Bela.zhao,Bella.bi,Linsee.lin,Oliver.ye,Niki.Wang,Shawn.Shao,Carl.Chai"</formula1>
    </dataValidation>
  </dataValidations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2" zoomScale="85" zoomScaleNormal="85" workbookViewId="0">
      <selection activeCell="I29" sqref="I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2017-08-03T02:17:12Z</cp:lastPrinted>
  <dcterms:created xsi:type="dcterms:W3CDTF">2013-06-22T00:08:09Z</dcterms:created>
  <dcterms:modified xsi:type="dcterms:W3CDTF">2017-08-28T10:02:38Z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fc95b16e-8ea9-43c8-9833-e7eceaa84df9</vt:lpwstr>
  </property>
</Properties>
</file>