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\SanjelDocuments\Projects\I-Implementation\Burndown\"/>
    </mc:Choice>
  </mc:AlternateContent>
  <bookViews>
    <workbookView xWindow="20" yWindow="290" windowWidth="19250" windowHeight="10920" tabRatio="538" activeTab="3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3" hidden="1">'Sprint Backlog'!$A$1:$J$84</definedName>
  </definedNames>
  <calcPr calcId="152511"/>
</workbook>
</file>

<file path=xl/calcChain.xml><?xml version="1.0" encoding="utf-8"?>
<calcChain xmlns="http://schemas.openxmlformats.org/spreadsheetml/2006/main">
  <c r="F8" i="8" l="1"/>
  <c r="G8" i="8"/>
  <c r="H8" i="8"/>
  <c r="M41" i="8"/>
  <c r="M39" i="8"/>
  <c r="C28" i="2"/>
  <c r="C22" i="2"/>
  <c r="C23" i="2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C24" i="2"/>
  <c r="C25" i="2"/>
  <c r="C27" i="2"/>
  <c r="C30" i="2"/>
  <c r="U7" i="1"/>
  <c r="I3" i="7"/>
  <c r="I4" i="7"/>
  <c r="I5" i="7"/>
  <c r="I6" i="7"/>
  <c r="I7" i="7"/>
  <c r="I8" i="7"/>
  <c r="U13" i="1"/>
  <c r="I9" i="7"/>
  <c r="U14" i="1"/>
  <c r="I10" i="7"/>
  <c r="I11" i="7"/>
  <c r="I12" i="7"/>
  <c r="I13" i="7"/>
  <c r="I14" i="7"/>
  <c r="I15" i="7"/>
  <c r="I16" i="7"/>
  <c r="U21" i="1"/>
  <c r="I17" i="7"/>
  <c r="I18" i="7"/>
  <c r="U23" i="1"/>
  <c r="I19" i="7" s="1"/>
  <c r="I20" i="7"/>
  <c r="I21" i="7"/>
  <c r="I22" i="7"/>
  <c r="I23" i="7"/>
  <c r="I24" i="7"/>
  <c r="I25" i="7"/>
  <c r="I26" i="7"/>
  <c r="U31" i="1"/>
  <c r="I27" i="7" s="1"/>
  <c r="I28" i="7"/>
  <c r="U33" i="1"/>
  <c r="I29" i="7"/>
  <c r="I30" i="7"/>
  <c r="I31" i="7"/>
  <c r="I32" i="7"/>
  <c r="U37" i="1"/>
  <c r="I33" i="7" s="1"/>
  <c r="U38" i="1"/>
  <c r="I34" i="7"/>
  <c r="U39" i="1"/>
  <c r="I35" i="7"/>
  <c r="U40" i="1"/>
  <c r="I36" i="7"/>
  <c r="U41" i="1"/>
  <c r="I37" i="7" s="1"/>
  <c r="U42" i="1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A37" i="7"/>
  <c r="B37" i="7"/>
  <c r="C37" i="7"/>
  <c r="D37" i="7"/>
  <c r="A38" i="7"/>
  <c r="B38" i="7"/>
  <c r="C38" i="7"/>
  <c r="D38" i="7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U8" i="1"/>
  <c r="U9" i="1"/>
  <c r="U10" i="1"/>
  <c r="U11" i="1"/>
  <c r="U12" i="1"/>
  <c r="U15" i="1"/>
  <c r="U16" i="1"/>
  <c r="U17" i="1"/>
  <c r="U18" i="1"/>
  <c r="U19" i="1"/>
  <c r="U20" i="1"/>
  <c r="U22" i="1"/>
  <c r="U24" i="1"/>
  <c r="U25" i="1"/>
  <c r="U26" i="1"/>
  <c r="U27" i="1"/>
  <c r="U28" i="1"/>
  <c r="U29" i="1"/>
  <c r="U30" i="1"/>
  <c r="U32" i="1"/>
  <c r="U34" i="1"/>
  <c r="U35" i="1"/>
  <c r="U36" i="1"/>
  <c r="D33" i="8"/>
  <c r="E33" i="8"/>
  <c r="F33" i="8"/>
  <c r="G33" i="8"/>
  <c r="H33" i="8"/>
  <c r="I33" i="8"/>
  <c r="D34" i="8"/>
  <c r="E34" i="8"/>
  <c r="F34" i="8"/>
  <c r="G34" i="8"/>
  <c r="H34" i="8"/>
  <c r="I34" i="8"/>
  <c r="D35" i="8"/>
  <c r="E35" i="8"/>
  <c r="F35" i="8"/>
  <c r="G35" i="8"/>
  <c r="H35" i="8"/>
  <c r="I35" i="8"/>
  <c r="K35" i="8"/>
  <c r="L35" i="8"/>
  <c r="M35" i="8"/>
  <c r="N35" i="8"/>
  <c r="O35" i="8"/>
  <c r="P35" i="8"/>
  <c r="Q35" i="8"/>
  <c r="R35" i="8"/>
  <c r="S35" i="8"/>
  <c r="T35" i="8"/>
  <c r="D36" i="8"/>
  <c r="E36" i="8"/>
  <c r="F36" i="8"/>
  <c r="G36" i="8"/>
  <c r="H36" i="8"/>
  <c r="I36" i="8"/>
  <c r="K36" i="8"/>
  <c r="L36" i="8"/>
  <c r="M36" i="8"/>
  <c r="N36" i="8"/>
  <c r="O36" i="8"/>
  <c r="P36" i="8"/>
  <c r="Q36" i="8"/>
  <c r="R36" i="8"/>
  <c r="S36" i="8"/>
  <c r="T36" i="8"/>
  <c r="D37" i="8"/>
  <c r="E37" i="8"/>
  <c r="F37" i="8"/>
  <c r="G37" i="8"/>
  <c r="H37" i="8"/>
  <c r="I37" i="8"/>
  <c r="K37" i="8"/>
  <c r="L37" i="8"/>
  <c r="M37" i="8"/>
  <c r="N37" i="8"/>
  <c r="O37" i="8"/>
  <c r="P37" i="8"/>
  <c r="Q37" i="8"/>
  <c r="R37" i="8"/>
  <c r="S37" i="8"/>
  <c r="T37" i="8"/>
  <c r="D38" i="8"/>
  <c r="E38" i="8"/>
  <c r="F38" i="8"/>
  <c r="G38" i="8"/>
  <c r="H38" i="8"/>
  <c r="I38" i="8"/>
  <c r="M38" i="8"/>
  <c r="N38" i="8"/>
  <c r="O38" i="8"/>
  <c r="P38" i="8"/>
  <c r="Q38" i="8"/>
  <c r="R38" i="8"/>
  <c r="S38" i="8"/>
  <c r="T38" i="8"/>
  <c r="D39" i="8"/>
  <c r="E39" i="8"/>
  <c r="F39" i="8"/>
  <c r="G39" i="8"/>
  <c r="H39" i="8"/>
  <c r="I39" i="8"/>
  <c r="K39" i="8"/>
  <c r="N39" i="8"/>
  <c r="O39" i="8"/>
  <c r="P39" i="8"/>
  <c r="Q39" i="8"/>
  <c r="R39" i="8"/>
  <c r="S39" i="8"/>
  <c r="T39" i="8"/>
  <c r="D40" i="8"/>
  <c r="E40" i="8"/>
  <c r="F40" i="8"/>
  <c r="G40" i="8"/>
  <c r="H40" i="8"/>
  <c r="I40" i="8"/>
  <c r="K40" i="8"/>
  <c r="L40" i="8"/>
  <c r="M40" i="8"/>
  <c r="N40" i="8"/>
  <c r="O40" i="8"/>
  <c r="P40" i="8"/>
  <c r="Q40" i="8"/>
  <c r="R40" i="8"/>
  <c r="S40" i="8"/>
  <c r="T40" i="8"/>
  <c r="D41" i="8"/>
  <c r="E41" i="8"/>
  <c r="F41" i="8"/>
  <c r="G41" i="8"/>
  <c r="H41" i="8"/>
  <c r="I41" i="8"/>
  <c r="J41" i="8"/>
  <c r="K41" i="8"/>
  <c r="N41" i="8"/>
  <c r="O41" i="8"/>
  <c r="P41" i="8"/>
  <c r="Q41" i="8"/>
  <c r="R41" i="8"/>
  <c r="S41" i="8"/>
  <c r="T41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F42" i="8"/>
  <c r="F43" i="8"/>
  <c r="F44" i="8"/>
  <c r="F45" i="8"/>
  <c r="F46" i="8"/>
  <c r="E42" i="8"/>
  <c r="E43" i="8"/>
  <c r="E44" i="8"/>
  <c r="E45" i="8"/>
  <c r="E46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K33" i="8"/>
  <c r="L33" i="8"/>
  <c r="M33" i="8"/>
  <c r="N33" i="8"/>
  <c r="O33" i="8"/>
  <c r="P33" i="8"/>
  <c r="Q33" i="8"/>
  <c r="R33" i="8"/>
  <c r="S33" i="8"/>
  <c r="T33" i="8"/>
  <c r="K34" i="8"/>
  <c r="L34" i="8"/>
  <c r="M34" i="8"/>
  <c r="N34" i="8"/>
  <c r="O34" i="8"/>
  <c r="P34" i="8"/>
  <c r="Q34" i="8"/>
  <c r="R34" i="8"/>
  <c r="S34" i="8"/>
  <c r="T34" i="8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A28" i="7"/>
  <c r="B28" i="7"/>
  <c r="C28" i="7"/>
  <c r="D28" i="7"/>
  <c r="A29" i="7"/>
  <c r="B29" i="7"/>
  <c r="C29" i="7"/>
  <c r="D29" i="7"/>
  <c r="A30" i="7"/>
  <c r="B30" i="7"/>
  <c r="C30" i="7"/>
  <c r="D30" i="7"/>
  <c r="K32" i="8"/>
  <c r="L32" i="8"/>
  <c r="M32" i="8"/>
  <c r="N32" i="8"/>
  <c r="O32" i="8"/>
  <c r="P32" i="8"/>
  <c r="Q32" i="8"/>
  <c r="R32" i="8"/>
  <c r="S32" i="8"/>
  <c r="T32" i="8"/>
  <c r="D30" i="8"/>
  <c r="E30" i="8"/>
  <c r="F30" i="8"/>
  <c r="G30" i="8"/>
  <c r="H30" i="8"/>
  <c r="J30" i="8"/>
  <c r="K30" i="8"/>
  <c r="L30" i="8"/>
  <c r="M30" i="8"/>
  <c r="N30" i="8"/>
  <c r="O30" i="8"/>
  <c r="P30" i="8"/>
  <c r="Q30" i="8"/>
  <c r="R30" i="8"/>
  <c r="S30" i="8"/>
  <c r="T30" i="8"/>
  <c r="A29" i="8"/>
  <c r="B29" i="8"/>
  <c r="C29" i="8"/>
  <c r="D29" i="8"/>
  <c r="E29" i="8"/>
  <c r="F29" i="8"/>
  <c r="G29" i="8"/>
  <c r="J29" i="8"/>
  <c r="K29" i="8"/>
  <c r="L29" i="8"/>
  <c r="M29" i="8"/>
  <c r="N29" i="8"/>
  <c r="O29" i="8"/>
  <c r="P29" i="8"/>
  <c r="Q29" i="8"/>
  <c r="R29" i="8"/>
  <c r="S29" i="8"/>
  <c r="T29" i="8"/>
  <c r="A30" i="8"/>
  <c r="B30" i="8"/>
  <c r="C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A32" i="8"/>
  <c r="B32" i="8"/>
  <c r="C32" i="8"/>
  <c r="D32" i="8"/>
  <c r="E32" i="8"/>
  <c r="F32" i="8"/>
  <c r="G32" i="8"/>
  <c r="H32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6" i="8"/>
  <c r="U27" i="8"/>
  <c r="U28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D28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2" i="8"/>
  <c r="D23" i="8"/>
  <c r="D24" i="8"/>
  <c r="D25" i="8"/>
  <c r="D26" i="8"/>
  <c r="D27" i="8"/>
  <c r="A28" i="8"/>
  <c r="B28" i="8"/>
  <c r="C28" i="8"/>
  <c r="A26" i="8"/>
  <c r="B26" i="8"/>
  <c r="C26" i="8"/>
  <c r="A27" i="8"/>
  <c r="B27" i="8"/>
  <c r="C27" i="8"/>
  <c r="G25" i="8"/>
  <c r="G5" i="1"/>
  <c r="H5" i="1"/>
  <c r="I5" i="1"/>
  <c r="J5" i="1"/>
  <c r="K5" i="1"/>
  <c r="L5" i="1"/>
  <c r="M5" i="1"/>
  <c r="N5" i="1"/>
  <c r="N4" i="1" s="1"/>
  <c r="O4" i="1" s="1"/>
  <c r="P4" i="1" s="1"/>
  <c r="Q4" i="1" s="1"/>
  <c r="R4" i="1" s="1"/>
  <c r="S4" i="1" s="1"/>
  <c r="T4" i="1" s="1"/>
  <c r="O5" i="1"/>
  <c r="P5" i="1"/>
  <c r="Q5" i="1"/>
  <c r="R5" i="1"/>
  <c r="S5" i="1"/>
  <c r="T5" i="1"/>
  <c r="F5" i="1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17" i="7"/>
  <c r="B17" i="7"/>
  <c r="C17" i="7"/>
  <c r="D17" i="7"/>
  <c r="A16" i="7"/>
  <c r="B16" i="7"/>
  <c r="C16" i="7"/>
  <c r="D16" i="7"/>
  <c r="A15" i="7"/>
  <c r="B15" i="7"/>
  <c r="C15" i="7"/>
  <c r="D15" i="7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E20" i="8"/>
  <c r="F20" i="8"/>
  <c r="E19" i="8"/>
  <c r="F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A20" i="7"/>
  <c r="B20" i="7"/>
  <c r="C20" i="7"/>
  <c r="D20" i="7"/>
  <c r="A21" i="7"/>
  <c r="B21" i="7"/>
  <c r="C21" i="7"/>
  <c r="D21" i="7"/>
  <c r="A22" i="7"/>
  <c r="B22" i="7"/>
  <c r="C22" i="7"/>
  <c r="D22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18" i="7"/>
  <c r="B18" i="7"/>
  <c r="C18" i="7"/>
  <c r="D18" i="7"/>
  <c r="A19" i="7"/>
  <c r="B19" i="7"/>
  <c r="C19" i="7"/>
  <c r="D19" i="7"/>
  <c r="E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E23" i="8"/>
  <c r="F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E24" i="8"/>
  <c r="F24" i="8"/>
  <c r="G24" i="8"/>
  <c r="H24" i="8"/>
  <c r="I24" i="8"/>
  <c r="J24" i="8"/>
  <c r="K24" i="8"/>
  <c r="M24" i="8"/>
  <c r="N24" i="8"/>
  <c r="O24" i="8"/>
  <c r="P24" i="8"/>
  <c r="Q24" i="8"/>
  <c r="R24" i="8"/>
  <c r="S24" i="8"/>
  <c r="T24" i="8"/>
  <c r="A12" i="7"/>
  <c r="B12" i="7"/>
  <c r="C12" i="7"/>
  <c r="D12" i="7"/>
  <c r="A13" i="7"/>
  <c r="B13" i="7"/>
  <c r="C13" i="7"/>
  <c r="D13" i="7"/>
  <c r="A14" i="7"/>
  <c r="B14" i="7"/>
  <c r="C14" i="7"/>
  <c r="D14" i="7"/>
  <c r="E16" i="8"/>
  <c r="F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E17" i="8"/>
  <c r="F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E18" i="8"/>
  <c r="F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E21" i="8"/>
  <c r="F21" i="8"/>
  <c r="G21" i="8"/>
  <c r="H21" i="8"/>
  <c r="I21" i="8"/>
  <c r="K21" i="8"/>
  <c r="M21" i="8"/>
  <c r="N21" i="8"/>
  <c r="O21" i="8"/>
  <c r="P21" i="8"/>
  <c r="Q21" i="8"/>
  <c r="R21" i="8"/>
  <c r="S21" i="8"/>
  <c r="T21" i="8"/>
  <c r="A7" i="8"/>
  <c r="B7" i="8"/>
  <c r="C7" i="8"/>
  <c r="A8" i="8"/>
  <c r="B8" i="8"/>
  <c r="C8" i="8"/>
  <c r="A9" i="8"/>
  <c r="B9" i="8"/>
  <c r="C9" i="8"/>
  <c r="A10" i="8"/>
  <c r="B10" i="8"/>
  <c r="C10" i="8"/>
  <c r="E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A11" i="8"/>
  <c r="B11" i="8"/>
  <c r="C11" i="8"/>
  <c r="E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A12" i="8"/>
  <c r="B12" i="8"/>
  <c r="C12" i="8"/>
  <c r="E12" i="8"/>
  <c r="G12" i="8"/>
  <c r="H12" i="8"/>
  <c r="I12" i="8"/>
  <c r="K12" i="8"/>
  <c r="L12" i="8"/>
  <c r="M12" i="8"/>
  <c r="N12" i="8"/>
  <c r="O12" i="8"/>
  <c r="P12" i="8"/>
  <c r="Q12" i="8"/>
  <c r="R12" i="8"/>
  <c r="S12" i="8"/>
  <c r="T12" i="8"/>
  <c r="A13" i="8"/>
  <c r="B13" i="8"/>
  <c r="C13" i="8"/>
  <c r="E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A14" i="8"/>
  <c r="B14" i="8"/>
  <c r="C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E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B6" i="8"/>
  <c r="C6" i="8"/>
  <c r="D6" i="8"/>
  <c r="A6" i="8"/>
  <c r="V6" i="1"/>
  <c r="D4" i="1"/>
  <c r="A11" i="7"/>
  <c r="B11" i="7"/>
  <c r="C11" i="7"/>
  <c r="D11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B2" i="7"/>
  <c r="C2" i="7"/>
  <c r="D2" i="7"/>
  <c r="A2" i="7"/>
  <c r="B3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U6" i="1"/>
  <c r="I79" i="7"/>
  <c r="I80" i="7"/>
  <c r="I81" i="7"/>
  <c r="I2" i="7"/>
  <c r="D21" i="2"/>
  <c r="C29" i="2"/>
  <c r="I71" i="7"/>
  <c r="I70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2" i="7"/>
  <c r="I73" i="7"/>
  <c r="I74" i="7"/>
  <c r="I75" i="7"/>
  <c r="I78" i="7"/>
  <c r="I76" i="7"/>
  <c r="I77" i="7"/>
  <c r="C26" i="2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E8" i="8"/>
  <c r="M8" i="8"/>
  <c r="N8" i="8"/>
  <c r="O8" i="8"/>
  <c r="P8" i="8"/>
  <c r="Q8" i="8"/>
  <c r="R8" i="8"/>
  <c r="S8" i="8"/>
  <c r="T8" i="8"/>
  <c r="E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D4" i="8"/>
  <c r="Q9" i="2"/>
  <c r="R9" i="2"/>
  <c r="I82" i="7"/>
  <c r="E25" i="8"/>
  <c r="H25" i="8"/>
  <c r="I25" i="8"/>
  <c r="J25" i="8"/>
  <c r="K25" i="8"/>
  <c r="M25" i="8"/>
  <c r="N25" i="8"/>
  <c r="O25" i="8"/>
  <c r="P25" i="8"/>
  <c r="Q25" i="8"/>
  <c r="R25" i="8"/>
  <c r="S25" i="8"/>
  <c r="T2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C12" i="2"/>
  <c r="C13" i="2"/>
  <c r="C14" i="2"/>
  <c r="C15" i="2"/>
  <c r="C11" i="2"/>
  <c r="C10" i="2"/>
  <c r="O9" i="2"/>
  <c r="P9" i="2"/>
  <c r="M5" i="8"/>
  <c r="M4" i="8"/>
  <c r="K5" i="8"/>
  <c r="H4" i="8"/>
  <c r="I5" i="8"/>
  <c r="J4" i="8"/>
  <c r="G4" i="8"/>
  <c r="H5" i="8"/>
  <c r="F4" i="8"/>
  <c r="G5" i="8"/>
  <c r="I4" i="8"/>
  <c r="J5" i="8"/>
  <c r="F5" i="8"/>
  <c r="D5" i="8"/>
  <c r="E4" i="8"/>
  <c r="I9" i="2"/>
  <c r="J9" i="2"/>
  <c r="K9" i="2"/>
  <c r="L9" i="2"/>
  <c r="M9" i="2"/>
  <c r="N9" i="2"/>
  <c r="N5" i="8"/>
  <c r="N4" i="8"/>
  <c r="L4" i="8"/>
  <c r="L5" i="8"/>
  <c r="E5" i="8"/>
  <c r="O5" i="8"/>
  <c r="O4" i="8"/>
  <c r="C21" i="2"/>
  <c r="P5" i="8"/>
  <c r="P4" i="8"/>
  <c r="K4" i="8"/>
  <c r="Q5" i="8"/>
  <c r="Q4" i="8"/>
  <c r="R5" i="8"/>
  <c r="R4" i="8"/>
  <c r="E83" i="7"/>
  <c r="D6" i="2"/>
  <c r="F1" i="8"/>
  <c r="E9" i="2"/>
  <c r="F9" i="2"/>
  <c r="G9" i="2"/>
  <c r="H9" i="2"/>
  <c r="D9" i="2"/>
  <c r="E5" i="1"/>
  <c r="B84" i="7"/>
  <c r="D5" i="1"/>
  <c r="D3" i="1"/>
  <c r="S5" i="8"/>
  <c r="S4" i="8"/>
  <c r="E1" i="8"/>
  <c r="D18" i="2"/>
  <c r="C9" i="2"/>
  <c r="B83" i="7"/>
  <c r="D7" i="2"/>
  <c r="D19" i="2"/>
  <c r="F1" i="1"/>
  <c r="E1" i="1"/>
  <c r="C8" i="2"/>
  <c r="D8" i="2"/>
  <c r="E6" i="2"/>
  <c r="G1" i="8"/>
  <c r="T5" i="8"/>
  <c r="T4" i="8"/>
  <c r="F2" i="8"/>
  <c r="G2" i="8"/>
  <c r="E18" i="2"/>
  <c r="E4" i="1"/>
  <c r="F4" i="1"/>
  <c r="G4" i="1"/>
  <c r="H4" i="1"/>
  <c r="I4" i="1"/>
  <c r="J4" i="1"/>
  <c r="K4" i="1"/>
  <c r="L4" i="1"/>
  <c r="M4" i="1"/>
  <c r="F2" i="1"/>
  <c r="E3" i="1"/>
  <c r="E7" i="2"/>
  <c r="E19" i="2"/>
  <c r="G1" i="1"/>
  <c r="G2" i="1"/>
  <c r="F6" i="2"/>
  <c r="H1" i="8"/>
  <c r="E8" i="2"/>
  <c r="F3" i="1"/>
  <c r="H2" i="8"/>
  <c r="F18" i="2"/>
  <c r="G6" i="2"/>
  <c r="I1" i="8"/>
  <c r="H1" i="1"/>
  <c r="H2" i="1"/>
  <c r="F7" i="2"/>
  <c r="F19" i="2"/>
  <c r="F8" i="2"/>
  <c r="G3" i="1"/>
  <c r="I2" i="8"/>
  <c r="G18" i="2"/>
  <c r="I1" i="1"/>
  <c r="I2" i="1"/>
  <c r="H6" i="2"/>
  <c r="G7" i="2"/>
  <c r="G19" i="2"/>
  <c r="G8" i="2"/>
  <c r="H3" i="1"/>
  <c r="H18" i="2"/>
  <c r="J1" i="8"/>
  <c r="J2" i="8"/>
  <c r="I6" i="2"/>
  <c r="K1" i="8"/>
  <c r="J1" i="1"/>
  <c r="J2" i="1"/>
  <c r="H7" i="2"/>
  <c r="H19" i="2"/>
  <c r="I3" i="1"/>
  <c r="H8" i="2"/>
  <c r="I8" i="2"/>
  <c r="J8" i="2"/>
  <c r="K8" i="2"/>
  <c r="L8" i="2"/>
  <c r="M8" i="2"/>
  <c r="N8" i="2"/>
  <c r="O8" i="2"/>
  <c r="P8" i="2"/>
  <c r="Q8" i="2"/>
  <c r="R8" i="2"/>
  <c r="S3" i="1"/>
  <c r="I18" i="2"/>
  <c r="K1" i="1"/>
  <c r="K2" i="1"/>
  <c r="K2" i="8"/>
  <c r="J6" i="2"/>
  <c r="I7" i="2"/>
  <c r="I19" i="2"/>
  <c r="J3" i="1"/>
  <c r="J18" i="2"/>
  <c r="L1" i="8"/>
  <c r="L2" i="8"/>
  <c r="T3" i="1"/>
  <c r="L1" i="1"/>
  <c r="L2" i="1"/>
  <c r="K6" i="2"/>
  <c r="J7" i="2"/>
  <c r="J19" i="2"/>
  <c r="K18" i="2"/>
  <c r="M1" i="8"/>
  <c r="M2" i="8"/>
  <c r="L6" i="2"/>
  <c r="N1" i="8"/>
  <c r="N2" i="8"/>
  <c r="M1" i="1"/>
  <c r="M2" i="1"/>
  <c r="K3" i="1"/>
  <c r="K7" i="2"/>
  <c r="K19" i="2"/>
  <c r="L18" i="2"/>
  <c r="M6" i="2"/>
  <c r="N1" i="1"/>
  <c r="N2" i="1"/>
  <c r="L3" i="1"/>
  <c r="L7" i="2"/>
  <c r="L19" i="2"/>
  <c r="M18" i="2"/>
  <c r="O1" i="8"/>
  <c r="O2" i="8"/>
  <c r="N6" i="2"/>
  <c r="P1" i="8"/>
  <c r="P2" i="8"/>
  <c r="O1" i="1"/>
  <c r="O2" i="1"/>
  <c r="M3" i="1"/>
  <c r="M7" i="2"/>
  <c r="M19" i="2"/>
  <c r="O6" i="2"/>
  <c r="N18" i="2"/>
  <c r="P1" i="1"/>
  <c r="P2" i="1"/>
  <c r="N3" i="1"/>
  <c r="N7" i="2"/>
  <c r="N19" i="2"/>
  <c r="O18" i="2"/>
  <c r="Q1" i="8"/>
  <c r="Q2" i="8"/>
  <c r="Q1" i="1"/>
  <c r="Q2" i="1"/>
  <c r="O3" i="1"/>
  <c r="O7" i="2"/>
  <c r="O19" i="2"/>
  <c r="P6" i="2"/>
  <c r="P18" i="2"/>
  <c r="R1" i="8"/>
  <c r="R2" i="8"/>
  <c r="Q6" i="2"/>
  <c r="P7" i="2"/>
  <c r="P19" i="2"/>
  <c r="R1" i="1"/>
  <c r="R2" i="1"/>
  <c r="P3" i="1"/>
  <c r="S1" i="1"/>
  <c r="S2" i="1"/>
  <c r="S1" i="8"/>
  <c r="S2" i="8"/>
  <c r="R6" i="2"/>
  <c r="Q18" i="2"/>
  <c r="Q7" i="2"/>
  <c r="Q19" i="2"/>
  <c r="R3" i="1"/>
  <c r="Q3" i="1"/>
  <c r="T1" i="8"/>
  <c r="T2" i="8"/>
  <c r="T1" i="1"/>
  <c r="T2" i="1"/>
  <c r="R7" i="2"/>
  <c r="R19" i="2"/>
  <c r="R18" i="2"/>
  <c r="U3" i="1" l="1"/>
  <c r="E84" i="7"/>
</calcChain>
</file>

<file path=xl/comments1.xml><?xml version="1.0" encoding="utf-8"?>
<comments xmlns="http://schemas.openxmlformats.org/spreadsheetml/2006/main">
  <authors>
    <author>Bella Bi</author>
  </authors>
  <commentList>
    <comment ref="K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汇总问题</t>
        </r>
      </text>
    </comment>
    <comment ref="L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汇总问题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Bela协助1.5h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预估时间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Bela协助1.5h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将CallSheetNumber改为只读，不可输入。去掉对Amount、MixWater的验证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新增ProductHaul时，CallSheetNumber为空时，BaseBlend下拉框中取BaseBlendEligibl的所有BaseBlend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新增了CallSheetId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Linsee 3h
Bella 3h
Bela 0.5h</t>
        </r>
      </text>
    </comment>
    <comment ref="H23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Bella 3h
Linsee 3h</t>
        </r>
      </text>
    </comment>
    <comment ref="I23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3h</t>
        </r>
      </text>
    </comment>
    <comment ref="N23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1h
Bella 3h</t>
        </r>
      </text>
    </comment>
    <comment ref="I30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John 0.5h协助</t>
        </r>
      </text>
    </comment>
    <comment ref="H31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修改Awang的问题</t>
        </r>
      </text>
    </comment>
    <comment ref="I35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系统性能统计</t>
        </r>
      </text>
    </comment>
    <comment ref="J3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优化验证部分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1) 按照ServicePoint筛选后台实现优化-已完成
2) 更正ProductHaul中新增的ServicePoint数据项(问题2) -已完成
3) URL统一修改(问题3) -已完成
5) ProductHaul页面新增新记录，下拉列表的数据应当按字母顺序排序(问题10.c) -已完成
</t>
        </r>
      </text>
    </comment>
    <comment ref="K38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isbase或者istotal保存</t>
        </r>
      </text>
    </comment>
    <comment ref="J39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2) 每页相应的菜单项需要突出出来，目前可以变亮即可。(问题5)-已完成
3) RigBoard页面数据表格的列宽改为可调，表头可以点击表头排序(问题10.a) -已完成，所有页面中表格以统一修改，当鼠标移动到两列之间的线时双击，会调整为该列最宽的宽度
4) 按照Niki打印页面的设计修改前台UI-已完成
</t>
        </r>
      </text>
    </comment>
    <comment ref="K39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删除弹框
修改文本框宽度</t>
        </r>
      </text>
    </comment>
    <comment ref="J40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1) 在Rig Board页面目前是左击选中一条记录，然后再右击弹出菜单，是否能改成右击时改变选中记录，直接弹出菜菜单。弹出菜单在鼠标移走时应该消失。(问题10.a) </t>
        </r>
      </text>
    </comment>
    <comment ref="L40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1) ProductHaul页面新增新记录Base Blend 是否可以auto-complete</t>
        </r>
      </text>
    </comment>
    <comment ref="B41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分页处理的优化，一次只加载一个页面</t>
        </r>
      </text>
    </comment>
    <comment ref="L41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Carl 1h
John 2h</t>
        </r>
      </text>
    </comment>
    <comment ref="M41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Carl 1h
John 3h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<sst xmlns="http://schemas.openxmlformats.org/spreadsheetml/2006/main" count="166" uniqueCount="122">
  <si>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</si>
  <si>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</si>
  <si>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</si>
  <si>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</si>
  <si>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</si>
  <si>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</si>
  <si>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</si>
  <si>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</si>
  <si>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</si>
  <si>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</si>
  <si>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</si>
  <si>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</si>
  <si>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</si>
  <si>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</si>
  <si>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</si>
  <si>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</si>
  <si>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</si>
  <si>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</si>
  <si>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</si>
  <si>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</si>
  <si>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</si>
  <si>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</si>
  <si>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</si>
  <si>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</si>
  <si>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</si>
  <si>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</si>
  <si>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</si>
  <si>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</si>
  <si>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</si>
  <si>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</si>
  <si>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</si>
  <si>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</si>
  <si>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</si>
  <si>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</si>
  <si>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Linsee.Lin</t>
  </si>
  <si>
    <t>Task Remaining</t>
  </si>
  <si>
    <t>Oliver.Ye</t>
  </si>
  <si>
    <t>Bela.zhao</t>
  </si>
  <si>
    <t>Olivia.ge</t>
  </si>
  <si>
    <t>Carl.Chai</t>
  </si>
  <si>
    <t>SY05.I002</t>
  </si>
  <si>
    <t>SY05.T001</t>
  </si>
  <si>
    <t>Bella.bi</t>
  </si>
  <si>
    <t>SY05.P001</t>
  </si>
  <si>
    <t>会议和讨论</t>
  </si>
  <si>
    <t>All</t>
  </si>
  <si>
    <t>SY05.I003</t>
  </si>
  <si>
    <t>Linsee.lin</t>
  </si>
  <si>
    <t>Oliver.ye</t>
  </si>
  <si>
    <t>Test</t>
  </si>
  <si>
    <t>整理UseCase/UserStory/Tasks</t>
  </si>
  <si>
    <t>SY05.S002</t>
  </si>
  <si>
    <t xml:space="preserve">Validation when add a Product Haul </t>
  </si>
  <si>
    <t>SY05.UC005.US01.T01</t>
  </si>
  <si>
    <t>LoadSheet UI Design</t>
  </si>
  <si>
    <t>Niki.Wang</t>
  </si>
  <si>
    <t>John.Liu</t>
  </si>
  <si>
    <t>SY06.UC008</t>
  </si>
  <si>
    <t>Edit a Product Haul</t>
  </si>
  <si>
    <t>本次迭代主要完成第五期的测试和修复工作：eService Online</t>
  </si>
  <si>
    <t>SY05.UI01</t>
  </si>
  <si>
    <t>整理SQL语句</t>
  </si>
  <si>
    <t>修复CallSheetNumber命名问题</t>
  </si>
  <si>
    <t>SY05.I004</t>
  </si>
  <si>
    <t>CallSheetService中接口的实现</t>
  </si>
  <si>
    <t>SY05.I005</t>
  </si>
  <si>
    <t>Save ProductHaul代码Review及优化</t>
  </si>
  <si>
    <t>SY06.UC008.T001</t>
  </si>
  <si>
    <t>Versioning of UpdateProductHaul</t>
  </si>
  <si>
    <t>Add comments in ProductHual</t>
  </si>
  <si>
    <t>Get BaseBlend of BaseBlendEligible in dropdown list</t>
  </si>
  <si>
    <t>SY06.UC004.US07.T001</t>
  </si>
  <si>
    <t>SY05.UC007.US01</t>
  </si>
  <si>
    <t>Modify style of Print load sheet page</t>
  </si>
  <si>
    <t>New Product Haul in product hauls page_No CallSheetNumber_Delete Validation</t>
  </si>
  <si>
    <t>SY06.UC004.US07.T002</t>
  </si>
  <si>
    <t>SY06.UC004.US07.T003</t>
  </si>
  <si>
    <t>SY06.UC004.US07.T004</t>
  </si>
  <si>
    <t>Save ProductHaul when New product haul in ProductHauls page</t>
  </si>
  <si>
    <t>SY06.UC008.US02</t>
  </si>
  <si>
    <t>Edit a Product Haul in ProductHauls page</t>
  </si>
  <si>
    <t>SY06.UC001.US01</t>
  </si>
  <si>
    <t>Get data of Rig Board</t>
  </si>
  <si>
    <t>SY05.E001</t>
  </si>
  <si>
    <t>Deployment</t>
  </si>
  <si>
    <t>Code Review</t>
  </si>
  <si>
    <t>SY05.I006</t>
  </si>
  <si>
    <t>SY05.T002</t>
  </si>
  <si>
    <t>Fix TestData</t>
  </si>
  <si>
    <t>SY05.UC009.US01</t>
  </si>
  <si>
    <t>Filter by Service Point in Rig Board</t>
  </si>
  <si>
    <t>SY05.UC009.US02</t>
  </si>
  <si>
    <t>Filter by Service Point in Product Hauls</t>
  </si>
  <si>
    <t>Filter by Service Point in Rig Board_Frontend</t>
  </si>
  <si>
    <t>Filter by Service Point in Product Hauls_Frontend</t>
  </si>
  <si>
    <t>SY06.UC010.US01</t>
  </si>
  <si>
    <t>SY06.UC010.US02</t>
  </si>
  <si>
    <t>Improve performance_get BlendChemical</t>
  </si>
  <si>
    <t>SY05.T003</t>
  </si>
  <si>
    <t>SY06.UC004.US01.T006</t>
  </si>
  <si>
    <t>SY06.UC004.US02.T015</t>
  </si>
  <si>
    <t>Improve performance-GetDataFromCallSheetToProcutHaul</t>
  </si>
  <si>
    <t>SY06.UC004.US02.T016</t>
  </si>
  <si>
    <t>Fix calculate method</t>
  </si>
  <si>
    <t>SY05.T004</t>
  </si>
  <si>
    <t>Performance statistics</t>
  </si>
  <si>
    <t>Fix bug_Bela</t>
  </si>
  <si>
    <t>Fix bug_Olivia</t>
  </si>
  <si>
    <t>SY05.T005</t>
  </si>
  <si>
    <t>SY05.T006</t>
  </si>
  <si>
    <t>SY05.T007</t>
  </si>
  <si>
    <t>Fix bug_Linsee</t>
  </si>
  <si>
    <t>Fix bug_Carl</t>
  </si>
  <si>
    <t>SY06.UC004.US06.T03</t>
  </si>
  <si>
    <t>SY05.T008</t>
  </si>
  <si>
    <t>Fix bug_John</t>
  </si>
  <si>
    <t>Paging processing_improve performance</t>
  </si>
  <si>
    <t>Improve performance-Validation for save product haul</t>
  </si>
  <si>
    <t>SY05.UC008.US02</t>
  </si>
  <si>
    <t>John.liu</t>
  </si>
  <si>
    <t>PDF Signature</t>
  </si>
  <si>
    <t>Stone.Zhao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</si>
</sst>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/d;@"/>
    <numFmt numFmtId="165" formatCode="m/d;@"/>
    <numFmt numFmtId="166" formatCode="0.0"/>
    <numFmt numFmtId="167" formatCode="[$-804]aaa;@"/>
    <numFmt numFmtId="169" formatCode="m/d/yyyy;@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8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</cellStyleXfs>
  <cellXfs count="155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6" fontId="6" fillId="3" borderId="1" xfId="0" applyNumberFormat="1" applyFont="1" applyFill="1" applyBorder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7" fontId="7" fillId="2" borderId="7" xfId="0" applyNumberFormat="1" applyFont="1" applyFill="1" applyBorder="1"/>
    <xf numFmtId="167" fontId="8" fillId="4" borderId="20" xfId="0" applyNumberFormat="1" applyFont="1" applyFill="1" applyBorder="1"/>
    <xf numFmtId="167" fontId="8" fillId="0" borderId="0" xfId="0" applyNumberFormat="1" applyFont="1" applyBorder="1"/>
    <xf numFmtId="167" fontId="8" fillId="0" borderId="0" xfId="0" applyNumberFormat="1" applyFont="1"/>
    <xf numFmtId="167" fontId="7" fillId="2" borderId="16" xfId="0" applyNumberFormat="1" applyFont="1" applyFill="1" applyBorder="1" applyAlignment="1">
      <alignment horizontal="center"/>
    </xf>
    <xf numFmtId="167" fontId="7" fillId="2" borderId="17" xfId="0" applyNumberFormat="1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20" xfId="0" applyFont="1" applyBorder="1"/>
    <xf numFmtId="14" fontId="8" fillId="0" borderId="20" xfId="0" applyNumberFormat="1" applyFont="1" applyBorder="1"/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167" fontId="8" fillId="0" borderId="20" xfId="0" applyNumberFormat="1" applyFont="1" applyBorder="1" applyAlignment="1">
      <alignment horizontal="left"/>
    </xf>
    <xf numFmtId="167" fontId="7" fillId="2" borderId="7" xfId="0" applyNumberFormat="1" applyFont="1" applyFill="1" applyBorder="1" applyAlignment="1">
      <alignment horizontal="left"/>
    </xf>
    <xf numFmtId="167" fontId="8" fillId="0" borderId="7" xfId="0" applyNumberFormat="1" applyFont="1" applyBorder="1" applyAlignment="1">
      <alignment horizontal="left"/>
    </xf>
    <xf numFmtId="167" fontId="8" fillId="0" borderId="0" xfId="0" applyNumberFormat="1" applyFont="1" applyBorder="1" applyAlignment="1">
      <alignment horizontal="left"/>
    </xf>
    <xf numFmtId="167" fontId="8" fillId="0" borderId="0" xfId="0" applyNumberFormat="1" applyFont="1" applyAlignment="1">
      <alignment horizontal="left"/>
    </xf>
    <xf numFmtId="167" fontId="8" fillId="0" borderId="0" xfId="0" applyFont="1" applyAlignment="1">
      <alignment horizontal="left"/>
    </xf>
    <xf numFmtId="167" fontId="8" fillId="0" borderId="20" xfId="0" applyNumberFormat="1" applyFont="1" applyFill="1" applyBorder="1" applyAlignment="1">
      <alignment horizontal="left"/>
    </xf>
    <xf numFmtId="167" fontId="7" fillId="2" borderId="23" xfId="0" applyNumberFormat="1" applyFont="1" applyFill="1" applyBorder="1"/>
    <xf numFmtId="166" fontId="8" fillId="3" borderId="7" xfId="0" applyNumberFormat="1" applyFont="1" applyFill="1" applyBorder="1"/>
    <xf numFmtId="166" fontId="8" fillId="0" borderId="7" xfId="0" applyNumberFormat="1" applyFont="1" applyBorder="1"/>
    <xf numFmtId="167" fontId="5" fillId="2" borderId="11" xfId="0" applyNumberFormat="1" applyFont="1" applyFill="1" applyBorder="1" applyAlignment="1">
      <alignment horizontal="center" vertical="center" wrapText="1"/>
    </xf>
    <xf numFmtId="166" fontId="6" fillId="0" borderId="20" xfId="0" applyNumberFormat="1" applyFont="1" applyBorder="1" applyAlignment="1">
      <alignment horizontal="center" vertical="center"/>
    </xf>
    <xf numFmtId="166" fontId="6" fillId="3" borderId="0" xfId="0" applyNumberFormat="1" applyFont="1" applyFill="1" applyBorder="1" applyAlignment="1">
      <alignment horizontal="center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8" fillId="0" borderId="20" xfId="0" applyNumberFormat="1" applyFont="1" applyFill="1" applyBorder="1" applyAlignment="1">
      <alignment horizontal="left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7" fillId="2" borderId="7" xfId="0" applyNumberFormat="1" applyFont="1" applyFill="1" applyBorder="1"/>
    <xf numFmtId="167" fontId="8" fillId="4" borderId="20" xfId="0" applyNumberFormat="1" applyFont="1" applyFill="1" applyBorder="1" applyAlignment="1">
      <alignment horizontal="center"/>
    </xf>
    <xf numFmtId="167" fontId="8" fillId="4" borderId="20" xfId="0" applyNumberFormat="1" applyFont="1" applyFill="1" applyBorder="1"/>
    <xf numFmtId="167" fontId="8" fillId="0" borderId="0" xfId="0" applyNumberFormat="1" applyFont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Border="1"/>
    <xf numFmtId="0" fontId="8" fillId="0" borderId="20" xfId="0" applyNumberFormat="1" applyFont="1" applyFill="1" applyBorder="1" applyAlignment="1">
      <alignment horizontal="left"/>
    </xf>
    <xf numFmtId="0" fontId="6" fillId="0" borderId="20" xfId="0" applyNumberFormat="1" applyFont="1" applyBorder="1" applyAlignment="1">
      <alignment horizontal="left"/>
    </xf>
    <xf numFmtId="0" fontId="6" fillId="0" borderId="20" xfId="0" applyNumberFormat="1" applyFont="1" applyBorder="1" applyAlignment="1">
      <alignment horizontal="center"/>
    </xf>
    <xf numFmtId="0" fontId="6" fillId="0" borderId="2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0" fillId="0" borderId="20" xfId="0" applyNumberFormat="1" applyFill="1" applyBorder="1" applyAlignment="1">
      <alignment horizontal="left" vertical="center"/>
    </xf>
    <xf numFmtId="0" fontId="8" fillId="0" borderId="7" xfId="0" applyNumberFormat="1" applyFont="1" applyBorder="1"/>
    <xf numFmtId="0" fontId="8" fillId="0" borderId="20" xfId="0" applyNumberFormat="1" applyFont="1" applyBorder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20" xfId="0" applyNumberFormat="1" applyFont="1" applyFill="1" applyBorder="1" applyAlignment="1">
      <alignment horizontal="center"/>
    </xf>
    <xf numFmtId="0" fontId="8" fillId="0" borderId="20" xfId="0" applyNumberFormat="1" applyFont="1" applyBorder="1" applyAlignment="1">
      <alignment horizontal="left"/>
    </xf>
    <xf numFmtId="0" fontId="0" fillId="0" borderId="20" xfId="0" applyNumberFormat="1" applyBorder="1" applyAlignment="1">
      <alignment horizontal="left" vertical="top"/>
    </xf>
    <xf numFmtId="0" fontId="8" fillId="0" borderId="20" xfId="0" applyNumberFormat="1" applyFont="1" applyBorder="1" applyAlignment="1">
      <alignment horizontal="center"/>
    </xf>
    <xf numFmtId="0" fontId="16" fillId="0" borderId="23" xfId="0" applyNumberFormat="1" applyFont="1" applyFill="1" applyBorder="1"/>
    <xf numFmtId="0" fontId="7" fillId="0" borderId="23" xfId="0" applyNumberFormat="1" applyFont="1" applyFill="1" applyBorder="1"/>
    <xf numFmtId="0" fontId="16" fillId="0" borderId="7" xfId="0" applyNumberFormat="1" applyFont="1" applyFill="1" applyBorder="1"/>
    <xf numFmtId="0" fontId="7" fillId="0" borderId="7" xfId="0" applyNumberFormat="1" applyFont="1" applyFill="1" applyBorder="1"/>
    <xf numFmtId="166" fontId="6" fillId="0" borderId="26" xfId="0" applyNumberFormat="1" applyFont="1" applyBorder="1" applyAlignment="1">
      <alignment horizontal="center" vertical="center"/>
    </xf>
    <xf numFmtId="0" fontId="8" fillId="0" borderId="20" xfId="0" applyNumberFormat="1" applyFont="1" applyFill="1" applyBorder="1"/>
    <xf numFmtId="0" fontId="6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/>
    <xf numFmtId="0" fontId="21" fillId="0" borderId="20" xfId="0" applyNumberFormat="1" applyFont="1" applyFill="1" applyBorder="1" applyAlignment="1">
      <alignment horizontal="left" vertical="top"/>
    </xf>
    <xf numFmtId="0" fontId="6" fillId="0" borderId="20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0" fillId="0" borderId="20" xfId="0" applyNumberFormat="1" applyFill="1" applyBorder="1" applyAlignment="1">
      <alignment vertical="top"/>
    </xf>
    <xf numFmtId="0" fontId="6" fillId="0" borderId="20" xfId="0" applyNumberFormat="1" applyFont="1" applyBorder="1"/>
    <xf numFmtId="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left"/>
    </xf>
    <xf numFmtId="0" fontId="6" fillId="2" borderId="4" xfId="0" applyNumberFormat="1" applyFont="1" applyFill="1" applyBorder="1" applyAlignment="1">
      <alignment horizontal="left"/>
    </xf>
    <xf numFmtId="0" fontId="6" fillId="2" borderId="5" xfId="0" applyNumberFormat="1" applyFont="1" applyFill="1" applyBorder="1" applyAlignment="1">
      <alignment wrapText="1"/>
    </xf>
    <xf numFmtId="0" fontId="6" fillId="2" borderId="5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 wrapText="1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Alignment="1">
      <alignment horizontal="center" wrapText="1"/>
    </xf>
    <xf numFmtId="0" fontId="6" fillId="3" borderId="0" xfId="0" applyNumberFormat="1" applyFont="1" applyFill="1"/>
    <xf numFmtId="0" fontId="0" fillId="0" borderId="20" xfId="0" applyNumberFormat="1" applyFill="1" applyBorder="1" applyAlignment="1">
      <alignment horizontal="left" vertical="top" wrapText="1"/>
    </xf>
    <xf numFmtId="0" fontId="6" fillId="0" borderId="20" xfId="0" applyNumberFormat="1" applyFont="1" applyFill="1" applyBorder="1" applyAlignment="1">
      <alignment wrapText="1"/>
    </xf>
    <xf numFmtId="0" fontId="8" fillId="0" borderId="20" xfId="0" applyNumberFormat="1" applyFont="1" applyFill="1" applyBorder="1" applyAlignment="1">
      <alignment wrapText="1"/>
    </xf>
    <xf numFmtId="0" fontId="6" fillId="0" borderId="20" xfId="0" applyNumberFormat="1" applyFont="1" applyBorder="1" applyAlignment="1">
      <alignment wrapText="1"/>
    </xf>
    <xf numFmtId="0" fontId="6" fillId="0" borderId="0" xfId="0" applyNumberFormat="1" applyFont="1" applyAlignment="1">
      <alignment wrapText="1"/>
    </xf>
    <xf numFmtId="0" fontId="20" fillId="0" borderId="20" xfId="0" applyNumberFormat="1" applyFont="1" applyFill="1" applyBorder="1" applyAlignment="1">
      <alignment horizontal="left"/>
    </xf>
    <xf numFmtId="0" fontId="0" fillId="0" borderId="20" xfId="0" applyNumberFormat="1" applyFill="1" applyBorder="1" applyAlignment="1">
      <alignment horizontal="right" vertical="top"/>
    </xf>
    <xf numFmtId="167" fontId="0" fillId="5" borderId="20" xfId="0" applyFill="1" applyBorder="1" applyAlignment="1">
      <alignment vertical="top"/>
    </xf>
    <xf numFmtId="167" fontId="0" fillId="5" borderId="20" xfId="0" applyFill="1" applyBorder="1" applyAlignment="1">
      <alignment horizontal="left" vertical="top" wrapText="1"/>
    </xf>
    <xf numFmtId="0" fontId="0" fillId="5" borderId="20" xfId="0" applyNumberFormat="1" applyFill="1" applyBorder="1" applyAlignment="1">
      <alignment horizontal="left" vertical="center"/>
    </xf>
    <xf numFmtId="0" fontId="6" fillId="5" borderId="20" xfId="0" applyNumberFormat="1" applyFont="1" applyFill="1" applyBorder="1" applyAlignment="1">
      <alignment horizontal="left"/>
    </xf>
    <xf numFmtId="0" fontId="6" fillId="5" borderId="20" xfId="0" applyNumberFormat="1" applyFont="1" applyFill="1" applyBorder="1" applyAlignment="1">
      <alignment wrapText="1"/>
    </xf>
    <xf numFmtId="167" fontId="0" fillId="5" borderId="26" xfId="0" applyFill="1" applyBorder="1" applyAlignment="1">
      <alignment vertical="top"/>
    </xf>
    <xf numFmtId="167" fontId="0" fillId="5" borderId="26" xfId="0" applyFill="1" applyBorder="1" applyAlignment="1">
      <alignment horizontal="left" vertical="top" wrapText="1"/>
    </xf>
    <xf numFmtId="0" fontId="0" fillId="5" borderId="26" xfId="0" applyNumberFormat="1" applyFill="1" applyBorder="1" applyAlignment="1">
      <alignment horizontal="left" vertical="center"/>
    </xf>
    <xf numFmtId="0" fontId="6" fillId="0" borderId="26" xfId="0" applyNumberFormat="1" applyFont="1" applyBorder="1" applyAlignment="1">
      <alignment horizontal="left"/>
    </xf>
    <xf numFmtId="0" fontId="6" fillId="0" borderId="26" xfId="0" applyNumberFormat="1" applyFont="1" applyBorder="1" applyAlignment="1">
      <alignment horizontal="center"/>
    </xf>
    <xf numFmtId="0" fontId="8" fillId="3" borderId="20" xfId="0" applyNumberFormat="1" applyFont="1" applyFill="1" applyBorder="1"/>
    <xf numFmtId="166" fontId="6" fillId="5" borderId="20" xfId="0" applyNumberFormat="1" applyFont="1" applyFill="1" applyBorder="1" applyAlignment="1">
      <alignment horizontal="center" vertical="center"/>
    </xf>
    <xf numFmtId="0" fontId="0" fillId="5" borderId="20" xfId="0" applyNumberFormat="1" applyFill="1" applyBorder="1" applyAlignment="1">
      <alignment vertical="top"/>
    </xf>
    <xf numFmtId="0" fontId="4" fillId="2" borderId="10" xfId="0" applyNumberFormat="1" applyFont="1" applyFill="1" applyBorder="1" applyAlignment="1">
      <alignment horizontal="left" wrapText="1"/>
    </xf>
    <xf numFmtId="0" fontId="4" fillId="2" borderId="11" xfId="0" applyNumberFormat="1" applyFont="1" applyFill="1" applyBorder="1" applyAlignment="1">
      <alignment horizontal="left" wrapText="1"/>
    </xf>
    <xf numFmtId="0" fontId="7" fillId="2" borderId="18" xfId="0" applyNumberFormat="1" applyFont="1" applyFill="1" applyBorder="1" applyAlignment="1">
      <alignment horizontal="center" vertical="center" wrapText="1"/>
    </xf>
    <xf numFmtId="0" fontId="7" fillId="2" borderId="19" xfId="0" applyNumberFormat="1" applyFont="1" applyFill="1" applyBorder="1" applyAlignment="1">
      <alignment horizontal="center" vertical="center" wrapText="1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8" fillId="0" borderId="20" xfId="0" applyFont="1" applyBorder="1" applyAlignment="1">
      <alignment horizontal="center"/>
    </xf>
    <xf numFmtId="167" fontId="19" fillId="0" borderId="12" xfId="0" applyFont="1" applyBorder="1" applyAlignment="1">
      <alignment horizontal="left"/>
    </xf>
    <xf numFmtId="167" fontId="19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21" xfId="0" applyFont="1" applyBorder="1" applyAlignment="1">
      <alignment horizontal="center"/>
    </xf>
    <xf numFmtId="167" fontId="8" fillId="0" borderId="22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24" xfId="0" applyNumberFormat="1" applyFont="1" applyFill="1" applyBorder="1" applyAlignment="1">
      <alignment horizontal="left"/>
    </xf>
    <xf numFmtId="0" fontId="7" fillId="2" borderId="25" xfId="0" applyNumberFormat="1" applyFont="1" applyFill="1" applyBorder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  <xf numFmtId="169" fontId="8" fillId="0" borderId="20" xfId="0" applyNumberFormat="1" applyFont="1" applyBorder="1"/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tx>
            <c:v>资源预计剩余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'Daily Records'!$E$1:$T$2</c:f>
              <c:multiLvlStrCache>
                <c:ptCount val="11"/>
                <c:lvl>
                  <c:pt idx="0">
                    <c:v>周日</c:v>
                  </c:pt>
                  <c:pt idx="1">
                    <c:v>周一</c:v>
                  </c:pt>
                  <c:pt idx="2">
                    <c:v>周二</c:v>
                  </c:pt>
                  <c:pt idx="3">
                    <c:v>周三</c:v>
                  </c:pt>
                  <c:pt idx="4">
                    <c:v>周四</c:v>
                  </c:pt>
                  <c:pt idx="5">
                    <c:v>周五</c:v>
                  </c:pt>
                  <c:pt idx="6">
                    <c:v>周一</c:v>
                  </c:pt>
                  <c:pt idx="7">
                    <c:v>周二</c:v>
                  </c:pt>
                  <c:pt idx="8">
                    <c:v>周三</c:v>
                  </c:pt>
                  <c:pt idx="9">
                    <c:v>周四</c:v>
                  </c:pt>
                  <c:pt idx="10">
                    <c:v>周五</c:v>
                  </c:pt>
                </c:lvl>
                <c:lvl>
                  <c:pt idx="0">
                    <c:v>8/6</c:v>
                  </c:pt>
                  <c:pt idx="1">
                    <c:v>8/7</c:v>
                  </c:pt>
                  <c:pt idx="2">
                    <c:v>8/8</c:v>
                  </c:pt>
                  <c:pt idx="3">
                    <c:v>8/9</c:v>
                  </c:pt>
                  <c:pt idx="4">
                    <c:v>8/10</c:v>
                  </c:pt>
                  <c:pt idx="5">
                    <c:v>8/11</c:v>
                  </c:pt>
                  <c:pt idx="6">
                    <c:v>8/14</c:v>
                  </c:pt>
                  <c:pt idx="7">
                    <c:v>8/15</c:v>
                  </c:pt>
                  <c:pt idx="8">
                    <c:v>8/16</c:v>
                  </c:pt>
                  <c:pt idx="9">
                    <c:v>8/17</c:v>
                  </c:pt>
                  <c:pt idx="10">
                    <c:v>8/18</c:v>
                  </c:pt>
                </c:lvl>
              </c:multiLvlStrCache>
            </c:multiLvlStrRef>
          </c:cat>
          <c:val>
            <c:numRef>
              <c:f>'Daily Records'!$E$3:$T$3</c:f>
              <c:numCache>
                <c:formatCode>General</c:formatCode>
                <c:ptCount val="11"/>
                <c:pt idx="0">
                  <c:v>331</c:v>
                </c:pt>
                <c:pt idx="1">
                  <c:v>293</c:v>
                </c:pt>
                <c:pt idx="2">
                  <c:v>258</c:v>
                </c:pt>
                <c:pt idx="3">
                  <c:v>228</c:v>
                </c:pt>
                <c:pt idx="4">
                  <c:v>194</c:v>
                </c:pt>
                <c:pt idx="5">
                  <c:v>160</c:v>
                </c:pt>
                <c:pt idx="6">
                  <c:v>129</c:v>
                </c:pt>
                <c:pt idx="7">
                  <c:v>98</c:v>
                </c:pt>
                <c:pt idx="8">
                  <c:v>75</c:v>
                </c:pt>
                <c:pt idx="9">
                  <c:v>57</c:v>
                </c:pt>
                <c:pt idx="10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v>任务剩余时间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'Daily Records'!$E$1:$T$2</c:f>
              <c:multiLvlStrCache>
                <c:ptCount val="11"/>
                <c:lvl>
                  <c:pt idx="0">
                    <c:v>周日</c:v>
                  </c:pt>
                  <c:pt idx="1">
                    <c:v>周一</c:v>
                  </c:pt>
                  <c:pt idx="2">
                    <c:v>周二</c:v>
                  </c:pt>
                  <c:pt idx="3">
                    <c:v>周三</c:v>
                  </c:pt>
                  <c:pt idx="4">
                    <c:v>周四</c:v>
                  </c:pt>
                  <c:pt idx="5">
                    <c:v>周五</c:v>
                  </c:pt>
                  <c:pt idx="6">
                    <c:v>周一</c:v>
                  </c:pt>
                  <c:pt idx="7">
                    <c:v>周二</c:v>
                  </c:pt>
                  <c:pt idx="8">
                    <c:v>周三</c:v>
                  </c:pt>
                  <c:pt idx="9">
                    <c:v>周四</c:v>
                  </c:pt>
                  <c:pt idx="10">
                    <c:v>周五</c:v>
                  </c:pt>
                </c:lvl>
                <c:lvl>
                  <c:pt idx="0">
                    <c:v>8/6</c:v>
                  </c:pt>
                  <c:pt idx="1">
                    <c:v>8/7</c:v>
                  </c:pt>
                  <c:pt idx="2">
                    <c:v>8/8</c:v>
                  </c:pt>
                  <c:pt idx="3">
                    <c:v>8/9</c:v>
                  </c:pt>
                  <c:pt idx="4">
                    <c:v>8/10</c:v>
                  </c:pt>
                  <c:pt idx="5">
                    <c:v>8/11</c:v>
                  </c:pt>
                  <c:pt idx="6">
                    <c:v>8/14</c:v>
                  </c:pt>
                  <c:pt idx="7">
                    <c:v>8/15</c:v>
                  </c:pt>
                  <c:pt idx="8">
                    <c:v>8/16</c:v>
                  </c:pt>
                  <c:pt idx="9">
                    <c:v>8/17</c:v>
                  </c:pt>
                  <c:pt idx="10">
                    <c:v>8/18</c:v>
                  </c:pt>
                </c:lvl>
              </c:multiLvlStrCache>
            </c:multiLvlStrRef>
          </c:cat>
          <c:val>
            <c:numRef>
              <c:f>'Task Remaining'!$E$4:$L$4</c:f>
              <c:numCache>
                <c:formatCode>0.0</c:formatCode>
                <c:ptCount val="8"/>
                <c:pt idx="0">
                  <c:v>247</c:v>
                </c:pt>
                <c:pt idx="1">
                  <c:v>228</c:v>
                </c:pt>
                <c:pt idx="2">
                  <c:v>206.5</c:v>
                </c:pt>
                <c:pt idx="3">
                  <c:v>202.5</c:v>
                </c:pt>
                <c:pt idx="4">
                  <c:v>183</c:v>
                </c:pt>
                <c:pt idx="5">
                  <c:v>124</c:v>
                </c:pt>
                <c:pt idx="6">
                  <c:v>116</c:v>
                </c:pt>
                <c:pt idx="7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223728"/>
        <c:axId val="421224512"/>
      </c:lineChart>
      <c:catAx>
        <c:axId val="421223728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421224512"/>
        <c:crosses val="autoZero"/>
        <c:auto val="1"/>
        <c:lblAlgn val="ctr"/>
        <c:lblOffset val="100"/>
        <c:noMultiLvlLbl val="1"/>
      </c:catAx>
      <c:valAx>
        <c:axId val="4212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22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37352</xdr:colOff>
      <xdr:row>27</xdr:row>
      <xdr:rowOff>7470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"/>
  <sheetViews>
    <sheetView zoomScale="85" zoomScaleNormal="85" workbookViewId="0">
      <pane xSplit="5" ySplit="6" topLeftCell="F40" activePane="bottomRight" state="frozen"/>
      <selection pane="topRight" activeCell="F1" sqref="F1"/>
      <selection pane="bottomLeft" activeCell="A9" sqref="A9"/>
      <selection pane="bottomRight" activeCell="A42" sqref="A42:U42"/>
    </sheetView>
  </sheetViews>
  <sheetFormatPr defaultColWidth="8.453125" defaultRowHeight="14.5"/>
  <cols>
    <col min="1" max="1" width="23.7265625" style="102" customWidth="1"/>
    <col min="2" max="2" width="31.54296875" style="119" customWidth="1"/>
    <col min="3" max="3" width="5.6328125" style="102" customWidth="1"/>
    <col min="4" max="4" width="5.90625" style="102" customWidth="1"/>
    <col min="5" max="5" width="5.1796875" style="102" bestFit="1" customWidth="1"/>
    <col min="6" max="8" width="5" style="103" bestFit="1" customWidth="1"/>
    <col min="9" max="15" width="5.7265625" style="103" customWidth="1"/>
    <col min="16" max="20" width="5.7265625" style="103" hidden="1" customWidth="1"/>
    <col min="21" max="21" width="7.36328125" style="96" customWidth="1"/>
    <col min="22" max="22" width="6.81640625" style="96" customWidth="1"/>
    <col min="23" max="16384" width="8.453125" style="96"/>
  </cols>
  <sheetData>
    <row r="1" spans="1:22" s="94" customFormat="1" ht="15.75" customHeight="1">
      <c r="A1" s="104" t="s">
        <v>26</v>
      </c>
      <c r="B1" s="105" t="s">
        <v>13</v>
      </c>
      <c r="C1" s="106" t="s">
        <v>25</v>
      </c>
      <c r="D1" s="135" t="s">
        <v>28</v>
      </c>
      <c r="E1" s="58">
        <f>F1-1</f>
        <v>42953</v>
      </c>
      <c r="F1" s="1">
        <f>Resources!D6</f>
        <v>42954</v>
      </c>
      <c r="G1" s="1">
        <f>Resources!E6</f>
        <v>42955</v>
      </c>
      <c r="H1" s="1">
        <f>Resources!F6</f>
        <v>42956</v>
      </c>
      <c r="I1" s="1">
        <f>Resources!G6</f>
        <v>42957</v>
      </c>
      <c r="J1" s="1">
        <f>Resources!H6</f>
        <v>42958</v>
      </c>
      <c r="K1" s="1">
        <f>Resources!I6</f>
        <v>42961</v>
      </c>
      <c r="L1" s="1">
        <f>Resources!J6</f>
        <v>42962</v>
      </c>
      <c r="M1" s="1">
        <f>Resources!K6</f>
        <v>42963</v>
      </c>
      <c r="N1" s="1">
        <f>Resources!L6</f>
        <v>42964</v>
      </c>
      <c r="O1" s="1">
        <f>Resources!M6</f>
        <v>42965</v>
      </c>
      <c r="P1" s="1">
        <f>Resources!N6</f>
        <v>42968</v>
      </c>
      <c r="Q1" s="1">
        <f>Resources!O6</f>
        <v>42969</v>
      </c>
      <c r="R1" s="1">
        <f>Resources!P6</f>
        <v>42970</v>
      </c>
      <c r="S1" s="1">
        <f>Resources!Q6</f>
        <v>42971</v>
      </c>
      <c r="T1" s="1">
        <f>Resources!R6</f>
        <v>42972</v>
      </c>
      <c r="U1" s="137" t="s">
        <v>15</v>
      </c>
    </row>
    <row r="2" spans="1:22" s="94" customFormat="1" ht="15.5" thickBot="1">
      <c r="A2" s="107"/>
      <c r="B2" s="108"/>
      <c r="C2" s="109"/>
      <c r="D2" s="136"/>
      <c r="E2" s="59" t="s">
        <v>31</v>
      </c>
      <c r="F2" s="40">
        <f>F1</f>
        <v>42954</v>
      </c>
      <c r="G2" s="40">
        <f t="shared" ref="G2:T2" si="0">G1</f>
        <v>42955</v>
      </c>
      <c r="H2" s="40">
        <f t="shared" si="0"/>
        <v>42956</v>
      </c>
      <c r="I2" s="40">
        <f t="shared" si="0"/>
        <v>42957</v>
      </c>
      <c r="J2" s="40">
        <f t="shared" si="0"/>
        <v>42958</v>
      </c>
      <c r="K2" s="40">
        <f t="shared" si="0"/>
        <v>42961</v>
      </c>
      <c r="L2" s="40">
        <f t="shared" si="0"/>
        <v>42962</v>
      </c>
      <c r="M2" s="40">
        <f t="shared" si="0"/>
        <v>42963</v>
      </c>
      <c r="N2" s="40">
        <f t="shared" si="0"/>
        <v>42964</v>
      </c>
      <c r="O2" s="40">
        <f t="shared" si="0"/>
        <v>42965</v>
      </c>
      <c r="P2" s="40">
        <f t="shared" si="0"/>
        <v>42968</v>
      </c>
      <c r="Q2" s="40">
        <f t="shared" si="0"/>
        <v>42969</v>
      </c>
      <c r="R2" s="40">
        <f t="shared" si="0"/>
        <v>42970</v>
      </c>
      <c r="S2" s="40">
        <f t="shared" si="0"/>
        <v>42971</v>
      </c>
      <c r="T2" s="40">
        <f t="shared" si="0"/>
        <v>42972</v>
      </c>
      <c r="U2" s="138"/>
    </row>
    <row r="3" spans="1:22" s="95" customFormat="1" ht="15" thickBot="1">
      <c r="A3" s="74"/>
      <c r="B3" s="110" t="s">
        <v>11</v>
      </c>
      <c r="C3" s="74"/>
      <c r="D3" s="75">
        <f>SUM(D6:D35)</f>
        <v>176</v>
      </c>
      <c r="E3" s="75">
        <f>Resources!C8</f>
        <v>331</v>
      </c>
      <c r="F3" s="111">
        <f>Resources!D8</f>
        <v>293</v>
      </c>
      <c r="G3" s="111">
        <f>Resources!E8</f>
        <v>258</v>
      </c>
      <c r="H3" s="111">
        <f>Resources!F8</f>
        <v>228</v>
      </c>
      <c r="I3" s="111">
        <f>Resources!G8</f>
        <v>194</v>
      </c>
      <c r="J3" s="111">
        <f>Resources!H8</f>
        <v>160</v>
      </c>
      <c r="K3" s="111">
        <f>Resources!I8</f>
        <v>129</v>
      </c>
      <c r="L3" s="111">
        <f>Resources!J8</f>
        <v>98</v>
      </c>
      <c r="M3" s="111">
        <f>Resources!K8</f>
        <v>75</v>
      </c>
      <c r="N3" s="111">
        <f>Resources!L8</f>
        <v>57</v>
      </c>
      <c r="O3" s="111">
        <f>Resources!M8</f>
        <v>45</v>
      </c>
      <c r="P3" s="111">
        <f>Resources!N8</f>
        <v>38</v>
      </c>
      <c r="Q3" s="111">
        <f>Resources!O8</f>
        <v>31</v>
      </c>
      <c r="R3" s="111">
        <f>Resources!P8</f>
        <v>22</v>
      </c>
      <c r="S3" s="111">
        <f>Resources!Q8</f>
        <v>11</v>
      </c>
      <c r="T3" s="111">
        <f>Resources!R8</f>
        <v>0</v>
      </c>
      <c r="U3" s="112">
        <f>SUM(U6:U103)</f>
        <v>295</v>
      </c>
    </row>
    <row r="4" spans="1:22" s="95" customFormat="1" ht="15" thickBot="1">
      <c r="A4" s="74"/>
      <c r="B4" s="110" t="s">
        <v>32</v>
      </c>
      <c r="C4" s="74"/>
      <c r="D4" s="75">
        <f>SUM(D6:D110)</f>
        <v>251</v>
      </c>
      <c r="E4" s="75">
        <f>Resources!C8</f>
        <v>331</v>
      </c>
      <c r="F4" s="111">
        <f t="shared" ref="F4:J4" si="1">E4-F5</f>
        <v>292.5</v>
      </c>
      <c r="G4" s="111">
        <f t="shared" si="1"/>
        <v>259</v>
      </c>
      <c r="H4" s="111">
        <f t="shared" si="1"/>
        <v>234.5</v>
      </c>
      <c r="I4" s="111">
        <f t="shared" si="1"/>
        <v>206</v>
      </c>
      <c r="J4" s="111">
        <f t="shared" si="1"/>
        <v>170</v>
      </c>
      <c r="K4" s="111">
        <f t="shared" ref="K4" si="2">J4-K5</f>
        <v>135.5</v>
      </c>
      <c r="L4" s="111">
        <f t="shared" ref="L4" si="3">K4-L5</f>
        <v>93</v>
      </c>
      <c r="M4" s="111">
        <f t="shared" ref="M4" si="4">L4-M5</f>
        <v>54.5</v>
      </c>
      <c r="N4" s="111">
        <f t="shared" ref="N4" si="5">M4-N5</f>
        <v>36</v>
      </c>
      <c r="O4" s="111">
        <f t="shared" ref="O4" si="6">N4-O5</f>
        <v>36</v>
      </c>
      <c r="P4" s="111">
        <f t="shared" ref="P4" si="7">O4-P5</f>
        <v>36</v>
      </c>
      <c r="Q4" s="111">
        <f t="shared" ref="Q4" si="8">P4-Q5</f>
        <v>36</v>
      </c>
      <c r="R4" s="111">
        <f t="shared" ref="R4" si="9">Q4-R5</f>
        <v>36</v>
      </c>
      <c r="S4" s="111">
        <f t="shared" ref="S4" si="10">R4-S5</f>
        <v>36</v>
      </c>
      <c r="T4" s="111">
        <f t="shared" ref="T4" si="11">S4-T5</f>
        <v>36</v>
      </c>
      <c r="U4" s="112"/>
    </row>
    <row r="5" spans="1:22" s="94" customFormat="1">
      <c r="A5" s="76"/>
      <c r="B5" s="113"/>
      <c r="C5" s="76"/>
      <c r="D5" s="75">
        <f>SUM(D6:D37)</f>
        <v>191</v>
      </c>
      <c r="E5" s="75">
        <f>SUM(E6:E6)</f>
        <v>0</v>
      </c>
      <c r="F5" s="111">
        <f>SUM(F6:F103)</f>
        <v>38.5</v>
      </c>
      <c r="G5" s="111">
        <f t="shared" ref="G5:T5" si="12">SUM(G6:G103)</f>
        <v>33.5</v>
      </c>
      <c r="H5" s="111">
        <f t="shared" si="12"/>
        <v>24.5</v>
      </c>
      <c r="I5" s="111">
        <f t="shared" si="12"/>
        <v>28.5</v>
      </c>
      <c r="J5" s="111">
        <f t="shared" si="12"/>
        <v>36</v>
      </c>
      <c r="K5" s="111">
        <f t="shared" si="12"/>
        <v>34.5</v>
      </c>
      <c r="L5" s="111">
        <f t="shared" si="12"/>
        <v>42.5</v>
      </c>
      <c r="M5" s="111">
        <f t="shared" si="12"/>
        <v>38.5</v>
      </c>
      <c r="N5" s="111">
        <f t="shared" si="12"/>
        <v>18.5</v>
      </c>
      <c r="O5" s="111">
        <f t="shared" si="12"/>
        <v>0</v>
      </c>
      <c r="P5" s="111">
        <f t="shared" si="12"/>
        <v>0</v>
      </c>
      <c r="Q5" s="111">
        <f t="shared" si="12"/>
        <v>0</v>
      </c>
      <c r="R5" s="111">
        <f t="shared" si="12"/>
        <v>0</v>
      </c>
      <c r="S5" s="111">
        <f t="shared" si="12"/>
        <v>0</v>
      </c>
      <c r="T5" s="111">
        <f t="shared" si="12"/>
        <v>0</v>
      </c>
      <c r="U5" s="114"/>
    </row>
    <row r="6" spans="1:22">
      <c r="A6" s="100" t="s">
        <v>43</v>
      </c>
      <c r="B6" s="115" t="s">
        <v>44</v>
      </c>
      <c r="C6" s="97">
        <v>3850</v>
      </c>
      <c r="D6" s="97">
        <v>8</v>
      </c>
      <c r="E6" s="73"/>
      <c r="F6" s="98"/>
      <c r="G6" s="98">
        <v>3.5</v>
      </c>
      <c r="H6" s="98"/>
      <c r="I6" s="98"/>
      <c r="J6" s="98"/>
      <c r="K6" s="98">
        <v>2</v>
      </c>
      <c r="L6" s="98">
        <v>3</v>
      </c>
      <c r="M6" s="98">
        <v>1</v>
      </c>
      <c r="N6" s="98"/>
      <c r="O6" s="98"/>
      <c r="P6" s="98"/>
      <c r="Q6" s="98"/>
      <c r="R6" s="98"/>
      <c r="S6" s="98"/>
      <c r="T6" s="98"/>
      <c r="U6" s="98">
        <f t="shared" ref="U6:U42" si="13">SUM(F6:T6)</f>
        <v>9.5</v>
      </c>
      <c r="V6" s="99" t="str">
        <f>'Sprint Backlog'!H2</f>
        <v>All</v>
      </c>
    </row>
    <row r="7" spans="1:22" ht="20.149999999999999" customHeight="1">
      <c r="A7" s="73" t="s">
        <v>51</v>
      </c>
      <c r="B7" s="116" t="s">
        <v>50</v>
      </c>
      <c r="C7" s="70">
        <v>3800</v>
      </c>
      <c r="D7" s="70">
        <v>8</v>
      </c>
      <c r="E7" s="73"/>
      <c r="F7" s="98">
        <v>1</v>
      </c>
      <c r="G7" s="98">
        <v>1</v>
      </c>
      <c r="H7" s="98">
        <v>1</v>
      </c>
      <c r="I7" s="98"/>
      <c r="J7" s="98">
        <v>1</v>
      </c>
      <c r="K7" s="98">
        <v>1</v>
      </c>
      <c r="L7" s="98">
        <v>1</v>
      </c>
      <c r="M7" s="98">
        <v>1</v>
      </c>
      <c r="N7" s="98"/>
      <c r="O7" s="98"/>
      <c r="P7" s="98"/>
      <c r="Q7" s="98"/>
      <c r="R7" s="98"/>
      <c r="S7" s="98"/>
      <c r="T7" s="98"/>
      <c r="U7" s="98">
        <f t="shared" si="13"/>
        <v>7</v>
      </c>
      <c r="V7" s="99" t="str">
        <f>'Sprint Backlog'!H3</f>
        <v>Bella.bi</v>
      </c>
    </row>
    <row r="8" spans="1:22">
      <c r="A8" s="70" t="s">
        <v>60</v>
      </c>
      <c r="B8" s="117" t="s">
        <v>54</v>
      </c>
      <c r="C8" s="70">
        <v>3100</v>
      </c>
      <c r="D8" s="70">
        <v>8</v>
      </c>
      <c r="E8" s="73"/>
      <c r="F8" s="98">
        <v>2</v>
      </c>
      <c r="G8" s="98"/>
      <c r="H8" s="98"/>
      <c r="I8" s="98"/>
      <c r="J8" s="98"/>
      <c r="K8" s="98">
        <v>3</v>
      </c>
      <c r="L8" s="98"/>
      <c r="M8" s="98"/>
      <c r="N8" s="98"/>
      <c r="O8" s="98"/>
      <c r="P8" s="98"/>
      <c r="Q8" s="98"/>
      <c r="R8" s="98"/>
      <c r="S8" s="98"/>
      <c r="T8" s="98"/>
      <c r="U8" s="98">
        <f t="shared" si="13"/>
        <v>5</v>
      </c>
      <c r="V8" s="99" t="str">
        <f>'Sprint Backlog'!H4</f>
        <v>Niki.Wang</v>
      </c>
    </row>
    <row r="9" spans="1:22">
      <c r="A9" s="73" t="s">
        <v>40</v>
      </c>
      <c r="B9" s="116" t="s">
        <v>61</v>
      </c>
      <c r="C9" s="70">
        <v>3100</v>
      </c>
      <c r="D9" s="73">
        <v>1</v>
      </c>
      <c r="E9" s="73"/>
      <c r="F9" s="98">
        <v>1</v>
      </c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>
        <f t="shared" si="13"/>
        <v>1</v>
      </c>
      <c r="V9" s="99" t="str">
        <f>'Sprint Backlog'!H5</f>
        <v>Olivia.ge</v>
      </c>
    </row>
    <row r="10" spans="1:22">
      <c r="A10" s="73" t="s">
        <v>46</v>
      </c>
      <c r="B10" s="116" t="s">
        <v>62</v>
      </c>
      <c r="C10" s="70">
        <v>3100</v>
      </c>
      <c r="D10" s="73">
        <v>3</v>
      </c>
      <c r="E10" s="73"/>
      <c r="F10" s="98">
        <v>3</v>
      </c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>
        <f t="shared" si="13"/>
        <v>3</v>
      </c>
      <c r="V10" s="99" t="str">
        <f>'Sprint Backlog'!H6</f>
        <v>Linsee.lin</v>
      </c>
    </row>
    <row r="11" spans="1:22">
      <c r="A11" s="73" t="s">
        <v>63</v>
      </c>
      <c r="B11" s="116" t="s">
        <v>64</v>
      </c>
      <c r="C11" s="70">
        <v>3100</v>
      </c>
      <c r="D11" s="73">
        <v>5</v>
      </c>
      <c r="E11" s="73"/>
      <c r="F11" s="98">
        <v>4</v>
      </c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>
        <f t="shared" si="13"/>
        <v>4</v>
      </c>
      <c r="V11" s="99" t="str">
        <f>'Sprint Backlog'!H7</f>
        <v>Olivia.ge</v>
      </c>
    </row>
    <row r="12" spans="1:22" ht="19.5" customHeight="1">
      <c r="A12" s="73" t="s">
        <v>65</v>
      </c>
      <c r="B12" s="116" t="s">
        <v>66</v>
      </c>
      <c r="C12" s="70">
        <v>3100</v>
      </c>
      <c r="D12" s="73">
        <v>10</v>
      </c>
      <c r="E12" s="73"/>
      <c r="F12" s="98">
        <v>5</v>
      </c>
      <c r="G12" s="98">
        <v>4</v>
      </c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>
        <f t="shared" si="13"/>
        <v>9</v>
      </c>
      <c r="V12" s="99" t="str">
        <f>'Sprint Backlog'!H8</f>
        <v>Bela.zhao</v>
      </c>
    </row>
    <row r="13" spans="1:22">
      <c r="A13" s="73" t="s">
        <v>53</v>
      </c>
      <c r="B13" s="116" t="s">
        <v>52</v>
      </c>
      <c r="C13" s="70">
        <v>3100</v>
      </c>
      <c r="D13" s="73">
        <v>9</v>
      </c>
      <c r="E13" s="73"/>
      <c r="F13" s="98">
        <v>7</v>
      </c>
      <c r="G13" s="98">
        <v>4</v>
      </c>
      <c r="H13" s="98"/>
      <c r="I13" s="98"/>
      <c r="J13" s="98"/>
      <c r="K13" s="98"/>
      <c r="L13" s="98"/>
      <c r="M13" s="98">
        <v>4</v>
      </c>
      <c r="N13" s="98"/>
      <c r="O13" s="98"/>
      <c r="P13" s="98"/>
      <c r="Q13" s="98"/>
      <c r="R13" s="98"/>
      <c r="S13" s="98"/>
      <c r="T13" s="98"/>
      <c r="U13" s="98">
        <f t="shared" si="13"/>
        <v>15</v>
      </c>
      <c r="V13" s="99" t="str">
        <f>'Sprint Backlog'!H9</f>
        <v>Carl.Chai</v>
      </c>
    </row>
    <row r="14" spans="1:22">
      <c r="A14" s="73" t="s">
        <v>67</v>
      </c>
      <c r="B14" s="116" t="s">
        <v>68</v>
      </c>
      <c r="C14" s="70">
        <v>3100</v>
      </c>
      <c r="D14" s="120">
        <v>16</v>
      </c>
      <c r="E14" s="73"/>
      <c r="F14" s="98"/>
      <c r="G14" s="98"/>
      <c r="H14" s="98"/>
      <c r="I14" s="98"/>
      <c r="J14" s="98"/>
      <c r="K14" s="98"/>
      <c r="L14" s="98">
        <v>1</v>
      </c>
      <c r="M14" s="98"/>
      <c r="N14" s="98"/>
      <c r="O14" s="98"/>
      <c r="P14" s="98"/>
      <c r="Q14" s="98"/>
      <c r="R14" s="98"/>
      <c r="S14" s="98"/>
      <c r="T14" s="98"/>
      <c r="U14" s="98">
        <f t="shared" si="13"/>
        <v>1</v>
      </c>
      <c r="V14" s="99">
        <f>'Sprint Backlog'!H10</f>
        <v>0</v>
      </c>
    </row>
    <row r="15" spans="1:22">
      <c r="A15" s="73" t="s">
        <v>57</v>
      </c>
      <c r="B15" s="116" t="s">
        <v>58</v>
      </c>
      <c r="C15" s="70">
        <v>3100</v>
      </c>
      <c r="D15" s="73">
        <v>4</v>
      </c>
      <c r="E15" s="73"/>
      <c r="F15" s="98">
        <v>6</v>
      </c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>
        <f t="shared" si="13"/>
        <v>6</v>
      </c>
      <c r="V15" s="99" t="str">
        <f>'Sprint Backlog'!H11</f>
        <v>Oliver.ye</v>
      </c>
    </row>
    <row r="16" spans="1:22" ht="43.5">
      <c r="A16" s="73" t="s">
        <v>71</v>
      </c>
      <c r="B16" s="116" t="s">
        <v>74</v>
      </c>
      <c r="C16" s="70">
        <v>3000</v>
      </c>
      <c r="D16" s="73">
        <v>2</v>
      </c>
      <c r="E16" s="73"/>
      <c r="F16" s="98"/>
      <c r="G16" s="98">
        <v>0.5</v>
      </c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>
        <f t="shared" si="13"/>
        <v>0.5</v>
      </c>
      <c r="V16" s="99" t="str">
        <f>'Sprint Backlog'!H12</f>
        <v>Linsee.lin</v>
      </c>
    </row>
    <row r="17" spans="1:22">
      <c r="A17" s="73" t="s">
        <v>75</v>
      </c>
      <c r="B17" s="116" t="s">
        <v>69</v>
      </c>
      <c r="C17" s="70">
        <v>3000</v>
      </c>
      <c r="D17" s="73">
        <v>2</v>
      </c>
      <c r="E17" s="73"/>
      <c r="F17" s="98"/>
      <c r="G17" s="98">
        <v>1</v>
      </c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>
        <f t="shared" si="13"/>
        <v>1</v>
      </c>
      <c r="V17" s="99" t="str">
        <f>'Sprint Backlog'!H13</f>
        <v>Olivia.ge</v>
      </c>
    </row>
    <row r="18" spans="1:22" ht="29">
      <c r="A18" s="73" t="s">
        <v>76</v>
      </c>
      <c r="B18" s="116" t="s">
        <v>70</v>
      </c>
      <c r="C18" s="70">
        <v>3000</v>
      </c>
      <c r="D18" s="73">
        <v>3</v>
      </c>
      <c r="E18" s="73"/>
      <c r="F18" s="98"/>
      <c r="G18" s="98">
        <v>3</v>
      </c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>
        <f t="shared" si="13"/>
        <v>3</v>
      </c>
      <c r="V18" s="99" t="str">
        <f>'Sprint Backlog'!H14</f>
        <v>Olivia.ge</v>
      </c>
    </row>
    <row r="19" spans="1:22" ht="29">
      <c r="A19" s="73" t="s">
        <v>77</v>
      </c>
      <c r="B19" s="116" t="s">
        <v>78</v>
      </c>
      <c r="C19" s="70">
        <v>3000</v>
      </c>
      <c r="D19" s="73">
        <v>4</v>
      </c>
      <c r="E19" s="73"/>
      <c r="F19" s="98"/>
      <c r="G19" s="98">
        <v>4</v>
      </c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>
        <f t="shared" si="13"/>
        <v>4</v>
      </c>
      <c r="V19" s="99" t="str">
        <f>'Sprint Backlog'!H15</f>
        <v>Olivia.ge</v>
      </c>
    </row>
    <row r="20" spans="1:22" ht="29">
      <c r="A20" s="73" t="s">
        <v>79</v>
      </c>
      <c r="B20" s="116" t="s">
        <v>80</v>
      </c>
      <c r="C20" s="70">
        <v>3000</v>
      </c>
      <c r="D20" s="73">
        <v>4</v>
      </c>
      <c r="E20" s="73"/>
      <c r="F20" s="98"/>
      <c r="G20" s="98">
        <v>4.5</v>
      </c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>
        <f t="shared" si="13"/>
        <v>4.5</v>
      </c>
      <c r="V20" s="99" t="str">
        <f>'Sprint Backlog'!H16</f>
        <v>Linsee.lin</v>
      </c>
    </row>
    <row r="21" spans="1:22">
      <c r="A21" s="73" t="s">
        <v>72</v>
      </c>
      <c r="B21" s="116" t="s">
        <v>73</v>
      </c>
      <c r="C21" s="70">
        <v>3000</v>
      </c>
      <c r="D21" s="73">
        <v>8</v>
      </c>
      <c r="E21" s="73"/>
      <c r="F21" s="98"/>
      <c r="G21" s="98"/>
      <c r="H21" s="98">
        <v>2</v>
      </c>
      <c r="I21" s="98">
        <v>3</v>
      </c>
      <c r="J21" s="98">
        <v>3</v>
      </c>
      <c r="K21" s="98">
        <v>3</v>
      </c>
      <c r="L21" s="98">
        <v>4</v>
      </c>
      <c r="M21" s="98">
        <v>2</v>
      </c>
      <c r="N21" s="98"/>
      <c r="O21" s="98"/>
      <c r="P21" s="98"/>
      <c r="Q21" s="98"/>
      <c r="R21" s="98"/>
      <c r="S21" s="98"/>
      <c r="T21" s="98"/>
      <c r="U21" s="98">
        <f t="shared" si="13"/>
        <v>17</v>
      </c>
      <c r="V21" s="99" t="str">
        <f>'Sprint Backlog'!H17</f>
        <v>Carl.Chai</v>
      </c>
    </row>
    <row r="22" spans="1:22">
      <c r="A22" s="71" t="s">
        <v>81</v>
      </c>
      <c r="B22" s="118" t="s">
        <v>82</v>
      </c>
      <c r="C22" s="70">
        <v>3000</v>
      </c>
      <c r="D22" s="73">
        <v>3</v>
      </c>
      <c r="E22" s="73"/>
      <c r="F22" s="98">
        <v>3</v>
      </c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>
        <f t="shared" si="13"/>
        <v>3</v>
      </c>
      <c r="V22" s="99" t="str">
        <f>'Sprint Backlog'!H18</f>
        <v>Linsee.lin</v>
      </c>
    </row>
    <row r="23" spans="1:22">
      <c r="A23" s="73" t="s">
        <v>41</v>
      </c>
      <c r="B23" s="116" t="s">
        <v>49</v>
      </c>
      <c r="C23" s="70">
        <v>3000</v>
      </c>
      <c r="D23" s="73">
        <v>16</v>
      </c>
      <c r="E23" s="73"/>
      <c r="F23" s="98">
        <v>4</v>
      </c>
      <c r="G23" s="98">
        <v>6.5</v>
      </c>
      <c r="H23" s="98">
        <v>6</v>
      </c>
      <c r="I23" s="98">
        <v>3</v>
      </c>
      <c r="J23" s="98">
        <v>5</v>
      </c>
      <c r="K23" s="98">
        <v>4</v>
      </c>
      <c r="L23" s="98">
        <v>5</v>
      </c>
      <c r="M23" s="98">
        <v>4</v>
      </c>
      <c r="N23" s="98">
        <v>4</v>
      </c>
      <c r="O23" s="98"/>
      <c r="P23" s="98"/>
      <c r="Q23" s="98"/>
      <c r="R23" s="98"/>
      <c r="S23" s="98"/>
      <c r="T23" s="98"/>
      <c r="U23" s="98">
        <f t="shared" si="13"/>
        <v>41.5</v>
      </c>
      <c r="V23" s="99" t="str">
        <f>'Sprint Backlog'!H19</f>
        <v>Bella.bi</v>
      </c>
    </row>
    <row r="24" spans="1:22">
      <c r="A24" s="71" t="s">
        <v>83</v>
      </c>
      <c r="B24" s="118" t="s">
        <v>84</v>
      </c>
      <c r="C24" s="71">
        <v>2800</v>
      </c>
      <c r="D24" s="71">
        <v>4</v>
      </c>
      <c r="E24" s="71"/>
      <c r="F24" s="72">
        <v>0.5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98">
        <f t="shared" si="13"/>
        <v>0.5</v>
      </c>
      <c r="V24" s="99" t="str">
        <f>'Sprint Backlog'!H20</f>
        <v>Oliver.ye</v>
      </c>
    </row>
    <row r="25" spans="1:22">
      <c r="A25" s="71" t="s">
        <v>86</v>
      </c>
      <c r="B25" s="118" t="s">
        <v>85</v>
      </c>
      <c r="C25" s="71">
        <v>2700</v>
      </c>
      <c r="D25" s="71">
        <v>8</v>
      </c>
      <c r="E25" s="71"/>
      <c r="F25" s="72">
        <v>2</v>
      </c>
      <c r="G25" s="72"/>
      <c r="H25" s="72"/>
      <c r="I25" s="72"/>
      <c r="J25" s="72"/>
      <c r="K25" s="72">
        <v>1</v>
      </c>
      <c r="L25" s="72"/>
      <c r="M25" s="72"/>
      <c r="N25" s="72"/>
      <c r="O25" s="72"/>
      <c r="P25" s="72"/>
      <c r="Q25" s="72"/>
      <c r="R25" s="72"/>
      <c r="S25" s="72"/>
      <c r="T25" s="72"/>
      <c r="U25" s="98">
        <f t="shared" si="13"/>
        <v>3</v>
      </c>
      <c r="V25" s="99" t="str">
        <f>'Sprint Backlog'!H21</f>
        <v>Olivia.ge</v>
      </c>
    </row>
    <row r="26" spans="1:22">
      <c r="A26" s="93" t="s">
        <v>87</v>
      </c>
      <c r="B26" s="117" t="s">
        <v>88</v>
      </c>
      <c r="C26" s="71">
        <v>2700</v>
      </c>
      <c r="D26" s="71">
        <v>8</v>
      </c>
      <c r="E26" s="71"/>
      <c r="F26" s="72"/>
      <c r="G26" s="72">
        <v>1.5</v>
      </c>
      <c r="H26" s="72">
        <v>1.5</v>
      </c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98">
        <f t="shared" si="13"/>
        <v>3</v>
      </c>
      <c r="V26" s="99" t="str">
        <f>'Sprint Backlog'!H22</f>
        <v>Bela.zhao</v>
      </c>
    </row>
    <row r="27" spans="1:22" ht="29">
      <c r="A27" s="127" t="s">
        <v>89</v>
      </c>
      <c r="B27" s="128" t="s">
        <v>93</v>
      </c>
      <c r="C27" s="129">
        <v>2700</v>
      </c>
      <c r="D27" s="130">
        <v>2</v>
      </c>
      <c r="E27" s="130"/>
      <c r="F27" s="131"/>
      <c r="G27" s="131"/>
      <c r="H27" s="131"/>
      <c r="I27" s="131">
        <v>1</v>
      </c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98">
        <f t="shared" si="13"/>
        <v>1</v>
      </c>
      <c r="V27" s="99" t="str">
        <f>'Sprint Backlog'!H23</f>
        <v>Carl.Chai</v>
      </c>
    </row>
    <row r="28" spans="1:22" ht="29">
      <c r="A28" s="122" t="s">
        <v>91</v>
      </c>
      <c r="B28" s="123" t="s">
        <v>94</v>
      </c>
      <c r="C28" s="124">
        <v>2700</v>
      </c>
      <c r="D28" s="71">
        <v>2</v>
      </c>
      <c r="E28" s="71"/>
      <c r="F28" s="72"/>
      <c r="G28" s="72"/>
      <c r="H28" s="72"/>
      <c r="I28" s="72">
        <v>1</v>
      </c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98">
        <f t="shared" si="13"/>
        <v>1</v>
      </c>
      <c r="V28" s="99" t="str">
        <f>'Sprint Backlog'!H24</f>
        <v>Carl.Chai</v>
      </c>
    </row>
    <row r="29" spans="1:22">
      <c r="A29" s="125" t="s">
        <v>95</v>
      </c>
      <c r="B29" s="126" t="s">
        <v>90</v>
      </c>
      <c r="C29" s="125">
        <v>2700</v>
      </c>
      <c r="D29" s="71">
        <v>6</v>
      </c>
      <c r="E29" s="71"/>
      <c r="F29" s="72"/>
      <c r="G29" s="72"/>
      <c r="H29" s="72">
        <v>4</v>
      </c>
      <c r="I29" s="72">
        <v>2</v>
      </c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98">
        <f t="shared" si="13"/>
        <v>6</v>
      </c>
      <c r="V29" s="99" t="str">
        <f>'Sprint Backlog'!H25</f>
        <v>Linsee.lin</v>
      </c>
    </row>
    <row r="30" spans="1:22" ht="29">
      <c r="A30" s="125" t="s">
        <v>96</v>
      </c>
      <c r="B30" s="126" t="s">
        <v>92</v>
      </c>
      <c r="C30" s="125">
        <v>2700</v>
      </c>
      <c r="D30" s="71">
        <v>6</v>
      </c>
      <c r="E30" s="71"/>
      <c r="F30" s="72"/>
      <c r="G30" s="72"/>
      <c r="H30" s="72"/>
      <c r="I30" s="72">
        <v>5.5</v>
      </c>
      <c r="J30" s="72">
        <v>1</v>
      </c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98">
        <f t="shared" si="13"/>
        <v>6.5</v>
      </c>
      <c r="V30" s="99" t="str">
        <f>'Sprint Backlog'!H26</f>
        <v>Linsee.lin</v>
      </c>
    </row>
    <row r="31" spans="1:22">
      <c r="A31" s="125" t="s">
        <v>98</v>
      </c>
      <c r="B31" s="126" t="s">
        <v>106</v>
      </c>
      <c r="C31" s="125"/>
      <c r="D31" s="71"/>
      <c r="E31" s="71"/>
      <c r="F31" s="72"/>
      <c r="G31" s="72"/>
      <c r="H31" s="72">
        <v>1</v>
      </c>
      <c r="I31" s="72"/>
      <c r="J31" s="72">
        <v>5</v>
      </c>
      <c r="K31" s="72"/>
      <c r="L31" s="72"/>
      <c r="M31" s="72">
        <v>0.5</v>
      </c>
      <c r="N31" s="72">
        <v>4</v>
      </c>
      <c r="O31" s="72"/>
      <c r="P31" s="72"/>
      <c r="Q31" s="72"/>
      <c r="R31" s="72"/>
      <c r="S31" s="72"/>
      <c r="T31" s="72"/>
      <c r="U31" s="98">
        <f t="shared" si="13"/>
        <v>10.5</v>
      </c>
      <c r="V31" s="99" t="str">
        <f>'Sprint Backlog'!H27</f>
        <v>Bela.zhao</v>
      </c>
    </row>
    <row r="32" spans="1:22" ht="29">
      <c r="A32" s="125" t="s">
        <v>100</v>
      </c>
      <c r="B32" s="126" t="s">
        <v>97</v>
      </c>
      <c r="C32" s="125">
        <v>2600</v>
      </c>
      <c r="D32" s="71">
        <v>10</v>
      </c>
      <c r="E32" s="71"/>
      <c r="F32" s="72"/>
      <c r="G32" s="72"/>
      <c r="H32" s="72">
        <v>9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98">
        <f t="shared" si="13"/>
        <v>9</v>
      </c>
      <c r="V32" s="99" t="str">
        <f>'Sprint Backlog'!H28</f>
        <v>Bela.zhao</v>
      </c>
    </row>
    <row r="33" spans="1:22" ht="29">
      <c r="A33" s="125" t="s">
        <v>99</v>
      </c>
      <c r="B33" s="118" t="s">
        <v>101</v>
      </c>
      <c r="C33" s="71">
        <v>2600</v>
      </c>
      <c r="D33" s="71">
        <v>10</v>
      </c>
      <c r="E33" s="71"/>
      <c r="F33" s="72"/>
      <c r="G33" s="72"/>
      <c r="H33" s="72"/>
      <c r="I33" s="72">
        <v>8</v>
      </c>
      <c r="J33" s="72">
        <v>2</v>
      </c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98">
        <f t="shared" si="13"/>
        <v>10</v>
      </c>
      <c r="V33" s="99" t="str">
        <f>'Sprint Backlog'!H29</f>
        <v>Bela.zhao</v>
      </c>
    </row>
    <row r="34" spans="1:22">
      <c r="A34" s="71" t="s">
        <v>102</v>
      </c>
      <c r="B34" s="118" t="s">
        <v>103</v>
      </c>
      <c r="C34" s="71">
        <v>2600</v>
      </c>
      <c r="D34" s="71">
        <v>4</v>
      </c>
      <c r="E34" s="71"/>
      <c r="F34" s="72"/>
      <c r="G34" s="72"/>
      <c r="H34" s="72"/>
      <c r="I34" s="72">
        <v>4</v>
      </c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98">
        <f t="shared" si="13"/>
        <v>4</v>
      </c>
      <c r="V34" s="99" t="str">
        <f>'Sprint Backlog'!H30</f>
        <v>Olivia.ge</v>
      </c>
    </row>
    <row r="35" spans="1:22">
      <c r="A35" s="71" t="s">
        <v>104</v>
      </c>
      <c r="B35" s="118" t="s">
        <v>105</v>
      </c>
      <c r="C35" s="71">
        <v>2600</v>
      </c>
      <c r="D35" s="71">
        <v>2</v>
      </c>
      <c r="E35" s="71"/>
      <c r="F35" s="72"/>
      <c r="G35" s="72"/>
      <c r="H35" s="72"/>
      <c r="I35" s="72">
        <v>1</v>
      </c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98">
        <f t="shared" si="13"/>
        <v>1</v>
      </c>
      <c r="V35" s="99" t="str">
        <f>'Sprint Backlog'!H31</f>
        <v>Olivia.ge</v>
      </c>
    </row>
    <row r="36" spans="1:22" ht="29">
      <c r="A36" s="71" t="s">
        <v>113</v>
      </c>
      <c r="B36" s="118" t="s">
        <v>117</v>
      </c>
      <c r="C36" s="71">
        <v>2500</v>
      </c>
      <c r="D36" s="71">
        <v>5</v>
      </c>
      <c r="E36" s="71"/>
      <c r="F36" s="72"/>
      <c r="G36" s="72"/>
      <c r="H36" s="72"/>
      <c r="I36" s="72"/>
      <c r="J36" s="72">
        <v>4.5</v>
      </c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98">
        <f t="shared" si="13"/>
        <v>4.5</v>
      </c>
      <c r="V36" s="99" t="str">
        <f>'Sprint Backlog'!H32</f>
        <v>Olivia.ge</v>
      </c>
    </row>
    <row r="37" spans="1:22">
      <c r="A37" s="71" t="s">
        <v>108</v>
      </c>
      <c r="B37" s="118" t="s">
        <v>107</v>
      </c>
      <c r="C37" s="71">
        <v>2500</v>
      </c>
      <c r="D37" s="71">
        <v>10</v>
      </c>
      <c r="E37" s="71"/>
      <c r="F37" s="72"/>
      <c r="G37" s="72"/>
      <c r="H37" s="72"/>
      <c r="I37" s="72"/>
      <c r="J37" s="72">
        <v>2.5</v>
      </c>
      <c r="K37" s="72"/>
      <c r="L37" s="72"/>
      <c r="M37" s="72">
        <v>4</v>
      </c>
      <c r="N37" s="72">
        <v>3</v>
      </c>
      <c r="O37" s="72"/>
      <c r="P37" s="72"/>
      <c r="Q37" s="72"/>
      <c r="R37" s="72"/>
      <c r="S37" s="72"/>
      <c r="T37" s="72"/>
      <c r="U37" s="98">
        <f t="shared" si="13"/>
        <v>9.5</v>
      </c>
      <c r="V37" s="99" t="str">
        <f>'Sprint Backlog'!H33</f>
        <v>Olivia.ge</v>
      </c>
    </row>
    <row r="38" spans="1:22">
      <c r="A38" s="71" t="s">
        <v>109</v>
      </c>
      <c r="B38" s="118" t="s">
        <v>111</v>
      </c>
      <c r="C38" s="71">
        <v>2500</v>
      </c>
      <c r="D38" s="71">
        <v>18</v>
      </c>
      <c r="E38" s="71"/>
      <c r="F38" s="72"/>
      <c r="G38" s="72"/>
      <c r="H38" s="72"/>
      <c r="I38" s="72"/>
      <c r="J38" s="72">
        <v>6</v>
      </c>
      <c r="K38" s="72">
        <v>6</v>
      </c>
      <c r="L38" s="72">
        <v>7.5</v>
      </c>
      <c r="M38" s="72">
        <v>3</v>
      </c>
      <c r="N38" s="72">
        <v>3.5</v>
      </c>
      <c r="O38" s="72"/>
      <c r="P38" s="72"/>
      <c r="Q38" s="72"/>
      <c r="R38" s="72"/>
      <c r="S38" s="72"/>
      <c r="T38" s="72"/>
      <c r="U38" s="98">
        <f t="shared" si="13"/>
        <v>26</v>
      </c>
      <c r="V38" s="99" t="str">
        <f>'Sprint Backlog'!H34</f>
        <v>Linsee.lin</v>
      </c>
    </row>
    <row r="39" spans="1:22">
      <c r="A39" s="71" t="s">
        <v>110</v>
      </c>
      <c r="B39" s="118" t="s">
        <v>112</v>
      </c>
      <c r="C39" s="71">
        <v>2500</v>
      </c>
      <c r="D39" s="71">
        <v>10</v>
      </c>
      <c r="E39" s="71"/>
      <c r="F39" s="72"/>
      <c r="G39" s="72"/>
      <c r="H39" s="72"/>
      <c r="I39" s="72"/>
      <c r="J39" s="72">
        <v>4</v>
      </c>
      <c r="K39" s="72">
        <v>4.5</v>
      </c>
      <c r="L39" s="72"/>
      <c r="M39" s="72">
        <v>6</v>
      </c>
      <c r="N39" s="72"/>
      <c r="O39" s="72"/>
      <c r="P39" s="72"/>
      <c r="Q39" s="72"/>
      <c r="R39" s="72"/>
      <c r="S39" s="72"/>
      <c r="T39" s="72"/>
      <c r="U39" s="98">
        <f t="shared" si="13"/>
        <v>14.5</v>
      </c>
      <c r="V39" s="99" t="str">
        <f>'Sprint Backlog'!H35</f>
        <v>Carl.Chai</v>
      </c>
    </row>
    <row r="40" spans="1:22">
      <c r="A40" s="71" t="s">
        <v>114</v>
      </c>
      <c r="B40" s="118" t="s">
        <v>115</v>
      </c>
      <c r="C40" s="71">
        <v>2500</v>
      </c>
      <c r="D40" s="71">
        <v>10</v>
      </c>
      <c r="E40" s="71"/>
      <c r="F40" s="72"/>
      <c r="G40" s="72"/>
      <c r="H40" s="72"/>
      <c r="I40" s="72"/>
      <c r="J40" s="72">
        <v>2</v>
      </c>
      <c r="K40" s="72"/>
      <c r="L40" s="72">
        <v>6</v>
      </c>
      <c r="M40" s="72">
        <v>3</v>
      </c>
      <c r="N40" s="72"/>
      <c r="O40" s="72"/>
      <c r="P40" s="72"/>
      <c r="Q40" s="72"/>
      <c r="R40" s="72"/>
      <c r="S40" s="72"/>
      <c r="T40" s="72"/>
      <c r="U40" s="98">
        <f t="shared" si="13"/>
        <v>11</v>
      </c>
      <c r="V40" s="99" t="str">
        <f>'Sprint Backlog'!H36</f>
        <v>John.liu</v>
      </c>
    </row>
    <row r="41" spans="1:22" ht="29">
      <c r="A41" s="71" t="s">
        <v>118</v>
      </c>
      <c r="B41" s="118" t="s">
        <v>116</v>
      </c>
      <c r="C41" s="71">
        <v>2400</v>
      </c>
      <c r="D41" s="71">
        <v>22</v>
      </c>
      <c r="E41" s="71"/>
      <c r="F41" s="72"/>
      <c r="G41" s="72"/>
      <c r="H41" s="72"/>
      <c r="I41" s="72"/>
      <c r="J41" s="72"/>
      <c r="K41" s="72">
        <v>7</v>
      </c>
      <c r="L41" s="72">
        <v>11</v>
      </c>
      <c r="M41" s="72">
        <v>7</v>
      </c>
      <c r="N41" s="72">
        <v>4</v>
      </c>
      <c r="O41" s="72"/>
      <c r="P41" s="72"/>
      <c r="Q41" s="72"/>
      <c r="R41" s="72"/>
      <c r="S41" s="72"/>
      <c r="T41" s="72"/>
      <c r="U41" s="98">
        <f t="shared" si="13"/>
        <v>29</v>
      </c>
      <c r="V41" s="99" t="str">
        <f>'Sprint Backlog'!H37</f>
        <v>Olivia.ge</v>
      </c>
    </row>
    <row r="42" spans="1:22">
      <c r="A42" s="71"/>
      <c r="B42" s="118" t="s">
        <v>120</v>
      </c>
      <c r="C42" s="71"/>
      <c r="D42" s="71"/>
      <c r="E42" s="71"/>
      <c r="F42" s="72"/>
      <c r="G42" s="72"/>
      <c r="H42" s="72"/>
      <c r="I42" s="72"/>
      <c r="J42" s="72"/>
      <c r="K42" s="72">
        <v>3</v>
      </c>
      <c r="L42" s="72">
        <v>4</v>
      </c>
      <c r="M42" s="72">
        <v>3</v>
      </c>
      <c r="N42" s="72"/>
      <c r="O42" s="72"/>
      <c r="P42" s="72"/>
      <c r="Q42" s="72"/>
      <c r="R42" s="72"/>
      <c r="S42" s="72"/>
      <c r="T42" s="72"/>
      <c r="U42" s="98">
        <f t="shared" si="13"/>
        <v>10</v>
      </c>
      <c r="V42" s="99" t="str">
        <f>'Sprint Backlog'!H38</f>
        <v>Stone.Zhao</v>
      </c>
    </row>
  </sheetData>
  <mergeCells count="2">
    <mergeCell ref="D1:D2"/>
    <mergeCell ref="U1:U2"/>
  </mergeCells>
  <phoneticPr fontId="2" type="noConversion"/>
  <pageMargins left="0" right="0" top="0" bottom="0.2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zoomScale="85" zoomScaleNormal="85" workbookViewId="0">
      <pane xSplit="4" ySplit="9" topLeftCell="E28" activePane="bottomRight" state="frozen"/>
      <selection pane="topRight" activeCell="E1" sqref="E1"/>
      <selection pane="bottomLeft" activeCell="A10" sqref="A10"/>
      <selection pane="bottomRight" activeCell="L14" sqref="L14"/>
    </sheetView>
  </sheetViews>
  <sheetFormatPr defaultColWidth="8.453125" defaultRowHeight="14.5"/>
  <cols>
    <col min="1" max="1" width="21.90625" style="10" customWidth="1"/>
    <col min="2" max="2" width="60.36328125" style="31" customWidth="1"/>
    <col min="3" max="4" width="8.453125" style="63" bestFit="1" customWidth="1"/>
    <col min="5" max="5" width="8.453125" style="14" customWidth="1"/>
    <col min="6" max="7" width="7.453125" style="14" customWidth="1"/>
    <col min="8" max="20" width="7" style="14" customWidth="1"/>
    <col min="21" max="21" width="8.453125" style="96" customWidth="1"/>
    <col min="22" max="16384" width="8.453125" style="31"/>
  </cols>
  <sheetData>
    <row r="1" spans="1:21" s="2" customFormat="1" ht="15.75" customHeight="1">
      <c r="A1" s="27" t="s">
        <v>26</v>
      </c>
      <c r="B1" s="28" t="s">
        <v>13</v>
      </c>
      <c r="C1" s="61" t="s">
        <v>25</v>
      </c>
      <c r="D1" s="139" t="s">
        <v>28</v>
      </c>
      <c r="E1" s="1">
        <f>F1-1</f>
        <v>42953</v>
      </c>
      <c r="F1" s="1">
        <f>Resources!D6</f>
        <v>42954</v>
      </c>
      <c r="G1" s="1">
        <f>Resources!E6</f>
        <v>42955</v>
      </c>
      <c r="H1" s="1">
        <f>Resources!F6</f>
        <v>42956</v>
      </c>
      <c r="I1" s="1">
        <f>Resources!G6</f>
        <v>42957</v>
      </c>
      <c r="J1" s="1">
        <f>Resources!H6</f>
        <v>42958</v>
      </c>
      <c r="K1" s="1">
        <f>Resources!I6</f>
        <v>42961</v>
      </c>
      <c r="L1" s="1">
        <f>Resources!J6</f>
        <v>42962</v>
      </c>
      <c r="M1" s="1">
        <f>Resources!K6</f>
        <v>42963</v>
      </c>
      <c r="N1" s="1">
        <f>Resources!L6</f>
        <v>42964</v>
      </c>
      <c r="O1" s="1">
        <f>Resources!M6</f>
        <v>42965</v>
      </c>
      <c r="P1" s="1">
        <f>Resources!N6</f>
        <v>42968</v>
      </c>
      <c r="Q1" s="1">
        <f>Resources!O6</f>
        <v>42969</v>
      </c>
      <c r="R1" s="1">
        <f>Resources!P6</f>
        <v>42970</v>
      </c>
      <c r="S1" s="1">
        <f>Resources!Q6</f>
        <v>42971</v>
      </c>
      <c r="T1" s="1">
        <f>Resources!R6</f>
        <v>42972</v>
      </c>
      <c r="U1" s="94"/>
    </row>
    <row r="2" spans="1:21" s="2" customFormat="1" ht="15" thickBot="1">
      <c r="A2" s="3"/>
      <c r="B2" s="4"/>
      <c r="C2" s="62"/>
      <c r="D2" s="140"/>
      <c r="E2" s="55" t="s">
        <v>31</v>
      </c>
      <c r="F2" s="40">
        <f>F1</f>
        <v>42954</v>
      </c>
      <c r="G2" s="40">
        <f t="shared" ref="G2:T2" si="0">G1</f>
        <v>42955</v>
      </c>
      <c r="H2" s="40">
        <f t="shared" si="0"/>
        <v>42956</v>
      </c>
      <c r="I2" s="40">
        <f t="shared" si="0"/>
        <v>42957</v>
      </c>
      <c r="J2" s="40">
        <f t="shared" si="0"/>
        <v>42958</v>
      </c>
      <c r="K2" s="40">
        <f t="shared" si="0"/>
        <v>42961</v>
      </c>
      <c r="L2" s="40">
        <f t="shared" si="0"/>
        <v>42962</v>
      </c>
      <c r="M2" s="40">
        <f t="shared" si="0"/>
        <v>42963</v>
      </c>
      <c r="N2" s="40">
        <f t="shared" si="0"/>
        <v>42964</v>
      </c>
      <c r="O2" s="40">
        <f t="shared" si="0"/>
        <v>42965</v>
      </c>
      <c r="P2" s="40">
        <f t="shared" si="0"/>
        <v>42968</v>
      </c>
      <c r="Q2" s="40">
        <f t="shared" si="0"/>
        <v>42969</v>
      </c>
      <c r="R2" s="40">
        <f t="shared" si="0"/>
        <v>42970</v>
      </c>
      <c r="S2" s="40">
        <f t="shared" si="0"/>
        <v>42971</v>
      </c>
      <c r="T2" s="40">
        <f t="shared" si="0"/>
        <v>42972</v>
      </c>
      <c r="U2" s="94"/>
    </row>
    <row r="3" spans="1:21" s="7" customFormat="1" ht="15" thickBot="1">
      <c r="A3" s="5"/>
      <c r="B3" s="6"/>
      <c r="C3" s="74"/>
      <c r="D3" s="7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57"/>
      <c r="U3" s="95"/>
    </row>
    <row r="4" spans="1:21" s="7" customFormat="1" ht="15" thickBot="1">
      <c r="A4" s="5"/>
      <c r="B4" s="6" t="s">
        <v>35</v>
      </c>
      <c r="C4" s="74"/>
      <c r="D4" s="75">
        <f>SUM(D6:D82)</f>
        <v>259</v>
      </c>
      <c r="E4" s="13">
        <f t="shared" ref="E4:T4" si="1">SUM(E6:E122)</f>
        <v>247</v>
      </c>
      <c r="F4" s="13">
        <f t="shared" si="1"/>
        <v>228</v>
      </c>
      <c r="G4" s="13">
        <f t="shared" si="1"/>
        <v>206.5</v>
      </c>
      <c r="H4" s="13">
        <f t="shared" si="1"/>
        <v>202.5</v>
      </c>
      <c r="I4" s="13">
        <f t="shared" si="1"/>
        <v>183</v>
      </c>
      <c r="J4" s="13">
        <f t="shared" si="1"/>
        <v>124</v>
      </c>
      <c r="K4" s="13">
        <f t="shared" si="1"/>
        <v>116</v>
      </c>
      <c r="L4" s="13">
        <f t="shared" si="1"/>
        <v>84</v>
      </c>
      <c r="M4" s="13">
        <f t="shared" si="1"/>
        <v>84</v>
      </c>
      <c r="N4" s="13">
        <f t="shared" si="1"/>
        <v>84</v>
      </c>
      <c r="O4" s="13">
        <f t="shared" si="1"/>
        <v>84</v>
      </c>
      <c r="P4" s="13">
        <f t="shared" si="1"/>
        <v>84</v>
      </c>
      <c r="Q4" s="13">
        <f t="shared" si="1"/>
        <v>84</v>
      </c>
      <c r="R4" s="13">
        <f t="shared" si="1"/>
        <v>84</v>
      </c>
      <c r="S4" s="13">
        <f t="shared" si="1"/>
        <v>84</v>
      </c>
      <c r="T4" s="13">
        <f t="shared" si="1"/>
        <v>84</v>
      </c>
      <c r="U4" s="95"/>
    </row>
    <row r="5" spans="1:21" s="2" customFormat="1">
      <c r="A5" s="8"/>
      <c r="B5" s="29"/>
      <c r="C5" s="76"/>
      <c r="D5" s="75">
        <f>SUM(D6:D89)</f>
        <v>259</v>
      </c>
      <c r="E5" s="13">
        <f t="shared" ref="E5:T5" si="2">SUM(E6:E122)</f>
        <v>247</v>
      </c>
      <c r="F5" s="13">
        <f t="shared" si="2"/>
        <v>228</v>
      </c>
      <c r="G5" s="13">
        <f t="shared" si="2"/>
        <v>206.5</v>
      </c>
      <c r="H5" s="13">
        <f t="shared" si="2"/>
        <v>202.5</v>
      </c>
      <c r="I5" s="13">
        <f t="shared" si="2"/>
        <v>183</v>
      </c>
      <c r="J5" s="13">
        <f t="shared" si="2"/>
        <v>124</v>
      </c>
      <c r="K5" s="13">
        <f t="shared" si="2"/>
        <v>116</v>
      </c>
      <c r="L5" s="13">
        <f t="shared" si="2"/>
        <v>84</v>
      </c>
      <c r="M5" s="13">
        <f t="shared" si="2"/>
        <v>84</v>
      </c>
      <c r="N5" s="13">
        <f t="shared" si="2"/>
        <v>84</v>
      </c>
      <c r="O5" s="13">
        <f t="shared" si="2"/>
        <v>84</v>
      </c>
      <c r="P5" s="13">
        <f t="shared" si="2"/>
        <v>84</v>
      </c>
      <c r="Q5" s="13">
        <f t="shared" si="2"/>
        <v>84</v>
      </c>
      <c r="R5" s="13">
        <f t="shared" si="2"/>
        <v>84</v>
      </c>
      <c r="S5" s="13">
        <f t="shared" si="2"/>
        <v>84</v>
      </c>
      <c r="T5" s="13">
        <f t="shared" si="2"/>
        <v>84</v>
      </c>
      <c r="U5" s="94"/>
    </row>
    <row r="6" spans="1:21">
      <c r="A6" s="100" t="str">
        <f>'Daily Records'!A6</f>
        <v>SY05.P001</v>
      </c>
      <c r="B6" s="100" t="str">
        <f>'Daily Records'!B6</f>
        <v>会议和讨论</v>
      </c>
      <c r="C6" s="121">
        <f>'Daily Records'!C6</f>
        <v>3850</v>
      </c>
      <c r="D6" s="100">
        <f>'Daily Records'!D6</f>
        <v>8</v>
      </c>
      <c r="E6" s="56">
        <f>D6</f>
        <v>8</v>
      </c>
      <c r="F6" s="56">
        <f t="shared" ref="F6:T6" si="3">E6</f>
        <v>8</v>
      </c>
      <c r="G6" s="56">
        <f t="shared" si="3"/>
        <v>8</v>
      </c>
      <c r="H6" s="56">
        <f t="shared" si="3"/>
        <v>8</v>
      </c>
      <c r="I6" s="56">
        <f t="shared" si="3"/>
        <v>8</v>
      </c>
      <c r="J6" s="56">
        <f t="shared" si="3"/>
        <v>8</v>
      </c>
      <c r="K6" s="56">
        <f t="shared" si="3"/>
        <v>8</v>
      </c>
      <c r="L6" s="133">
        <f t="shared" si="3"/>
        <v>8</v>
      </c>
      <c r="M6" s="56">
        <f t="shared" si="3"/>
        <v>8</v>
      </c>
      <c r="N6" s="56">
        <f t="shared" si="3"/>
        <v>8</v>
      </c>
      <c r="O6" s="56">
        <f t="shared" si="3"/>
        <v>8</v>
      </c>
      <c r="P6" s="56">
        <f t="shared" si="3"/>
        <v>8</v>
      </c>
      <c r="Q6" s="56">
        <f t="shared" si="3"/>
        <v>8</v>
      </c>
      <c r="R6" s="56">
        <f t="shared" si="3"/>
        <v>8</v>
      </c>
      <c r="S6" s="56">
        <f t="shared" si="3"/>
        <v>8</v>
      </c>
      <c r="T6" s="56">
        <f t="shared" si="3"/>
        <v>8</v>
      </c>
      <c r="U6" s="101" t="str">
        <f>'Sprint Backlog'!H2</f>
        <v>All</v>
      </c>
    </row>
    <row r="7" spans="1:21">
      <c r="A7" s="100" t="str">
        <f>'Daily Records'!A7</f>
        <v>SY05.S002</v>
      </c>
      <c r="B7" s="100" t="str">
        <f>'Daily Records'!B7</f>
        <v>整理UseCase/UserStory/Tasks</v>
      </c>
      <c r="C7" s="121">
        <f>'Daily Records'!C7</f>
        <v>3800</v>
      </c>
      <c r="D7" s="100">
        <f>'Daily Records'!D7</f>
        <v>8</v>
      </c>
      <c r="E7" s="56">
        <f>D7</f>
        <v>8</v>
      </c>
      <c r="F7" s="56">
        <f t="shared" ref="F7:T25" si="4">E7</f>
        <v>8</v>
      </c>
      <c r="G7" s="56">
        <f t="shared" si="4"/>
        <v>8</v>
      </c>
      <c r="H7" s="56">
        <f t="shared" si="4"/>
        <v>8</v>
      </c>
      <c r="I7" s="56">
        <f t="shared" si="4"/>
        <v>8</v>
      </c>
      <c r="J7" s="56">
        <f t="shared" si="4"/>
        <v>8</v>
      </c>
      <c r="K7" s="56">
        <f t="shared" si="4"/>
        <v>8</v>
      </c>
      <c r="L7" s="133">
        <f t="shared" si="4"/>
        <v>8</v>
      </c>
      <c r="M7" s="56">
        <f t="shared" si="4"/>
        <v>8</v>
      </c>
      <c r="N7" s="56">
        <f t="shared" si="4"/>
        <v>8</v>
      </c>
      <c r="O7" s="56">
        <f t="shared" si="4"/>
        <v>8</v>
      </c>
      <c r="P7" s="56">
        <f t="shared" si="4"/>
        <v>8</v>
      </c>
      <c r="Q7" s="56">
        <f t="shared" si="4"/>
        <v>8</v>
      </c>
      <c r="R7" s="56">
        <f t="shared" si="4"/>
        <v>8</v>
      </c>
      <c r="S7" s="56">
        <f t="shared" si="4"/>
        <v>8</v>
      </c>
      <c r="T7" s="56">
        <f t="shared" si="4"/>
        <v>8</v>
      </c>
      <c r="U7" s="101" t="str">
        <f>'Sprint Backlog'!H3</f>
        <v>Bella.bi</v>
      </c>
    </row>
    <row r="8" spans="1:21" ht="20.149999999999999" customHeight="1">
      <c r="A8" s="100" t="str">
        <f>'Daily Records'!A8</f>
        <v>SY05.UI01</v>
      </c>
      <c r="B8" s="100" t="str">
        <f>'Daily Records'!B8</f>
        <v>LoadSheet UI Design</v>
      </c>
      <c r="C8" s="121">
        <f>'Daily Records'!C8</f>
        <v>3100</v>
      </c>
      <c r="D8" s="100">
        <f>'Daily Records'!D8</f>
        <v>8</v>
      </c>
      <c r="E8" s="56">
        <f t="shared" ref="E8:E24" si="5">D8</f>
        <v>8</v>
      </c>
      <c r="F8" s="56">
        <f t="shared" si="4"/>
        <v>8</v>
      </c>
      <c r="G8" s="56">
        <f t="shared" si="4"/>
        <v>8</v>
      </c>
      <c r="H8" s="56">
        <f t="shared" si="4"/>
        <v>8</v>
      </c>
      <c r="I8" s="56">
        <v>5</v>
      </c>
      <c r="J8" s="56">
        <v>5</v>
      </c>
      <c r="K8" s="56">
        <v>3</v>
      </c>
      <c r="L8" s="56">
        <v>0</v>
      </c>
      <c r="M8" s="56">
        <f t="shared" si="4"/>
        <v>0</v>
      </c>
      <c r="N8" s="56">
        <f t="shared" si="4"/>
        <v>0</v>
      </c>
      <c r="O8" s="56">
        <f t="shared" si="4"/>
        <v>0</v>
      </c>
      <c r="P8" s="56">
        <f t="shared" si="4"/>
        <v>0</v>
      </c>
      <c r="Q8" s="56">
        <f t="shared" si="4"/>
        <v>0</v>
      </c>
      <c r="R8" s="56">
        <f t="shared" si="4"/>
        <v>0</v>
      </c>
      <c r="S8" s="56">
        <f t="shared" si="4"/>
        <v>0</v>
      </c>
      <c r="T8" s="56">
        <f t="shared" si="4"/>
        <v>0</v>
      </c>
      <c r="U8" s="101" t="str">
        <f>'Sprint Backlog'!H4</f>
        <v>Niki.Wang</v>
      </c>
    </row>
    <row r="9" spans="1:21" ht="20.149999999999999" customHeight="1">
      <c r="A9" s="100" t="str">
        <f>'Daily Records'!A9</f>
        <v>SY05.I002</v>
      </c>
      <c r="B9" s="100" t="str">
        <f>'Daily Records'!B9</f>
        <v>整理SQL语句</v>
      </c>
      <c r="C9" s="121">
        <f>'Daily Records'!C9</f>
        <v>3100</v>
      </c>
      <c r="D9" s="100">
        <f>'Daily Records'!D9</f>
        <v>1</v>
      </c>
      <c r="E9" s="56">
        <f t="shared" si="5"/>
        <v>1</v>
      </c>
      <c r="F9" s="56">
        <v>0</v>
      </c>
      <c r="G9" s="56">
        <f t="shared" si="4"/>
        <v>0</v>
      </c>
      <c r="H9" s="56">
        <f t="shared" si="4"/>
        <v>0</v>
      </c>
      <c r="I9" s="56">
        <f t="shared" si="4"/>
        <v>0</v>
      </c>
      <c r="J9" s="56">
        <f t="shared" si="4"/>
        <v>0</v>
      </c>
      <c r="K9" s="56">
        <f t="shared" si="4"/>
        <v>0</v>
      </c>
      <c r="L9" s="133">
        <f t="shared" si="4"/>
        <v>0</v>
      </c>
      <c r="M9" s="56">
        <f t="shared" si="4"/>
        <v>0</v>
      </c>
      <c r="N9" s="56">
        <f t="shared" si="4"/>
        <v>0</v>
      </c>
      <c r="O9" s="56">
        <f t="shared" si="4"/>
        <v>0</v>
      </c>
      <c r="P9" s="56">
        <f t="shared" si="4"/>
        <v>0</v>
      </c>
      <c r="Q9" s="56">
        <f t="shared" si="4"/>
        <v>0</v>
      </c>
      <c r="R9" s="56">
        <f t="shared" si="4"/>
        <v>0</v>
      </c>
      <c r="S9" s="56">
        <f t="shared" si="4"/>
        <v>0</v>
      </c>
      <c r="T9" s="56">
        <f t="shared" si="4"/>
        <v>0</v>
      </c>
      <c r="U9" s="101" t="str">
        <f>'Sprint Backlog'!H5</f>
        <v>Olivia.ge</v>
      </c>
    </row>
    <row r="10" spans="1:21" ht="20.149999999999999" customHeight="1">
      <c r="A10" s="100" t="str">
        <f>'Daily Records'!A10</f>
        <v>SY05.I003</v>
      </c>
      <c r="B10" s="100" t="str">
        <f>'Daily Records'!B10</f>
        <v>修复CallSheetNumber命名问题</v>
      </c>
      <c r="C10" s="121">
        <f>'Daily Records'!C10</f>
        <v>3100</v>
      </c>
      <c r="D10" s="100">
        <f>'Daily Records'!D10</f>
        <v>3</v>
      </c>
      <c r="E10" s="56">
        <f t="shared" si="5"/>
        <v>3</v>
      </c>
      <c r="F10" s="56">
        <v>0</v>
      </c>
      <c r="G10" s="56">
        <f t="shared" si="4"/>
        <v>0</v>
      </c>
      <c r="H10" s="56">
        <f t="shared" si="4"/>
        <v>0</v>
      </c>
      <c r="I10" s="56">
        <f t="shared" si="4"/>
        <v>0</v>
      </c>
      <c r="J10" s="56">
        <f t="shared" si="4"/>
        <v>0</v>
      </c>
      <c r="K10" s="56">
        <f t="shared" si="4"/>
        <v>0</v>
      </c>
      <c r="L10" s="133">
        <f t="shared" si="4"/>
        <v>0</v>
      </c>
      <c r="M10" s="56">
        <f t="shared" si="4"/>
        <v>0</v>
      </c>
      <c r="N10" s="56">
        <f t="shared" si="4"/>
        <v>0</v>
      </c>
      <c r="O10" s="56">
        <f t="shared" si="4"/>
        <v>0</v>
      </c>
      <c r="P10" s="56">
        <f t="shared" si="4"/>
        <v>0</v>
      </c>
      <c r="Q10" s="56">
        <f t="shared" si="4"/>
        <v>0</v>
      </c>
      <c r="R10" s="56">
        <f t="shared" si="4"/>
        <v>0</v>
      </c>
      <c r="S10" s="56">
        <f t="shared" si="4"/>
        <v>0</v>
      </c>
      <c r="T10" s="56">
        <f t="shared" si="4"/>
        <v>0</v>
      </c>
      <c r="U10" s="101" t="str">
        <f>'Sprint Backlog'!H6</f>
        <v>Linsee.lin</v>
      </c>
    </row>
    <row r="11" spans="1:21" ht="20.149999999999999" customHeight="1">
      <c r="A11" s="100" t="str">
        <f>'Daily Records'!A11</f>
        <v>SY05.I004</v>
      </c>
      <c r="B11" s="100" t="str">
        <f>'Daily Records'!B11</f>
        <v>CallSheetService中接口的实现</v>
      </c>
      <c r="C11" s="121">
        <f>'Daily Records'!C11</f>
        <v>3100</v>
      </c>
      <c r="D11" s="100">
        <f>'Daily Records'!D11</f>
        <v>5</v>
      </c>
      <c r="E11" s="56">
        <f t="shared" si="5"/>
        <v>5</v>
      </c>
      <c r="F11" s="56">
        <v>0</v>
      </c>
      <c r="G11" s="56">
        <f t="shared" si="4"/>
        <v>0</v>
      </c>
      <c r="H11" s="56">
        <f t="shared" si="4"/>
        <v>0</v>
      </c>
      <c r="I11" s="56">
        <f t="shared" si="4"/>
        <v>0</v>
      </c>
      <c r="J11" s="56">
        <f t="shared" si="4"/>
        <v>0</v>
      </c>
      <c r="K11" s="56">
        <f t="shared" si="4"/>
        <v>0</v>
      </c>
      <c r="L11" s="133">
        <f t="shared" si="4"/>
        <v>0</v>
      </c>
      <c r="M11" s="56">
        <f t="shared" si="4"/>
        <v>0</v>
      </c>
      <c r="N11" s="56">
        <f t="shared" si="4"/>
        <v>0</v>
      </c>
      <c r="O11" s="56">
        <f t="shared" si="4"/>
        <v>0</v>
      </c>
      <c r="P11" s="56">
        <f t="shared" si="4"/>
        <v>0</v>
      </c>
      <c r="Q11" s="56">
        <f t="shared" si="4"/>
        <v>0</v>
      </c>
      <c r="R11" s="56">
        <f t="shared" si="4"/>
        <v>0</v>
      </c>
      <c r="S11" s="56">
        <f t="shared" si="4"/>
        <v>0</v>
      </c>
      <c r="T11" s="56">
        <f t="shared" si="4"/>
        <v>0</v>
      </c>
      <c r="U11" s="101" t="str">
        <f>'Sprint Backlog'!H7</f>
        <v>Olivia.ge</v>
      </c>
    </row>
    <row r="12" spans="1:21" ht="20.149999999999999" customHeight="1">
      <c r="A12" s="100" t="str">
        <f>'Daily Records'!A12</f>
        <v>SY05.I005</v>
      </c>
      <c r="B12" s="100" t="str">
        <f>'Daily Records'!B12</f>
        <v>Save ProductHaul代码Review及优化</v>
      </c>
      <c r="C12" s="121">
        <f>'Daily Records'!C12</f>
        <v>3100</v>
      </c>
      <c r="D12" s="100">
        <f>'Daily Records'!D12</f>
        <v>10</v>
      </c>
      <c r="E12" s="56">
        <f t="shared" si="5"/>
        <v>10</v>
      </c>
      <c r="F12" s="56">
        <v>6</v>
      </c>
      <c r="G12" s="56">
        <f t="shared" si="4"/>
        <v>6</v>
      </c>
      <c r="H12" s="56">
        <f t="shared" si="4"/>
        <v>6</v>
      </c>
      <c r="I12" s="56">
        <f t="shared" si="4"/>
        <v>6</v>
      </c>
      <c r="J12" s="56">
        <v>0</v>
      </c>
      <c r="K12" s="56">
        <f t="shared" si="4"/>
        <v>0</v>
      </c>
      <c r="L12" s="133">
        <f t="shared" si="4"/>
        <v>0</v>
      </c>
      <c r="M12" s="56">
        <f t="shared" si="4"/>
        <v>0</v>
      </c>
      <c r="N12" s="56">
        <f t="shared" si="4"/>
        <v>0</v>
      </c>
      <c r="O12" s="56">
        <f t="shared" si="4"/>
        <v>0</v>
      </c>
      <c r="P12" s="56">
        <f t="shared" si="4"/>
        <v>0</v>
      </c>
      <c r="Q12" s="56">
        <f t="shared" si="4"/>
        <v>0</v>
      </c>
      <c r="R12" s="56">
        <f t="shared" si="4"/>
        <v>0</v>
      </c>
      <c r="S12" s="56">
        <f t="shared" si="4"/>
        <v>0</v>
      </c>
      <c r="T12" s="56">
        <f t="shared" si="4"/>
        <v>0</v>
      </c>
      <c r="U12" s="101" t="str">
        <f>'Sprint Backlog'!H8</f>
        <v>Bela.zhao</v>
      </c>
    </row>
    <row r="13" spans="1:21" ht="20.149999999999999" customHeight="1">
      <c r="A13" s="100" t="str">
        <f>'Daily Records'!A13</f>
        <v>SY05.UC005.US01.T01</v>
      </c>
      <c r="B13" s="100" t="str">
        <f>'Daily Records'!B13</f>
        <v xml:space="preserve">Validation when add a Product Haul </v>
      </c>
      <c r="C13" s="121">
        <f>'Daily Records'!C13</f>
        <v>3100</v>
      </c>
      <c r="D13" s="100">
        <f>'Daily Records'!D13</f>
        <v>9</v>
      </c>
      <c r="E13" s="56">
        <f t="shared" si="5"/>
        <v>9</v>
      </c>
      <c r="F13" s="56">
        <v>4</v>
      </c>
      <c r="G13" s="56">
        <v>0</v>
      </c>
      <c r="H13" s="56">
        <f t="shared" si="4"/>
        <v>0</v>
      </c>
      <c r="I13" s="56">
        <f t="shared" si="4"/>
        <v>0</v>
      </c>
      <c r="J13" s="56">
        <f t="shared" si="4"/>
        <v>0</v>
      </c>
      <c r="K13" s="56">
        <f t="shared" si="4"/>
        <v>0</v>
      </c>
      <c r="L13" s="133">
        <f t="shared" si="4"/>
        <v>0</v>
      </c>
      <c r="M13" s="56">
        <f t="shared" si="4"/>
        <v>0</v>
      </c>
      <c r="N13" s="56">
        <f t="shared" si="4"/>
        <v>0</v>
      </c>
      <c r="O13" s="56">
        <f t="shared" si="4"/>
        <v>0</v>
      </c>
      <c r="P13" s="56">
        <f t="shared" si="4"/>
        <v>0</v>
      </c>
      <c r="Q13" s="56">
        <f t="shared" si="4"/>
        <v>0</v>
      </c>
      <c r="R13" s="56">
        <f t="shared" si="4"/>
        <v>0</v>
      </c>
      <c r="S13" s="56">
        <f t="shared" si="4"/>
        <v>0</v>
      </c>
      <c r="T13" s="56">
        <f t="shared" si="4"/>
        <v>0</v>
      </c>
      <c r="U13" s="101" t="str">
        <f>'Sprint Backlog'!H9</f>
        <v>Carl.Chai</v>
      </c>
    </row>
    <row r="14" spans="1:21" ht="20.149999999999999" customHeight="1">
      <c r="A14" s="100" t="str">
        <f>'Daily Records'!A14</f>
        <v>SY06.UC008.T001</v>
      </c>
      <c r="B14" s="100" t="str">
        <f>'Daily Records'!B14</f>
        <v>Versioning of UpdateProductHaul</v>
      </c>
      <c r="C14" s="121">
        <f>'Daily Records'!C14</f>
        <v>3100</v>
      </c>
      <c r="D14" s="100">
        <f>'Daily Records'!D14</f>
        <v>16</v>
      </c>
      <c r="E14" s="56">
        <f t="shared" si="5"/>
        <v>16</v>
      </c>
      <c r="F14" s="56">
        <f t="shared" si="4"/>
        <v>16</v>
      </c>
      <c r="G14" s="56">
        <f t="shared" si="4"/>
        <v>16</v>
      </c>
      <c r="H14" s="56">
        <f t="shared" si="4"/>
        <v>16</v>
      </c>
      <c r="I14" s="56">
        <f t="shared" si="4"/>
        <v>16</v>
      </c>
      <c r="J14" s="56">
        <f t="shared" si="4"/>
        <v>16</v>
      </c>
      <c r="K14" s="56">
        <f t="shared" si="4"/>
        <v>16</v>
      </c>
      <c r="L14" s="133">
        <f t="shared" si="4"/>
        <v>16</v>
      </c>
      <c r="M14" s="56">
        <f t="shared" si="4"/>
        <v>16</v>
      </c>
      <c r="N14" s="56">
        <f t="shared" si="4"/>
        <v>16</v>
      </c>
      <c r="O14" s="56">
        <f t="shared" si="4"/>
        <v>16</v>
      </c>
      <c r="P14" s="56">
        <f t="shared" si="4"/>
        <v>16</v>
      </c>
      <c r="Q14" s="56">
        <f t="shared" si="4"/>
        <v>16</v>
      </c>
      <c r="R14" s="56">
        <f t="shared" si="4"/>
        <v>16</v>
      </c>
      <c r="S14" s="56">
        <f t="shared" si="4"/>
        <v>16</v>
      </c>
      <c r="T14" s="56">
        <f t="shared" si="4"/>
        <v>16</v>
      </c>
      <c r="U14" s="101">
        <f>'Sprint Backlog'!H10</f>
        <v>0</v>
      </c>
    </row>
    <row r="15" spans="1:21" ht="20.149999999999999" customHeight="1">
      <c r="A15" s="100" t="str">
        <f>'Daily Records'!A15</f>
        <v>SY06.UC008</v>
      </c>
      <c r="B15" s="100" t="str">
        <f>'Daily Records'!B15</f>
        <v>Edit a Product Haul</v>
      </c>
      <c r="C15" s="121">
        <f>'Daily Records'!C15</f>
        <v>3100</v>
      </c>
      <c r="D15" s="100">
        <f>'Daily Records'!D15</f>
        <v>4</v>
      </c>
      <c r="E15" s="56">
        <f t="shared" si="5"/>
        <v>4</v>
      </c>
      <c r="F15" s="56">
        <v>0</v>
      </c>
      <c r="G15" s="56">
        <f t="shared" si="4"/>
        <v>0</v>
      </c>
      <c r="H15" s="56">
        <f t="shared" si="4"/>
        <v>0</v>
      </c>
      <c r="I15" s="56">
        <f t="shared" si="4"/>
        <v>0</v>
      </c>
      <c r="J15" s="56">
        <f t="shared" si="4"/>
        <v>0</v>
      </c>
      <c r="K15" s="56">
        <f t="shared" si="4"/>
        <v>0</v>
      </c>
      <c r="L15" s="133">
        <f t="shared" si="4"/>
        <v>0</v>
      </c>
      <c r="M15" s="56">
        <f t="shared" si="4"/>
        <v>0</v>
      </c>
      <c r="N15" s="56">
        <f t="shared" si="4"/>
        <v>0</v>
      </c>
      <c r="O15" s="56">
        <f t="shared" si="4"/>
        <v>0</v>
      </c>
      <c r="P15" s="56">
        <f t="shared" si="4"/>
        <v>0</v>
      </c>
      <c r="Q15" s="56">
        <f t="shared" si="4"/>
        <v>0</v>
      </c>
      <c r="R15" s="56">
        <f t="shared" si="4"/>
        <v>0</v>
      </c>
      <c r="S15" s="56">
        <f t="shared" si="4"/>
        <v>0</v>
      </c>
      <c r="T15" s="56">
        <f t="shared" si="4"/>
        <v>0</v>
      </c>
      <c r="U15" s="101" t="str">
        <f>'Sprint Backlog'!H11</f>
        <v>Oliver.ye</v>
      </c>
    </row>
    <row r="16" spans="1:21" ht="20.149999999999999" customHeight="1">
      <c r="A16" s="100" t="str">
        <f>'Daily Records'!A16</f>
        <v>SY06.UC004.US07.T001</v>
      </c>
      <c r="B16" s="100" t="str">
        <f>'Daily Records'!B16</f>
        <v>New Product Haul in product hauls page_No CallSheetNumber_Delete Validation</v>
      </c>
      <c r="C16" s="121">
        <f>'Daily Records'!C16</f>
        <v>3000</v>
      </c>
      <c r="D16" s="100">
        <f>'Daily Records'!D16</f>
        <v>2</v>
      </c>
      <c r="E16" s="56">
        <f t="shared" si="5"/>
        <v>2</v>
      </c>
      <c r="F16" s="56">
        <f t="shared" ref="F16:F24" si="6">E16</f>
        <v>2</v>
      </c>
      <c r="G16" s="56">
        <v>0</v>
      </c>
      <c r="H16" s="56">
        <f t="shared" ref="H16:H24" si="7">G16</f>
        <v>0</v>
      </c>
      <c r="I16" s="56">
        <f t="shared" ref="I16:I24" si="8">H16</f>
        <v>0</v>
      </c>
      <c r="J16" s="56">
        <f t="shared" ref="J16:J24" si="9">I16</f>
        <v>0</v>
      </c>
      <c r="K16" s="56">
        <f t="shared" ref="K16:K24" si="10">J16</f>
        <v>0</v>
      </c>
      <c r="L16" s="133">
        <f t="shared" ref="L16:L23" si="11">K16</f>
        <v>0</v>
      </c>
      <c r="M16" s="56">
        <f t="shared" ref="M16:M24" si="12">L16</f>
        <v>0</v>
      </c>
      <c r="N16" s="56">
        <f t="shared" ref="N16:N24" si="13">M16</f>
        <v>0</v>
      </c>
      <c r="O16" s="56">
        <f t="shared" ref="O16:O24" si="14">N16</f>
        <v>0</v>
      </c>
      <c r="P16" s="56">
        <f t="shared" ref="P16:P24" si="15">O16</f>
        <v>0</v>
      </c>
      <c r="Q16" s="56">
        <f t="shared" ref="Q16:Q24" si="16">P16</f>
        <v>0</v>
      </c>
      <c r="R16" s="56">
        <f t="shared" ref="R16:R24" si="17">Q16</f>
        <v>0</v>
      </c>
      <c r="S16" s="56">
        <f t="shared" ref="S16:S24" si="18">R16</f>
        <v>0</v>
      </c>
      <c r="T16" s="56">
        <f t="shared" ref="T16:T24" si="19">S16</f>
        <v>0</v>
      </c>
      <c r="U16" s="101" t="str">
        <f>'Sprint Backlog'!H12</f>
        <v>Linsee.lin</v>
      </c>
    </row>
    <row r="17" spans="1:21" ht="20.149999999999999" customHeight="1">
      <c r="A17" s="100" t="str">
        <f>'Daily Records'!A17</f>
        <v>SY06.UC004.US07.T002</v>
      </c>
      <c r="B17" s="100" t="str">
        <f>'Daily Records'!B17</f>
        <v>Add comments in ProductHual</v>
      </c>
      <c r="C17" s="121">
        <f>'Daily Records'!C17</f>
        <v>3000</v>
      </c>
      <c r="D17" s="100">
        <f>'Daily Records'!D17</f>
        <v>2</v>
      </c>
      <c r="E17" s="56">
        <f t="shared" si="5"/>
        <v>2</v>
      </c>
      <c r="F17" s="56">
        <f t="shared" si="6"/>
        <v>2</v>
      </c>
      <c r="G17" s="56">
        <v>0</v>
      </c>
      <c r="H17" s="56">
        <f t="shared" si="7"/>
        <v>0</v>
      </c>
      <c r="I17" s="56">
        <f t="shared" si="8"/>
        <v>0</v>
      </c>
      <c r="J17" s="56">
        <f t="shared" si="9"/>
        <v>0</v>
      </c>
      <c r="K17" s="56">
        <f t="shared" si="10"/>
        <v>0</v>
      </c>
      <c r="L17" s="133">
        <f t="shared" si="11"/>
        <v>0</v>
      </c>
      <c r="M17" s="56">
        <f t="shared" si="12"/>
        <v>0</v>
      </c>
      <c r="N17" s="56">
        <f t="shared" si="13"/>
        <v>0</v>
      </c>
      <c r="O17" s="56">
        <f t="shared" si="14"/>
        <v>0</v>
      </c>
      <c r="P17" s="56">
        <f t="shared" si="15"/>
        <v>0</v>
      </c>
      <c r="Q17" s="56">
        <f t="shared" si="16"/>
        <v>0</v>
      </c>
      <c r="R17" s="56">
        <f t="shared" si="17"/>
        <v>0</v>
      </c>
      <c r="S17" s="56">
        <f t="shared" si="18"/>
        <v>0</v>
      </c>
      <c r="T17" s="56">
        <f t="shared" si="19"/>
        <v>0</v>
      </c>
      <c r="U17" s="101" t="str">
        <f>'Sprint Backlog'!H13</f>
        <v>Olivia.ge</v>
      </c>
    </row>
    <row r="18" spans="1:21" ht="20.149999999999999" customHeight="1">
      <c r="A18" s="100" t="str">
        <f>'Daily Records'!A18</f>
        <v>SY06.UC004.US07.T003</v>
      </c>
      <c r="B18" s="100" t="str">
        <f>'Daily Records'!B18</f>
        <v>Get BaseBlend of BaseBlendEligible in dropdown list</v>
      </c>
      <c r="C18" s="121">
        <f>'Daily Records'!C18</f>
        <v>3000</v>
      </c>
      <c r="D18" s="100">
        <f>'Daily Records'!D18</f>
        <v>3</v>
      </c>
      <c r="E18" s="56">
        <f t="shared" si="5"/>
        <v>3</v>
      </c>
      <c r="F18" s="56">
        <f t="shared" si="6"/>
        <v>3</v>
      </c>
      <c r="G18" s="56">
        <v>0</v>
      </c>
      <c r="H18" s="56">
        <f t="shared" si="7"/>
        <v>0</v>
      </c>
      <c r="I18" s="56">
        <f t="shared" si="8"/>
        <v>0</v>
      </c>
      <c r="J18" s="56">
        <f t="shared" si="9"/>
        <v>0</v>
      </c>
      <c r="K18" s="56">
        <f t="shared" si="10"/>
        <v>0</v>
      </c>
      <c r="L18" s="133">
        <f t="shared" si="11"/>
        <v>0</v>
      </c>
      <c r="M18" s="56">
        <f t="shared" si="12"/>
        <v>0</v>
      </c>
      <c r="N18" s="56">
        <f t="shared" si="13"/>
        <v>0</v>
      </c>
      <c r="O18" s="56">
        <f t="shared" si="14"/>
        <v>0</v>
      </c>
      <c r="P18" s="56">
        <f t="shared" si="15"/>
        <v>0</v>
      </c>
      <c r="Q18" s="56">
        <f t="shared" si="16"/>
        <v>0</v>
      </c>
      <c r="R18" s="56">
        <f t="shared" si="17"/>
        <v>0</v>
      </c>
      <c r="S18" s="56">
        <f t="shared" si="18"/>
        <v>0</v>
      </c>
      <c r="T18" s="56">
        <f t="shared" si="19"/>
        <v>0</v>
      </c>
      <c r="U18" s="101" t="str">
        <f>'Sprint Backlog'!H14</f>
        <v>Olivia.ge</v>
      </c>
    </row>
    <row r="19" spans="1:21" ht="20.149999999999999" customHeight="1">
      <c r="A19" s="100" t="str">
        <f>'Daily Records'!A19</f>
        <v>SY06.UC004.US07.T004</v>
      </c>
      <c r="B19" s="100" t="str">
        <f>'Daily Records'!B19</f>
        <v>Save ProductHaul when New product haul in ProductHauls page</v>
      </c>
      <c r="C19" s="121">
        <f>'Daily Records'!C19</f>
        <v>3000</v>
      </c>
      <c r="D19" s="100">
        <f>'Daily Records'!D19</f>
        <v>4</v>
      </c>
      <c r="E19" s="56">
        <f t="shared" si="5"/>
        <v>4</v>
      </c>
      <c r="F19" s="56">
        <f t="shared" si="6"/>
        <v>4</v>
      </c>
      <c r="G19" s="56">
        <v>0</v>
      </c>
      <c r="H19" s="56">
        <f t="shared" si="7"/>
        <v>0</v>
      </c>
      <c r="I19" s="56">
        <f t="shared" si="8"/>
        <v>0</v>
      </c>
      <c r="J19" s="56">
        <f t="shared" si="9"/>
        <v>0</v>
      </c>
      <c r="K19" s="56">
        <f t="shared" si="10"/>
        <v>0</v>
      </c>
      <c r="L19" s="133">
        <f t="shared" si="11"/>
        <v>0</v>
      </c>
      <c r="M19" s="56">
        <f t="shared" si="12"/>
        <v>0</v>
      </c>
      <c r="N19" s="56">
        <f t="shared" si="13"/>
        <v>0</v>
      </c>
      <c r="O19" s="56">
        <f t="shared" si="14"/>
        <v>0</v>
      </c>
      <c r="P19" s="56">
        <f t="shared" si="15"/>
        <v>0</v>
      </c>
      <c r="Q19" s="56">
        <f t="shared" si="16"/>
        <v>0</v>
      </c>
      <c r="R19" s="56">
        <f t="shared" si="17"/>
        <v>0</v>
      </c>
      <c r="S19" s="56">
        <f t="shared" si="18"/>
        <v>0</v>
      </c>
      <c r="T19" s="56">
        <f t="shared" si="19"/>
        <v>0</v>
      </c>
      <c r="U19" s="101" t="str">
        <f>'Sprint Backlog'!H15</f>
        <v>Olivia.ge</v>
      </c>
    </row>
    <row r="20" spans="1:21" ht="20.149999999999999" customHeight="1">
      <c r="A20" s="100" t="str">
        <f>'Daily Records'!A20</f>
        <v>SY06.UC008.US02</v>
      </c>
      <c r="B20" s="100" t="str">
        <f>'Daily Records'!B20</f>
        <v>Edit a Product Haul in ProductHauls page</v>
      </c>
      <c r="C20" s="121">
        <f>'Daily Records'!C20</f>
        <v>3000</v>
      </c>
      <c r="D20" s="100">
        <f>'Daily Records'!D20</f>
        <v>4</v>
      </c>
      <c r="E20" s="56">
        <f t="shared" si="5"/>
        <v>4</v>
      </c>
      <c r="F20" s="56">
        <f t="shared" si="6"/>
        <v>4</v>
      </c>
      <c r="G20" s="56">
        <v>0</v>
      </c>
      <c r="H20" s="56">
        <f t="shared" si="7"/>
        <v>0</v>
      </c>
      <c r="I20" s="56">
        <f t="shared" si="8"/>
        <v>0</v>
      </c>
      <c r="J20" s="56">
        <f t="shared" si="9"/>
        <v>0</v>
      </c>
      <c r="K20" s="56">
        <f t="shared" si="10"/>
        <v>0</v>
      </c>
      <c r="L20" s="133">
        <f t="shared" si="11"/>
        <v>0</v>
      </c>
      <c r="M20" s="56">
        <f t="shared" si="12"/>
        <v>0</v>
      </c>
      <c r="N20" s="56">
        <f t="shared" si="13"/>
        <v>0</v>
      </c>
      <c r="O20" s="56">
        <f t="shared" si="14"/>
        <v>0</v>
      </c>
      <c r="P20" s="56">
        <f t="shared" si="15"/>
        <v>0</v>
      </c>
      <c r="Q20" s="56">
        <f t="shared" si="16"/>
        <v>0</v>
      </c>
      <c r="R20" s="56">
        <f t="shared" si="17"/>
        <v>0</v>
      </c>
      <c r="S20" s="56">
        <f t="shared" si="18"/>
        <v>0</v>
      </c>
      <c r="T20" s="56">
        <f t="shared" si="19"/>
        <v>0</v>
      </c>
      <c r="U20" s="101" t="str">
        <f>'Sprint Backlog'!H16</f>
        <v>Linsee.lin</v>
      </c>
    </row>
    <row r="21" spans="1:21" ht="20.149999999999999" customHeight="1">
      <c r="A21" s="100" t="str">
        <f>'Daily Records'!A21</f>
        <v>SY05.UC007.US01</v>
      </c>
      <c r="B21" s="100" t="str">
        <f>'Daily Records'!B21</f>
        <v>Modify style of Print load sheet page</v>
      </c>
      <c r="C21" s="121">
        <f>'Daily Records'!C21</f>
        <v>3000</v>
      </c>
      <c r="D21" s="100">
        <v>16</v>
      </c>
      <c r="E21" s="56">
        <f t="shared" si="5"/>
        <v>16</v>
      </c>
      <c r="F21" s="56">
        <f t="shared" si="6"/>
        <v>16</v>
      </c>
      <c r="G21" s="56">
        <f t="shared" ref="G21:G24" si="20">F21</f>
        <v>16</v>
      </c>
      <c r="H21" s="56">
        <f t="shared" si="7"/>
        <v>16</v>
      </c>
      <c r="I21" s="56">
        <f t="shared" si="8"/>
        <v>16</v>
      </c>
      <c r="J21" s="56">
        <v>8</v>
      </c>
      <c r="K21" s="56">
        <f t="shared" si="10"/>
        <v>8</v>
      </c>
      <c r="L21" s="133">
        <v>3</v>
      </c>
      <c r="M21" s="56">
        <f t="shared" si="12"/>
        <v>3</v>
      </c>
      <c r="N21" s="56">
        <f t="shared" si="13"/>
        <v>3</v>
      </c>
      <c r="O21" s="56">
        <f t="shared" si="14"/>
        <v>3</v>
      </c>
      <c r="P21" s="56">
        <f t="shared" si="15"/>
        <v>3</v>
      </c>
      <c r="Q21" s="56">
        <f t="shared" si="16"/>
        <v>3</v>
      </c>
      <c r="R21" s="56">
        <f t="shared" si="17"/>
        <v>3</v>
      </c>
      <c r="S21" s="56">
        <f t="shared" si="18"/>
        <v>3</v>
      </c>
      <c r="T21" s="56">
        <f t="shared" si="19"/>
        <v>3</v>
      </c>
      <c r="U21" s="101" t="str">
        <f>'Sprint Backlog'!H17</f>
        <v>Carl.Chai</v>
      </c>
    </row>
    <row r="22" spans="1:21" ht="20.149999999999999" customHeight="1">
      <c r="A22" s="100" t="str">
        <f>'Daily Records'!A22</f>
        <v>SY06.UC001.US01</v>
      </c>
      <c r="B22" s="100" t="str">
        <f>'Daily Records'!B22</f>
        <v>Get data of Rig Board</v>
      </c>
      <c r="C22" s="121">
        <f>'Daily Records'!C22</f>
        <v>3000</v>
      </c>
      <c r="D22" s="100">
        <f>'Daily Records'!D22</f>
        <v>3</v>
      </c>
      <c r="E22" s="56">
        <f t="shared" si="5"/>
        <v>3</v>
      </c>
      <c r="F22" s="56">
        <v>0</v>
      </c>
      <c r="G22" s="56">
        <f t="shared" si="20"/>
        <v>0</v>
      </c>
      <c r="H22" s="56">
        <f t="shared" si="7"/>
        <v>0</v>
      </c>
      <c r="I22" s="56">
        <f t="shared" si="8"/>
        <v>0</v>
      </c>
      <c r="J22" s="56">
        <f t="shared" si="9"/>
        <v>0</v>
      </c>
      <c r="K22" s="56">
        <f t="shared" si="10"/>
        <v>0</v>
      </c>
      <c r="L22" s="133">
        <f t="shared" si="11"/>
        <v>0</v>
      </c>
      <c r="M22" s="56">
        <f t="shared" si="12"/>
        <v>0</v>
      </c>
      <c r="N22" s="56">
        <f t="shared" si="13"/>
        <v>0</v>
      </c>
      <c r="O22" s="56">
        <f t="shared" si="14"/>
        <v>0</v>
      </c>
      <c r="P22" s="56">
        <f t="shared" si="15"/>
        <v>0</v>
      </c>
      <c r="Q22" s="56">
        <f t="shared" si="16"/>
        <v>0</v>
      </c>
      <c r="R22" s="56">
        <f t="shared" si="17"/>
        <v>0</v>
      </c>
      <c r="S22" s="56">
        <f t="shared" si="18"/>
        <v>0</v>
      </c>
      <c r="T22" s="56">
        <f t="shared" si="19"/>
        <v>0</v>
      </c>
      <c r="U22" s="101" t="str">
        <f>'Sprint Backlog'!H18</f>
        <v>Linsee.lin</v>
      </c>
    </row>
    <row r="23" spans="1:21" ht="20.149999999999999" customHeight="1">
      <c r="A23" s="100" t="str">
        <f>'Daily Records'!A23</f>
        <v>SY05.T001</v>
      </c>
      <c r="B23" s="100" t="str">
        <f>'Daily Records'!B23</f>
        <v>Test</v>
      </c>
      <c r="C23" s="121">
        <f>'Daily Records'!C23</f>
        <v>3000</v>
      </c>
      <c r="D23" s="100">
        <f>'Daily Records'!D23</f>
        <v>16</v>
      </c>
      <c r="E23" s="56">
        <f t="shared" si="5"/>
        <v>16</v>
      </c>
      <c r="F23" s="56">
        <f t="shared" si="6"/>
        <v>16</v>
      </c>
      <c r="G23" s="56">
        <v>12</v>
      </c>
      <c r="H23" s="56">
        <f t="shared" si="7"/>
        <v>12</v>
      </c>
      <c r="I23" s="56">
        <f t="shared" si="8"/>
        <v>12</v>
      </c>
      <c r="J23" s="56">
        <f t="shared" si="9"/>
        <v>12</v>
      </c>
      <c r="K23" s="56">
        <f t="shared" si="10"/>
        <v>12</v>
      </c>
      <c r="L23" s="133">
        <f t="shared" si="11"/>
        <v>12</v>
      </c>
      <c r="M23" s="56">
        <f t="shared" si="12"/>
        <v>12</v>
      </c>
      <c r="N23" s="56">
        <f t="shared" si="13"/>
        <v>12</v>
      </c>
      <c r="O23" s="56">
        <f t="shared" si="14"/>
        <v>12</v>
      </c>
      <c r="P23" s="56">
        <f t="shared" si="15"/>
        <v>12</v>
      </c>
      <c r="Q23" s="56">
        <f t="shared" si="16"/>
        <v>12</v>
      </c>
      <c r="R23" s="56">
        <f t="shared" si="17"/>
        <v>12</v>
      </c>
      <c r="S23" s="56">
        <f t="shared" si="18"/>
        <v>12</v>
      </c>
      <c r="T23" s="56">
        <f t="shared" si="19"/>
        <v>12</v>
      </c>
      <c r="U23" s="101" t="str">
        <f>'Sprint Backlog'!H19</f>
        <v>Bella.bi</v>
      </c>
    </row>
    <row r="24" spans="1:21" ht="20.149999999999999" customHeight="1">
      <c r="A24" s="100" t="str">
        <f>'Daily Records'!A24</f>
        <v>SY05.E001</v>
      </c>
      <c r="B24" s="100" t="str">
        <f>'Daily Records'!B24</f>
        <v>Deployment</v>
      </c>
      <c r="C24" s="121">
        <f>'Daily Records'!C24</f>
        <v>2800</v>
      </c>
      <c r="D24" s="100">
        <f>'Daily Records'!D24</f>
        <v>4</v>
      </c>
      <c r="E24" s="56">
        <f t="shared" si="5"/>
        <v>4</v>
      </c>
      <c r="F24" s="56">
        <f t="shared" si="6"/>
        <v>4</v>
      </c>
      <c r="G24" s="56">
        <f t="shared" si="20"/>
        <v>4</v>
      </c>
      <c r="H24" s="56">
        <f t="shared" si="7"/>
        <v>4</v>
      </c>
      <c r="I24" s="56">
        <f t="shared" si="8"/>
        <v>4</v>
      </c>
      <c r="J24" s="56">
        <f t="shared" si="9"/>
        <v>4</v>
      </c>
      <c r="K24" s="56">
        <f t="shared" si="10"/>
        <v>4</v>
      </c>
      <c r="L24" s="133">
        <v>3</v>
      </c>
      <c r="M24" s="56">
        <f t="shared" si="12"/>
        <v>3</v>
      </c>
      <c r="N24" s="56">
        <f t="shared" si="13"/>
        <v>3</v>
      </c>
      <c r="O24" s="56">
        <f t="shared" si="14"/>
        <v>3</v>
      </c>
      <c r="P24" s="56">
        <f t="shared" si="15"/>
        <v>3</v>
      </c>
      <c r="Q24" s="56">
        <f t="shared" si="16"/>
        <v>3</v>
      </c>
      <c r="R24" s="56">
        <f t="shared" si="17"/>
        <v>3</v>
      </c>
      <c r="S24" s="56">
        <f t="shared" si="18"/>
        <v>3</v>
      </c>
      <c r="T24" s="56">
        <f t="shared" si="19"/>
        <v>3</v>
      </c>
      <c r="U24" s="101" t="str">
        <f>'Sprint Backlog'!H20</f>
        <v>Oliver.ye</v>
      </c>
    </row>
    <row r="25" spans="1:21">
      <c r="A25" s="100" t="str">
        <f>'Daily Records'!A25</f>
        <v>SY05.I006</v>
      </c>
      <c r="B25" s="100" t="str">
        <f>'Daily Records'!B25</f>
        <v>Code Review</v>
      </c>
      <c r="C25" s="121">
        <f>'Daily Records'!C25</f>
        <v>2700</v>
      </c>
      <c r="D25" s="100">
        <f>'Daily Records'!D25</f>
        <v>8</v>
      </c>
      <c r="E25" s="56">
        <f t="shared" ref="E25" si="21">D25</f>
        <v>8</v>
      </c>
      <c r="F25" s="56">
        <v>14</v>
      </c>
      <c r="G25" s="56">
        <f t="shared" si="4"/>
        <v>14</v>
      </c>
      <c r="H25" s="56">
        <f t="shared" si="4"/>
        <v>14</v>
      </c>
      <c r="I25" s="56">
        <f t="shared" si="4"/>
        <v>14</v>
      </c>
      <c r="J25" s="56">
        <f t="shared" si="4"/>
        <v>14</v>
      </c>
      <c r="K25" s="56">
        <f t="shared" si="4"/>
        <v>14</v>
      </c>
      <c r="L25" s="133">
        <v>10</v>
      </c>
      <c r="M25" s="56">
        <f t="shared" si="4"/>
        <v>10</v>
      </c>
      <c r="N25" s="56">
        <f t="shared" si="4"/>
        <v>10</v>
      </c>
      <c r="O25" s="56">
        <f t="shared" si="4"/>
        <v>10</v>
      </c>
      <c r="P25" s="56">
        <f t="shared" si="4"/>
        <v>10</v>
      </c>
      <c r="Q25" s="56">
        <f t="shared" si="4"/>
        <v>10</v>
      </c>
      <c r="R25" s="56">
        <f t="shared" si="4"/>
        <v>10</v>
      </c>
      <c r="S25" s="56">
        <f t="shared" si="4"/>
        <v>10</v>
      </c>
      <c r="T25" s="56">
        <f t="shared" si="4"/>
        <v>10</v>
      </c>
      <c r="U25" s="101" t="str">
        <f>'Sprint Backlog'!H21</f>
        <v>Olivia.ge</v>
      </c>
    </row>
    <row r="26" spans="1:21">
      <c r="A26" s="100" t="str">
        <f>'Daily Records'!A26</f>
        <v>SY05.T002</v>
      </c>
      <c r="B26" s="100" t="str">
        <f>'Daily Records'!B26</f>
        <v>Fix TestData</v>
      </c>
      <c r="C26" s="121">
        <f>'Daily Records'!C26</f>
        <v>2700</v>
      </c>
      <c r="D26" s="100">
        <f>'Daily Records'!D26</f>
        <v>8</v>
      </c>
      <c r="E26" s="100">
        <f>'Daily Records'!E26</f>
        <v>0</v>
      </c>
      <c r="F26" s="100">
        <f>'Daily Records'!F26</f>
        <v>0</v>
      </c>
      <c r="G26" s="100">
        <f>'Daily Records'!G26</f>
        <v>1.5</v>
      </c>
      <c r="H26" s="100">
        <f>'Daily Records'!H26</f>
        <v>1.5</v>
      </c>
      <c r="I26" s="100">
        <f>'Daily Records'!I26</f>
        <v>0</v>
      </c>
      <c r="J26" s="100">
        <f>'Daily Records'!J26</f>
        <v>0</v>
      </c>
      <c r="K26" s="100">
        <f>'Daily Records'!K26</f>
        <v>0</v>
      </c>
      <c r="L26" s="134">
        <f>'Daily Records'!L26</f>
        <v>0</v>
      </c>
      <c r="M26" s="100">
        <f>'Daily Records'!M26</f>
        <v>0</v>
      </c>
      <c r="N26" s="100">
        <f>'Daily Records'!N26</f>
        <v>0</v>
      </c>
      <c r="O26" s="100">
        <f>'Daily Records'!O26</f>
        <v>0</v>
      </c>
      <c r="P26" s="100">
        <f>'Daily Records'!P26</f>
        <v>0</v>
      </c>
      <c r="Q26" s="100">
        <f>'Daily Records'!Q26</f>
        <v>0</v>
      </c>
      <c r="R26" s="100">
        <f>'Daily Records'!R26</f>
        <v>0</v>
      </c>
      <c r="S26" s="100">
        <f>'Daily Records'!S26</f>
        <v>0</v>
      </c>
      <c r="T26" s="100">
        <f>'Daily Records'!T26</f>
        <v>0</v>
      </c>
      <c r="U26" s="101" t="str">
        <f>'Sprint Backlog'!H22</f>
        <v>Bela.zhao</v>
      </c>
    </row>
    <row r="27" spans="1:21">
      <c r="A27" s="100" t="str">
        <f>'Daily Records'!A27</f>
        <v>SY05.UC009.US01</v>
      </c>
      <c r="B27" s="100" t="str">
        <f>'Daily Records'!B27</f>
        <v>Filter by Service Point in Rig Board_Frontend</v>
      </c>
      <c r="C27" s="121">
        <f>'Daily Records'!C27</f>
        <v>2700</v>
      </c>
      <c r="D27" s="100">
        <f>'Daily Records'!D27</f>
        <v>2</v>
      </c>
      <c r="E27" s="100">
        <f>'Daily Records'!E27</f>
        <v>0</v>
      </c>
      <c r="F27" s="100">
        <f>'Daily Records'!F27</f>
        <v>0</v>
      </c>
      <c r="G27" s="100">
        <f>'Daily Records'!G27</f>
        <v>0</v>
      </c>
      <c r="H27" s="100">
        <f>'Daily Records'!H27</f>
        <v>0</v>
      </c>
      <c r="I27" s="100">
        <f>'Daily Records'!I27</f>
        <v>1</v>
      </c>
      <c r="J27" s="100">
        <f>'Daily Records'!J27</f>
        <v>0</v>
      </c>
      <c r="K27" s="100">
        <f>'Daily Records'!K27</f>
        <v>0</v>
      </c>
      <c r="L27" s="134">
        <f>'Daily Records'!L27</f>
        <v>0</v>
      </c>
      <c r="M27" s="100">
        <f>'Daily Records'!M27</f>
        <v>0</v>
      </c>
      <c r="N27" s="100">
        <f>'Daily Records'!N27</f>
        <v>0</v>
      </c>
      <c r="O27" s="100">
        <f>'Daily Records'!O27</f>
        <v>0</v>
      </c>
      <c r="P27" s="100">
        <f>'Daily Records'!P27</f>
        <v>0</v>
      </c>
      <c r="Q27" s="100">
        <f>'Daily Records'!Q27</f>
        <v>0</v>
      </c>
      <c r="R27" s="100">
        <f>'Daily Records'!R27</f>
        <v>0</v>
      </c>
      <c r="S27" s="100">
        <f>'Daily Records'!S27</f>
        <v>0</v>
      </c>
      <c r="T27" s="100">
        <f>'Daily Records'!T27</f>
        <v>0</v>
      </c>
      <c r="U27" s="101" t="str">
        <f>'Sprint Backlog'!H23</f>
        <v>Carl.Chai</v>
      </c>
    </row>
    <row r="28" spans="1:21">
      <c r="A28" s="100" t="str">
        <f>'Daily Records'!A28</f>
        <v>SY05.UC009.US02</v>
      </c>
      <c r="B28" s="100" t="str">
        <f>'Daily Records'!B28</f>
        <v>Filter by Service Point in Product Hauls_Frontend</v>
      </c>
      <c r="C28" s="121">
        <f>'Daily Records'!C28</f>
        <v>2700</v>
      </c>
      <c r="D28" s="100">
        <f>'Daily Records'!D28</f>
        <v>2</v>
      </c>
      <c r="E28" s="100">
        <f>'Daily Records'!E28</f>
        <v>0</v>
      </c>
      <c r="F28" s="100">
        <f>'Daily Records'!F28</f>
        <v>0</v>
      </c>
      <c r="G28" s="100">
        <f>'Daily Records'!G28</f>
        <v>0</v>
      </c>
      <c r="H28" s="100">
        <f>'Daily Records'!H28</f>
        <v>0</v>
      </c>
      <c r="I28" s="100">
        <f>'Daily Records'!I28</f>
        <v>1</v>
      </c>
      <c r="J28" s="100">
        <f>'Daily Records'!J28</f>
        <v>0</v>
      </c>
      <c r="K28" s="100">
        <f>'Daily Records'!K28</f>
        <v>0</v>
      </c>
      <c r="L28" s="134">
        <f>'Daily Records'!L28</f>
        <v>0</v>
      </c>
      <c r="M28" s="100">
        <f>'Daily Records'!M28</f>
        <v>0</v>
      </c>
      <c r="N28" s="100">
        <f>'Daily Records'!N28</f>
        <v>0</v>
      </c>
      <c r="O28" s="100">
        <f>'Daily Records'!O28</f>
        <v>0</v>
      </c>
      <c r="P28" s="100">
        <f>'Daily Records'!P28</f>
        <v>0</v>
      </c>
      <c r="Q28" s="100">
        <f>'Daily Records'!Q28</f>
        <v>0</v>
      </c>
      <c r="R28" s="100">
        <f>'Daily Records'!R28</f>
        <v>0</v>
      </c>
      <c r="S28" s="100">
        <f>'Daily Records'!S28</f>
        <v>0</v>
      </c>
      <c r="T28" s="100">
        <f>'Daily Records'!T28</f>
        <v>0</v>
      </c>
      <c r="U28" s="101" t="str">
        <f>'Sprint Backlog'!H24</f>
        <v>Carl.Chai</v>
      </c>
    </row>
    <row r="29" spans="1:21">
      <c r="A29" s="100" t="str">
        <f>'Daily Records'!A29</f>
        <v>SY06.UC010.US01</v>
      </c>
      <c r="B29" s="100" t="str">
        <f>'Daily Records'!B29</f>
        <v>Filter by Service Point in Rig Board</v>
      </c>
      <c r="C29" s="121">
        <f>'Daily Records'!C29</f>
        <v>2700</v>
      </c>
      <c r="D29" s="100">
        <f>'Daily Records'!D29</f>
        <v>6</v>
      </c>
      <c r="E29" s="100">
        <f>D29</f>
        <v>6</v>
      </c>
      <c r="F29" s="100">
        <f t="shared" ref="F29:T29" si="22">E29</f>
        <v>6</v>
      </c>
      <c r="G29" s="100">
        <f t="shared" si="22"/>
        <v>6</v>
      </c>
      <c r="H29" s="100">
        <v>2</v>
      </c>
      <c r="I29" s="100">
        <v>0</v>
      </c>
      <c r="J29" s="100">
        <f t="shared" si="22"/>
        <v>0</v>
      </c>
      <c r="K29" s="100">
        <f t="shared" si="22"/>
        <v>0</v>
      </c>
      <c r="L29" s="134">
        <f t="shared" si="22"/>
        <v>0</v>
      </c>
      <c r="M29" s="100">
        <f t="shared" si="22"/>
        <v>0</v>
      </c>
      <c r="N29" s="100">
        <f t="shared" si="22"/>
        <v>0</v>
      </c>
      <c r="O29" s="100">
        <f t="shared" si="22"/>
        <v>0</v>
      </c>
      <c r="P29" s="100">
        <f t="shared" si="22"/>
        <v>0</v>
      </c>
      <c r="Q29" s="100">
        <f t="shared" si="22"/>
        <v>0</v>
      </c>
      <c r="R29" s="100">
        <f t="shared" si="22"/>
        <v>0</v>
      </c>
      <c r="S29" s="100">
        <f t="shared" si="22"/>
        <v>0</v>
      </c>
      <c r="T29" s="100">
        <f t="shared" si="22"/>
        <v>0</v>
      </c>
      <c r="U29" s="101"/>
    </row>
    <row r="30" spans="1:21">
      <c r="A30" s="100" t="str">
        <f>'Daily Records'!A30</f>
        <v>SY06.UC010.US02</v>
      </c>
      <c r="B30" s="100" t="str">
        <f>'Daily Records'!B30</f>
        <v>Filter by Service Point in Product Hauls</v>
      </c>
      <c r="C30" s="121">
        <f>'Daily Records'!C30</f>
        <v>2700</v>
      </c>
      <c r="D30" s="100">
        <f>'Daily Records'!D30</f>
        <v>6</v>
      </c>
      <c r="E30" s="100">
        <f t="shared" ref="E30:T33" si="23">D30</f>
        <v>6</v>
      </c>
      <c r="F30" s="100">
        <f t="shared" si="23"/>
        <v>6</v>
      </c>
      <c r="G30" s="100">
        <f t="shared" si="23"/>
        <v>6</v>
      </c>
      <c r="H30" s="100">
        <f t="shared" si="23"/>
        <v>6</v>
      </c>
      <c r="I30" s="100">
        <v>0</v>
      </c>
      <c r="J30" s="100">
        <f t="shared" si="23"/>
        <v>0</v>
      </c>
      <c r="K30" s="100">
        <f t="shared" si="23"/>
        <v>0</v>
      </c>
      <c r="L30" s="134">
        <f t="shared" si="23"/>
        <v>0</v>
      </c>
      <c r="M30" s="100">
        <f t="shared" si="23"/>
        <v>0</v>
      </c>
      <c r="N30" s="100">
        <f t="shared" si="23"/>
        <v>0</v>
      </c>
      <c r="O30" s="100">
        <f t="shared" si="23"/>
        <v>0</v>
      </c>
      <c r="P30" s="100">
        <f t="shared" si="23"/>
        <v>0</v>
      </c>
      <c r="Q30" s="100">
        <f t="shared" si="23"/>
        <v>0</v>
      </c>
      <c r="R30" s="100">
        <f t="shared" si="23"/>
        <v>0</v>
      </c>
      <c r="S30" s="100">
        <f t="shared" si="23"/>
        <v>0</v>
      </c>
      <c r="T30" s="100">
        <f t="shared" si="23"/>
        <v>0</v>
      </c>
      <c r="U30" s="101"/>
    </row>
    <row r="31" spans="1:21">
      <c r="A31" s="100" t="str">
        <f>'Daily Records'!A31</f>
        <v>SY05.T003</v>
      </c>
      <c r="B31" s="100" t="str">
        <f>'Daily Records'!B31</f>
        <v>Fix bug_Bela</v>
      </c>
      <c r="C31" s="121">
        <f>'Daily Records'!C31</f>
        <v>0</v>
      </c>
      <c r="D31" s="100">
        <f>'Daily Records'!D31</f>
        <v>0</v>
      </c>
      <c r="E31" s="100">
        <f t="shared" si="23"/>
        <v>0</v>
      </c>
      <c r="F31" s="100">
        <f t="shared" si="23"/>
        <v>0</v>
      </c>
      <c r="G31" s="100">
        <f t="shared" si="23"/>
        <v>0</v>
      </c>
      <c r="H31" s="100">
        <f t="shared" si="23"/>
        <v>0</v>
      </c>
      <c r="I31" s="100">
        <f t="shared" si="23"/>
        <v>0</v>
      </c>
      <c r="J31" s="100">
        <f t="shared" si="23"/>
        <v>0</v>
      </c>
      <c r="K31" s="100">
        <f t="shared" si="23"/>
        <v>0</v>
      </c>
      <c r="L31" s="134">
        <f t="shared" si="23"/>
        <v>0</v>
      </c>
      <c r="M31" s="100">
        <f t="shared" si="23"/>
        <v>0</v>
      </c>
      <c r="N31" s="100">
        <f t="shared" si="23"/>
        <v>0</v>
      </c>
      <c r="O31" s="100">
        <f t="shared" si="23"/>
        <v>0</v>
      </c>
      <c r="P31" s="100">
        <f t="shared" si="23"/>
        <v>0</v>
      </c>
      <c r="Q31" s="100">
        <f t="shared" si="23"/>
        <v>0</v>
      </c>
      <c r="R31" s="100">
        <f t="shared" si="23"/>
        <v>0</v>
      </c>
      <c r="S31" s="100">
        <f t="shared" si="23"/>
        <v>0</v>
      </c>
      <c r="T31" s="100">
        <f t="shared" si="23"/>
        <v>0</v>
      </c>
      <c r="U31" s="101"/>
    </row>
    <row r="32" spans="1:21">
      <c r="A32" s="100" t="str">
        <f>'Daily Records'!A32</f>
        <v>SY06.UC004.US02.T015</v>
      </c>
      <c r="B32" s="100" t="str">
        <f>'Daily Records'!B32</f>
        <v>Improve performance_get BlendChemical</v>
      </c>
      <c r="C32" s="121">
        <f>'Daily Records'!C32</f>
        <v>2600</v>
      </c>
      <c r="D32" s="100">
        <f>'Daily Records'!D32</f>
        <v>10</v>
      </c>
      <c r="E32" s="100">
        <f t="shared" si="23"/>
        <v>10</v>
      </c>
      <c r="F32" s="100">
        <f t="shared" si="23"/>
        <v>10</v>
      </c>
      <c r="G32" s="100">
        <f t="shared" si="23"/>
        <v>10</v>
      </c>
      <c r="H32" s="100">
        <f t="shared" si="23"/>
        <v>10</v>
      </c>
      <c r="I32" s="100">
        <v>1</v>
      </c>
      <c r="J32" s="100">
        <v>0</v>
      </c>
      <c r="K32" s="100">
        <f t="shared" si="23"/>
        <v>0</v>
      </c>
      <c r="L32" s="134">
        <f t="shared" si="23"/>
        <v>0</v>
      </c>
      <c r="M32" s="100">
        <f t="shared" si="23"/>
        <v>0</v>
      </c>
      <c r="N32" s="100">
        <f t="shared" si="23"/>
        <v>0</v>
      </c>
      <c r="O32" s="100">
        <f t="shared" si="23"/>
        <v>0</v>
      </c>
      <c r="P32" s="100">
        <f t="shared" si="23"/>
        <v>0</v>
      </c>
      <c r="Q32" s="100">
        <f t="shared" si="23"/>
        <v>0</v>
      </c>
      <c r="R32" s="100">
        <f t="shared" si="23"/>
        <v>0</v>
      </c>
      <c r="S32" s="100">
        <f t="shared" si="23"/>
        <v>0</v>
      </c>
      <c r="T32" s="100">
        <f t="shared" si="23"/>
        <v>0</v>
      </c>
      <c r="U32" s="101"/>
    </row>
    <row r="33" spans="1:21">
      <c r="A33" s="100" t="str">
        <f>'Daily Records'!A33</f>
        <v>SY06.UC004.US01.T006</v>
      </c>
      <c r="B33" s="100" t="str">
        <f>'Daily Records'!B33</f>
        <v>Improve performance-GetDataFromCallSheetToProcutHaul</v>
      </c>
      <c r="C33" s="121">
        <f>'Daily Records'!C33</f>
        <v>2600</v>
      </c>
      <c r="D33" s="100">
        <f>'Daily Records'!D33</f>
        <v>10</v>
      </c>
      <c r="E33" s="56">
        <f>D33</f>
        <v>10</v>
      </c>
      <c r="F33" s="56">
        <f>E33</f>
        <v>10</v>
      </c>
      <c r="G33" s="56">
        <f t="shared" si="23"/>
        <v>10</v>
      </c>
      <c r="H33" s="56">
        <f t="shared" si="23"/>
        <v>10</v>
      </c>
      <c r="I33" s="56">
        <f t="shared" ref="I33" si="24">H33</f>
        <v>10</v>
      </c>
      <c r="J33" s="56">
        <v>0</v>
      </c>
      <c r="K33" s="56">
        <f t="shared" si="23"/>
        <v>0</v>
      </c>
      <c r="L33" s="133">
        <f t="shared" si="23"/>
        <v>0</v>
      </c>
      <c r="M33" s="56">
        <f t="shared" si="23"/>
        <v>0</v>
      </c>
      <c r="N33" s="56">
        <f t="shared" si="23"/>
        <v>0</v>
      </c>
      <c r="O33" s="56">
        <f t="shared" si="23"/>
        <v>0</v>
      </c>
      <c r="P33" s="56">
        <f t="shared" si="23"/>
        <v>0</v>
      </c>
      <c r="Q33" s="56">
        <f t="shared" si="23"/>
        <v>0</v>
      </c>
      <c r="R33" s="56">
        <f t="shared" si="23"/>
        <v>0</v>
      </c>
      <c r="S33" s="56">
        <f t="shared" si="23"/>
        <v>0</v>
      </c>
      <c r="T33" s="56">
        <f t="shared" si="23"/>
        <v>0</v>
      </c>
      <c r="U33" s="101"/>
    </row>
    <row r="34" spans="1:21" ht="17" customHeight="1">
      <c r="A34" s="100" t="str">
        <f>'Daily Records'!A34</f>
        <v>SY06.UC004.US02.T016</v>
      </c>
      <c r="B34" s="100" t="str">
        <f>'Daily Records'!B34</f>
        <v>Fix calculate method</v>
      </c>
      <c r="C34" s="121">
        <f>'Daily Records'!C34</f>
        <v>2600</v>
      </c>
      <c r="D34" s="100">
        <f>'Daily Records'!D34</f>
        <v>4</v>
      </c>
      <c r="E34" s="56">
        <f t="shared" ref="E34:F46" si="25">D34</f>
        <v>4</v>
      </c>
      <c r="F34" s="56">
        <f t="shared" si="25"/>
        <v>4</v>
      </c>
      <c r="G34" s="56">
        <f t="shared" ref="G34:T34" si="26">F34</f>
        <v>4</v>
      </c>
      <c r="H34" s="56">
        <f t="shared" si="26"/>
        <v>4</v>
      </c>
      <c r="I34" s="56">
        <f t="shared" si="26"/>
        <v>4</v>
      </c>
      <c r="J34" s="56">
        <v>0</v>
      </c>
      <c r="K34" s="56">
        <f t="shared" si="26"/>
        <v>0</v>
      </c>
      <c r="L34" s="133">
        <f t="shared" si="26"/>
        <v>0</v>
      </c>
      <c r="M34" s="56">
        <f t="shared" si="26"/>
        <v>0</v>
      </c>
      <c r="N34" s="56">
        <f t="shared" si="26"/>
        <v>0</v>
      </c>
      <c r="O34" s="56">
        <f t="shared" si="26"/>
        <v>0</v>
      </c>
      <c r="P34" s="56">
        <f t="shared" si="26"/>
        <v>0</v>
      </c>
      <c r="Q34" s="56">
        <f t="shared" si="26"/>
        <v>0</v>
      </c>
      <c r="R34" s="56">
        <f t="shared" si="26"/>
        <v>0</v>
      </c>
      <c r="S34" s="56">
        <f t="shared" si="26"/>
        <v>0</v>
      </c>
      <c r="T34" s="56">
        <f t="shared" si="26"/>
        <v>0</v>
      </c>
      <c r="U34" s="101"/>
    </row>
    <row r="35" spans="1:21">
      <c r="A35" s="100" t="str">
        <f>'Daily Records'!A35</f>
        <v>SY05.T004</v>
      </c>
      <c r="B35" s="100" t="str">
        <f>'Daily Records'!B35</f>
        <v>Performance statistics</v>
      </c>
      <c r="C35" s="121">
        <f>'Daily Records'!C35</f>
        <v>2600</v>
      </c>
      <c r="D35" s="100">
        <f>'Daily Records'!D35</f>
        <v>2</v>
      </c>
      <c r="E35" s="56">
        <f t="shared" si="25"/>
        <v>2</v>
      </c>
      <c r="F35" s="56">
        <f t="shared" si="25"/>
        <v>2</v>
      </c>
      <c r="G35" s="56">
        <f t="shared" ref="G35:T35" si="27">F35</f>
        <v>2</v>
      </c>
      <c r="H35" s="56">
        <f t="shared" si="27"/>
        <v>2</v>
      </c>
      <c r="I35" s="56">
        <f t="shared" si="27"/>
        <v>2</v>
      </c>
      <c r="J35" s="56">
        <v>0</v>
      </c>
      <c r="K35" s="56">
        <f t="shared" si="27"/>
        <v>0</v>
      </c>
      <c r="L35" s="133">
        <f t="shared" si="27"/>
        <v>0</v>
      </c>
      <c r="M35" s="56">
        <f t="shared" si="27"/>
        <v>0</v>
      </c>
      <c r="N35" s="56">
        <f t="shared" si="27"/>
        <v>0</v>
      </c>
      <c r="O35" s="56">
        <f t="shared" si="27"/>
        <v>0</v>
      </c>
      <c r="P35" s="56">
        <f t="shared" si="27"/>
        <v>0</v>
      </c>
      <c r="Q35" s="56">
        <f t="shared" si="27"/>
        <v>0</v>
      </c>
      <c r="R35" s="56">
        <f t="shared" si="27"/>
        <v>0</v>
      </c>
      <c r="S35" s="56">
        <f t="shared" si="27"/>
        <v>0</v>
      </c>
      <c r="T35" s="56">
        <f t="shared" si="27"/>
        <v>0</v>
      </c>
      <c r="U35" s="101"/>
    </row>
    <row r="36" spans="1:21">
      <c r="A36" s="100" t="str">
        <f>'Daily Records'!A36</f>
        <v>SY06.UC004.US06.T03</v>
      </c>
      <c r="B36" s="100" t="str">
        <f>'Daily Records'!B36</f>
        <v>Improve performance-Validation for save product haul</v>
      </c>
      <c r="C36" s="121">
        <f>'Daily Records'!C36</f>
        <v>2500</v>
      </c>
      <c r="D36" s="100">
        <f>'Daily Records'!D36</f>
        <v>5</v>
      </c>
      <c r="E36" s="56">
        <f t="shared" si="25"/>
        <v>5</v>
      </c>
      <c r="F36" s="56">
        <f t="shared" si="25"/>
        <v>5</v>
      </c>
      <c r="G36" s="56">
        <f t="shared" ref="G36:T36" si="28">F36</f>
        <v>5</v>
      </c>
      <c r="H36" s="56">
        <f t="shared" si="28"/>
        <v>5</v>
      </c>
      <c r="I36" s="56">
        <f t="shared" si="28"/>
        <v>5</v>
      </c>
      <c r="J36" s="56">
        <v>0</v>
      </c>
      <c r="K36" s="56">
        <f t="shared" si="28"/>
        <v>0</v>
      </c>
      <c r="L36" s="133">
        <f t="shared" si="28"/>
        <v>0</v>
      </c>
      <c r="M36" s="56">
        <f t="shared" si="28"/>
        <v>0</v>
      </c>
      <c r="N36" s="56">
        <f t="shared" si="28"/>
        <v>0</v>
      </c>
      <c r="O36" s="56">
        <f t="shared" si="28"/>
        <v>0</v>
      </c>
      <c r="P36" s="56">
        <f t="shared" si="28"/>
        <v>0</v>
      </c>
      <c r="Q36" s="56">
        <f t="shared" si="28"/>
        <v>0</v>
      </c>
      <c r="R36" s="56">
        <f t="shared" si="28"/>
        <v>0</v>
      </c>
      <c r="S36" s="56">
        <f t="shared" si="28"/>
        <v>0</v>
      </c>
      <c r="T36" s="56">
        <f t="shared" si="28"/>
        <v>0</v>
      </c>
      <c r="U36" s="101"/>
    </row>
    <row r="37" spans="1:21">
      <c r="A37" s="100" t="str">
        <f>'Daily Records'!A37</f>
        <v>SY05.T005</v>
      </c>
      <c r="B37" s="100" t="str">
        <f>'Daily Records'!B37</f>
        <v>Fix bug_Olivia</v>
      </c>
      <c r="C37" s="121">
        <f>'Daily Records'!C37</f>
        <v>2500</v>
      </c>
      <c r="D37" s="100">
        <f>'Daily Records'!D37</f>
        <v>10</v>
      </c>
      <c r="E37" s="56">
        <f t="shared" si="25"/>
        <v>10</v>
      </c>
      <c r="F37" s="56">
        <f t="shared" si="25"/>
        <v>10</v>
      </c>
      <c r="G37" s="56">
        <f t="shared" ref="G37:T37" si="29">F37</f>
        <v>10</v>
      </c>
      <c r="H37" s="56">
        <f t="shared" si="29"/>
        <v>10</v>
      </c>
      <c r="I37" s="56">
        <f t="shared" si="29"/>
        <v>10</v>
      </c>
      <c r="J37" s="56">
        <v>5</v>
      </c>
      <c r="K37" s="56">
        <f t="shared" si="29"/>
        <v>5</v>
      </c>
      <c r="L37" s="133">
        <f t="shared" si="29"/>
        <v>5</v>
      </c>
      <c r="M37" s="56">
        <f t="shared" si="29"/>
        <v>5</v>
      </c>
      <c r="N37" s="56">
        <f t="shared" si="29"/>
        <v>5</v>
      </c>
      <c r="O37" s="56">
        <f t="shared" si="29"/>
        <v>5</v>
      </c>
      <c r="P37" s="56">
        <f t="shared" si="29"/>
        <v>5</v>
      </c>
      <c r="Q37" s="56">
        <f t="shared" si="29"/>
        <v>5</v>
      </c>
      <c r="R37" s="56">
        <f t="shared" si="29"/>
        <v>5</v>
      </c>
      <c r="S37" s="56">
        <f t="shared" si="29"/>
        <v>5</v>
      </c>
      <c r="T37" s="56">
        <f t="shared" si="29"/>
        <v>5</v>
      </c>
      <c r="U37" s="101"/>
    </row>
    <row r="38" spans="1:21">
      <c r="A38" s="100" t="str">
        <f>'Daily Records'!A38</f>
        <v>SY05.T006</v>
      </c>
      <c r="B38" s="100" t="str">
        <f>'Daily Records'!B38</f>
        <v>Fix bug_Linsee</v>
      </c>
      <c r="C38" s="121">
        <f>'Daily Records'!C38</f>
        <v>2500</v>
      </c>
      <c r="D38" s="100">
        <f>'Daily Records'!D38</f>
        <v>18</v>
      </c>
      <c r="E38" s="56">
        <f t="shared" si="25"/>
        <v>18</v>
      </c>
      <c r="F38" s="56">
        <f t="shared" si="25"/>
        <v>18</v>
      </c>
      <c r="G38" s="56">
        <f t="shared" ref="G38:T38" si="30">F38</f>
        <v>18</v>
      </c>
      <c r="H38" s="56">
        <f t="shared" si="30"/>
        <v>18</v>
      </c>
      <c r="I38" s="56">
        <f t="shared" si="30"/>
        <v>18</v>
      </c>
      <c r="J38" s="56">
        <v>12</v>
      </c>
      <c r="K38" s="56">
        <v>6</v>
      </c>
      <c r="L38" s="133">
        <v>4</v>
      </c>
      <c r="M38" s="56">
        <f t="shared" si="30"/>
        <v>4</v>
      </c>
      <c r="N38" s="56">
        <f t="shared" si="30"/>
        <v>4</v>
      </c>
      <c r="O38" s="56">
        <f t="shared" si="30"/>
        <v>4</v>
      </c>
      <c r="P38" s="56">
        <f t="shared" si="30"/>
        <v>4</v>
      </c>
      <c r="Q38" s="56">
        <f t="shared" si="30"/>
        <v>4</v>
      </c>
      <c r="R38" s="56">
        <f t="shared" si="30"/>
        <v>4</v>
      </c>
      <c r="S38" s="56">
        <f t="shared" si="30"/>
        <v>4</v>
      </c>
      <c r="T38" s="56">
        <f t="shared" si="30"/>
        <v>4</v>
      </c>
      <c r="U38" s="101"/>
    </row>
    <row r="39" spans="1:21">
      <c r="A39" s="100" t="str">
        <f>'Daily Records'!A39</f>
        <v>SY05.T007</v>
      </c>
      <c r="B39" s="100" t="str">
        <f>'Daily Records'!B39</f>
        <v>Fix bug_Carl</v>
      </c>
      <c r="C39" s="121">
        <f>'Daily Records'!C39</f>
        <v>2500</v>
      </c>
      <c r="D39" s="100">
        <f>'Daily Records'!D39</f>
        <v>10</v>
      </c>
      <c r="E39" s="56">
        <f t="shared" si="25"/>
        <v>10</v>
      </c>
      <c r="F39" s="56">
        <f t="shared" si="25"/>
        <v>10</v>
      </c>
      <c r="G39" s="56">
        <f t="shared" ref="G39:T39" si="31">F39</f>
        <v>10</v>
      </c>
      <c r="H39" s="56">
        <f t="shared" si="31"/>
        <v>10</v>
      </c>
      <c r="I39" s="56">
        <f t="shared" si="31"/>
        <v>10</v>
      </c>
      <c r="J39" s="56">
        <v>5</v>
      </c>
      <c r="K39" s="56">
        <f t="shared" si="31"/>
        <v>5</v>
      </c>
      <c r="L39" s="133">
        <v>2</v>
      </c>
      <c r="M39" s="56">
        <f t="shared" si="31"/>
        <v>2</v>
      </c>
      <c r="N39" s="56">
        <f t="shared" si="31"/>
        <v>2</v>
      </c>
      <c r="O39" s="56">
        <f t="shared" si="31"/>
        <v>2</v>
      </c>
      <c r="P39" s="56">
        <f t="shared" si="31"/>
        <v>2</v>
      </c>
      <c r="Q39" s="56">
        <f t="shared" si="31"/>
        <v>2</v>
      </c>
      <c r="R39" s="56">
        <f t="shared" si="31"/>
        <v>2</v>
      </c>
      <c r="S39" s="56">
        <f t="shared" si="31"/>
        <v>2</v>
      </c>
      <c r="T39" s="56">
        <f t="shared" si="31"/>
        <v>2</v>
      </c>
      <c r="U39" s="101"/>
    </row>
    <row r="40" spans="1:21">
      <c r="A40" s="100" t="str">
        <f>'Daily Records'!A40</f>
        <v>SY05.T008</v>
      </c>
      <c r="B40" s="100" t="str">
        <f>'Daily Records'!B40</f>
        <v>Fix bug_John</v>
      </c>
      <c r="C40" s="121">
        <f>'Daily Records'!C40</f>
        <v>2500</v>
      </c>
      <c r="D40" s="100">
        <f>'Daily Records'!D40</f>
        <v>10</v>
      </c>
      <c r="E40" s="56">
        <f t="shared" si="25"/>
        <v>10</v>
      </c>
      <c r="F40" s="56">
        <f t="shared" si="25"/>
        <v>10</v>
      </c>
      <c r="G40" s="56">
        <f t="shared" ref="G40:T40" si="32">F40</f>
        <v>10</v>
      </c>
      <c r="H40" s="56">
        <f t="shared" si="32"/>
        <v>10</v>
      </c>
      <c r="I40" s="56">
        <f t="shared" si="32"/>
        <v>10</v>
      </c>
      <c r="J40" s="56">
        <v>5</v>
      </c>
      <c r="K40" s="56">
        <f t="shared" si="32"/>
        <v>5</v>
      </c>
      <c r="L40" s="133">
        <f t="shared" si="32"/>
        <v>5</v>
      </c>
      <c r="M40" s="56">
        <f t="shared" si="32"/>
        <v>5</v>
      </c>
      <c r="N40" s="56">
        <f t="shared" si="32"/>
        <v>5</v>
      </c>
      <c r="O40" s="56">
        <f t="shared" si="32"/>
        <v>5</v>
      </c>
      <c r="P40" s="56">
        <f t="shared" si="32"/>
        <v>5</v>
      </c>
      <c r="Q40" s="56">
        <f t="shared" si="32"/>
        <v>5</v>
      </c>
      <c r="R40" s="56">
        <f t="shared" si="32"/>
        <v>5</v>
      </c>
      <c r="S40" s="56">
        <f t="shared" si="32"/>
        <v>5</v>
      </c>
      <c r="T40" s="56">
        <f t="shared" si="32"/>
        <v>5</v>
      </c>
      <c r="U40" s="101"/>
    </row>
    <row r="41" spans="1:21">
      <c r="A41" s="100" t="str">
        <f>'Daily Records'!A41</f>
        <v>SY05.UC008.US02</v>
      </c>
      <c r="B41" s="100" t="str">
        <f>'Daily Records'!B41</f>
        <v>Paging processing_improve performance</v>
      </c>
      <c r="C41" s="121">
        <f>'Daily Records'!C41</f>
        <v>2400</v>
      </c>
      <c r="D41" s="100">
        <f>'Daily Records'!D41</f>
        <v>22</v>
      </c>
      <c r="E41" s="56">
        <f t="shared" si="25"/>
        <v>22</v>
      </c>
      <c r="F41" s="56">
        <f t="shared" si="25"/>
        <v>22</v>
      </c>
      <c r="G41" s="56">
        <f t="shared" ref="G41:T41" si="33">F41</f>
        <v>22</v>
      </c>
      <c r="H41" s="56">
        <f t="shared" si="33"/>
        <v>22</v>
      </c>
      <c r="I41" s="56">
        <f t="shared" si="33"/>
        <v>22</v>
      </c>
      <c r="J41" s="56">
        <f t="shared" si="33"/>
        <v>22</v>
      </c>
      <c r="K41" s="56">
        <f t="shared" si="33"/>
        <v>22</v>
      </c>
      <c r="L41" s="133">
        <v>8</v>
      </c>
      <c r="M41" s="56">
        <f t="shared" si="33"/>
        <v>8</v>
      </c>
      <c r="N41" s="56">
        <f t="shared" si="33"/>
        <v>8</v>
      </c>
      <c r="O41" s="56">
        <f t="shared" si="33"/>
        <v>8</v>
      </c>
      <c r="P41" s="56">
        <f t="shared" si="33"/>
        <v>8</v>
      </c>
      <c r="Q41" s="56">
        <f t="shared" si="33"/>
        <v>8</v>
      </c>
      <c r="R41" s="56">
        <f t="shared" si="33"/>
        <v>8</v>
      </c>
      <c r="S41" s="56">
        <f t="shared" si="33"/>
        <v>8</v>
      </c>
      <c r="T41" s="56">
        <f t="shared" si="33"/>
        <v>8</v>
      </c>
      <c r="U41" s="101"/>
    </row>
    <row r="42" spans="1:21">
      <c r="A42" s="100">
        <f>'Daily Records'!A42</f>
        <v>0</v>
      </c>
      <c r="B42" s="100" t="str">
        <f>'Daily Records'!B42</f>
        <v>PDF Signature</v>
      </c>
      <c r="C42" s="121">
        <f>'Daily Records'!C42</f>
        <v>0</v>
      </c>
      <c r="D42" s="100">
        <f>'Daily Records'!D42</f>
        <v>0</v>
      </c>
      <c r="E42" s="56">
        <f t="shared" si="25"/>
        <v>0</v>
      </c>
      <c r="F42" s="56">
        <f t="shared" si="25"/>
        <v>0</v>
      </c>
      <c r="G42" s="56">
        <f t="shared" ref="G42:T42" si="34">F42</f>
        <v>0</v>
      </c>
      <c r="H42" s="56">
        <f t="shared" si="34"/>
        <v>0</v>
      </c>
      <c r="I42" s="56">
        <f t="shared" si="34"/>
        <v>0</v>
      </c>
      <c r="J42" s="56">
        <f t="shared" si="34"/>
        <v>0</v>
      </c>
      <c r="K42" s="56">
        <f t="shared" si="34"/>
        <v>0</v>
      </c>
      <c r="L42" s="133">
        <f t="shared" si="34"/>
        <v>0</v>
      </c>
      <c r="M42" s="56">
        <f t="shared" si="34"/>
        <v>0</v>
      </c>
      <c r="N42" s="56">
        <f t="shared" si="34"/>
        <v>0</v>
      </c>
      <c r="O42" s="56">
        <f t="shared" si="34"/>
        <v>0</v>
      </c>
      <c r="P42" s="56">
        <f t="shared" si="34"/>
        <v>0</v>
      </c>
      <c r="Q42" s="56">
        <f t="shared" si="34"/>
        <v>0</v>
      </c>
      <c r="R42" s="56">
        <f t="shared" si="34"/>
        <v>0</v>
      </c>
      <c r="S42" s="56">
        <f t="shared" si="34"/>
        <v>0</v>
      </c>
      <c r="T42" s="56">
        <f t="shared" si="34"/>
        <v>0</v>
      </c>
      <c r="U42" s="101"/>
    </row>
    <row r="43" spans="1:21">
      <c r="A43" s="100">
        <f>'Daily Records'!A43</f>
        <v>0</v>
      </c>
      <c r="B43" s="100">
        <f>'Daily Records'!B43</f>
        <v>0</v>
      </c>
      <c r="C43" s="121">
        <f>'Daily Records'!C43</f>
        <v>0</v>
      </c>
      <c r="D43" s="100">
        <f>'Daily Records'!D43</f>
        <v>0</v>
      </c>
      <c r="E43" s="56">
        <f t="shared" si="25"/>
        <v>0</v>
      </c>
      <c r="F43" s="56">
        <f t="shared" si="25"/>
        <v>0</v>
      </c>
      <c r="G43" s="56">
        <f t="shared" ref="G43:T43" si="35">F43</f>
        <v>0</v>
      </c>
      <c r="H43" s="56">
        <f t="shared" si="35"/>
        <v>0</v>
      </c>
      <c r="I43" s="56">
        <f t="shared" si="35"/>
        <v>0</v>
      </c>
      <c r="J43" s="56">
        <f t="shared" si="35"/>
        <v>0</v>
      </c>
      <c r="K43" s="56">
        <f t="shared" si="35"/>
        <v>0</v>
      </c>
      <c r="L43" s="133">
        <f t="shared" si="35"/>
        <v>0</v>
      </c>
      <c r="M43" s="56">
        <f t="shared" si="35"/>
        <v>0</v>
      </c>
      <c r="N43" s="56">
        <f t="shared" si="35"/>
        <v>0</v>
      </c>
      <c r="O43" s="56">
        <f t="shared" si="35"/>
        <v>0</v>
      </c>
      <c r="P43" s="56">
        <f t="shared" si="35"/>
        <v>0</v>
      </c>
      <c r="Q43" s="56">
        <f t="shared" si="35"/>
        <v>0</v>
      </c>
      <c r="R43" s="56">
        <f t="shared" si="35"/>
        <v>0</v>
      </c>
      <c r="S43" s="56">
        <f t="shared" si="35"/>
        <v>0</v>
      </c>
      <c r="T43" s="56">
        <f t="shared" si="35"/>
        <v>0</v>
      </c>
      <c r="U43" s="101"/>
    </row>
    <row r="44" spans="1:21">
      <c r="A44" s="100">
        <f>'Daily Records'!A44</f>
        <v>0</v>
      </c>
      <c r="B44" s="100">
        <f>'Daily Records'!B44</f>
        <v>0</v>
      </c>
      <c r="C44" s="121">
        <f>'Daily Records'!C44</f>
        <v>0</v>
      </c>
      <c r="D44" s="100">
        <f>'Daily Records'!D44</f>
        <v>0</v>
      </c>
      <c r="E44" s="56">
        <f t="shared" si="25"/>
        <v>0</v>
      </c>
      <c r="F44" s="56">
        <f t="shared" si="25"/>
        <v>0</v>
      </c>
      <c r="G44" s="56">
        <f t="shared" ref="G44:T44" si="36">F44</f>
        <v>0</v>
      </c>
      <c r="H44" s="56">
        <f t="shared" si="36"/>
        <v>0</v>
      </c>
      <c r="I44" s="56">
        <f t="shared" si="36"/>
        <v>0</v>
      </c>
      <c r="J44" s="56">
        <f t="shared" si="36"/>
        <v>0</v>
      </c>
      <c r="K44" s="56">
        <f t="shared" si="36"/>
        <v>0</v>
      </c>
      <c r="L44" s="133">
        <f t="shared" si="36"/>
        <v>0</v>
      </c>
      <c r="M44" s="56">
        <f t="shared" si="36"/>
        <v>0</v>
      </c>
      <c r="N44" s="56">
        <f t="shared" si="36"/>
        <v>0</v>
      </c>
      <c r="O44" s="56">
        <f t="shared" si="36"/>
        <v>0</v>
      </c>
      <c r="P44" s="56">
        <f t="shared" si="36"/>
        <v>0</v>
      </c>
      <c r="Q44" s="56">
        <f t="shared" si="36"/>
        <v>0</v>
      </c>
      <c r="R44" s="56">
        <f t="shared" si="36"/>
        <v>0</v>
      </c>
      <c r="S44" s="56">
        <f t="shared" si="36"/>
        <v>0</v>
      </c>
      <c r="T44" s="56">
        <f t="shared" si="36"/>
        <v>0</v>
      </c>
      <c r="U44" s="101"/>
    </row>
    <row r="45" spans="1:21">
      <c r="A45" s="100">
        <f>'Daily Records'!A45</f>
        <v>0</v>
      </c>
      <c r="B45" s="100">
        <f>'Daily Records'!B45</f>
        <v>0</v>
      </c>
      <c r="C45" s="121">
        <f>'Daily Records'!C45</f>
        <v>0</v>
      </c>
      <c r="D45" s="100">
        <f>'Daily Records'!D45</f>
        <v>0</v>
      </c>
      <c r="E45" s="56">
        <f t="shared" si="25"/>
        <v>0</v>
      </c>
      <c r="F45" s="56">
        <f t="shared" si="25"/>
        <v>0</v>
      </c>
      <c r="G45" s="56">
        <f t="shared" ref="G45:T45" si="37">F45</f>
        <v>0</v>
      </c>
      <c r="H45" s="56">
        <f t="shared" si="37"/>
        <v>0</v>
      </c>
      <c r="I45" s="56">
        <f t="shared" si="37"/>
        <v>0</v>
      </c>
      <c r="J45" s="56">
        <f t="shared" si="37"/>
        <v>0</v>
      </c>
      <c r="K45" s="56">
        <f t="shared" si="37"/>
        <v>0</v>
      </c>
      <c r="L45" s="133">
        <f t="shared" si="37"/>
        <v>0</v>
      </c>
      <c r="M45" s="56">
        <f t="shared" si="37"/>
        <v>0</v>
      </c>
      <c r="N45" s="56">
        <f t="shared" si="37"/>
        <v>0</v>
      </c>
      <c r="O45" s="56">
        <f t="shared" si="37"/>
        <v>0</v>
      </c>
      <c r="P45" s="56">
        <f t="shared" si="37"/>
        <v>0</v>
      </c>
      <c r="Q45" s="56">
        <f t="shared" si="37"/>
        <v>0</v>
      </c>
      <c r="R45" s="56">
        <f t="shared" si="37"/>
        <v>0</v>
      </c>
      <c r="S45" s="56">
        <f t="shared" si="37"/>
        <v>0</v>
      </c>
      <c r="T45" s="56">
        <f t="shared" si="37"/>
        <v>0</v>
      </c>
      <c r="U45" s="101"/>
    </row>
    <row r="46" spans="1:21">
      <c r="A46" s="100">
        <f>'Daily Records'!A46</f>
        <v>0</v>
      </c>
      <c r="B46" s="100">
        <f>'Daily Records'!B46</f>
        <v>0</v>
      </c>
      <c r="C46" s="121">
        <f>'Daily Records'!C46</f>
        <v>0</v>
      </c>
      <c r="D46" s="100">
        <f>'Daily Records'!D46</f>
        <v>0</v>
      </c>
      <c r="E46" s="56">
        <f t="shared" si="25"/>
        <v>0</v>
      </c>
      <c r="F46" s="56">
        <f t="shared" si="25"/>
        <v>0</v>
      </c>
      <c r="G46" s="56">
        <f t="shared" ref="G46:T46" si="38">F46</f>
        <v>0</v>
      </c>
      <c r="H46" s="56">
        <f t="shared" si="38"/>
        <v>0</v>
      </c>
      <c r="I46" s="56">
        <f t="shared" si="38"/>
        <v>0</v>
      </c>
      <c r="J46" s="56">
        <f t="shared" si="38"/>
        <v>0</v>
      </c>
      <c r="K46" s="56">
        <f t="shared" si="38"/>
        <v>0</v>
      </c>
      <c r="L46" s="133">
        <f t="shared" si="38"/>
        <v>0</v>
      </c>
      <c r="M46" s="56">
        <f t="shared" si="38"/>
        <v>0</v>
      </c>
      <c r="N46" s="56">
        <f t="shared" si="38"/>
        <v>0</v>
      </c>
      <c r="O46" s="56">
        <f t="shared" si="38"/>
        <v>0</v>
      </c>
      <c r="P46" s="56">
        <f t="shared" si="38"/>
        <v>0</v>
      </c>
      <c r="Q46" s="56">
        <f t="shared" si="38"/>
        <v>0</v>
      </c>
      <c r="R46" s="56">
        <f t="shared" si="38"/>
        <v>0</v>
      </c>
      <c r="S46" s="56">
        <f t="shared" si="38"/>
        <v>0</v>
      </c>
      <c r="T46" s="56">
        <f t="shared" si="38"/>
        <v>0</v>
      </c>
      <c r="U46" s="101"/>
    </row>
    <row r="47" spans="1:21">
      <c r="A47" s="44"/>
      <c r="B47" s="43"/>
      <c r="C47" s="77"/>
      <c r="D47" s="77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101"/>
    </row>
    <row r="48" spans="1:21">
      <c r="A48" s="44"/>
      <c r="B48" s="43"/>
      <c r="C48" s="77"/>
      <c r="D48" s="77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101"/>
    </row>
    <row r="49" spans="1:21">
      <c r="A49" s="44"/>
      <c r="B49" s="43"/>
      <c r="C49" s="77"/>
      <c r="D49" s="77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101"/>
    </row>
    <row r="50" spans="1:21">
      <c r="A50" s="44"/>
      <c r="B50" s="43"/>
      <c r="C50" s="77"/>
      <c r="D50" s="77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101"/>
    </row>
    <row r="51" spans="1:21">
      <c r="A51" s="44"/>
      <c r="B51" s="43"/>
      <c r="C51" s="77"/>
      <c r="D51" s="77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101"/>
    </row>
    <row r="52" spans="1:21">
      <c r="A52" s="44"/>
      <c r="B52" s="43"/>
      <c r="C52" s="77"/>
      <c r="D52" s="77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101"/>
    </row>
    <row r="53" spans="1:21">
      <c r="A53" s="44"/>
      <c r="B53" s="43"/>
      <c r="C53" s="77"/>
      <c r="D53" s="77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101"/>
    </row>
    <row r="54" spans="1:21">
      <c r="A54" s="44"/>
      <c r="B54" s="43"/>
      <c r="C54" s="77"/>
      <c r="D54" s="77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101"/>
    </row>
    <row r="55" spans="1:21">
      <c r="A55" s="44"/>
      <c r="B55" s="43"/>
      <c r="C55" s="77"/>
      <c r="D55" s="77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101"/>
    </row>
    <row r="56" spans="1:21">
      <c r="A56" s="44"/>
      <c r="B56" s="43"/>
      <c r="C56" s="77"/>
      <c r="D56" s="77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101"/>
    </row>
    <row r="57" spans="1:21">
      <c r="A57" s="44"/>
      <c r="B57" s="43"/>
      <c r="C57" s="77"/>
      <c r="D57" s="77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101"/>
    </row>
    <row r="58" spans="1:21">
      <c r="A58" s="44"/>
      <c r="B58" s="43"/>
      <c r="C58" s="77"/>
      <c r="D58" s="77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101"/>
    </row>
    <row r="59" spans="1:21">
      <c r="A59" s="44"/>
      <c r="B59" s="43"/>
      <c r="C59" s="77"/>
      <c r="D59" s="77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101"/>
    </row>
    <row r="60" spans="1:21">
      <c r="A60" s="44"/>
      <c r="B60" s="43"/>
      <c r="C60" s="77"/>
      <c r="D60" s="77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101"/>
    </row>
    <row r="61" spans="1:21">
      <c r="A61" s="44"/>
      <c r="B61" s="43"/>
      <c r="C61" s="77"/>
      <c r="D61" s="77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101"/>
    </row>
    <row r="62" spans="1:21">
      <c r="A62" s="44"/>
      <c r="B62" s="43"/>
      <c r="C62" s="77"/>
      <c r="D62" s="77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101"/>
    </row>
    <row r="63" spans="1:21">
      <c r="A63" s="44"/>
      <c r="B63" s="43"/>
      <c r="C63" s="77"/>
      <c r="D63" s="77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101"/>
    </row>
    <row r="64" spans="1:21">
      <c r="A64" s="44"/>
      <c r="B64" s="43"/>
      <c r="C64" s="77"/>
      <c r="D64" s="77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101"/>
    </row>
    <row r="65" spans="1:21">
      <c r="A65" s="44"/>
      <c r="B65" s="43"/>
      <c r="C65" s="77"/>
      <c r="D65" s="77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101"/>
    </row>
    <row r="66" spans="1:21">
      <c r="A66" s="44"/>
      <c r="B66" s="43"/>
      <c r="C66" s="77"/>
      <c r="D66" s="77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101"/>
    </row>
    <row r="67" spans="1:21">
      <c r="A67" s="44"/>
      <c r="B67" s="43"/>
      <c r="C67" s="77"/>
      <c r="D67" s="77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101"/>
    </row>
    <row r="68" spans="1:21">
      <c r="A68" s="44"/>
      <c r="B68" s="43"/>
      <c r="C68" s="77"/>
      <c r="D68" s="77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101"/>
    </row>
    <row r="69" spans="1:21">
      <c r="A69" s="44"/>
      <c r="B69" s="43"/>
      <c r="C69" s="77"/>
      <c r="D69" s="77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101"/>
    </row>
    <row r="70" spans="1:21">
      <c r="A70" s="44"/>
      <c r="B70" s="43"/>
      <c r="C70" s="77"/>
      <c r="D70" s="77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101"/>
    </row>
    <row r="71" spans="1:21">
      <c r="A71" s="44"/>
      <c r="B71" s="43"/>
      <c r="C71" s="77"/>
      <c r="D71" s="77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101"/>
    </row>
    <row r="72" spans="1:21">
      <c r="A72" s="44"/>
      <c r="B72" s="43"/>
      <c r="C72" s="77"/>
      <c r="D72" s="77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101"/>
    </row>
    <row r="73" spans="1:21">
      <c r="A73" s="44"/>
      <c r="B73" s="43"/>
      <c r="C73" s="77"/>
      <c r="D73" s="77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101"/>
    </row>
    <row r="74" spans="1:21">
      <c r="A74" s="44"/>
      <c r="B74" s="43"/>
      <c r="C74" s="77"/>
      <c r="D74" s="77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101"/>
    </row>
    <row r="75" spans="1:21">
      <c r="A75" s="44"/>
      <c r="B75" s="43"/>
      <c r="C75" s="77"/>
      <c r="D75" s="77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101"/>
    </row>
    <row r="76" spans="1:21">
      <c r="A76" s="44"/>
      <c r="B76" s="43"/>
      <c r="C76" s="77"/>
      <c r="D76" s="77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101"/>
    </row>
    <row r="77" spans="1:21">
      <c r="A77" s="44"/>
      <c r="B77" s="43"/>
      <c r="C77" s="77"/>
      <c r="D77" s="77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101"/>
    </row>
    <row r="78" spans="1:21">
      <c r="A78" s="44"/>
      <c r="B78" s="43"/>
      <c r="C78" s="77"/>
      <c r="D78" s="77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101"/>
    </row>
    <row r="79" spans="1:21">
      <c r="A79" s="44"/>
      <c r="B79" s="43"/>
      <c r="C79" s="77"/>
      <c r="D79" s="77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101"/>
    </row>
    <row r="80" spans="1:21">
      <c r="A80" s="44"/>
      <c r="B80" s="43"/>
      <c r="C80" s="77"/>
      <c r="D80" s="77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101"/>
    </row>
    <row r="81" spans="1:21">
      <c r="A81" s="44"/>
      <c r="B81" s="43"/>
      <c r="C81" s="77"/>
      <c r="D81" s="77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101"/>
    </row>
    <row r="82" spans="1:21">
      <c r="A82" s="44"/>
      <c r="B82" s="43"/>
      <c r="C82" s="77"/>
      <c r="D82" s="77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101"/>
    </row>
    <row r="83" spans="1:21">
      <c r="A83" s="44"/>
      <c r="B83" s="43"/>
      <c r="C83" s="77"/>
      <c r="D83" s="77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101"/>
    </row>
    <row r="84" spans="1:21">
      <c r="A84" s="44"/>
      <c r="B84" s="43"/>
      <c r="C84" s="77"/>
      <c r="D84" s="77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101"/>
    </row>
    <row r="85" spans="1:21">
      <c r="A85" s="44"/>
      <c r="B85" s="43"/>
      <c r="C85" s="77"/>
      <c r="D85" s="77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101"/>
    </row>
    <row r="86" spans="1:21">
      <c r="A86" s="44"/>
      <c r="B86" s="43"/>
      <c r="C86" s="77"/>
      <c r="D86" s="77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101"/>
    </row>
  </sheetData>
  <mergeCells count="1">
    <mergeCell ref="D1:D2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V30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2" sqref="C22:C24"/>
    </sheetView>
  </sheetViews>
  <sheetFormatPr defaultColWidth="13" defaultRowHeight="14.5"/>
  <cols>
    <col min="1" max="1" width="7.6328125" style="12" customWidth="1"/>
    <col min="2" max="2" width="10" style="12" customWidth="1"/>
    <col min="3" max="18" width="7.6328125" style="12" customWidth="1"/>
    <col min="19" max="16384" width="13" style="12"/>
  </cols>
  <sheetData>
    <row r="1" spans="1:16324">
      <c r="A1" s="15" t="s">
        <v>0</v>
      </c>
      <c r="B1" s="78">
        <v>2</v>
      </c>
      <c r="C1" s="142" t="s">
        <v>59</v>
      </c>
      <c r="D1" s="143"/>
      <c r="E1" s="143"/>
      <c r="F1" s="143"/>
      <c r="G1" s="143"/>
    </row>
    <row r="2" spans="1:16324">
      <c r="A2" s="16" t="s">
        <v>9</v>
      </c>
      <c r="B2" s="17">
        <v>42954</v>
      </c>
      <c r="C2" s="148"/>
      <c r="D2" s="149"/>
      <c r="E2" s="149"/>
      <c r="F2" s="149"/>
      <c r="G2" s="149"/>
    </row>
    <row r="3" spans="1:16324">
      <c r="A3" s="16" t="s">
        <v>10</v>
      </c>
      <c r="B3" s="17">
        <f>B2+18</f>
        <v>42972</v>
      </c>
      <c r="C3" s="148"/>
      <c r="D3" s="149"/>
      <c r="E3" s="149"/>
      <c r="F3" s="149"/>
      <c r="G3" s="149"/>
    </row>
    <row r="4" spans="1:16324">
      <c r="A4" s="18"/>
      <c r="B4" s="19"/>
      <c r="C4" s="144"/>
      <c r="D4" s="144"/>
      <c r="E4" s="144"/>
      <c r="F4" s="144"/>
      <c r="G4" s="144"/>
    </row>
    <row r="5" spans="1:16324" ht="15" thickBot="1">
      <c r="A5" s="20" t="s">
        <v>16</v>
      </c>
      <c r="B5" s="21"/>
      <c r="D5" s="145"/>
      <c r="E5" s="145"/>
      <c r="F5" s="145"/>
      <c r="G5" s="14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  <c r="WYH5" s="22"/>
      <c r="WYI5" s="22"/>
      <c r="WYJ5" s="22"/>
      <c r="WYK5" s="22"/>
      <c r="WYL5" s="22"/>
      <c r="WYM5" s="22"/>
      <c r="WYN5" s="22"/>
      <c r="WYO5" s="22"/>
      <c r="WYP5" s="22"/>
      <c r="WYQ5" s="22"/>
      <c r="WYR5" s="22"/>
      <c r="WYS5" s="22"/>
      <c r="WYT5" s="22"/>
      <c r="WYU5" s="22"/>
      <c r="WYV5" s="22"/>
      <c r="WYW5" s="22"/>
      <c r="WYX5" s="22"/>
      <c r="WYY5" s="22"/>
      <c r="WYZ5" s="22"/>
      <c r="WZA5" s="22"/>
      <c r="WZB5" s="22"/>
      <c r="WZC5" s="22"/>
      <c r="WZD5" s="22"/>
      <c r="WZE5" s="22"/>
      <c r="WZF5" s="22"/>
      <c r="WZG5" s="22"/>
      <c r="WZH5" s="22"/>
      <c r="WZI5" s="22"/>
      <c r="WZJ5" s="22"/>
      <c r="WZK5" s="22"/>
      <c r="WZL5" s="22"/>
      <c r="WZM5" s="22"/>
      <c r="WZN5" s="22"/>
      <c r="WZO5" s="22"/>
      <c r="WZP5" s="22"/>
      <c r="WZQ5" s="22"/>
      <c r="WZR5" s="22"/>
      <c r="WZS5" s="22"/>
      <c r="WZT5" s="22"/>
      <c r="WZU5" s="22"/>
      <c r="WZV5" s="22"/>
      <c r="WZW5" s="22"/>
      <c r="WZX5" s="22"/>
      <c r="WZY5" s="22"/>
      <c r="WZZ5" s="22"/>
      <c r="XAA5" s="22"/>
      <c r="XAB5" s="22"/>
      <c r="XAC5" s="22"/>
      <c r="XAD5" s="22"/>
      <c r="XAE5" s="22"/>
      <c r="XAF5" s="22"/>
      <c r="XAG5" s="22"/>
      <c r="XAH5" s="22"/>
      <c r="XAI5" s="22"/>
      <c r="XAJ5" s="22"/>
      <c r="XAK5" s="22"/>
      <c r="XAL5" s="22"/>
      <c r="XAM5" s="22"/>
      <c r="XAN5" s="22"/>
      <c r="XAO5" s="22"/>
      <c r="XAP5" s="22"/>
      <c r="XAQ5" s="22"/>
      <c r="XAR5" s="22"/>
      <c r="XAS5" s="22"/>
      <c r="XAT5" s="22"/>
      <c r="XAU5" s="22"/>
      <c r="XAV5" s="22"/>
      <c r="XAW5" s="22"/>
      <c r="XAX5" s="22"/>
      <c r="XAY5" s="22"/>
      <c r="XAZ5" s="22"/>
      <c r="XBA5" s="22"/>
      <c r="XBB5" s="22"/>
      <c r="XBC5" s="22"/>
      <c r="XBD5" s="22"/>
      <c r="XBE5" s="22"/>
      <c r="XBF5" s="22"/>
      <c r="XBG5" s="22"/>
      <c r="XBH5" s="22"/>
      <c r="XBI5" s="22"/>
      <c r="XBJ5" s="22"/>
      <c r="XBK5" s="22"/>
      <c r="XBL5" s="22"/>
      <c r="XBM5" s="22"/>
      <c r="XBN5" s="22"/>
      <c r="XBO5" s="22"/>
      <c r="XBP5" s="22"/>
      <c r="XBQ5" s="22"/>
      <c r="XBR5" s="22"/>
      <c r="XBS5" s="22"/>
      <c r="XBT5" s="22"/>
      <c r="XBU5" s="22"/>
      <c r="XBV5" s="22"/>
      <c r="XBW5" s="22"/>
      <c r="XBX5" s="22"/>
      <c r="XBY5" s="22"/>
      <c r="XBZ5" s="22"/>
      <c r="XCA5" s="22"/>
      <c r="XCB5" s="22"/>
      <c r="XCC5" s="22"/>
      <c r="XCD5" s="22"/>
      <c r="XCE5" s="22"/>
      <c r="XCF5" s="22"/>
      <c r="XCG5" s="22"/>
      <c r="XCH5" s="22"/>
      <c r="XCI5" s="22"/>
      <c r="XCJ5" s="22"/>
      <c r="XCK5" s="22"/>
      <c r="XCL5" s="22"/>
      <c r="XCM5" s="22"/>
      <c r="XCN5" s="22"/>
      <c r="XCO5" s="22"/>
      <c r="XCP5" s="22"/>
      <c r="XCQ5" s="22"/>
      <c r="XCR5" s="22"/>
      <c r="XCS5" s="22"/>
      <c r="XCT5" s="22"/>
      <c r="XCU5" s="22"/>
      <c r="XCV5" s="22"/>
    </row>
    <row r="6" spans="1:16324" s="23" customFormat="1">
      <c r="A6" s="32" t="s">
        <v>7</v>
      </c>
      <c r="B6" s="32" t="s">
        <v>8</v>
      </c>
      <c r="C6" s="33" t="s">
        <v>17</v>
      </c>
      <c r="D6" s="11">
        <f>B2</f>
        <v>42954</v>
      </c>
      <c r="E6" s="11">
        <f>D6+1</f>
        <v>42955</v>
      </c>
      <c r="F6" s="11">
        <f>E6+1</f>
        <v>42956</v>
      </c>
      <c r="G6" s="11">
        <f>F6+1</f>
        <v>42957</v>
      </c>
      <c r="H6" s="11">
        <f>G6+1</f>
        <v>42958</v>
      </c>
      <c r="I6" s="11">
        <f>H6+3</f>
        <v>42961</v>
      </c>
      <c r="J6" s="11">
        <f t="shared" ref="J6:K6" si="0">I6+1</f>
        <v>42962</v>
      </c>
      <c r="K6" s="11">
        <f t="shared" si="0"/>
        <v>42963</v>
      </c>
      <c r="L6" s="11">
        <f>K6+1</f>
        <v>42964</v>
      </c>
      <c r="M6" s="11">
        <f>L6+1</f>
        <v>42965</v>
      </c>
      <c r="N6" s="11">
        <f>M6+3</f>
        <v>42968</v>
      </c>
      <c r="O6" s="11">
        <f>N6+1</f>
        <v>42969</v>
      </c>
      <c r="P6" s="11">
        <f t="shared" ref="P6" si="1">O6+1</f>
        <v>42970</v>
      </c>
      <c r="Q6" s="11">
        <f>P6+1</f>
        <v>42971</v>
      </c>
      <c r="R6" s="11">
        <f>Q6+1</f>
        <v>42972</v>
      </c>
    </row>
    <row r="7" spans="1:16324" s="23" customFormat="1">
      <c r="A7" s="24"/>
      <c r="B7" s="24"/>
      <c r="C7" s="25"/>
      <c r="D7" s="38">
        <f t="shared" ref="D7:F7" si="2">D6</f>
        <v>42954</v>
      </c>
      <c r="E7" s="39">
        <f t="shared" si="2"/>
        <v>42955</v>
      </c>
      <c r="F7" s="39">
        <f t="shared" si="2"/>
        <v>42956</v>
      </c>
      <c r="G7" s="39">
        <f t="shared" ref="G7:M7" si="3">G6</f>
        <v>42957</v>
      </c>
      <c r="H7" s="39">
        <f t="shared" si="3"/>
        <v>42958</v>
      </c>
      <c r="I7" s="39">
        <f t="shared" si="3"/>
        <v>42961</v>
      </c>
      <c r="J7" s="39">
        <f t="shared" ref="J7:O7" si="4">J6</f>
        <v>42962</v>
      </c>
      <c r="K7" s="39">
        <f t="shared" si="3"/>
        <v>42963</v>
      </c>
      <c r="L7" s="39">
        <f t="shared" si="4"/>
        <v>42964</v>
      </c>
      <c r="M7" s="39">
        <f t="shared" si="3"/>
        <v>42965</v>
      </c>
      <c r="N7" s="39">
        <f t="shared" si="4"/>
        <v>42968</v>
      </c>
      <c r="O7" s="39">
        <f t="shared" si="4"/>
        <v>42969</v>
      </c>
      <c r="P7" s="39">
        <f t="shared" ref="P7:R7" si="5">P6</f>
        <v>42970</v>
      </c>
      <c r="Q7" s="39">
        <f t="shared" si="5"/>
        <v>42971</v>
      </c>
      <c r="R7" s="39">
        <f t="shared" si="5"/>
        <v>42972</v>
      </c>
    </row>
    <row r="8" spans="1:16324" s="26" customFormat="1" ht="15">
      <c r="A8" s="146" t="s">
        <v>20</v>
      </c>
      <c r="B8" s="147"/>
      <c r="C8" s="53">
        <f>SUM(C10:C15)</f>
        <v>331</v>
      </c>
      <c r="D8" s="53">
        <f t="shared" ref="D8" si="6">C8-D9</f>
        <v>293</v>
      </c>
      <c r="E8" s="53">
        <f t="shared" ref="E8" si="7">D8-E9</f>
        <v>258</v>
      </c>
      <c r="F8" s="53">
        <f t="shared" ref="F8" si="8">E8-F9</f>
        <v>228</v>
      </c>
      <c r="G8" s="53">
        <f t="shared" ref="G8:H8" si="9">F8-G9</f>
        <v>194</v>
      </c>
      <c r="H8" s="53">
        <f t="shared" si="9"/>
        <v>160</v>
      </c>
      <c r="I8" s="53">
        <f t="shared" ref="I8" si="10">H8-I9</f>
        <v>129</v>
      </c>
      <c r="J8" s="53">
        <f t="shared" ref="J8" si="11">I8-J9</f>
        <v>98</v>
      </c>
      <c r="K8" s="53">
        <f t="shared" ref="K8" si="12">J8-K9</f>
        <v>75</v>
      </c>
      <c r="L8" s="53">
        <f t="shared" ref="L8" si="13">K8-L9</f>
        <v>57</v>
      </c>
      <c r="M8" s="53">
        <f t="shared" ref="M8" si="14">L8-M9</f>
        <v>45</v>
      </c>
      <c r="N8" s="53">
        <f t="shared" ref="N8" si="15">M8-N9</f>
        <v>38</v>
      </c>
      <c r="O8" s="53">
        <f t="shared" ref="O8" si="16">N8-O9</f>
        <v>31</v>
      </c>
      <c r="P8" s="53">
        <f t="shared" ref="P8" si="17">O8-P9</f>
        <v>22</v>
      </c>
      <c r="Q8" s="53">
        <f t="shared" ref="Q8" si="18">P8-Q9</f>
        <v>11</v>
      </c>
      <c r="R8" s="53">
        <f t="shared" ref="R8" si="19">Q8-R9</f>
        <v>0</v>
      </c>
    </row>
    <row r="9" spans="1:16324" s="26" customFormat="1">
      <c r="A9" s="30"/>
      <c r="B9" s="30"/>
      <c r="C9" s="53">
        <f t="shared" ref="C9:C15" si="20">SUM(D9:W9)</f>
        <v>331</v>
      </c>
      <c r="D9" s="53">
        <f t="shared" ref="D9:P9" si="21">SUM(D10:D15)</f>
        <v>38</v>
      </c>
      <c r="E9" s="53">
        <f t="shared" si="21"/>
        <v>35</v>
      </c>
      <c r="F9" s="53">
        <f t="shared" si="21"/>
        <v>30</v>
      </c>
      <c r="G9" s="53">
        <f t="shared" si="21"/>
        <v>34</v>
      </c>
      <c r="H9" s="53">
        <f t="shared" si="21"/>
        <v>34</v>
      </c>
      <c r="I9" s="53">
        <f t="shared" si="21"/>
        <v>31</v>
      </c>
      <c r="J9" s="53">
        <f t="shared" si="21"/>
        <v>31</v>
      </c>
      <c r="K9" s="53">
        <f t="shared" si="21"/>
        <v>23</v>
      </c>
      <c r="L9" s="53">
        <f t="shared" si="21"/>
        <v>18</v>
      </c>
      <c r="M9" s="53">
        <f t="shared" si="21"/>
        <v>12</v>
      </c>
      <c r="N9" s="53">
        <f t="shared" si="21"/>
        <v>7</v>
      </c>
      <c r="O9" s="53">
        <f t="shared" si="21"/>
        <v>7</v>
      </c>
      <c r="P9" s="53">
        <f t="shared" si="21"/>
        <v>9</v>
      </c>
      <c r="Q9" s="53">
        <f t="shared" ref="Q9:R9" si="22">SUM(Q10:Q15)</f>
        <v>11</v>
      </c>
      <c r="R9" s="53">
        <f t="shared" si="22"/>
        <v>11</v>
      </c>
    </row>
    <row r="10" spans="1:16324">
      <c r="A10" s="30" t="s">
        <v>29</v>
      </c>
      <c r="B10" s="30"/>
      <c r="C10" s="53">
        <f t="shared" si="20"/>
        <v>84</v>
      </c>
      <c r="D10" s="54">
        <v>8</v>
      </c>
      <c r="E10" s="54">
        <v>8</v>
      </c>
      <c r="F10" s="54">
        <v>8</v>
      </c>
      <c r="G10" s="54">
        <v>8</v>
      </c>
      <c r="H10" s="54">
        <v>8</v>
      </c>
      <c r="I10" s="54">
        <v>8</v>
      </c>
      <c r="J10" s="54">
        <v>8</v>
      </c>
      <c r="K10" s="54">
        <v>8</v>
      </c>
      <c r="L10" s="54">
        <v>8</v>
      </c>
      <c r="M10" s="54">
        <v>2</v>
      </c>
      <c r="N10" s="54">
        <v>2</v>
      </c>
      <c r="O10" s="54">
        <v>2</v>
      </c>
      <c r="P10" s="54">
        <v>2</v>
      </c>
      <c r="Q10" s="54">
        <v>2</v>
      </c>
      <c r="R10" s="54">
        <v>2</v>
      </c>
    </row>
    <row r="11" spans="1:16324">
      <c r="A11" s="30" t="s">
        <v>30</v>
      </c>
      <c r="B11" s="30"/>
      <c r="C11" s="53">
        <f t="shared" si="20"/>
        <v>63</v>
      </c>
      <c r="D11" s="54">
        <v>5</v>
      </c>
      <c r="E11" s="54">
        <v>5</v>
      </c>
      <c r="F11" s="54">
        <v>6</v>
      </c>
      <c r="G11" s="54">
        <v>6</v>
      </c>
      <c r="H11" s="54">
        <v>6</v>
      </c>
      <c r="I11" s="54">
        <v>7</v>
      </c>
      <c r="J11" s="54">
        <v>7</v>
      </c>
      <c r="K11" s="54">
        <v>7</v>
      </c>
      <c r="L11" s="54">
        <v>2</v>
      </c>
      <c r="M11" s="54">
        <v>2</v>
      </c>
      <c r="N11" s="54">
        <v>2</v>
      </c>
      <c r="O11" s="54">
        <v>2</v>
      </c>
      <c r="P11" s="54">
        <v>2</v>
      </c>
      <c r="Q11" s="54">
        <v>2</v>
      </c>
      <c r="R11" s="54">
        <v>2</v>
      </c>
    </row>
    <row r="12" spans="1:16324">
      <c r="A12" s="30" t="s">
        <v>33</v>
      </c>
      <c r="B12" s="30"/>
      <c r="C12" s="53">
        <f t="shared" si="20"/>
        <v>36</v>
      </c>
      <c r="D12" s="54">
        <v>8</v>
      </c>
      <c r="E12" s="54">
        <v>8</v>
      </c>
      <c r="F12" s="54">
        <v>4</v>
      </c>
      <c r="G12" s="54">
        <v>8</v>
      </c>
      <c r="H12" s="54">
        <v>8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</row>
    <row r="13" spans="1:16324">
      <c r="A13" s="41" t="s">
        <v>39</v>
      </c>
      <c r="B13" s="41"/>
      <c r="C13" s="53">
        <f t="shared" si="20"/>
        <v>63</v>
      </c>
      <c r="D13" s="54">
        <v>8</v>
      </c>
      <c r="E13" s="54">
        <v>8</v>
      </c>
      <c r="F13" s="54">
        <v>4</v>
      </c>
      <c r="G13" s="54">
        <v>4</v>
      </c>
      <c r="H13" s="54">
        <v>4</v>
      </c>
      <c r="I13" s="54">
        <v>8</v>
      </c>
      <c r="J13" s="54">
        <v>8</v>
      </c>
      <c r="K13" s="54">
        <v>3</v>
      </c>
      <c r="L13" s="54">
        <v>3</v>
      </c>
      <c r="M13" s="54">
        <v>3</v>
      </c>
      <c r="N13" s="54">
        <v>0</v>
      </c>
      <c r="O13" s="54">
        <v>0</v>
      </c>
      <c r="P13" s="54">
        <v>2</v>
      </c>
      <c r="Q13" s="54">
        <v>4</v>
      </c>
      <c r="R13" s="54">
        <v>4</v>
      </c>
    </row>
    <row r="14" spans="1:16324">
      <c r="A14" s="41" t="s">
        <v>36</v>
      </c>
      <c r="B14" s="41"/>
      <c r="C14" s="53">
        <f t="shared" si="20"/>
        <v>7</v>
      </c>
      <c r="D14" s="54">
        <v>5</v>
      </c>
      <c r="E14" s="54">
        <v>2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</row>
    <row r="15" spans="1:16324">
      <c r="A15" s="41" t="s">
        <v>34</v>
      </c>
      <c r="B15" s="41"/>
      <c r="C15" s="53">
        <f t="shared" si="20"/>
        <v>78</v>
      </c>
      <c r="D15" s="54">
        <v>4</v>
      </c>
      <c r="E15" s="54">
        <v>4</v>
      </c>
      <c r="F15" s="54">
        <v>8</v>
      </c>
      <c r="G15" s="54">
        <v>8</v>
      </c>
      <c r="H15" s="54">
        <v>8</v>
      </c>
      <c r="I15" s="54">
        <v>8</v>
      </c>
      <c r="J15" s="54">
        <v>8</v>
      </c>
      <c r="K15" s="54">
        <v>5</v>
      </c>
      <c r="L15" s="54">
        <v>5</v>
      </c>
      <c r="M15" s="54">
        <v>5</v>
      </c>
      <c r="N15" s="54">
        <v>3</v>
      </c>
      <c r="O15" s="54">
        <v>3</v>
      </c>
      <c r="P15" s="54">
        <v>3</v>
      </c>
      <c r="Q15" s="54">
        <v>3</v>
      </c>
      <c r="R15" s="54">
        <v>3</v>
      </c>
    </row>
    <row r="17" spans="1:18" ht="15" thickBot="1">
      <c r="A17" s="20" t="s">
        <v>19</v>
      </c>
      <c r="B17" s="21"/>
      <c r="D17" s="145"/>
      <c r="E17" s="145"/>
      <c r="F17" s="145"/>
      <c r="G17" s="145"/>
    </row>
    <row r="18" spans="1:18">
      <c r="A18" s="32" t="s">
        <v>7</v>
      </c>
      <c r="B18" s="32" t="s">
        <v>8</v>
      </c>
      <c r="C18" s="33" t="s">
        <v>17</v>
      </c>
      <c r="D18" s="11">
        <f>D6</f>
        <v>42954</v>
      </c>
      <c r="E18" s="11">
        <f t="shared" ref="E18:P18" si="23">E6</f>
        <v>42955</v>
      </c>
      <c r="F18" s="11">
        <f t="shared" si="23"/>
        <v>42956</v>
      </c>
      <c r="G18" s="11">
        <f t="shared" si="23"/>
        <v>42957</v>
      </c>
      <c r="H18" s="11">
        <f t="shared" si="23"/>
        <v>42958</v>
      </c>
      <c r="I18" s="11">
        <f t="shared" si="23"/>
        <v>42961</v>
      </c>
      <c r="J18" s="11">
        <f t="shared" si="23"/>
        <v>42962</v>
      </c>
      <c r="K18" s="11">
        <f t="shared" si="23"/>
        <v>42963</v>
      </c>
      <c r="L18" s="11">
        <f t="shared" si="23"/>
        <v>42964</v>
      </c>
      <c r="M18" s="11">
        <f t="shared" si="23"/>
        <v>42965</v>
      </c>
      <c r="N18" s="11">
        <f t="shared" si="23"/>
        <v>42968</v>
      </c>
      <c r="O18" s="11">
        <f t="shared" si="23"/>
        <v>42969</v>
      </c>
      <c r="P18" s="11">
        <f t="shared" si="23"/>
        <v>42970</v>
      </c>
      <c r="Q18" s="11">
        <f t="shared" ref="Q18:R18" si="24">Q6</f>
        <v>42971</v>
      </c>
      <c r="R18" s="11">
        <f t="shared" si="24"/>
        <v>42972</v>
      </c>
    </row>
    <row r="19" spans="1:18">
      <c r="A19" s="24"/>
      <c r="B19" s="24"/>
      <c r="C19" s="25"/>
      <c r="D19" s="38">
        <f>D7</f>
        <v>42954</v>
      </c>
      <c r="E19" s="38">
        <f t="shared" ref="E19:P19" si="25">E7</f>
        <v>42955</v>
      </c>
      <c r="F19" s="38">
        <f t="shared" si="25"/>
        <v>42956</v>
      </c>
      <c r="G19" s="38">
        <f t="shared" si="25"/>
        <v>42957</v>
      </c>
      <c r="H19" s="38">
        <f t="shared" si="25"/>
        <v>42958</v>
      </c>
      <c r="I19" s="38">
        <f t="shared" si="25"/>
        <v>42961</v>
      </c>
      <c r="J19" s="38">
        <f t="shared" si="25"/>
        <v>42962</v>
      </c>
      <c r="K19" s="38">
        <f t="shared" si="25"/>
        <v>42963</v>
      </c>
      <c r="L19" s="38">
        <f t="shared" si="25"/>
        <v>42964</v>
      </c>
      <c r="M19" s="38">
        <f t="shared" si="25"/>
        <v>42965</v>
      </c>
      <c r="N19" s="38">
        <f t="shared" si="25"/>
        <v>42968</v>
      </c>
      <c r="O19" s="38">
        <f t="shared" si="25"/>
        <v>42969</v>
      </c>
      <c r="P19" s="38">
        <f t="shared" si="25"/>
        <v>42970</v>
      </c>
      <c r="Q19" s="38">
        <f t="shared" ref="Q19:R19" si="26">Q7</f>
        <v>42971</v>
      </c>
      <c r="R19" s="38">
        <f t="shared" si="26"/>
        <v>42972</v>
      </c>
    </row>
    <row r="20" spans="1:18" ht="15">
      <c r="A20" s="141" t="s">
        <v>20</v>
      </c>
      <c r="B20" s="141"/>
      <c r="C20" s="132">
        <f>SUM(C22:C30)</f>
        <v>295</v>
      </c>
      <c r="D20" s="132">
        <f t="shared" ref="D20" si="27">C20-D21</f>
        <v>256.5</v>
      </c>
      <c r="E20" s="132">
        <f t="shared" ref="E20" si="28">D20-E21</f>
        <v>223</v>
      </c>
      <c r="F20" s="132">
        <f t="shared" ref="F20" si="29">E20-F21</f>
        <v>198.5</v>
      </c>
      <c r="G20" s="132">
        <f>F20-G21</f>
        <v>170</v>
      </c>
      <c r="H20" s="132">
        <f t="shared" ref="H20:I20" si="30">G20-H21</f>
        <v>134</v>
      </c>
      <c r="I20" s="132">
        <f t="shared" si="30"/>
        <v>99.5</v>
      </c>
      <c r="J20" s="132">
        <f t="shared" ref="J20:K20" si="31">I20-J21</f>
        <v>57</v>
      </c>
      <c r="K20" s="132">
        <f t="shared" si="31"/>
        <v>18.5</v>
      </c>
      <c r="L20" s="132">
        <f t="shared" ref="L20:M20" si="32">K20-L21</f>
        <v>0</v>
      </c>
      <c r="M20" s="132">
        <f t="shared" si="32"/>
        <v>0</v>
      </c>
      <c r="N20" s="132">
        <f t="shared" ref="N20:O20" si="33">M20-N21</f>
        <v>0</v>
      </c>
      <c r="O20" s="132">
        <f t="shared" si="33"/>
        <v>0</v>
      </c>
      <c r="P20" s="132">
        <f t="shared" ref="P20:Q20" si="34">O20-P21</f>
        <v>0</v>
      </c>
      <c r="Q20" s="132">
        <f t="shared" si="34"/>
        <v>0</v>
      </c>
      <c r="R20" s="132">
        <f t="shared" ref="R20" si="35">Q20-R21</f>
        <v>0</v>
      </c>
    </row>
    <row r="21" spans="1:18">
      <c r="A21" s="41"/>
      <c r="B21" s="41"/>
      <c r="C21" s="132">
        <f>SUM(D21:S21)</f>
        <v>295</v>
      </c>
      <c r="D21" s="132">
        <f>SUM(D22:D31)</f>
        <v>38.5</v>
      </c>
      <c r="E21" s="132">
        <f t="shared" ref="E21:R21" si="36">SUM(E22:E31)</f>
        <v>33.5</v>
      </c>
      <c r="F21" s="132">
        <f t="shared" si="36"/>
        <v>24.5</v>
      </c>
      <c r="G21" s="132">
        <f t="shared" si="36"/>
        <v>28.5</v>
      </c>
      <c r="H21" s="132">
        <f t="shared" si="36"/>
        <v>36</v>
      </c>
      <c r="I21" s="132">
        <f t="shared" si="36"/>
        <v>34.5</v>
      </c>
      <c r="J21" s="132">
        <f t="shared" si="36"/>
        <v>42.5</v>
      </c>
      <c r="K21" s="132">
        <f t="shared" si="36"/>
        <v>38.5</v>
      </c>
      <c r="L21" s="132">
        <f t="shared" si="36"/>
        <v>18.5</v>
      </c>
      <c r="M21" s="132">
        <f t="shared" si="36"/>
        <v>0</v>
      </c>
      <c r="N21" s="132">
        <f t="shared" si="36"/>
        <v>0</v>
      </c>
      <c r="O21" s="132">
        <f t="shared" si="36"/>
        <v>0</v>
      </c>
      <c r="P21" s="132">
        <f t="shared" si="36"/>
        <v>0</v>
      </c>
      <c r="Q21" s="132">
        <f t="shared" si="36"/>
        <v>0</v>
      </c>
      <c r="R21" s="132">
        <f t="shared" si="36"/>
        <v>0</v>
      </c>
    </row>
    <row r="22" spans="1:18">
      <c r="A22" s="41" t="s">
        <v>29</v>
      </c>
      <c r="B22" s="41"/>
      <c r="C22" s="132">
        <f t="shared" ref="C22:C30" si="37">SUM(D22:R22)</f>
        <v>64.5</v>
      </c>
      <c r="D22" s="79">
        <v>7</v>
      </c>
      <c r="E22" s="79">
        <v>9.5</v>
      </c>
      <c r="F22" s="79">
        <v>0</v>
      </c>
      <c r="G22" s="79">
        <v>8</v>
      </c>
      <c r="H22" s="79">
        <v>7</v>
      </c>
      <c r="I22" s="79">
        <v>8</v>
      </c>
      <c r="J22" s="79">
        <v>8</v>
      </c>
      <c r="K22" s="79">
        <v>9</v>
      </c>
      <c r="L22" s="79">
        <v>8</v>
      </c>
      <c r="M22" s="79"/>
      <c r="N22" s="79"/>
      <c r="O22" s="79"/>
      <c r="P22" s="79"/>
      <c r="Q22" s="79"/>
      <c r="R22" s="79"/>
    </row>
    <row r="23" spans="1:18">
      <c r="A23" s="41" t="s">
        <v>30</v>
      </c>
      <c r="B23" s="41"/>
      <c r="C23" s="132">
        <f t="shared" si="37"/>
        <v>39</v>
      </c>
      <c r="D23" s="79">
        <v>5</v>
      </c>
      <c r="E23" s="79">
        <v>4</v>
      </c>
      <c r="F23" s="79">
        <v>4</v>
      </c>
      <c r="G23" s="79"/>
      <c r="H23" s="79">
        <v>6</v>
      </c>
      <c r="I23" s="79">
        <v>7</v>
      </c>
      <c r="J23" s="79">
        <v>6</v>
      </c>
      <c r="K23" s="79">
        <v>4</v>
      </c>
      <c r="L23" s="79">
        <v>3</v>
      </c>
      <c r="M23" s="79"/>
      <c r="N23" s="79"/>
      <c r="O23" s="79"/>
      <c r="P23" s="79"/>
      <c r="Q23" s="79"/>
      <c r="R23" s="79"/>
    </row>
    <row r="24" spans="1:18">
      <c r="A24" s="41" t="s">
        <v>33</v>
      </c>
      <c r="B24" s="41"/>
      <c r="C24" s="132">
        <f t="shared" si="37"/>
        <v>49.5</v>
      </c>
      <c r="D24" s="79">
        <v>7.5</v>
      </c>
      <c r="E24" s="79">
        <v>8</v>
      </c>
      <c r="F24" s="79">
        <v>10</v>
      </c>
      <c r="G24" s="79">
        <v>7.5</v>
      </c>
      <c r="H24" s="79">
        <v>7</v>
      </c>
      <c r="I24" s="79">
        <v>0</v>
      </c>
      <c r="J24" s="79">
        <v>1</v>
      </c>
      <c r="K24" s="79">
        <v>4.5</v>
      </c>
      <c r="L24" s="79">
        <v>4</v>
      </c>
      <c r="M24" s="79"/>
      <c r="N24" s="79"/>
      <c r="O24" s="79"/>
      <c r="P24" s="79"/>
      <c r="Q24" s="79"/>
      <c r="R24" s="79"/>
    </row>
    <row r="25" spans="1:18">
      <c r="A25" s="41" t="s">
        <v>39</v>
      </c>
      <c r="B25" s="41"/>
      <c r="C25" s="132">
        <f t="shared" si="37"/>
        <v>48.5</v>
      </c>
      <c r="D25" s="79">
        <v>5.5</v>
      </c>
      <c r="E25" s="79">
        <v>4</v>
      </c>
      <c r="F25" s="79">
        <v>3.5</v>
      </c>
      <c r="G25" s="79">
        <v>5</v>
      </c>
      <c r="H25" s="79">
        <v>7</v>
      </c>
      <c r="I25" s="79">
        <v>7.5</v>
      </c>
      <c r="J25" s="79">
        <v>8</v>
      </c>
      <c r="K25" s="79">
        <v>8</v>
      </c>
      <c r="L25" s="79"/>
      <c r="M25" s="79"/>
      <c r="N25" s="79"/>
      <c r="O25" s="79"/>
      <c r="P25" s="79"/>
      <c r="Q25" s="79"/>
      <c r="R25" s="79"/>
    </row>
    <row r="26" spans="1:18">
      <c r="A26" s="41" t="s">
        <v>36</v>
      </c>
      <c r="B26" s="41"/>
      <c r="C26" s="132">
        <f t="shared" si="37"/>
        <v>5</v>
      </c>
      <c r="D26" s="79">
        <v>5</v>
      </c>
      <c r="E26" s="79">
        <v>0</v>
      </c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1:18">
      <c r="A27" s="41" t="s">
        <v>34</v>
      </c>
      <c r="B27" s="41"/>
      <c r="C27" s="132">
        <f t="shared" si="37"/>
        <v>56.5</v>
      </c>
      <c r="D27" s="79">
        <v>6</v>
      </c>
      <c r="E27" s="79">
        <v>8</v>
      </c>
      <c r="F27" s="79">
        <v>7</v>
      </c>
      <c r="G27" s="79">
        <v>7.5</v>
      </c>
      <c r="H27" s="79">
        <v>7</v>
      </c>
      <c r="I27" s="79">
        <v>6</v>
      </c>
      <c r="J27" s="79">
        <v>7.5</v>
      </c>
      <c r="K27" s="79">
        <v>4</v>
      </c>
      <c r="L27" s="79">
        <v>3.5</v>
      </c>
      <c r="M27" s="79"/>
      <c r="N27" s="79"/>
      <c r="O27" s="79"/>
      <c r="P27" s="79"/>
      <c r="Q27" s="79"/>
      <c r="R27" s="79"/>
    </row>
    <row r="28" spans="1:18">
      <c r="A28" s="41" t="s">
        <v>56</v>
      </c>
      <c r="B28" s="41"/>
      <c r="C28" s="132">
        <f t="shared" si="37"/>
        <v>17</v>
      </c>
      <c r="D28" s="79">
        <v>0.5</v>
      </c>
      <c r="E28" s="79">
        <v>0</v>
      </c>
      <c r="F28" s="79"/>
      <c r="G28" s="79">
        <v>0.5</v>
      </c>
      <c r="H28" s="79">
        <v>2</v>
      </c>
      <c r="I28" s="79"/>
      <c r="J28" s="79">
        <v>8</v>
      </c>
      <c r="K28" s="79">
        <v>6</v>
      </c>
      <c r="L28" s="79"/>
      <c r="M28" s="79"/>
      <c r="N28" s="79"/>
      <c r="O28" s="79"/>
      <c r="P28" s="79"/>
      <c r="Q28" s="79"/>
      <c r="R28" s="79"/>
    </row>
    <row r="29" spans="1:18">
      <c r="A29" s="41" t="s">
        <v>55</v>
      </c>
      <c r="B29" s="41"/>
      <c r="C29" s="132">
        <f t="shared" si="37"/>
        <v>5</v>
      </c>
      <c r="D29" s="79">
        <v>2</v>
      </c>
      <c r="E29" s="79">
        <v>0</v>
      </c>
      <c r="F29" s="79"/>
      <c r="G29" s="79"/>
      <c r="H29" s="79"/>
      <c r="I29" s="79">
        <v>3</v>
      </c>
      <c r="J29" s="79"/>
      <c r="K29" s="79"/>
      <c r="L29" s="79"/>
      <c r="M29" s="79"/>
      <c r="N29" s="79"/>
      <c r="O29" s="79"/>
      <c r="P29" s="79"/>
      <c r="Q29" s="79"/>
      <c r="R29" s="79"/>
    </row>
    <row r="30" spans="1:18">
      <c r="A30" s="41" t="s">
        <v>121</v>
      </c>
      <c r="B30" s="41"/>
      <c r="C30" s="132">
        <f t="shared" si="37"/>
        <v>10</v>
      </c>
      <c r="D30" s="79"/>
      <c r="E30" s="79"/>
      <c r="F30" s="79"/>
      <c r="G30" s="79"/>
      <c r="H30" s="79"/>
      <c r="I30" s="79">
        <v>3</v>
      </c>
      <c r="J30" s="79">
        <v>4</v>
      </c>
      <c r="K30" s="79">
        <v>3</v>
      </c>
      <c r="L30" s="79"/>
      <c r="M30" s="79"/>
      <c r="N30" s="79"/>
      <c r="O30" s="79"/>
      <c r="P30" s="79"/>
      <c r="Q30" s="79"/>
      <c r="R30" s="79"/>
    </row>
  </sheetData>
  <mergeCells count="8">
    <mergeCell ref="A20:B20"/>
    <mergeCell ref="C1:G1"/>
    <mergeCell ref="C4:G4"/>
    <mergeCell ref="D17:G17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6"/>
  <sheetViews>
    <sheetView tabSelected="1" topLeftCell="A25" zoomScale="115" zoomScaleNormal="115" workbookViewId="0">
      <selection activeCell="G31" sqref="G31"/>
    </sheetView>
  </sheetViews>
  <sheetFormatPr defaultColWidth="9.453125" defaultRowHeight="14.5"/>
  <cols>
    <col min="1" max="1" width="24.54296875" style="12" customWidth="1"/>
    <col min="2" max="2" width="49.36328125" style="12" customWidth="1"/>
    <col min="3" max="3" width="8.453125" style="67" customWidth="1"/>
    <col min="4" max="4" width="8.36328125" style="67" customWidth="1"/>
    <col min="5" max="5" width="12.453125" style="67" customWidth="1"/>
    <col min="6" max="6" width="11.1796875" style="12" bestFit="1" customWidth="1"/>
    <col min="7" max="7" width="10.26953125" style="12" bestFit="1" customWidth="1"/>
    <col min="8" max="8" width="12.453125" style="50" customWidth="1"/>
    <col min="9" max="9" width="13.453125" style="67" customWidth="1"/>
    <col min="10" max="10" width="17.90625" style="50" customWidth="1"/>
    <col min="11" max="23" width="5.453125" style="12" bestFit="1" customWidth="1"/>
    <col min="24" max="16384" width="9.453125" style="12"/>
  </cols>
  <sheetData>
    <row r="1" spans="1:10">
      <c r="A1" s="34" t="s">
        <v>27</v>
      </c>
      <c r="B1" s="34" t="s">
        <v>1</v>
      </c>
      <c r="C1" s="64" t="s">
        <v>24</v>
      </c>
      <c r="D1" s="64" t="s">
        <v>2</v>
      </c>
      <c r="E1" s="64" t="s">
        <v>14</v>
      </c>
      <c r="F1" s="34" t="s">
        <v>3</v>
      </c>
      <c r="G1" s="34" t="s">
        <v>4</v>
      </c>
      <c r="H1" s="46" t="s">
        <v>5</v>
      </c>
      <c r="I1" s="64" t="s">
        <v>12</v>
      </c>
      <c r="J1" s="46" t="s">
        <v>6</v>
      </c>
    </row>
    <row r="2" spans="1:10">
      <c r="A2" s="80" t="str">
        <f>'Daily Records'!A6</f>
        <v>SY05.P001</v>
      </c>
      <c r="B2" s="80" t="str">
        <f>'Daily Records'!B6</f>
        <v>会议和讨论</v>
      </c>
      <c r="C2" s="80">
        <f>'Daily Records'!C6</f>
        <v>3850</v>
      </c>
      <c r="D2" s="80">
        <f>'Daily Records'!D6</f>
        <v>8</v>
      </c>
      <c r="E2" s="81">
        <v>1</v>
      </c>
      <c r="F2" s="154">
        <v>42955</v>
      </c>
      <c r="G2" s="154">
        <v>42963</v>
      </c>
      <c r="H2" s="82" t="s">
        <v>45</v>
      </c>
      <c r="I2" s="83">
        <f>'Daily Records'!U6</f>
        <v>9.5</v>
      </c>
      <c r="J2" s="47"/>
    </row>
    <row r="3" spans="1:10">
      <c r="A3" s="80" t="str">
        <f>'Daily Records'!A7</f>
        <v>SY05.S002</v>
      </c>
      <c r="B3" s="80" t="str">
        <f>'Daily Records'!B7</f>
        <v>整理UseCase/UserStory/Tasks</v>
      </c>
      <c r="C3" s="80">
        <f>'Daily Records'!C7</f>
        <v>3800</v>
      </c>
      <c r="D3" s="80">
        <f>'Daily Records'!D7</f>
        <v>8</v>
      </c>
      <c r="E3" s="81">
        <v>1</v>
      </c>
      <c r="F3" s="154">
        <v>42954</v>
      </c>
      <c r="G3" s="154">
        <v>42963</v>
      </c>
      <c r="H3" s="82" t="s">
        <v>42</v>
      </c>
      <c r="I3" s="83">
        <f>'Daily Records'!U7</f>
        <v>7</v>
      </c>
      <c r="J3" s="45"/>
    </row>
    <row r="4" spans="1:10">
      <c r="A4" s="80" t="str">
        <f>'Daily Records'!A8</f>
        <v>SY05.UI01</v>
      </c>
      <c r="B4" s="80" t="str">
        <f>'Daily Records'!B8</f>
        <v>LoadSheet UI Design</v>
      </c>
      <c r="C4" s="80">
        <f>'Daily Records'!C8</f>
        <v>3100</v>
      </c>
      <c r="D4" s="80">
        <f>'Daily Records'!D8</f>
        <v>8</v>
      </c>
      <c r="E4" s="81">
        <v>1</v>
      </c>
      <c r="F4" s="154">
        <v>42954</v>
      </c>
      <c r="G4" s="154">
        <v>42961</v>
      </c>
      <c r="H4" s="85" t="s">
        <v>55</v>
      </c>
      <c r="I4" s="83">
        <f>'Daily Records'!U8</f>
        <v>5</v>
      </c>
      <c r="J4" s="45"/>
    </row>
    <row r="5" spans="1:10">
      <c r="A5" s="80" t="str">
        <f>'Daily Records'!A9</f>
        <v>SY05.I002</v>
      </c>
      <c r="B5" s="80" t="str">
        <f>'Daily Records'!B9</f>
        <v>整理SQL语句</v>
      </c>
      <c r="C5" s="80">
        <f>'Daily Records'!C9</f>
        <v>3100</v>
      </c>
      <c r="D5" s="80">
        <f>'Daily Records'!D9</f>
        <v>1</v>
      </c>
      <c r="E5" s="81">
        <v>1</v>
      </c>
      <c r="F5" s="154">
        <v>42954</v>
      </c>
      <c r="G5" s="154">
        <v>42954</v>
      </c>
      <c r="H5" s="85" t="s">
        <v>38</v>
      </c>
      <c r="I5" s="83">
        <f>'Daily Records'!U9</f>
        <v>1</v>
      </c>
      <c r="J5" s="45"/>
    </row>
    <row r="6" spans="1:10">
      <c r="A6" s="80" t="str">
        <f>'Daily Records'!A10</f>
        <v>SY05.I003</v>
      </c>
      <c r="B6" s="80" t="str">
        <f>'Daily Records'!B10</f>
        <v>修复CallSheetNumber命名问题</v>
      </c>
      <c r="C6" s="80">
        <f>'Daily Records'!C10</f>
        <v>3100</v>
      </c>
      <c r="D6" s="80">
        <f>'Daily Records'!D10</f>
        <v>3</v>
      </c>
      <c r="E6" s="81">
        <v>1</v>
      </c>
      <c r="F6" s="154">
        <v>42954</v>
      </c>
      <c r="G6" s="154">
        <v>42954</v>
      </c>
      <c r="H6" s="70" t="s">
        <v>47</v>
      </c>
      <c r="I6" s="83">
        <f>'Daily Records'!U10</f>
        <v>3</v>
      </c>
      <c r="J6" s="51"/>
    </row>
    <row r="7" spans="1:10">
      <c r="A7" s="80" t="str">
        <f>'Daily Records'!A11</f>
        <v>SY05.I004</v>
      </c>
      <c r="B7" s="80" t="str">
        <f>'Daily Records'!B11</f>
        <v>CallSheetService中接口的实现</v>
      </c>
      <c r="C7" s="80">
        <f>'Daily Records'!C11</f>
        <v>3100</v>
      </c>
      <c r="D7" s="80">
        <f>'Daily Records'!D11</f>
        <v>5</v>
      </c>
      <c r="E7" s="81">
        <v>1</v>
      </c>
      <c r="F7" s="154">
        <v>42954</v>
      </c>
      <c r="G7" s="154">
        <v>42954</v>
      </c>
      <c r="H7" s="86" t="s">
        <v>38</v>
      </c>
      <c r="I7" s="83">
        <f>'Daily Records'!U11</f>
        <v>4</v>
      </c>
      <c r="J7" s="51"/>
    </row>
    <row r="8" spans="1:10">
      <c r="A8" s="80" t="str">
        <f>'Daily Records'!A12</f>
        <v>SY05.I005</v>
      </c>
      <c r="B8" s="80" t="str">
        <f>'Daily Records'!B12</f>
        <v>Save ProductHaul代码Review及优化</v>
      </c>
      <c r="C8" s="80">
        <f>'Daily Records'!C12</f>
        <v>3100</v>
      </c>
      <c r="D8" s="80">
        <f>'Daily Records'!D12</f>
        <v>10</v>
      </c>
      <c r="E8" s="81">
        <v>1</v>
      </c>
      <c r="F8" s="154">
        <v>42954</v>
      </c>
      <c r="G8" s="154">
        <v>42955</v>
      </c>
      <c r="H8" s="86" t="s">
        <v>37</v>
      </c>
      <c r="I8" s="83">
        <f>'Daily Records'!U12</f>
        <v>9</v>
      </c>
      <c r="J8" s="51"/>
    </row>
    <row r="9" spans="1:10">
      <c r="A9" s="80" t="str">
        <f>'Daily Records'!A13</f>
        <v>SY05.UC005.US01.T01</v>
      </c>
      <c r="B9" s="80" t="str">
        <f>'Daily Records'!B13</f>
        <v xml:space="preserve">Validation when add a Product Haul </v>
      </c>
      <c r="C9" s="80">
        <f>'Daily Records'!C13</f>
        <v>3100</v>
      </c>
      <c r="D9" s="80">
        <f>'Daily Records'!D13</f>
        <v>9</v>
      </c>
      <c r="E9" s="81">
        <v>0</v>
      </c>
      <c r="F9" s="154">
        <v>42954</v>
      </c>
      <c r="G9" s="154"/>
      <c r="H9" s="82" t="s">
        <v>39</v>
      </c>
      <c r="I9" s="83">
        <f>'Daily Records'!U13</f>
        <v>15</v>
      </c>
      <c r="J9" s="51"/>
    </row>
    <row r="10" spans="1:10">
      <c r="A10" s="80" t="str">
        <f>'Daily Records'!A14</f>
        <v>SY06.UC008.T001</v>
      </c>
      <c r="B10" s="80" t="str">
        <f>'Daily Records'!B14</f>
        <v>Versioning of UpdateProductHaul</v>
      </c>
      <c r="C10" s="80">
        <f>'Daily Records'!C14</f>
        <v>3100</v>
      </c>
      <c r="D10" s="80">
        <f>'Daily Records'!D14</f>
        <v>16</v>
      </c>
      <c r="E10" s="81">
        <v>0</v>
      </c>
      <c r="F10" s="154">
        <v>42962</v>
      </c>
      <c r="G10" s="154"/>
      <c r="H10" s="82"/>
      <c r="I10" s="83">
        <f>'Daily Records'!U14</f>
        <v>1</v>
      </c>
      <c r="J10" s="51"/>
    </row>
    <row r="11" spans="1:10">
      <c r="A11" s="80" t="str">
        <f>'Daily Records'!A15</f>
        <v>SY06.UC008</v>
      </c>
      <c r="B11" s="80" t="str">
        <f>'Daily Records'!B15</f>
        <v>Edit a Product Haul</v>
      </c>
      <c r="C11" s="80">
        <f>'Daily Records'!C15</f>
        <v>3100</v>
      </c>
      <c r="D11" s="80">
        <f>'Daily Records'!D15</f>
        <v>4</v>
      </c>
      <c r="E11" s="81">
        <v>1</v>
      </c>
      <c r="F11" s="154">
        <v>42954</v>
      </c>
      <c r="G11" s="154">
        <v>42954</v>
      </c>
      <c r="H11" s="85" t="s">
        <v>48</v>
      </c>
      <c r="I11" s="83">
        <f>'Daily Records'!U15</f>
        <v>6</v>
      </c>
      <c r="J11" s="60"/>
    </row>
    <row r="12" spans="1:10">
      <c r="A12" s="80" t="str">
        <f>'Daily Records'!A16</f>
        <v>SY06.UC004.US07.T001</v>
      </c>
      <c r="B12" s="80" t="str">
        <f>'Daily Records'!B16</f>
        <v>New Product Haul in product hauls page_No CallSheetNumber_Delete Validation</v>
      </c>
      <c r="C12" s="80">
        <f>'Daily Records'!C16</f>
        <v>3000</v>
      </c>
      <c r="D12" s="80">
        <f>'Daily Records'!D16</f>
        <v>2</v>
      </c>
      <c r="E12" s="81">
        <v>1</v>
      </c>
      <c r="F12" s="154">
        <v>42955</v>
      </c>
      <c r="G12" s="154">
        <v>42955</v>
      </c>
      <c r="H12" s="85" t="s">
        <v>47</v>
      </c>
      <c r="I12" s="83">
        <f>'Daily Records'!U16</f>
        <v>0.5</v>
      </c>
      <c r="J12" s="60"/>
    </row>
    <row r="13" spans="1:10">
      <c r="A13" s="80" t="str">
        <f>'Daily Records'!A17</f>
        <v>SY06.UC004.US07.T002</v>
      </c>
      <c r="B13" s="80" t="str">
        <f>'Daily Records'!B17</f>
        <v>Add comments in ProductHual</v>
      </c>
      <c r="C13" s="80">
        <f>'Daily Records'!C17</f>
        <v>3000</v>
      </c>
      <c r="D13" s="80">
        <f>'Daily Records'!D17</f>
        <v>2</v>
      </c>
      <c r="E13" s="81">
        <v>1</v>
      </c>
      <c r="F13" s="154">
        <v>42955</v>
      </c>
      <c r="G13" s="154">
        <v>42955</v>
      </c>
      <c r="H13" s="85" t="s">
        <v>38</v>
      </c>
      <c r="I13" s="83">
        <f>'Daily Records'!U17</f>
        <v>1</v>
      </c>
      <c r="J13" s="60"/>
    </row>
    <row r="14" spans="1:10">
      <c r="A14" s="80" t="str">
        <f>'Daily Records'!A18</f>
        <v>SY06.UC004.US07.T003</v>
      </c>
      <c r="B14" s="80" t="str">
        <f>'Daily Records'!B18</f>
        <v>Get BaseBlend of BaseBlendEligible in dropdown list</v>
      </c>
      <c r="C14" s="80">
        <f>'Daily Records'!C18</f>
        <v>3000</v>
      </c>
      <c r="D14" s="80">
        <f>'Daily Records'!D18</f>
        <v>3</v>
      </c>
      <c r="E14" s="81">
        <v>1</v>
      </c>
      <c r="F14" s="154">
        <v>42955</v>
      </c>
      <c r="G14" s="154">
        <v>42955</v>
      </c>
      <c r="H14" s="85" t="s">
        <v>38</v>
      </c>
      <c r="I14" s="83">
        <f>'Daily Records'!U18</f>
        <v>3</v>
      </c>
      <c r="J14" s="60"/>
    </row>
    <row r="15" spans="1:10">
      <c r="A15" s="80" t="str">
        <f>'Daily Records'!A19</f>
        <v>SY06.UC004.US07.T004</v>
      </c>
      <c r="B15" s="80" t="str">
        <f>'Daily Records'!B19</f>
        <v>Save ProductHaul when New product haul in ProductHauls page</v>
      </c>
      <c r="C15" s="80">
        <f>'Daily Records'!C19</f>
        <v>3000</v>
      </c>
      <c r="D15" s="80">
        <f>'Daily Records'!D19</f>
        <v>4</v>
      </c>
      <c r="E15" s="81">
        <v>1</v>
      </c>
      <c r="F15" s="154">
        <v>42955</v>
      </c>
      <c r="G15" s="154">
        <v>42955</v>
      </c>
      <c r="H15" s="85" t="s">
        <v>38</v>
      </c>
      <c r="I15" s="83">
        <f>'Daily Records'!U19</f>
        <v>4</v>
      </c>
      <c r="J15" s="60"/>
    </row>
    <row r="16" spans="1:10">
      <c r="A16" s="80" t="str">
        <f>'Daily Records'!A20</f>
        <v>SY06.UC008.US02</v>
      </c>
      <c r="B16" s="80" t="str">
        <f>'Daily Records'!B20</f>
        <v>Edit a Product Haul in ProductHauls page</v>
      </c>
      <c r="C16" s="80">
        <f>'Daily Records'!C20</f>
        <v>3000</v>
      </c>
      <c r="D16" s="80">
        <f>'Daily Records'!D20</f>
        <v>4</v>
      </c>
      <c r="E16" s="81">
        <v>1</v>
      </c>
      <c r="F16" s="154">
        <v>42955</v>
      </c>
      <c r="G16" s="154">
        <v>42955</v>
      </c>
      <c r="H16" s="85" t="s">
        <v>47</v>
      </c>
      <c r="I16" s="83">
        <f>'Daily Records'!U20</f>
        <v>4.5</v>
      </c>
      <c r="J16" s="60"/>
    </row>
    <row r="17" spans="1:10">
      <c r="A17" s="80" t="str">
        <f>'Daily Records'!A21</f>
        <v>SY05.UC007.US01</v>
      </c>
      <c r="B17" s="80" t="str">
        <f>'Daily Records'!B21</f>
        <v>Modify style of Print load sheet page</v>
      </c>
      <c r="C17" s="80">
        <f>'Daily Records'!C21</f>
        <v>3000</v>
      </c>
      <c r="D17" s="80">
        <f>'Daily Records'!D21</f>
        <v>8</v>
      </c>
      <c r="E17" s="81">
        <v>1</v>
      </c>
      <c r="F17" s="154">
        <v>42956</v>
      </c>
      <c r="G17" s="154">
        <v>42963</v>
      </c>
      <c r="H17" s="85" t="s">
        <v>39</v>
      </c>
      <c r="I17" s="83">
        <f>'Daily Records'!U21</f>
        <v>17</v>
      </c>
      <c r="J17" s="60"/>
    </row>
    <row r="18" spans="1:10">
      <c r="A18" s="80" t="str">
        <f>'Daily Records'!A22</f>
        <v>SY06.UC001.US01</v>
      </c>
      <c r="B18" s="80" t="str">
        <f>'Daily Records'!B22</f>
        <v>Get data of Rig Board</v>
      </c>
      <c r="C18" s="80">
        <f>'Daily Records'!C22</f>
        <v>3000</v>
      </c>
      <c r="D18" s="80">
        <f>'Daily Records'!D22</f>
        <v>3</v>
      </c>
      <c r="E18" s="81">
        <v>1</v>
      </c>
      <c r="F18" s="154">
        <v>42954</v>
      </c>
      <c r="G18" s="154">
        <v>42954</v>
      </c>
      <c r="H18" s="85" t="s">
        <v>47</v>
      </c>
      <c r="I18" s="83">
        <f>'Daily Records'!U22</f>
        <v>3</v>
      </c>
      <c r="J18" s="60"/>
    </row>
    <row r="19" spans="1:10">
      <c r="A19" s="80" t="str">
        <f>'Daily Records'!A23</f>
        <v>SY05.T001</v>
      </c>
      <c r="B19" s="80" t="str">
        <f>'Daily Records'!B23</f>
        <v>Test</v>
      </c>
      <c r="C19" s="80">
        <f>'Daily Records'!C23</f>
        <v>3000</v>
      </c>
      <c r="D19" s="80">
        <f>'Daily Records'!D23</f>
        <v>16</v>
      </c>
      <c r="E19" s="81">
        <v>1</v>
      </c>
      <c r="F19" s="154">
        <v>42954</v>
      </c>
      <c r="G19" s="154">
        <v>42964</v>
      </c>
      <c r="H19" s="85" t="s">
        <v>42</v>
      </c>
      <c r="I19" s="83">
        <f>'Daily Records'!U23</f>
        <v>41.5</v>
      </c>
      <c r="J19" s="60"/>
    </row>
    <row r="20" spans="1:10">
      <c r="A20" s="80" t="str">
        <f>'Daily Records'!A24</f>
        <v>SY05.E001</v>
      </c>
      <c r="B20" s="80" t="str">
        <f>'Daily Records'!B24</f>
        <v>Deployment</v>
      </c>
      <c r="C20" s="80">
        <f>'Daily Records'!C24</f>
        <v>2800</v>
      </c>
      <c r="D20" s="80">
        <f>'Daily Records'!D24</f>
        <v>4</v>
      </c>
      <c r="E20" s="81">
        <v>1</v>
      </c>
      <c r="F20" s="154">
        <v>42954</v>
      </c>
      <c r="G20" s="154">
        <v>42954</v>
      </c>
      <c r="H20" s="85" t="s">
        <v>48</v>
      </c>
      <c r="I20" s="83">
        <f>'Daily Records'!U24</f>
        <v>0.5</v>
      </c>
      <c r="J20" s="60"/>
    </row>
    <row r="21" spans="1:10">
      <c r="A21" s="80" t="str">
        <f>'Daily Records'!A25</f>
        <v>SY05.I006</v>
      </c>
      <c r="B21" s="80" t="str">
        <f>'Daily Records'!B25</f>
        <v>Code Review</v>
      </c>
      <c r="C21" s="80">
        <f>'Daily Records'!C25</f>
        <v>2700</v>
      </c>
      <c r="D21" s="80">
        <f>'Daily Records'!D25</f>
        <v>8</v>
      </c>
      <c r="E21" s="81">
        <v>1</v>
      </c>
      <c r="F21" s="154">
        <v>42954</v>
      </c>
      <c r="G21" s="154">
        <v>42961</v>
      </c>
      <c r="H21" s="82" t="s">
        <v>38</v>
      </c>
      <c r="I21" s="83">
        <f>'Daily Records'!U25</f>
        <v>3</v>
      </c>
      <c r="J21" s="51"/>
    </row>
    <row r="22" spans="1:10">
      <c r="A22" s="80" t="str">
        <f>'Daily Records'!A26</f>
        <v>SY05.T002</v>
      </c>
      <c r="B22" s="80" t="str">
        <f>'Daily Records'!B26</f>
        <v>Fix TestData</v>
      </c>
      <c r="C22" s="80">
        <f>'Daily Records'!C26</f>
        <v>2700</v>
      </c>
      <c r="D22" s="80">
        <f>'Daily Records'!D26</f>
        <v>8</v>
      </c>
      <c r="E22" s="81">
        <v>1</v>
      </c>
      <c r="F22" s="154">
        <v>42955</v>
      </c>
      <c r="G22" s="154">
        <v>42956</v>
      </c>
      <c r="H22" s="82" t="s">
        <v>37</v>
      </c>
      <c r="I22" s="83">
        <f>'Daily Records'!U26</f>
        <v>3</v>
      </c>
      <c r="J22" s="51"/>
    </row>
    <row r="23" spans="1:10">
      <c r="A23" s="80" t="str">
        <f>'Daily Records'!A27</f>
        <v>SY05.UC009.US01</v>
      </c>
      <c r="B23" s="80" t="str">
        <f>'Daily Records'!B27</f>
        <v>Filter by Service Point in Rig Board_Frontend</v>
      </c>
      <c r="C23" s="80">
        <f>'Daily Records'!C27</f>
        <v>2700</v>
      </c>
      <c r="D23" s="80">
        <f>'Daily Records'!D27</f>
        <v>2</v>
      </c>
      <c r="E23" s="81">
        <v>1</v>
      </c>
      <c r="F23" s="154">
        <v>42957</v>
      </c>
      <c r="G23" s="154">
        <v>42957</v>
      </c>
      <c r="H23" s="82" t="s">
        <v>39</v>
      </c>
      <c r="I23" s="83">
        <f>'Daily Records'!U27</f>
        <v>1</v>
      </c>
      <c r="J23" s="51"/>
    </row>
    <row r="24" spans="1:10">
      <c r="A24" s="80" t="str">
        <f>'Daily Records'!A28</f>
        <v>SY05.UC009.US02</v>
      </c>
      <c r="B24" s="80" t="str">
        <f>'Daily Records'!B28</f>
        <v>Filter by Service Point in Product Hauls_Frontend</v>
      </c>
      <c r="C24" s="80">
        <f>'Daily Records'!C28</f>
        <v>2700</v>
      </c>
      <c r="D24" s="80">
        <f>'Daily Records'!D28</f>
        <v>2</v>
      </c>
      <c r="E24" s="81">
        <v>1</v>
      </c>
      <c r="F24" s="154">
        <v>42957</v>
      </c>
      <c r="G24" s="154">
        <v>42957</v>
      </c>
      <c r="H24" s="82" t="s">
        <v>39</v>
      </c>
      <c r="I24" s="83">
        <f>'Daily Records'!U28</f>
        <v>1</v>
      </c>
      <c r="J24" s="51"/>
    </row>
    <row r="25" spans="1:10">
      <c r="A25" s="80" t="str">
        <f>'Daily Records'!A29</f>
        <v>SY06.UC010.US01</v>
      </c>
      <c r="B25" s="80" t="str">
        <f>'Daily Records'!B29</f>
        <v>Filter by Service Point in Rig Board</v>
      </c>
      <c r="C25" s="80">
        <f>'Daily Records'!C29</f>
        <v>2700</v>
      </c>
      <c r="D25" s="80">
        <f>'Daily Records'!D29</f>
        <v>6</v>
      </c>
      <c r="E25" s="81">
        <v>1</v>
      </c>
      <c r="F25" s="154">
        <v>42956</v>
      </c>
      <c r="G25" s="154">
        <v>42957</v>
      </c>
      <c r="H25" s="82" t="s">
        <v>47</v>
      </c>
      <c r="I25" s="83">
        <f>'Daily Records'!U29</f>
        <v>6</v>
      </c>
      <c r="J25" s="51"/>
    </row>
    <row r="26" spans="1:10">
      <c r="A26" s="80" t="str">
        <f>'Daily Records'!A30</f>
        <v>SY06.UC010.US02</v>
      </c>
      <c r="B26" s="80" t="str">
        <f>'Daily Records'!B30</f>
        <v>Filter by Service Point in Product Hauls</v>
      </c>
      <c r="C26" s="80">
        <f>'Daily Records'!C30</f>
        <v>2700</v>
      </c>
      <c r="D26" s="80">
        <f>'Daily Records'!D30</f>
        <v>6</v>
      </c>
      <c r="E26" s="81">
        <v>1</v>
      </c>
      <c r="F26" s="154">
        <v>42957</v>
      </c>
      <c r="G26" s="154">
        <v>42958</v>
      </c>
      <c r="H26" s="82" t="s">
        <v>47</v>
      </c>
      <c r="I26" s="83">
        <f>'Daily Records'!U30</f>
        <v>6.5</v>
      </c>
      <c r="J26" s="51"/>
    </row>
    <row r="27" spans="1:10">
      <c r="A27" s="80" t="str">
        <f>'Daily Records'!A31</f>
        <v>SY05.T003</v>
      </c>
      <c r="B27" s="80" t="str">
        <f>'Daily Records'!B31</f>
        <v>Fix bug_Bela</v>
      </c>
      <c r="C27" s="80">
        <f>'Daily Records'!C31</f>
        <v>0</v>
      </c>
      <c r="D27" s="80">
        <v>12</v>
      </c>
      <c r="E27" s="84">
        <v>1</v>
      </c>
      <c r="F27" s="154">
        <v>42956</v>
      </c>
      <c r="G27" s="154">
        <v>42964</v>
      </c>
      <c r="H27" s="85" t="s">
        <v>37</v>
      </c>
      <c r="I27" s="83">
        <f>'Daily Records'!U31</f>
        <v>10.5</v>
      </c>
      <c r="J27" s="51"/>
    </row>
    <row r="28" spans="1:10">
      <c r="A28" s="80" t="str">
        <f>'Daily Records'!A32</f>
        <v>SY06.UC004.US02.T015</v>
      </c>
      <c r="B28" s="80" t="str">
        <f>'Daily Records'!B32</f>
        <v>Improve performance_get BlendChemical</v>
      </c>
      <c r="C28" s="80">
        <f>'Daily Records'!C32</f>
        <v>2600</v>
      </c>
      <c r="D28" s="80">
        <f>'Daily Records'!D32</f>
        <v>10</v>
      </c>
      <c r="E28" s="84">
        <v>1</v>
      </c>
      <c r="F28" s="154">
        <v>42957</v>
      </c>
      <c r="G28" s="154">
        <v>42958</v>
      </c>
      <c r="H28" s="85" t="s">
        <v>37</v>
      </c>
      <c r="I28" s="83">
        <f>'Daily Records'!U32</f>
        <v>9</v>
      </c>
      <c r="J28" s="51"/>
    </row>
    <row r="29" spans="1:10">
      <c r="A29" s="80" t="str">
        <f>'Daily Records'!A33</f>
        <v>SY06.UC004.US01.T006</v>
      </c>
      <c r="B29" s="80" t="str">
        <f>'Daily Records'!B33</f>
        <v>Improve performance-GetDataFromCallSheetToProcutHaul</v>
      </c>
      <c r="C29" s="80">
        <f>'Daily Records'!C33</f>
        <v>2600</v>
      </c>
      <c r="D29" s="80">
        <f>'Daily Records'!D33</f>
        <v>10</v>
      </c>
      <c r="E29" s="84">
        <v>1</v>
      </c>
      <c r="F29" s="154">
        <v>42957</v>
      </c>
      <c r="G29" s="154">
        <v>42958</v>
      </c>
      <c r="H29" s="85" t="s">
        <v>37</v>
      </c>
      <c r="I29" s="83">
        <f>'Daily Records'!U33</f>
        <v>10</v>
      </c>
      <c r="J29" s="51"/>
    </row>
    <row r="30" spans="1:10">
      <c r="A30" s="80" t="str">
        <f>'Daily Records'!A34</f>
        <v>SY06.UC004.US02.T016</v>
      </c>
      <c r="B30" s="80" t="str">
        <f>'Daily Records'!B34</f>
        <v>Fix calculate method</v>
      </c>
      <c r="C30" s="80">
        <f>'Daily Records'!C34</f>
        <v>2600</v>
      </c>
      <c r="D30" s="80">
        <f>'Daily Records'!D34</f>
        <v>4</v>
      </c>
      <c r="E30" s="84">
        <v>1</v>
      </c>
      <c r="F30" s="154">
        <v>42957</v>
      </c>
      <c r="G30" s="154">
        <v>42957</v>
      </c>
      <c r="H30" s="85" t="s">
        <v>38</v>
      </c>
      <c r="I30" s="83">
        <f>'Daily Records'!U34</f>
        <v>4</v>
      </c>
      <c r="J30" s="51"/>
    </row>
    <row r="31" spans="1:10">
      <c r="A31" s="80" t="str">
        <f>'Daily Records'!A35</f>
        <v>SY05.T004</v>
      </c>
      <c r="B31" s="80" t="str">
        <f>'Daily Records'!B35</f>
        <v>Performance statistics</v>
      </c>
      <c r="C31" s="80">
        <f>'Daily Records'!C35</f>
        <v>2600</v>
      </c>
      <c r="D31" s="80">
        <f>'Daily Records'!D35</f>
        <v>2</v>
      </c>
      <c r="E31" s="84">
        <v>1</v>
      </c>
      <c r="F31" s="154">
        <v>42957</v>
      </c>
      <c r="G31" s="154">
        <v>42957</v>
      </c>
      <c r="H31" s="85" t="s">
        <v>38</v>
      </c>
      <c r="I31" s="83">
        <f>'Daily Records'!U35</f>
        <v>1</v>
      </c>
      <c r="J31" s="51"/>
    </row>
    <row r="32" spans="1:10">
      <c r="A32" s="80" t="str">
        <f>'Daily Records'!A36</f>
        <v>SY06.UC004.US06.T03</v>
      </c>
      <c r="B32" s="80" t="str">
        <f>'Daily Records'!B36</f>
        <v>Improve performance-Validation for save product haul</v>
      </c>
      <c r="C32" s="80">
        <f>'Daily Records'!C36</f>
        <v>2500</v>
      </c>
      <c r="D32" s="80">
        <f>'Daily Records'!D36</f>
        <v>5</v>
      </c>
      <c r="E32" s="84">
        <v>1</v>
      </c>
      <c r="F32" s="154">
        <v>42958</v>
      </c>
      <c r="G32" s="154">
        <v>42958</v>
      </c>
      <c r="H32" s="85" t="s">
        <v>38</v>
      </c>
      <c r="I32" s="83">
        <f>'Daily Records'!U36</f>
        <v>4.5</v>
      </c>
      <c r="J32" s="51"/>
    </row>
    <row r="33" spans="1:10">
      <c r="A33" s="80" t="str">
        <f>'Daily Records'!A37</f>
        <v>SY05.T005</v>
      </c>
      <c r="B33" s="80" t="str">
        <f>'Daily Records'!B37</f>
        <v>Fix bug_Olivia</v>
      </c>
      <c r="C33" s="80">
        <f>'Daily Records'!C37</f>
        <v>2500</v>
      </c>
      <c r="D33" s="80">
        <f>'Daily Records'!D37</f>
        <v>10</v>
      </c>
      <c r="E33" s="84">
        <v>1</v>
      </c>
      <c r="F33" s="154">
        <v>42958</v>
      </c>
      <c r="G33" s="154">
        <v>42964</v>
      </c>
      <c r="H33" s="85" t="s">
        <v>38</v>
      </c>
      <c r="I33" s="83">
        <f>'Daily Records'!U37</f>
        <v>9.5</v>
      </c>
      <c r="J33" s="51"/>
    </row>
    <row r="34" spans="1:10">
      <c r="A34" s="80" t="str">
        <f>'Daily Records'!A38</f>
        <v>SY05.T006</v>
      </c>
      <c r="B34" s="80" t="str">
        <f>'Daily Records'!B38</f>
        <v>Fix bug_Linsee</v>
      </c>
      <c r="C34" s="80">
        <f>'Daily Records'!C38</f>
        <v>2500</v>
      </c>
      <c r="D34" s="80">
        <f>'Daily Records'!D38</f>
        <v>18</v>
      </c>
      <c r="E34" s="84">
        <v>1</v>
      </c>
      <c r="F34" s="154">
        <v>42958</v>
      </c>
      <c r="G34" s="154">
        <v>42964</v>
      </c>
      <c r="H34" s="85" t="s">
        <v>47</v>
      </c>
      <c r="I34" s="83">
        <f>'Daily Records'!U38</f>
        <v>26</v>
      </c>
      <c r="J34" s="51"/>
    </row>
    <row r="35" spans="1:10">
      <c r="A35" s="80" t="str">
        <f>'Daily Records'!A39</f>
        <v>SY05.T007</v>
      </c>
      <c r="B35" s="80" t="str">
        <f>'Daily Records'!B39</f>
        <v>Fix bug_Carl</v>
      </c>
      <c r="C35" s="80">
        <f>'Daily Records'!C39</f>
        <v>2500</v>
      </c>
      <c r="D35" s="80">
        <f>'Daily Records'!D39</f>
        <v>10</v>
      </c>
      <c r="E35" s="84">
        <v>1</v>
      </c>
      <c r="F35" s="154">
        <v>42958</v>
      </c>
      <c r="G35" s="154">
        <v>42963</v>
      </c>
      <c r="H35" s="85" t="s">
        <v>39</v>
      </c>
      <c r="I35" s="83">
        <f>'Daily Records'!U39</f>
        <v>14.5</v>
      </c>
      <c r="J35" s="60"/>
    </row>
    <row r="36" spans="1:10">
      <c r="A36" s="80" t="str">
        <f>'Daily Records'!A40</f>
        <v>SY05.T008</v>
      </c>
      <c r="B36" s="80" t="str">
        <f>'Daily Records'!B40</f>
        <v>Fix bug_John</v>
      </c>
      <c r="C36" s="80">
        <f>'Daily Records'!C40</f>
        <v>2500</v>
      </c>
      <c r="D36" s="80">
        <v>12</v>
      </c>
      <c r="E36" s="84">
        <v>1</v>
      </c>
      <c r="F36" s="154">
        <v>42958</v>
      </c>
      <c r="G36" s="154">
        <v>42963</v>
      </c>
      <c r="H36" s="85" t="s">
        <v>119</v>
      </c>
      <c r="I36" s="83">
        <f>'Daily Records'!U40</f>
        <v>11</v>
      </c>
      <c r="J36" s="51"/>
    </row>
    <row r="37" spans="1:10">
      <c r="A37" s="80" t="str">
        <f>'Daily Records'!A41</f>
        <v>SY05.UC008.US02</v>
      </c>
      <c r="B37" s="80" t="str">
        <f>'Daily Records'!B41</f>
        <v>Paging processing_improve performance</v>
      </c>
      <c r="C37" s="80">
        <f>'Daily Records'!C41</f>
        <v>2400</v>
      </c>
      <c r="D37" s="80">
        <f>'Daily Records'!D41</f>
        <v>22</v>
      </c>
      <c r="E37" s="84">
        <v>1</v>
      </c>
      <c r="F37" s="154">
        <v>42961</v>
      </c>
      <c r="G37" s="154">
        <v>42963</v>
      </c>
      <c r="H37" s="85" t="s">
        <v>38</v>
      </c>
      <c r="I37" s="83">
        <f>'Daily Records'!U41</f>
        <v>29</v>
      </c>
      <c r="J37" s="51"/>
    </row>
    <row r="38" spans="1:10">
      <c r="A38" s="80">
        <f>'Daily Records'!A42</f>
        <v>0</v>
      </c>
      <c r="B38" s="80" t="str">
        <f>'Daily Records'!B42</f>
        <v>PDF Signature</v>
      </c>
      <c r="C38" s="80">
        <f>'Daily Records'!C42</f>
        <v>0</v>
      </c>
      <c r="D38" s="80">
        <f>'Daily Records'!D42</f>
        <v>0</v>
      </c>
      <c r="E38" s="84">
        <v>0</v>
      </c>
      <c r="F38" s="154">
        <v>42961</v>
      </c>
      <c r="G38" s="154"/>
      <c r="H38" s="60" t="s">
        <v>121</v>
      </c>
      <c r="I38" s="83">
        <f>'Daily Records'!U42</f>
        <v>10</v>
      </c>
      <c r="J38" s="51"/>
    </row>
    <row r="39" spans="1:10">
      <c r="A39" s="80">
        <f>'Daily Records'!A46</f>
        <v>0</v>
      </c>
      <c r="B39" s="80">
        <f>'Daily Records'!B46</f>
        <v>0</v>
      </c>
      <c r="C39" s="80">
        <f>'Daily Records'!C46</f>
        <v>0</v>
      </c>
      <c r="D39" s="80">
        <f>'Daily Records'!D46</f>
        <v>0</v>
      </c>
      <c r="E39" s="84"/>
      <c r="F39" s="154"/>
      <c r="G39" s="154"/>
      <c r="H39" s="85"/>
      <c r="I39" s="83">
        <f>'Daily Records'!U43</f>
        <v>0</v>
      </c>
      <c r="J39" s="51"/>
    </row>
    <row r="40" spans="1:10">
      <c r="A40" s="80">
        <f>'Daily Records'!A47</f>
        <v>0</v>
      </c>
      <c r="B40" s="80">
        <f>'Daily Records'!B47</f>
        <v>0</v>
      </c>
      <c r="C40" s="80">
        <f>'Daily Records'!C47</f>
        <v>0</v>
      </c>
      <c r="D40" s="80">
        <f>'Daily Records'!D47</f>
        <v>0</v>
      </c>
      <c r="E40" s="84"/>
      <c r="F40" s="154"/>
      <c r="G40" s="154"/>
      <c r="H40" s="85"/>
      <c r="I40" s="83">
        <f>'Daily Records'!U44</f>
        <v>0</v>
      </c>
      <c r="J40" s="51"/>
    </row>
    <row r="41" spans="1:10">
      <c r="A41" s="80">
        <f>'Daily Records'!A48</f>
        <v>0</v>
      </c>
      <c r="B41" s="80">
        <f>'Daily Records'!B48</f>
        <v>0</v>
      </c>
      <c r="C41" s="80">
        <f>'Daily Records'!C48</f>
        <v>0</v>
      </c>
      <c r="D41" s="80">
        <f>'Daily Records'!D48</f>
        <v>0</v>
      </c>
      <c r="E41" s="84"/>
      <c r="F41" s="154"/>
      <c r="G41" s="154"/>
      <c r="H41" s="85"/>
      <c r="I41" s="83">
        <f>'Daily Records'!U45</f>
        <v>0</v>
      </c>
      <c r="J41" s="51"/>
    </row>
    <row r="42" spans="1:10">
      <c r="A42" s="80">
        <f>'Daily Records'!A49</f>
        <v>0</v>
      </c>
      <c r="B42" s="80">
        <f>'Daily Records'!B49</f>
        <v>0</v>
      </c>
      <c r="C42" s="80">
        <f>'Daily Records'!C49</f>
        <v>0</v>
      </c>
      <c r="D42" s="80">
        <f>'Daily Records'!D49</f>
        <v>0</v>
      </c>
      <c r="E42" s="84"/>
      <c r="F42" s="154"/>
      <c r="G42" s="154"/>
      <c r="H42" s="85"/>
      <c r="I42" s="83">
        <f>'Daily Records'!U46</f>
        <v>0</v>
      </c>
      <c r="J42" s="51"/>
    </row>
    <row r="43" spans="1:10">
      <c r="A43" s="80">
        <f>'Daily Records'!A50</f>
        <v>0</v>
      </c>
      <c r="B43" s="80">
        <f>'Daily Records'!B50</f>
        <v>0</v>
      </c>
      <c r="C43" s="80">
        <f>'Daily Records'!C50</f>
        <v>0</v>
      </c>
      <c r="D43" s="80">
        <f>'Daily Records'!D50</f>
        <v>0</v>
      </c>
      <c r="E43" s="84"/>
      <c r="F43" s="154"/>
      <c r="G43" s="154"/>
      <c r="H43" s="85"/>
      <c r="I43" s="83">
        <f>'Daily Records'!U47</f>
        <v>0</v>
      </c>
      <c r="J43" s="51"/>
    </row>
    <row r="44" spans="1:10">
      <c r="A44" s="80">
        <f>'Daily Records'!A51</f>
        <v>0</v>
      </c>
      <c r="B44" s="80">
        <f>'Daily Records'!B51</f>
        <v>0</v>
      </c>
      <c r="C44" s="80">
        <f>'Daily Records'!C51</f>
        <v>0</v>
      </c>
      <c r="D44" s="80">
        <f>'Daily Records'!D51</f>
        <v>0</v>
      </c>
      <c r="E44" s="84"/>
      <c r="F44" s="154"/>
      <c r="G44" s="154"/>
      <c r="H44" s="85"/>
      <c r="I44" s="83">
        <f>'Daily Records'!U48</f>
        <v>0</v>
      </c>
      <c r="J44" s="51"/>
    </row>
    <row r="45" spans="1:10">
      <c r="A45" s="80">
        <f>'Daily Records'!A52</f>
        <v>0</v>
      </c>
      <c r="B45" s="80">
        <f>'Daily Records'!B52</f>
        <v>0</v>
      </c>
      <c r="C45" s="80">
        <f>'Daily Records'!C52</f>
        <v>0</v>
      </c>
      <c r="D45" s="80">
        <f>'Daily Records'!D52</f>
        <v>0</v>
      </c>
      <c r="E45" s="84"/>
      <c r="F45" s="154"/>
      <c r="G45" s="154"/>
      <c r="H45" s="85"/>
      <c r="I45" s="83">
        <f>'Daily Records'!U49</f>
        <v>0</v>
      </c>
      <c r="J45" s="51"/>
    </row>
    <row r="46" spans="1:10">
      <c r="A46" s="80">
        <f>'Daily Records'!A53</f>
        <v>0</v>
      </c>
      <c r="B46" s="80">
        <f>'Daily Records'!B53</f>
        <v>0</v>
      </c>
      <c r="C46" s="80">
        <f>'Daily Records'!C53</f>
        <v>0</v>
      </c>
      <c r="D46" s="80">
        <f>'Daily Records'!D53</f>
        <v>0</v>
      </c>
      <c r="E46" s="84"/>
      <c r="F46" s="154"/>
      <c r="G46" s="154"/>
      <c r="H46" s="85"/>
      <c r="I46" s="83">
        <f>'Daily Records'!U50</f>
        <v>0</v>
      </c>
      <c r="J46" s="51"/>
    </row>
    <row r="47" spans="1:10">
      <c r="A47" s="80">
        <f>'Daily Records'!A54</f>
        <v>0</v>
      </c>
      <c r="B47" s="80">
        <f>'Daily Records'!B54</f>
        <v>0</v>
      </c>
      <c r="C47" s="80">
        <f>'Daily Records'!C54</f>
        <v>0</v>
      </c>
      <c r="D47" s="80">
        <f>'Daily Records'!D54</f>
        <v>0</v>
      </c>
      <c r="E47" s="84"/>
      <c r="F47" s="154"/>
      <c r="G47" s="154"/>
      <c r="H47" s="85"/>
      <c r="I47" s="83">
        <f>'Daily Records'!U51</f>
        <v>0</v>
      </c>
      <c r="J47" s="51"/>
    </row>
    <row r="48" spans="1:10">
      <c r="A48" s="80">
        <f>'Daily Records'!A55</f>
        <v>0</v>
      </c>
      <c r="B48" s="80">
        <f>'Daily Records'!B55</f>
        <v>0</v>
      </c>
      <c r="C48" s="80">
        <f>'Daily Records'!C55</f>
        <v>0</v>
      </c>
      <c r="D48" s="80">
        <f>'Daily Records'!D55</f>
        <v>0</v>
      </c>
      <c r="E48" s="84"/>
      <c r="F48" s="154"/>
      <c r="G48" s="154"/>
      <c r="H48" s="85"/>
      <c r="I48" s="83">
        <f>'Daily Records'!U52</f>
        <v>0</v>
      </c>
      <c r="J48" s="51"/>
    </row>
    <row r="49" spans="1:10">
      <c r="A49" s="80">
        <f>'Daily Records'!A56</f>
        <v>0</v>
      </c>
      <c r="B49" s="80">
        <f>'Daily Records'!B56</f>
        <v>0</v>
      </c>
      <c r="C49" s="80">
        <f>'Daily Records'!C56</f>
        <v>0</v>
      </c>
      <c r="D49" s="80">
        <f>'Daily Records'!D56</f>
        <v>0</v>
      </c>
      <c r="E49" s="84"/>
      <c r="F49" s="154"/>
      <c r="G49" s="154"/>
      <c r="H49" s="85"/>
      <c r="I49" s="83">
        <f>'Daily Records'!U53</f>
        <v>0</v>
      </c>
      <c r="J49" s="51"/>
    </row>
    <row r="50" spans="1:10">
      <c r="A50" s="80">
        <f>'Daily Records'!A57</f>
        <v>0</v>
      </c>
      <c r="B50" s="80">
        <f>'Daily Records'!B57</f>
        <v>0</v>
      </c>
      <c r="C50" s="80">
        <f>'Daily Records'!C57</f>
        <v>0</v>
      </c>
      <c r="D50" s="80">
        <f>'Daily Records'!D57</f>
        <v>0</v>
      </c>
      <c r="E50" s="84"/>
      <c r="F50" s="154"/>
      <c r="G50" s="154"/>
      <c r="H50" s="85"/>
      <c r="I50" s="83">
        <f>'Daily Records'!U54</f>
        <v>0</v>
      </c>
      <c r="J50" s="51"/>
    </row>
    <row r="51" spans="1:10">
      <c r="A51" s="80">
        <f>'Daily Records'!A58</f>
        <v>0</v>
      </c>
      <c r="B51" s="80">
        <f>'Daily Records'!B58</f>
        <v>0</v>
      </c>
      <c r="C51" s="80">
        <f>'Daily Records'!C58</f>
        <v>0</v>
      </c>
      <c r="D51" s="80">
        <f>'Daily Records'!D58</f>
        <v>0</v>
      </c>
      <c r="E51" s="84"/>
      <c r="F51" s="154"/>
      <c r="G51" s="154"/>
      <c r="H51" s="82"/>
      <c r="I51" s="83">
        <f>'Daily Records'!U55</f>
        <v>0</v>
      </c>
      <c r="J51" s="51"/>
    </row>
    <row r="52" spans="1:10">
      <c r="A52" s="80">
        <f>'Daily Records'!A59</f>
        <v>0</v>
      </c>
      <c r="B52" s="80">
        <f>'Daily Records'!B59</f>
        <v>0</v>
      </c>
      <c r="C52" s="80">
        <f>'Daily Records'!C59</f>
        <v>0</v>
      </c>
      <c r="D52" s="80">
        <f>'Daily Records'!D59</f>
        <v>0</v>
      </c>
      <c r="E52" s="84"/>
      <c r="F52" s="154"/>
      <c r="G52" s="154"/>
      <c r="H52" s="82"/>
      <c r="I52" s="83">
        <f>'Daily Records'!U56</f>
        <v>0</v>
      </c>
      <c r="J52" s="51"/>
    </row>
    <row r="53" spans="1:10">
      <c r="A53" s="80">
        <f>'Daily Records'!A60</f>
        <v>0</v>
      </c>
      <c r="B53" s="80">
        <f>'Daily Records'!B60</f>
        <v>0</v>
      </c>
      <c r="C53" s="80">
        <f>'Daily Records'!C60</f>
        <v>0</v>
      </c>
      <c r="D53" s="80">
        <f>'Daily Records'!D60</f>
        <v>0</v>
      </c>
      <c r="E53" s="84"/>
      <c r="F53" s="154"/>
      <c r="G53" s="154"/>
      <c r="H53" s="82"/>
      <c r="I53" s="83">
        <f>'Daily Records'!U57</f>
        <v>0</v>
      </c>
      <c r="J53" s="51"/>
    </row>
    <row r="54" spans="1:10">
      <c r="A54" s="80">
        <f>'Daily Records'!A61</f>
        <v>0</v>
      </c>
      <c r="B54" s="80">
        <f>'Daily Records'!B61</f>
        <v>0</v>
      </c>
      <c r="C54" s="80">
        <f>'Daily Records'!C61</f>
        <v>0</v>
      </c>
      <c r="D54" s="80">
        <f>'Daily Records'!D61</f>
        <v>0</v>
      </c>
      <c r="E54" s="84"/>
      <c r="F54" s="154"/>
      <c r="G54" s="154"/>
      <c r="H54" s="82"/>
      <c r="I54" s="83">
        <f>'Daily Records'!U58</f>
        <v>0</v>
      </c>
      <c r="J54" s="51"/>
    </row>
    <row r="55" spans="1:10">
      <c r="A55" s="80">
        <f>'Daily Records'!A62</f>
        <v>0</v>
      </c>
      <c r="B55" s="80">
        <f>'Daily Records'!B62</f>
        <v>0</v>
      </c>
      <c r="C55" s="80">
        <f>'Daily Records'!C62</f>
        <v>0</v>
      </c>
      <c r="D55" s="80">
        <f>'Daily Records'!D62</f>
        <v>0</v>
      </c>
      <c r="E55" s="84"/>
      <c r="F55" s="154"/>
      <c r="G55" s="154"/>
      <c r="H55" s="82"/>
      <c r="I55" s="83">
        <f>'Daily Records'!U59</f>
        <v>0</v>
      </c>
      <c r="J55" s="51"/>
    </row>
    <row r="56" spans="1:10">
      <c r="A56" s="80">
        <f>'Daily Records'!A63</f>
        <v>0</v>
      </c>
      <c r="B56" s="80">
        <f>'Daily Records'!B63</f>
        <v>0</v>
      </c>
      <c r="C56" s="80">
        <f>'Daily Records'!C63</f>
        <v>0</v>
      </c>
      <c r="D56" s="80">
        <f>'Daily Records'!D63</f>
        <v>0</v>
      </c>
      <c r="E56" s="84"/>
      <c r="F56" s="154"/>
      <c r="G56" s="154"/>
      <c r="H56" s="85"/>
      <c r="I56" s="87"/>
      <c r="J56" s="60"/>
    </row>
    <row r="57" spans="1:10">
      <c r="A57" s="80">
        <f>'Daily Records'!A64</f>
        <v>0</v>
      </c>
      <c r="B57" s="80">
        <f>'Daily Records'!B64</f>
        <v>0</v>
      </c>
      <c r="C57" s="80">
        <f>'Daily Records'!C64</f>
        <v>0</v>
      </c>
      <c r="D57" s="80">
        <f>'Daily Records'!D64</f>
        <v>0</v>
      </c>
      <c r="E57" s="84"/>
      <c r="F57" s="154"/>
      <c r="G57" s="154"/>
      <c r="H57" s="82"/>
      <c r="I57" s="83" t="e">
        <f>'Daily Records'!#REF!</f>
        <v>#REF!</v>
      </c>
      <c r="J57" s="51"/>
    </row>
    <row r="58" spans="1:10">
      <c r="A58" s="80">
        <f>'Daily Records'!A65</f>
        <v>0</v>
      </c>
      <c r="B58" s="80">
        <f>'Daily Records'!B65</f>
        <v>0</v>
      </c>
      <c r="C58" s="80">
        <f>'Daily Records'!C65</f>
        <v>0</v>
      </c>
      <c r="D58" s="80">
        <f>'Daily Records'!D65</f>
        <v>0</v>
      </c>
      <c r="E58" s="84"/>
      <c r="F58" s="154"/>
      <c r="G58" s="154"/>
      <c r="H58" s="82"/>
      <c r="I58" s="83" t="e">
        <f>'Daily Records'!#REF!</f>
        <v>#REF!</v>
      </c>
      <c r="J58" s="51"/>
    </row>
    <row r="59" spans="1:10">
      <c r="A59" s="80">
        <f>'Daily Records'!A66</f>
        <v>0</v>
      </c>
      <c r="B59" s="80">
        <f>'Daily Records'!B66</f>
        <v>0</v>
      </c>
      <c r="C59" s="80">
        <f>'Daily Records'!C66</f>
        <v>0</v>
      </c>
      <c r="D59" s="80">
        <f>'Daily Records'!D66</f>
        <v>0</v>
      </c>
      <c r="E59" s="84"/>
      <c r="F59" s="154"/>
      <c r="G59" s="154"/>
      <c r="H59" s="82"/>
      <c r="I59" s="83" t="e">
        <f>'Daily Records'!#REF!</f>
        <v>#REF!</v>
      </c>
      <c r="J59" s="51"/>
    </row>
    <row r="60" spans="1:10">
      <c r="A60" s="80">
        <f>'Daily Records'!A67</f>
        <v>0</v>
      </c>
      <c r="B60" s="80">
        <f>'Daily Records'!B67</f>
        <v>0</v>
      </c>
      <c r="C60" s="80">
        <f>'Daily Records'!C67</f>
        <v>0</v>
      </c>
      <c r="D60" s="80">
        <f>'Daily Records'!D67</f>
        <v>0</v>
      </c>
      <c r="E60" s="84"/>
      <c r="F60" s="79"/>
      <c r="G60" s="79"/>
      <c r="H60" s="82"/>
      <c r="I60" s="83" t="e">
        <f>'Daily Records'!#REF!</f>
        <v>#REF!</v>
      </c>
      <c r="J60" s="51"/>
    </row>
    <row r="61" spans="1:10">
      <c r="A61" s="80">
        <f>'Daily Records'!A68</f>
        <v>0</v>
      </c>
      <c r="B61" s="80">
        <f>'Daily Records'!B68</f>
        <v>0</v>
      </c>
      <c r="C61" s="80">
        <f>'Daily Records'!C68</f>
        <v>0</v>
      </c>
      <c r="D61" s="80">
        <f>'Daily Records'!D68</f>
        <v>0</v>
      </c>
      <c r="E61" s="84"/>
      <c r="F61" s="79"/>
      <c r="G61" s="79"/>
      <c r="H61" s="82"/>
      <c r="I61" s="83" t="e">
        <f>'Daily Records'!#REF!</f>
        <v>#REF!</v>
      </c>
      <c r="J61" s="51"/>
    </row>
    <row r="62" spans="1:10">
      <c r="A62" s="80">
        <f>'Daily Records'!A69</f>
        <v>0</v>
      </c>
      <c r="B62" s="80">
        <f>'Daily Records'!B69</f>
        <v>0</v>
      </c>
      <c r="C62" s="80">
        <f>'Daily Records'!C69</f>
        <v>0</v>
      </c>
      <c r="D62" s="80">
        <f>'Daily Records'!D69</f>
        <v>0</v>
      </c>
      <c r="E62" s="84"/>
      <c r="F62" s="79"/>
      <c r="G62" s="79"/>
      <c r="H62" s="82"/>
      <c r="I62" s="83" t="e">
        <f>'Daily Records'!#REF!</f>
        <v>#REF!</v>
      </c>
      <c r="J62" s="51"/>
    </row>
    <row r="63" spans="1:10">
      <c r="A63" s="80">
        <f>'Daily Records'!A70</f>
        <v>0</v>
      </c>
      <c r="B63" s="80">
        <f>'Daily Records'!B70</f>
        <v>0</v>
      </c>
      <c r="C63" s="80">
        <f>'Daily Records'!C70</f>
        <v>0</v>
      </c>
      <c r="D63" s="80">
        <f>'Daily Records'!D70</f>
        <v>0</v>
      </c>
      <c r="E63" s="84"/>
      <c r="F63" s="79"/>
      <c r="G63" s="79"/>
      <c r="H63" s="82"/>
      <c r="I63" s="83" t="e">
        <f>'Daily Records'!#REF!</f>
        <v>#REF!</v>
      </c>
      <c r="J63" s="51"/>
    </row>
    <row r="64" spans="1:10">
      <c r="A64" s="80">
        <f>'Daily Records'!A71</f>
        <v>0</v>
      </c>
      <c r="B64" s="80">
        <f>'Daily Records'!B71</f>
        <v>0</v>
      </c>
      <c r="C64" s="80">
        <f>'Daily Records'!C71</f>
        <v>0</v>
      </c>
      <c r="D64" s="80">
        <f>'Daily Records'!D71</f>
        <v>0</v>
      </c>
      <c r="E64" s="84"/>
      <c r="F64" s="79"/>
      <c r="G64" s="79"/>
      <c r="H64" s="82"/>
      <c r="I64" s="83" t="e">
        <f>'Daily Records'!#REF!</f>
        <v>#REF!</v>
      </c>
      <c r="J64" s="51"/>
    </row>
    <row r="65" spans="1:10">
      <c r="A65" s="80">
        <f>'Daily Records'!A72</f>
        <v>0</v>
      </c>
      <c r="B65" s="80">
        <f>'Daily Records'!B72</f>
        <v>0</v>
      </c>
      <c r="C65" s="80">
        <f>'Daily Records'!C72</f>
        <v>0</v>
      </c>
      <c r="D65" s="80">
        <f>'Daily Records'!D72</f>
        <v>0</v>
      </c>
      <c r="E65" s="84"/>
      <c r="F65" s="79"/>
      <c r="G65" s="79"/>
      <c r="H65" s="82"/>
      <c r="I65" s="83" t="e">
        <f>'Daily Records'!#REF!</f>
        <v>#REF!</v>
      </c>
      <c r="J65" s="51"/>
    </row>
    <row r="66" spans="1:10">
      <c r="A66" s="80">
        <f>'Daily Records'!A73</f>
        <v>0</v>
      </c>
      <c r="B66" s="80">
        <f>'Daily Records'!B73</f>
        <v>0</v>
      </c>
      <c r="C66" s="80">
        <f>'Daily Records'!C73</f>
        <v>0</v>
      </c>
      <c r="D66" s="80">
        <f>'Daily Records'!D73</f>
        <v>0</v>
      </c>
      <c r="E66" s="84"/>
      <c r="F66" s="79"/>
      <c r="G66" s="79"/>
      <c r="H66" s="82"/>
      <c r="I66" s="83" t="e">
        <f>'Daily Records'!#REF!</f>
        <v>#REF!</v>
      </c>
      <c r="J66" s="51"/>
    </row>
    <row r="67" spans="1:10">
      <c r="A67" s="80">
        <f>'Daily Records'!A74</f>
        <v>0</v>
      </c>
      <c r="B67" s="80">
        <f>'Daily Records'!B74</f>
        <v>0</v>
      </c>
      <c r="C67" s="80">
        <f>'Daily Records'!C74</f>
        <v>0</v>
      </c>
      <c r="D67" s="80">
        <f>'Daily Records'!D74</f>
        <v>0</v>
      </c>
      <c r="E67" s="84"/>
      <c r="F67" s="79"/>
      <c r="G67" s="79"/>
      <c r="H67" s="82"/>
      <c r="I67" s="83" t="e">
        <f>'Daily Records'!#REF!</f>
        <v>#REF!</v>
      </c>
      <c r="J67" s="51"/>
    </row>
    <row r="68" spans="1:10">
      <c r="A68" s="80">
        <f>'Daily Records'!A75</f>
        <v>0</v>
      </c>
      <c r="B68" s="80">
        <f>'Daily Records'!B75</f>
        <v>0</v>
      </c>
      <c r="C68" s="80">
        <f>'Daily Records'!C75</f>
        <v>0</v>
      </c>
      <c r="D68" s="80">
        <f>'Daily Records'!D75</f>
        <v>0</v>
      </c>
      <c r="E68" s="84"/>
      <c r="F68" s="79"/>
      <c r="G68" s="79"/>
      <c r="H68" s="82"/>
      <c r="I68" s="83" t="e">
        <f>'Daily Records'!#REF!</f>
        <v>#REF!</v>
      </c>
      <c r="J68" s="51"/>
    </row>
    <row r="69" spans="1:10">
      <c r="A69" s="80">
        <f>'Daily Records'!A76</f>
        <v>0</v>
      </c>
      <c r="B69" s="80">
        <f>'Daily Records'!B76</f>
        <v>0</v>
      </c>
      <c r="C69" s="80">
        <f>'Daily Records'!C76</f>
        <v>0</v>
      </c>
      <c r="D69" s="80">
        <f>'Daily Records'!D76</f>
        <v>0</v>
      </c>
      <c r="E69" s="84"/>
      <c r="F69" s="79"/>
      <c r="G69" s="79"/>
      <c r="H69" s="82"/>
      <c r="I69" s="83" t="e">
        <f>'Daily Records'!#REF!</f>
        <v>#REF!</v>
      </c>
      <c r="J69" s="51"/>
    </row>
    <row r="70" spans="1:10">
      <c r="A70" s="80">
        <f>'Daily Records'!A77</f>
        <v>0</v>
      </c>
      <c r="B70" s="80">
        <f>'Daily Records'!B77</f>
        <v>0</v>
      </c>
      <c r="C70" s="80">
        <f>'Daily Records'!C77</f>
        <v>0</v>
      </c>
      <c r="D70" s="80">
        <f>'Daily Records'!D77</f>
        <v>0</v>
      </c>
      <c r="E70" s="84"/>
      <c r="F70" s="79"/>
      <c r="G70" s="79"/>
      <c r="H70" s="85"/>
      <c r="I70" s="83" t="e">
        <f>'Daily Records'!#REF!</f>
        <v>#REF!</v>
      </c>
      <c r="J70" s="60"/>
    </row>
    <row r="71" spans="1:10">
      <c r="A71" s="80">
        <f>'Daily Records'!A78</f>
        <v>0</v>
      </c>
      <c r="B71" s="80">
        <f>'Daily Records'!B78</f>
        <v>0</v>
      </c>
      <c r="C71" s="80">
        <f>'Daily Records'!C78</f>
        <v>0</v>
      </c>
      <c r="D71" s="80">
        <f>'Daily Records'!D78</f>
        <v>0</v>
      </c>
      <c r="E71" s="84"/>
      <c r="F71" s="79"/>
      <c r="G71" s="79"/>
      <c r="H71" s="85"/>
      <c r="I71" s="83" t="e">
        <f>'Daily Records'!#REF!</f>
        <v>#REF!</v>
      </c>
      <c r="J71" s="60"/>
    </row>
    <row r="72" spans="1:10">
      <c r="A72" s="80">
        <f>'Daily Records'!A79</f>
        <v>0</v>
      </c>
      <c r="B72" s="80">
        <f>'Daily Records'!B79</f>
        <v>0</v>
      </c>
      <c r="C72" s="80">
        <f>'Daily Records'!C79</f>
        <v>0</v>
      </c>
      <c r="D72" s="80">
        <f>'Daily Records'!D79</f>
        <v>0</v>
      </c>
      <c r="E72" s="84"/>
      <c r="F72" s="79"/>
      <c r="G72" s="79"/>
      <c r="H72" s="82"/>
      <c r="I72" s="83" t="e">
        <f>'Daily Records'!#REF!</f>
        <v>#REF!</v>
      </c>
      <c r="J72" s="51"/>
    </row>
    <row r="73" spans="1:10">
      <c r="A73" s="80">
        <f>'Daily Records'!A80</f>
        <v>0</v>
      </c>
      <c r="B73" s="80">
        <f>'Daily Records'!B80</f>
        <v>0</v>
      </c>
      <c r="C73" s="80">
        <f>'Daily Records'!C80</f>
        <v>0</v>
      </c>
      <c r="D73" s="80">
        <f>'Daily Records'!D80</f>
        <v>0</v>
      </c>
      <c r="E73" s="84"/>
      <c r="F73" s="79"/>
      <c r="G73" s="79"/>
      <c r="H73" s="82"/>
      <c r="I73" s="83" t="e">
        <f>'Daily Records'!#REF!</f>
        <v>#REF!</v>
      </c>
      <c r="J73" s="51"/>
    </row>
    <row r="74" spans="1:10">
      <c r="A74" s="80">
        <f>'Daily Records'!A81</f>
        <v>0</v>
      </c>
      <c r="B74" s="80">
        <f>'Daily Records'!B81</f>
        <v>0</v>
      </c>
      <c r="C74" s="80">
        <f>'Daily Records'!C81</f>
        <v>0</v>
      </c>
      <c r="D74" s="80">
        <f>'Daily Records'!D81</f>
        <v>0</v>
      </c>
      <c r="E74" s="84"/>
      <c r="F74" s="79"/>
      <c r="G74" s="79"/>
      <c r="H74" s="85"/>
      <c r="I74" s="83" t="e">
        <f>'Daily Records'!#REF!</f>
        <v>#REF!</v>
      </c>
      <c r="J74" s="51"/>
    </row>
    <row r="75" spans="1:10">
      <c r="A75" s="80">
        <f>'Daily Records'!A82</f>
        <v>0</v>
      </c>
      <c r="B75" s="80">
        <f>'Daily Records'!B82</f>
        <v>0</v>
      </c>
      <c r="C75" s="80">
        <f>'Daily Records'!C82</f>
        <v>0</v>
      </c>
      <c r="D75" s="80">
        <f>'Daily Records'!D82</f>
        <v>0</v>
      </c>
      <c r="E75" s="84"/>
      <c r="F75" s="79"/>
      <c r="G75" s="79"/>
      <c r="H75" s="85"/>
      <c r="I75" s="83" t="e">
        <f>'Daily Records'!#REF!</f>
        <v>#REF!</v>
      </c>
      <c r="J75" s="51"/>
    </row>
    <row r="76" spans="1:10">
      <c r="A76" s="80">
        <f>'Daily Records'!A83</f>
        <v>0</v>
      </c>
      <c r="B76" s="80">
        <f>'Daily Records'!B83</f>
        <v>0</v>
      </c>
      <c r="C76" s="80">
        <f>'Daily Records'!C83</f>
        <v>0</v>
      </c>
      <c r="D76" s="80">
        <f>'Daily Records'!D83</f>
        <v>0</v>
      </c>
      <c r="E76" s="84"/>
      <c r="F76" s="79"/>
      <c r="G76" s="79"/>
      <c r="H76" s="85"/>
      <c r="I76" s="83" t="e">
        <f>'Daily Records'!#REF!</f>
        <v>#REF!</v>
      </c>
      <c r="J76" s="51"/>
    </row>
    <row r="77" spans="1:10">
      <c r="A77" s="80">
        <f>'Daily Records'!A84</f>
        <v>0</v>
      </c>
      <c r="B77" s="80">
        <f>'Daily Records'!B84</f>
        <v>0</v>
      </c>
      <c r="C77" s="80">
        <f>'Daily Records'!C84</f>
        <v>0</v>
      </c>
      <c r="D77" s="80">
        <f>'Daily Records'!D84</f>
        <v>0</v>
      </c>
      <c r="E77" s="84"/>
      <c r="F77" s="79"/>
      <c r="G77" s="79"/>
      <c r="H77" s="85"/>
      <c r="I77" s="83" t="e">
        <f>'Daily Records'!#REF!</f>
        <v>#REF!</v>
      </c>
      <c r="J77" s="51"/>
    </row>
    <row r="78" spans="1:10">
      <c r="A78" s="80">
        <f>'Daily Records'!A85</f>
        <v>0</v>
      </c>
      <c r="B78" s="80">
        <f>'Daily Records'!B85</f>
        <v>0</v>
      </c>
      <c r="C78" s="80">
        <f>'Daily Records'!C85</f>
        <v>0</v>
      </c>
      <c r="D78" s="80">
        <f>'Daily Records'!D85</f>
        <v>0</v>
      </c>
      <c r="E78" s="84"/>
      <c r="F78" s="79"/>
      <c r="G78" s="79"/>
      <c r="H78" s="85"/>
      <c r="I78" s="83" t="e">
        <f>'Daily Records'!#REF!</f>
        <v>#REF!</v>
      </c>
      <c r="J78" s="51"/>
    </row>
    <row r="79" spans="1:10">
      <c r="A79" s="80">
        <f>'Daily Records'!A86</f>
        <v>0</v>
      </c>
      <c r="B79" s="80">
        <f>'Daily Records'!B86</f>
        <v>0</v>
      </c>
      <c r="C79" s="80">
        <f>'Daily Records'!C86</f>
        <v>0</v>
      </c>
      <c r="D79" s="80">
        <f>'Daily Records'!D86</f>
        <v>0</v>
      </c>
      <c r="E79" s="84"/>
      <c r="F79" s="42"/>
      <c r="G79" s="42"/>
      <c r="H79" s="45"/>
      <c r="I79" s="83" t="e">
        <f>'Daily Records'!#REF!</f>
        <v>#REF!</v>
      </c>
      <c r="J79" s="51"/>
    </row>
    <row r="80" spans="1:10">
      <c r="A80" s="80">
        <f>'Daily Records'!A87</f>
        <v>0</v>
      </c>
      <c r="B80" s="80">
        <f>'Daily Records'!B87</f>
        <v>0</v>
      </c>
      <c r="C80" s="80">
        <f>'Daily Records'!C87</f>
        <v>0</v>
      </c>
      <c r="D80" s="80">
        <f>'Daily Records'!D87</f>
        <v>0</v>
      </c>
      <c r="E80" s="84"/>
      <c r="F80" s="42"/>
      <c r="G80" s="42"/>
      <c r="H80" s="45"/>
      <c r="I80" s="83" t="e">
        <f>'Daily Records'!#REF!</f>
        <v>#REF!</v>
      </c>
      <c r="J80" s="51"/>
    </row>
    <row r="81" spans="1:10">
      <c r="A81" s="80">
        <f>'Daily Records'!A88</f>
        <v>0</v>
      </c>
      <c r="B81" s="80">
        <f>'Daily Records'!B88</f>
        <v>0</v>
      </c>
      <c r="C81" s="80">
        <f>'Daily Records'!C88</f>
        <v>0</v>
      </c>
      <c r="D81" s="80">
        <f>'Daily Records'!D88</f>
        <v>0</v>
      </c>
      <c r="E81" s="84"/>
      <c r="F81" s="42"/>
      <c r="G81" s="42"/>
      <c r="H81" s="45"/>
      <c r="I81" s="83" t="e">
        <f>'Daily Records'!#REF!</f>
        <v>#REF!</v>
      </c>
      <c r="J81" s="51"/>
    </row>
    <row r="82" spans="1:10">
      <c r="A82" s="35"/>
      <c r="B82" s="35"/>
      <c r="C82" s="66"/>
      <c r="D82" s="66"/>
      <c r="E82" s="65"/>
      <c r="F82" s="42"/>
      <c r="G82" s="42"/>
      <c r="H82" s="47"/>
      <c r="I82" s="68">
        <f>'Daily Records'!U11</f>
        <v>4</v>
      </c>
      <c r="J82" s="45"/>
    </row>
    <row r="83" spans="1:10" ht="15.5">
      <c r="A83" s="52" t="s">
        <v>21</v>
      </c>
      <c r="B83" s="88">
        <f>COUNTA(B2:B5)</f>
        <v>4</v>
      </c>
      <c r="C83" s="150" t="s">
        <v>18</v>
      </c>
      <c r="D83" s="151"/>
      <c r="E83" s="89">
        <f>SUM(D2:D76)</f>
        <v>265</v>
      </c>
      <c r="F83" s="36"/>
      <c r="G83" s="36"/>
      <c r="H83" s="48"/>
      <c r="I83" s="69"/>
      <c r="J83" s="49"/>
    </row>
    <row r="84" spans="1:10" ht="15.5">
      <c r="A84" s="34" t="s">
        <v>22</v>
      </c>
      <c r="B84" s="90">
        <f>SUM(E2:E69)</f>
        <v>34</v>
      </c>
      <c r="C84" s="152" t="s">
        <v>23</v>
      </c>
      <c r="D84" s="153"/>
      <c r="E84" s="91" t="e">
        <f>SUM(I2:I82)</f>
        <v>#REF!</v>
      </c>
      <c r="F84" s="36"/>
      <c r="G84" s="36"/>
      <c r="H84" s="48"/>
      <c r="I84" s="69"/>
      <c r="J84" s="49"/>
    </row>
    <row r="85" spans="1:10">
      <c r="F85" s="37"/>
      <c r="G85" s="37"/>
      <c r="H85" s="49"/>
      <c r="J85" s="49"/>
    </row>
    <row r="86" spans="1:10">
      <c r="F86" s="37"/>
      <c r="G86" s="37"/>
      <c r="H86" s="49"/>
      <c r="J86" s="49"/>
    </row>
  </sheetData>
  <autoFilter ref="A1:J84"/>
  <mergeCells count="2">
    <mergeCell ref="C83:D83"/>
    <mergeCell ref="C84:D84"/>
  </mergeCells>
  <phoneticPr fontId="1" type="noConversion"/>
  <conditionalFormatting sqref="I2:I82">
    <cfRule type="cellIs" dxfId="0" priority="7" operator="greaterThan">
      <formula>D2</formula>
    </cfRule>
  </conditionalFormatting>
  <dataValidations count="7">
    <dataValidation type="list" allowBlank="1" showInputMessage="1" showErrorMessage="1" sqref="H1 H83:H1048576">
      <formula1>"Bela.zhao,Randy.ling,Olivia.ge,Bella.bi,Shawn.shao,Leo.tian,Frank.zhang,Jack.yu,All"</formula1>
    </dataValidation>
    <dataValidation type="list" allowBlank="1" showInputMessage="1" showErrorMessage="1" sqref="H6:H8">
      <formula1>"Olivia.ge,Bela.zhao,Bella.bi,Linsee.lin,Oliver.ye,Randy.ling,Shawn.shao"</formula1>
    </dataValidation>
    <dataValidation type="list" allowBlank="1" showInputMessage="1" showErrorMessage="1" sqref="H5">
      <formula1>"Olivia.ge,Bela.zhao,Bella.bi,Linsee.lin,Oliver.ye,Randy.ling,Shawn.shao,All"</formula1>
    </dataValidation>
    <dataValidation type="list" allowBlank="1" showInputMessage="1" showErrorMessage="1" sqref="H2:H3">
      <formula1>"All,Olivia.ge,Bela.zhao,Bella.bi,Linsee.lin,Oliver.ye,Randy.ling,Shawn.shao,Carl.Chai"</formula1>
    </dataValidation>
    <dataValidation type="list" allowBlank="1" showInputMessage="1" showErrorMessage="1" sqref="H79:H82 H39:H77 H9:H34 H37">
      <formula1>"Olivia.ge,Bela.zhao,Bella.bi,Linsee.lin,Oliver.ye,Randy.ling,Shawn.shao,Carl.Chai"</formula1>
    </dataValidation>
    <dataValidation type="list" allowBlank="1" showInputMessage="1" showErrorMessage="1" sqref="H78">
      <formula1>"Olivia.ge,Bela.zhao,Bella.bi,Linsee.lin,Oliver.ye,Niki.Wang,Shawn.Shao,Carl.Chai"</formula1>
    </dataValidation>
    <dataValidation type="list" allowBlank="1" showInputMessage="1" showErrorMessage="1" sqref="H35:H36">
      <formula1>"Olivia.ge,Bela.zhao,Bella.bi,Linsee.lin,Oliver.ye,John.liu,Shawn.shao,Carl.Chai"</formula1>
    </dataValidation>
  </dataValidations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2" zoomScale="85" zoomScaleNormal="85" workbookViewId="0">
      <selection activeCell="I29" sqref="I29"/>
    </sheetView>
  </sheetViews>
  <sheetFormatPr defaultColWidth="0" defaultRowHeight="14.5"/>
  <cols>
    <col min="1" max="17" width="8.453125" style="9" customWidth="1"/>
    <col min="18" max="16384" width="8.453125" style="9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2017-08-15T01:23:42Z</cp:lastPrinted>
  <dcterms:created xsi:type="dcterms:W3CDTF">2013-06-22T00:08:09Z</dcterms:created>
  <dcterms:modified xsi:type="dcterms:W3CDTF">2017-08-28T10:02:33Z</dcterms:modified>
</cp:coreProperties>
</file>