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aysUse\MDA\Sanjel-0122\SanjelDocuments\Projects\I-Implementation\Burndown\"/>
    </mc:Choice>
  </mc:AlternateContent>
  <bookViews>
    <workbookView xWindow="20" yWindow="290" windowWidth="19250" windowHeight="10920" tabRatio="538" activeTab="3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Records'!$A$1:$Y$33</definedName>
    <definedName name="_xlnm._FilterDatabase" localSheetId="3" hidden="1">'Sprint Backlog'!$A$1:$H$38</definedName>
    <definedName name="OLE_LINK100" localSheetId="0">'Daily Records'!#REF!</definedName>
  </definedNames>
  <calcPr calcId="152511"/>
</workbook>
</file>

<file path=xl/calcChain.xml><?xml version="1.0" encoding="utf-8"?>
<calcChain xmlns="http://schemas.openxmlformats.org/spreadsheetml/2006/main">
  <c r="A3" i="7" l="1"/>
  <c r="B3" i="7"/>
  <c r="C3" i="7"/>
  <c r="D3" i="7"/>
  <c r="H3" i="7"/>
  <c r="I3" i="7"/>
  <c r="A4" i="7"/>
  <c r="B4" i="7"/>
  <c r="C4" i="7"/>
  <c r="D4" i="7"/>
  <c r="H4" i="7"/>
  <c r="I4" i="7"/>
  <c r="A5" i="7"/>
  <c r="B5" i="7"/>
  <c r="C5" i="7"/>
  <c r="D5" i="7"/>
  <c r="H5" i="7"/>
  <c r="I5" i="7"/>
  <c r="A6" i="7"/>
  <c r="B6" i="7"/>
  <c r="C6" i="7"/>
  <c r="D6" i="7"/>
  <c r="H6" i="7"/>
  <c r="I6" i="7"/>
  <c r="A7" i="7"/>
  <c r="B7" i="7"/>
  <c r="C7" i="7"/>
  <c r="D7" i="7"/>
  <c r="H7" i="7"/>
  <c r="I7" i="7"/>
  <c r="A8" i="7"/>
  <c r="B8" i="7"/>
  <c r="C8" i="7"/>
  <c r="D8" i="7"/>
  <c r="H8" i="7"/>
  <c r="I8" i="7"/>
  <c r="A9" i="7"/>
  <c r="B9" i="7"/>
  <c r="C9" i="7"/>
  <c r="D9" i="7"/>
  <c r="H9" i="7"/>
  <c r="I9" i="7"/>
  <c r="A10" i="7"/>
  <c r="B10" i="7"/>
  <c r="C10" i="7"/>
  <c r="D10" i="7"/>
  <c r="H10" i="7"/>
  <c r="I10" i="7"/>
  <c r="A11" i="7"/>
  <c r="B11" i="7"/>
  <c r="C11" i="7"/>
  <c r="D11" i="7"/>
  <c r="H11" i="7"/>
  <c r="I11" i="7"/>
  <c r="A12" i="7"/>
  <c r="B12" i="7"/>
  <c r="C12" i="7"/>
  <c r="D12" i="7"/>
  <c r="H12" i="7"/>
  <c r="I12" i="7"/>
  <c r="A13" i="7"/>
  <c r="B13" i="7"/>
  <c r="C13" i="7"/>
  <c r="D13" i="7"/>
  <c r="H13" i="7"/>
  <c r="I13" i="7"/>
  <c r="A14" i="7"/>
  <c r="B14" i="7"/>
  <c r="C14" i="7"/>
  <c r="D14" i="7"/>
  <c r="H14" i="7"/>
  <c r="I14" i="7"/>
  <c r="A15" i="7"/>
  <c r="B15" i="7"/>
  <c r="C15" i="7"/>
  <c r="D15" i="7"/>
  <c r="H15" i="7"/>
  <c r="I15" i="7"/>
  <c r="A16" i="7"/>
  <c r="B16" i="7"/>
  <c r="C16" i="7"/>
  <c r="D16" i="7"/>
  <c r="H16" i="7"/>
  <c r="I16" i="7"/>
  <c r="A17" i="7"/>
  <c r="B17" i="7"/>
  <c r="C17" i="7"/>
  <c r="D17" i="7"/>
  <c r="H17" i="7"/>
  <c r="I17" i="7"/>
  <c r="A18" i="7"/>
  <c r="B18" i="7"/>
  <c r="C18" i="7"/>
  <c r="D18" i="7"/>
  <c r="H18" i="7"/>
  <c r="I18" i="7"/>
  <c r="A19" i="7"/>
  <c r="B19" i="7"/>
  <c r="C19" i="7"/>
  <c r="D19" i="7"/>
  <c r="H19" i="7"/>
  <c r="I19" i="7"/>
  <c r="A20" i="7"/>
  <c r="B20" i="7"/>
  <c r="C20" i="7"/>
  <c r="D20" i="7"/>
  <c r="H20" i="7"/>
  <c r="I20" i="7"/>
  <c r="A21" i="7"/>
  <c r="B21" i="7"/>
  <c r="C21" i="7"/>
  <c r="D21" i="7"/>
  <c r="H21" i="7"/>
  <c r="I21" i="7"/>
  <c r="A22" i="7"/>
  <c r="B22" i="7"/>
  <c r="C22" i="7"/>
  <c r="D22" i="7"/>
  <c r="H22" i="7"/>
  <c r="I22" i="7"/>
  <c r="A23" i="7"/>
  <c r="B23" i="7"/>
  <c r="C23" i="7"/>
  <c r="D23" i="7"/>
  <c r="H23" i="7"/>
  <c r="I23" i="7"/>
  <c r="A24" i="7"/>
  <c r="B24" i="7"/>
  <c r="C24" i="7"/>
  <c r="D24" i="7"/>
  <c r="H24" i="7"/>
  <c r="I24" i="7"/>
  <c r="A25" i="7"/>
  <c r="B25" i="7"/>
  <c r="C25" i="7"/>
  <c r="D25" i="7"/>
  <c r="H25" i="7"/>
  <c r="I25" i="7"/>
  <c r="A26" i="7"/>
  <c r="B26" i="7"/>
  <c r="C26" i="7"/>
  <c r="D26" i="7"/>
  <c r="H26" i="7"/>
  <c r="I26" i="7"/>
  <c r="A27" i="7"/>
  <c r="B27" i="7"/>
  <c r="C27" i="7"/>
  <c r="D27" i="7"/>
  <c r="H27" i="7"/>
  <c r="I27" i="7"/>
  <c r="A28" i="7"/>
  <c r="B28" i="7"/>
  <c r="C28" i="7"/>
  <c r="D28" i="7"/>
  <c r="H28" i="7"/>
  <c r="I28" i="7"/>
  <c r="A29" i="7"/>
  <c r="B29" i="7"/>
  <c r="C29" i="7"/>
  <c r="D29" i="7"/>
  <c r="H29" i="7"/>
  <c r="I29" i="7"/>
  <c r="A30" i="7"/>
  <c r="B30" i="7"/>
  <c r="C30" i="7"/>
  <c r="D30" i="7"/>
  <c r="H30" i="7"/>
  <c r="I30" i="7"/>
  <c r="A31" i="7"/>
  <c r="B31" i="7"/>
  <c r="C31" i="7"/>
  <c r="D31" i="7"/>
  <c r="H31" i="7"/>
  <c r="I31" i="7"/>
  <c r="A32" i="7"/>
  <c r="B32" i="7"/>
  <c r="C32" i="7"/>
  <c r="D32" i="7"/>
  <c r="H32" i="7"/>
  <c r="I32" i="7"/>
  <c r="A33" i="7"/>
  <c r="B33" i="7"/>
  <c r="C33" i="7"/>
  <c r="D33" i="7"/>
  <c r="H33" i="7"/>
  <c r="I33" i="7"/>
  <c r="A34" i="7"/>
  <c r="B34" i="7"/>
  <c r="C34" i="7"/>
  <c r="D34" i="7"/>
  <c r="H34" i="7"/>
  <c r="I34" i="7"/>
  <c r="A35" i="7"/>
  <c r="B35" i="7"/>
  <c r="C35" i="7"/>
  <c r="D35" i="7"/>
  <c r="H35" i="7"/>
  <c r="I35" i="7"/>
  <c r="A36" i="7"/>
  <c r="B36" i="7"/>
  <c r="C36" i="7"/>
  <c r="D36" i="7"/>
  <c r="H36" i="7"/>
  <c r="I36" i="7"/>
  <c r="A37" i="7"/>
  <c r="B37" i="7"/>
  <c r="C37" i="7"/>
  <c r="D37" i="7"/>
  <c r="H37" i="7"/>
  <c r="I37" i="7"/>
  <c r="A38" i="7"/>
  <c r="B38" i="7"/>
  <c r="C38" i="7"/>
  <c r="D38" i="7"/>
  <c r="H38" i="7"/>
  <c r="I38" i="7"/>
  <c r="A39" i="7"/>
  <c r="B39" i="7"/>
  <c r="C39" i="7"/>
  <c r="D39" i="7"/>
  <c r="H39" i="7"/>
  <c r="I39" i="7"/>
  <c r="A40" i="7"/>
  <c r="B40" i="7"/>
  <c r="C40" i="7"/>
  <c r="D40" i="7"/>
  <c r="H40" i="7"/>
  <c r="I40" i="7"/>
  <c r="A41" i="7"/>
  <c r="B41" i="7"/>
  <c r="C41" i="7"/>
  <c r="D41" i="7"/>
  <c r="H41" i="7"/>
  <c r="I41" i="7"/>
  <c r="A42" i="7"/>
  <c r="B42" i="7"/>
  <c r="C42" i="7"/>
  <c r="D42" i="7"/>
  <c r="H42" i="7"/>
  <c r="I42" i="7"/>
  <c r="A43" i="7"/>
  <c r="B43" i="7"/>
  <c r="C43" i="7"/>
  <c r="D43" i="7"/>
  <c r="H43" i="7"/>
  <c r="I43" i="7"/>
  <c r="A44" i="7"/>
  <c r="B44" i="7"/>
  <c r="C44" i="7"/>
  <c r="D44" i="7"/>
  <c r="H44" i="7"/>
  <c r="I44" i="7"/>
  <c r="A45" i="7"/>
  <c r="B45" i="7"/>
  <c r="C45" i="7"/>
  <c r="D45" i="7"/>
  <c r="H45" i="7"/>
  <c r="I45" i="7"/>
  <c r="A46" i="7"/>
  <c r="B46" i="7"/>
  <c r="C46" i="7"/>
  <c r="D46" i="7"/>
  <c r="H46" i="7"/>
  <c r="I46" i="7"/>
  <c r="A47" i="7"/>
  <c r="B47" i="7"/>
  <c r="C47" i="7"/>
  <c r="D47" i="7"/>
  <c r="H47" i="7"/>
  <c r="I47" i="7"/>
  <c r="A48" i="7"/>
  <c r="B48" i="7"/>
  <c r="C48" i="7"/>
  <c r="D48" i="7"/>
  <c r="H48" i="7"/>
  <c r="I48" i="7"/>
  <c r="A49" i="7"/>
  <c r="B49" i="7"/>
  <c r="C49" i="7"/>
  <c r="D49" i="7"/>
  <c r="H49" i="7"/>
  <c r="I49" i="7"/>
  <c r="A50" i="7"/>
  <c r="B50" i="7"/>
  <c r="C50" i="7"/>
  <c r="D50" i="7"/>
  <c r="H50" i="7"/>
  <c r="I50" i="7"/>
  <c r="A51" i="7"/>
  <c r="B51" i="7"/>
  <c r="C51" i="7"/>
  <c r="D51" i="7"/>
  <c r="H51" i="7"/>
  <c r="I51" i="7"/>
  <c r="A52" i="7"/>
  <c r="B52" i="7"/>
  <c r="C52" i="7"/>
  <c r="D52" i="7"/>
  <c r="H52" i="7"/>
  <c r="I52" i="7"/>
  <c r="A53" i="7"/>
  <c r="B53" i="7"/>
  <c r="C53" i="7"/>
  <c r="D53" i="7"/>
  <c r="H53" i="7"/>
  <c r="I53" i="7"/>
  <c r="A54" i="7"/>
  <c r="B54" i="7"/>
  <c r="C54" i="7"/>
  <c r="D54" i="7"/>
  <c r="H54" i="7"/>
  <c r="I54" i="7"/>
  <c r="A55" i="7"/>
  <c r="B55" i="7"/>
  <c r="C55" i="7"/>
  <c r="D55" i="7"/>
  <c r="H55" i="7"/>
  <c r="I55" i="7"/>
  <c r="A56" i="7"/>
  <c r="B56" i="7"/>
  <c r="C56" i="7"/>
  <c r="D56" i="7"/>
  <c r="H56" i="7"/>
  <c r="I56" i="7"/>
  <c r="A57" i="7"/>
  <c r="B57" i="7"/>
  <c r="C57" i="7"/>
  <c r="D57" i="7"/>
  <c r="H57" i="7"/>
  <c r="I57" i="7"/>
  <c r="A58" i="7"/>
  <c r="B58" i="7"/>
  <c r="C58" i="7"/>
  <c r="D58" i="7"/>
  <c r="H58" i="7"/>
  <c r="I58" i="7"/>
  <c r="A59" i="7"/>
  <c r="B59" i="7"/>
  <c r="C59" i="7"/>
  <c r="D59" i="7"/>
  <c r="H59" i="7"/>
  <c r="I59" i="7"/>
  <c r="A60" i="7"/>
  <c r="B60" i="7"/>
  <c r="C60" i="7"/>
  <c r="D60" i="7"/>
  <c r="H60" i="7"/>
  <c r="I60" i="7"/>
  <c r="A61" i="7"/>
  <c r="B61" i="7"/>
  <c r="C61" i="7"/>
  <c r="D61" i="7"/>
  <c r="H61" i="7"/>
  <c r="I61" i="7"/>
  <c r="A62" i="7"/>
  <c r="B62" i="7"/>
  <c r="C62" i="7"/>
  <c r="D62" i="7"/>
  <c r="H62" i="7"/>
  <c r="I62" i="7"/>
  <c r="A63" i="7"/>
  <c r="B63" i="7"/>
  <c r="C63" i="7"/>
  <c r="D63" i="7"/>
  <c r="H63" i="7"/>
  <c r="I63" i="7"/>
  <c r="A64" i="7"/>
  <c r="B64" i="7"/>
  <c r="C64" i="7"/>
  <c r="D64" i="7"/>
  <c r="H64" i="7"/>
  <c r="I64" i="7"/>
  <c r="A65" i="7"/>
  <c r="B65" i="7"/>
  <c r="C65" i="7"/>
  <c r="D65" i="7"/>
  <c r="H65" i="7"/>
  <c r="I65" i="7"/>
  <c r="A66" i="7"/>
  <c r="B66" i="7"/>
  <c r="C66" i="7"/>
  <c r="D66" i="7"/>
  <c r="H66" i="7"/>
  <c r="I66" i="7"/>
  <c r="A67" i="7"/>
  <c r="B67" i="7"/>
  <c r="C67" i="7"/>
  <c r="D67" i="7"/>
  <c r="H67" i="7"/>
  <c r="I67" i="7"/>
  <c r="A68" i="7"/>
  <c r="B68" i="7"/>
  <c r="C68" i="7"/>
  <c r="D68" i="7"/>
  <c r="H68" i="7"/>
  <c r="I68" i="7"/>
  <c r="A69" i="7"/>
  <c r="B69" i="7"/>
  <c r="C69" i="7"/>
  <c r="D69" i="7"/>
  <c r="H69" i="7"/>
  <c r="I69" i="7"/>
  <c r="A70" i="7"/>
  <c r="B70" i="7"/>
  <c r="C70" i="7"/>
  <c r="D70" i="7"/>
  <c r="H70" i="7"/>
  <c r="I70" i="7"/>
  <c r="A71" i="7"/>
  <c r="B71" i="7"/>
  <c r="C71" i="7"/>
  <c r="D71" i="7"/>
  <c r="H71" i="7"/>
  <c r="I71" i="7"/>
  <c r="A72" i="7"/>
  <c r="B72" i="7"/>
  <c r="C72" i="7"/>
  <c r="D72" i="7"/>
  <c r="H72" i="7"/>
  <c r="I72" i="7"/>
  <c r="A73" i="7"/>
  <c r="B73" i="7"/>
  <c r="C73" i="7"/>
  <c r="D73" i="7"/>
  <c r="H73" i="7"/>
  <c r="I73" i="7"/>
  <c r="A74" i="7"/>
  <c r="B74" i="7"/>
  <c r="C74" i="7"/>
  <c r="D74" i="7"/>
  <c r="H74" i="7"/>
  <c r="I74" i="7"/>
  <c r="A75" i="7"/>
  <c r="B75" i="7"/>
  <c r="C75" i="7"/>
  <c r="D75" i="7"/>
  <c r="H75" i="7"/>
  <c r="I75" i="7"/>
  <c r="A76" i="7"/>
  <c r="B76" i="7"/>
  <c r="C76" i="7"/>
  <c r="D76" i="7"/>
  <c r="H76" i="7"/>
  <c r="I76" i="7"/>
  <c r="A77" i="7"/>
  <c r="B77" i="7"/>
  <c r="C77" i="7"/>
  <c r="D77" i="7"/>
  <c r="H77" i="7"/>
  <c r="I77" i="7"/>
  <c r="A78" i="7"/>
  <c r="B78" i="7"/>
  <c r="C78" i="7"/>
  <c r="D78" i="7"/>
  <c r="H78" i="7"/>
  <c r="I78" i="7"/>
  <c r="P36" i="8" l="1"/>
  <c r="O36" i="8"/>
  <c r="L36" i="8"/>
  <c r="M36" i="8" s="1"/>
  <c r="N36" i="8" s="1"/>
  <c r="X19" i="8"/>
  <c r="W6" i="8"/>
  <c r="W7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" i="8"/>
  <c r="W2" i="8"/>
  <c r="W1" i="8"/>
  <c r="B34" i="8"/>
  <c r="C34" i="8"/>
  <c r="D34" i="8"/>
  <c r="E34" i="8" s="1"/>
  <c r="F34" i="8" s="1"/>
  <c r="G34" i="8" s="1"/>
  <c r="H34" i="8" s="1"/>
  <c r="I34" i="8" s="1"/>
  <c r="J34" i="8" s="1"/>
  <c r="K34" i="8" s="1"/>
  <c r="M34" i="8"/>
  <c r="N34" i="8" s="1"/>
  <c r="Q34" i="8"/>
  <c r="R34" i="8" s="1"/>
  <c r="S34" i="8" s="1"/>
  <c r="U34" i="8" s="1"/>
  <c r="V34" i="8" s="1"/>
  <c r="X34" i="8" s="1"/>
  <c r="B35" i="8"/>
  <c r="C35" i="8"/>
  <c r="D35" i="8"/>
  <c r="E35" i="8"/>
  <c r="F35" i="8" s="1"/>
  <c r="G35" i="8" s="1"/>
  <c r="H35" i="8" s="1"/>
  <c r="I35" i="8" s="1"/>
  <c r="J35" i="8" s="1"/>
  <c r="K35" i="8" s="1"/>
  <c r="M35" i="8"/>
  <c r="N35" i="8" s="1"/>
  <c r="Q35" i="8"/>
  <c r="R35" i="8"/>
  <c r="S35" i="8" s="1"/>
  <c r="U35" i="8" s="1"/>
  <c r="X35" i="8" s="1"/>
  <c r="B36" i="8"/>
  <c r="C36" i="8"/>
  <c r="D36" i="8"/>
  <c r="E36" i="8"/>
  <c r="F36" i="8"/>
  <c r="G36" i="8" s="1"/>
  <c r="H36" i="8" s="1"/>
  <c r="I36" i="8" s="1"/>
  <c r="J36" i="8" s="1"/>
  <c r="K36" i="8" s="1"/>
  <c r="Q36" i="8"/>
  <c r="R36" i="8" s="1"/>
  <c r="S36" i="8" s="1"/>
  <c r="T36" i="8" s="1"/>
  <c r="W36" i="8" s="1"/>
  <c r="X36" i="8" s="1"/>
  <c r="B37" i="8"/>
  <c r="C37" i="8"/>
  <c r="D37" i="8"/>
  <c r="E37" i="8"/>
  <c r="F37" i="8"/>
  <c r="G37" i="8"/>
  <c r="H37" i="8" s="1"/>
  <c r="I37" i="8" s="1"/>
  <c r="J37" i="8" s="1"/>
  <c r="K37" i="8" s="1"/>
  <c r="M37" i="8"/>
  <c r="N37" i="8"/>
  <c r="Q37" i="8"/>
  <c r="R37" i="8"/>
  <c r="S37" i="8" s="1"/>
  <c r="T37" i="8" s="1"/>
  <c r="W37" i="8" s="1"/>
  <c r="X37" i="8" s="1"/>
  <c r="B38" i="8"/>
  <c r="C38" i="8"/>
  <c r="D38" i="8"/>
  <c r="E38" i="8" s="1"/>
  <c r="F38" i="8" s="1"/>
  <c r="G38" i="8" s="1"/>
  <c r="H38" i="8" s="1"/>
  <c r="I38" i="8" s="1"/>
  <c r="J38" i="8" s="1"/>
  <c r="K38" i="8" s="1"/>
  <c r="M38" i="8"/>
  <c r="N38" i="8" s="1"/>
  <c r="Q38" i="8"/>
  <c r="R38" i="8" s="1"/>
  <c r="S38" i="8" s="1"/>
  <c r="T38" i="8" s="1"/>
  <c r="W38" i="8" s="1"/>
  <c r="X38" i="8" s="1"/>
  <c r="X38" i="1"/>
  <c r="X36" i="1"/>
  <c r="X37" i="1"/>
  <c r="X35" i="1"/>
  <c r="W5" i="1"/>
  <c r="W3" i="1"/>
  <c r="W1" i="1"/>
  <c r="W2" i="1" s="1"/>
  <c r="U18" i="2"/>
  <c r="U19" i="2"/>
  <c r="U21" i="2"/>
  <c r="U20" i="2" s="1"/>
  <c r="C8" i="2"/>
  <c r="C9" i="2"/>
  <c r="C10" i="2"/>
  <c r="C11" i="2"/>
  <c r="C13" i="2"/>
  <c r="U6" i="2"/>
  <c r="U7" i="2"/>
  <c r="U9" i="2"/>
  <c r="B3" i="2"/>
  <c r="D4" i="1"/>
  <c r="X34" i="1" l="1"/>
  <c r="A24" i="8" l="1"/>
  <c r="A25" i="8"/>
  <c r="A26" i="8"/>
  <c r="A27" i="8"/>
  <c r="A28" i="8"/>
  <c r="A29" i="8"/>
  <c r="N17" i="8" l="1"/>
  <c r="O17" i="8" s="1"/>
  <c r="P17" i="8" s="1"/>
  <c r="Q17" i="8" s="1"/>
  <c r="L17" i="8"/>
  <c r="M17" i="8" s="1"/>
  <c r="S17" i="8"/>
  <c r="T17" i="8" s="1"/>
  <c r="U17" i="8" s="1"/>
  <c r="V17" i="8" s="1"/>
  <c r="X17" i="8" s="1"/>
  <c r="Q18" i="8"/>
  <c r="R18" i="8" s="1"/>
  <c r="S18" i="8" s="1"/>
  <c r="T18" i="8" s="1"/>
  <c r="U18" i="8" s="1"/>
  <c r="V18" i="8" s="1"/>
  <c r="O21" i="8"/>
  <c r="P21" i="8" s="1"/>
  <c r="Q21" i="8" s="1"/>
  <c r="R21" i="8" s="1"/>
  <c r="S21" i="8" s="1"/>
  <c r="T21" i="8" s="1"/>
  <c r="U21" i="8" s="1"/>
  <c r="V21" i="8" s="1"/>
  <c r="M22" i="8"/>
  <c r="N22" i="8" s="1"/>
  <c r="O22" i="8" s="1"/>
  <c r="P22" i="8" s="1"/>
  <c r="Q22" i="8" s="1"/>
  <c r="R22" i="8" s="1"/>
  <c r="S22" i="8" s="1"/>
  <c r="T22" i="8" s="1"/>
  <c r="U22" i="8" s="1"/>
  <c r="V22" i="8" s="1"/>
  <c r="R23" i="8"/>
  <c r="S23" i="8" s="1"/>
  <c r="T23" i="8" s="1"/>
  <c r="U23" i="8" s="1"/>
  <c r="V23" i="8" s="1"/>
  <c r="X23" i="8" s="1"/>
  <c r="Q24" i="8"/>
  <c r="R24" i="8" s="1"/>
  <c r="S24" i="8" s="1"/>
  <c r="T24" i="8" s="1"/>
  <c r="U24" i="8" s="1"/>
  <c r="V24" i="8" s="1"/>
  <c r="Q26" i="8"/>
  <c r="R26" i="8" s="1"/>
  <c r="S26" i="8" s="1"/>
  <c r="T26" i="8" s="1"/>
  <c r="U26" i="8" s="1"/>
  <c r="V26" i="8" s="1"/>
  <c r="S28" i="8"/>
  <c r="T28" i="8" s="1"/>
  <c r="U28" i="8" s="1"/>
  <c r="V28" i="8" s="1"/>
  <c r="X28" i="8" s="1"/>
  <c r="O30" i="8"/>
  <c r="Q30" i="8" s="1"/>
  <c r="R30" i="8" s="1"/>
  <c r="S30" i="8" s="1"/>
  <c r="T30" i="8" s="1"/>
  <c r="U30" i="8" s="1"/>
  <c r="V30" i="8" s="1"/>
  <c r="Q31" i="8"/>
  <c r="S31" i="8" s="1"/>
  <c r="T31" i="8" s="1"/>
  <c r="U31" i="8" s="1"/>
  <c r="V31" i="8" s="1"/>
  <c r="X31" i="8" s="1"/>
  <c r="O32" i="8"/>
  <c r="P32" i="8" s="1"/>
  <c r="Q32" i="8" s="1"/>
  <c r="R32" i="8" s="1"/>
  <c r="S32" i="8" s="1"/>
  <c r="T32" i="8" s="1"/>
  <c r="U32" i="8" s="1"/>
  <c r="V32" i="8" s="1"/>
  <c r="M33" i="8"/>
  <c r="N33" i="8" s="1"/>
  <c r="R33" i="8"/>
  <c r="S33" i="8" s="1"/>
  <c r="T33" i="8" s="1"/>
  <c r="U33" i="8" s="1"/>
  <c r="V33" i="8" s="1"/>
  <c r="X33" i="8" s="1"/>
  <c r="D7" i="8"/>
  <c r="D8" i="8"/>
  <c r="D9" i="8"/>
  <c r="E9" i="8" s="1"/>
  <c r="F9" i="8" s="1"/>
  <c r="G9" i="8" s="1"/>
  <c r="H9" i="8" s="1"/>
  <c r="K9" i="8" s="1"/>
  <c r="L9" i="8" s="1"/>
  <c r="M9" i="8" s="1"/>
  <c r="N9" i="8" s="1"/>
  <c r="O9" i="8" s="1"/>
  <c r="P9" i="8" s="1"/>
  <c r="Q9" i="8" s="1"/>
  <c r="D10" i="8"/>
  <c r="D11" i="8"/>
  <c r="E11" i="8" s="1"/>
  <c r="F11" i="8" s="1"/>
  <c r="D12" i="8"/>
  <c r="E12" i="8" s="1"/>
  <c r="G12" i="8" s="1"/>
  <c r="H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X12" i="8" s="1"/>
  <c r="D13" i="8"/>
  <c r="E13" i="8" s="1"/>
  <c r="F13" i="8" s="1"/>
  <c r="H13" i="8" s="1"/>
  <c r="I13" i="8" s="1"/>
  <c r="J13" i="8" s="1"/>
  <c r="K13" i="8" s="1"/>
  <c r="L13" i="8" s="1"/>
  <c r="M13" i="8" s="1"/>
  <c r="N13" i="8" s="1"/>
  <c r="O13" i="8" s="1"/>
  <c r="P13" i="8" s="1"/>
  <c r="Q13" i="8" s="1"/>
  <c r="R13" i="8" s="1"/>
  <c r="S13" i="8" s="1"/>
  <c r="T13" i="8" s="1"/>
  <c r="U13" i="8" s="1"/>
  <c r="V13" i="8" s="1"/>
  <c r="D14" i="8"/>
  <c r="D15" i="8"/>
  <c r="E15" i="8" s="1"/>
  <c r="F15" i="8" s="1"/>
  <c r="G15" i="8" s="1"/>
  <c r="I15" i="8" s="1"/>
  <c r="J15" i="8" s="1"/>
  <c r="D16" i="8"/>
  <c r="E16" i="8" s="1"/>
  <c r="F16" i="8" s="1"/>
  <c r="G16" i="8" s="1"/>
  <c r="H16" i="8" s="1"/>
  <c r="I16" i="8" s="1"/>
  <c r="J16" i="8" s="1"/>
  <c r="K16" i="8" s="1"/>
  <c r="L16" i="8" s="1"/>
  <c r="M16" i="8" s="1"/>
  <c r="D17" i="8"/>
  <c r="E17" i="8" s="1"/>
  <c r="F17" i="8" s="1"/>
  <c r="G17" i="8" s="1"/>
  <c r="H17" i="8" s="1"/>
  <c r="I17" i="8" s="1"/>
  <c r="J17" i="8" s="1"/>
  <c r="D18" i="8"/>
  <c r="E18" i="8" s="1"/>
  <c r="F18" i="8" s="1"/>
  <c r="G18" i="8" s="1"/>
  <c r="H18" i="8" s="1"/>
  <c r="I18" i="8" s="1"/>
  <c r="J18" i="8" s="1"/>
  <c r="K18" i="8" s="1"/>
  <c r="L18" i="8" s="1"/>
  <c r="M18" i="8" s="1"/>
  <c r="N18" i="8" s="1"/>
  <c r="D19" i="8"/>
  <c r="E19" i="8" s="1"/>
  <c r="F19" i="8" s="1"/>
  <c r="G19" i="8" s="1"/>
  <c r="H19" i="8" s="1"/>
  <c r="I19" i="8" s="1"/>
  <c r="J19" i="8" s="1"/>
  <c r="K19" i="8" s="1"/>
  <c r="L19" i="8" s="1"/>
  <c r="M19" i="8" s="1"/>
  <c r="N19" i="8" s="1"/>
  <c r="Q19" i="8" s="1"/>
  <c r="R19" i="8" s="1"/>
  <c r="S19" i="8" s="1"/>
  <c r="T19" i="8" s="1"/>
  <c r="U19" i="8" s="1"/>
  <c r="V19" i="8" s="1"/>
  <c r="D20" i="8"/>
  <c r="E20" i="8" s="1"/>
  <c r="F20" i="8" s="1"/>
  <c r="G20" i="8" s="1"/>
  <c r="H20" i="8" s="1"/>
  <c r="I20" i="8" s="1"/>
  <c r="J20" i="8" s="1"/>
  <c r="K20" i="8" s="1"/>
  <c r="L20" i="8" s="1"/>
  <c r="M20" i="8" s="1"/>
  <c r="N20" i="8" s="1"/>
  <c r="O20" i="8" s="1"/>
  <c r="P20" i="8" s="1"/>
  <c r="Q20" i="8" s="1"/>
  <c r="R20" i="8" s="1"/>
  <c r="U20" i="8" s="1"/>
  <c r="V20" i="8" s="1"/>
  <c r="X20" i="8" s="1"/>
  <c r="D21" i="8"/>
  <c r="F21" i="8" s="1"/>
  <c r="G21" i="8" s="1"/>
  <c r="H21" i="8" s="1"/>
  <c r="I21" i="8" s="1"/>
  <c r="J21" i="8" s="1"/>
  <c r="K21" i="8" s="1"/>
  <c r="L21" i="8" s="1"/>
  <c r="M21" i="8" s="1"/>
  <c r="D22" i="8"/>
  <c r="E22" i="8" s="1"/>
  <c r="F22" i="8" s="1"/>
  <c r="G22" i="8" s="1"/>
  <c r="H22" i="8" s="1"/>
  <c r="I22" i="8" s="1"/>
  <c r="J22" i="8" s="1"/>
  <c r="K22" i="8" s="1"/>
  <c r="D23" i="8"/>
  <c r="D24" i="8"/>
  <c r="E24" i="8" s="1"/>
  <c r="F24" i="8" s="1"/>
  <c r="G24" i="8" s="1"/>
  <c r="H24" i="8" s="1"/>
  <c r="I24" i="8" s="1"/>
  <c r="J24" i="8" s="1"/>
  <c r="K24" i="8" s="1"/>
  <c r="L24" i="8" s="1"/>
  <c r="D25" i="8"/>
  <c r="E25" i="8" s="1"/>
  <c r="F25" i="8" s="1"/>
  <c r="G25" i="8" s="1"/>
  <c r="H25" i="8" s="1"/>
  <c r="I25" i="8" s="1"/>
  <c r="J25" i="8" s="1"/>
  <c r="K25" i="8" s="1"/>
  <c r="L25" i="8" s="1"/>
  <c r="M25" i="8" s="1"/>
  <c r="N25" i="8" s="1"/>
  <c r="O25" i="8" s="1"/>
  <c r="P25" i="8" s="1"/>
  <c r="D26" i="8"/>
  <c r="E26" i="8" s="1"/>
  <c r="F26" i="8" s="1"/>
  <c r="G26" i="8" s="1"/>
  <c r="H26" i="8" s="1"/>
  <c r="I26" i="8" s="1"/>
  <c r="J26" i="8" s="1"/>
  <c r="K26" i="8" s="1"/>
  <c r="L26" i="8" s="1"/>
  <c r="M26" i="8" s="1"/>
  <c r="N26" i="8" s="1"/>
  <c r="O26" i="8" s="1"/>
  <c r="D27" i="8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S27" i="8" s="1"/>
  <c r="T27" i="8" s="1"/>
  <c r="U27" i="8" s="1"/>
  <c r="V27" i="8" s="1"/>
  <c r="X27" i="8" s="1"/>
  <c r="D28" i="8"/>
  <c r="E28" i="8" s="1"/>
  <c r="F28" i="8" s="1"/>
  <c r="G28" i="8" s="1"/>
  <c r="H28" i="8" s="1"/>
  <c r="I28" i="8" s="1"/>
  <c r="J28" i="8" s="1"/>
  <c r="K28" i="8" s="1"/>
  <c r="L28" i="8" s="1"/>
  <c r="M28" i="8" s="1"/>
  <c r="N28" i="8" s="1"/>
  <c r="O28" i="8" s="1"/>
  <c r="D29" i="8"/>
  <c r="E29" i="8" s="1"/>
  <c r="F29" i="8" s="1"/>
  <c r="G29" i="8" s="1"/>
  <c r="H29" i="8" s="1"/>
  <c r="I29" i="8" s="1"/>
  <c r="J29" i="8" s="1"/>
  <c r="K29" i="8" s="1"/>
  <c r="L29" i="8" s="1"/>
  <c r="M29" i="8" s="1"/>
  <c r="N29" i="8" s="1"/>
  <c r="O29" i="8" s="1"/>
  <c r="P29" i="8" s="1"/>
  <c r="R29" i="8" s="1"/>
  <c r="S29" i="8" s="1"/>
  <c r="T29" i="8" s="1"/>
  <c r="U29" i="8" s="1"/>
  <c r="V29" i="8" s="1"/>
  <c r="X29" i="8" s="1"/>
  <c r="D30" i="8"/>
  <c r="E30" i="8" s="1"/>
  <c r="F30" i="8" s="1"/>
  <c r="G30" i="8" s="1"/>
  <c r="H30" i="8" s="1"/>
  <c r="I30" i="8" s="1"/>
  <c r="J30" i="8" s="1"/>
  <c r="D31" i="8"/>
  <c r="E31" i="8" s="1"/>
  <c r="F31" i="8" s="1"/>
  <c r="G31" i="8" s="1"/>
  <c r="H31" i="8" s="1"/>
  <c r="I31" i="8" s="1"/>
  <c r="J31" i="8" s="1"/>
  <c r="D32" i="8"/>
  <c r="E32" i="8" s="1"/>
  <c r="F32" i="8" s="1"/>
  <c r="G32" i="8" s="1"/>
  <c r="H32" i="8" s="1"/>
  <c r="I32" i="8" s="1"/>
  <c r="J32" i="8" s="1"/>
  <c r="K32" i="8" s="1"/>
  <c r="L32" i="8" s="1"/>
  <c r="M32" i="8" s="1"/>
  <c r="D33" i="8"/>
  <c r="E33" i="8" s="1"/>
  <c r="F33" i="8" s="1"/>
  <c r="G33" i="8" s="1"/>
  <c r="H33" i="8" s="1"/>
  <c r="I33" i="8" s="1"/>
  <c r="J33" i="8" s="1"/>
  <c r="K33" i="8" s="1"/>
  <c r="U9" i="8"/>
  <c r="V9" i="8" s="1"/>
  <c r="X9" i="8" s="1"/>
  <c r="A9" i="8"/>
  <c r="B9" i="8"/>
  <c r="C9" i="8"/>
  <c r="S9" i="8"/>
  <c r="A10" i="8"/>
  <c r="B10" i="8"/>
  <c r="C10" i="8"/>
  <c r="E10" i="8"/>
  <c r="F10" i="8" s="1"/>
  <c r="G10" i="8" s="1"/>
  <c r="H10" i="8" s="1"/>
  <c r="I10" i="8" s="1"/>
  <c r="K10" i="8" s="1"/>
  <c r="L10" i="8" s="1"/>
  <c r="M10" i="8" s="1"/>
  <c r="N10" i="8" s="1"/>
  <c r="O10" i="8" s="1"/>
  <c r="P10" i="8" s="1"/>
  <c r="Q10" i="8" s="1"/>
  <c r="R10" i="8" s="1"/>
  <c r="S10" i="8" s="1"/>
  <c r="U10" i="8" s="1"/>
  <c r="V10" i="8" s="1"/>
  <c r="X10" i="8" s="1"/>
  <c r="A11" i="8"/>
  <c r="B11" i="8"/>
  <c r="C11" i="8"/>
  <c r="M11" i="8"/>
  <c r="N11" i="8" s="1"/>
  <c r="O11" i="8" s="1"/>
  <c r="P11" i="8" s="1"/>
  <c r="Q11" i="8" s="1"/>
  <c r="R11" i="8" s="1"/>
  <c r="S11" i="8" s="1"/>
  <c r="T11" i="8" s="1"/>
  <c r="U11" i="8" s="1"/>
  <c r="V11" i="8" s="1"/>
  <c r="X11" i="8" s="1"/>
  <c r="A12" i="8"/>
  <c r="B12" i="8"/>
  <c r="C12" i="8"/>
  <c r="A13" i="8"/>
  <c r="B13" i="8"/>
  <c r="C13" i="8"/>
  <c r="A14" i="8"/>
  <c r="B14" i="8"/>
  <c r="C14" i="8"/>
  <c r="E14" i="8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X14" i="8" s="1"/>
  <c r="A15" i="8"/>
  <c r="B15" i="8"/>
  <c r="C15" i="8"/>
  <c r="M15" i="8"/>
  <c r="N15" i="8" s="1"/>
  <c r="O15" i="8" s="1"/>
  <c r="P15" i="8" s="1"/>
  <c r="Q15" i="8" s="1"/>
  <c r="R15" i="8" s="1"/>
  <c r="S15" i="8" s="1"/>
  <c r="T15" i="8" s="1"/>
  <c r="U15" i="8" s="1"/>
  <c r="V15" i="8" s="1"/>
  <c r="X15" i="8" s="1"/>
  <c r="A16" i="8"/>
  <c r="B16" i="8"/>
  <c r="C16" i="8"/>
  <c r="O16" i="8"/>
  <c r="P16" i="8" s="1"/>
  <c r="Q16" i="8" s="1"/>
  <c r="R16" i="8" s="1"/>
  <c r="S16" i="8" s="1"/>
  <c r="T16" i="8" s="1"/>
  <c r="U16" i="8" s="1"/>
  <c r="V16" i="8" s="1"/>
  <c r="X16" i="8" s="1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E23" i="8"/>
  <c r="F23" i="8" s="1"/>
  <c r="G23" i="8" s="1"/>
  <c r="H23" i="8" s="1"/>
  <c r="I23" i="8" s="1"/>
  <c r="J23" i="8" s="1"/>
  <c r="K23" i="8" s="1"/>
  <c r="B24" i="8"/>
  <c r="C24" i="8"/>
  <c r="B25" i="8"/>
  <c r="C25" i="8"/>
  <c r="B26" i="8"/>
  <c r="C26" i="8"/>
  <c r="B27" i="8"/>
  <c r="C27" i="8"/>
  <c r="B28" i="8"/>
  <c r="C28" i="8"/>
  <c r="B29" i="8"/>
  <c r="C29" i="8"/>
  <c r="A30" i="8"/>
  <c r="B30" i="8"/>
  <c r="C30" i="8"/>
  <c r="A31" i="8"/>
  <c r="B31" i="8"/>
  <c r="C31" i="8"/>
  <c r="A32" i="8"/>
  <c r="B32" i="8"/>
  <c r="C32" i="8"/>
  <c r="B33" i="8"/>
  <c r="C33" i="8"/>
  <c r="X1" i="8"/>
  <c r="X31" i="1"/>
  <c r="X32" i="1"/>
  <c r="X33" i="1"/>
  <c r="X25" i="1"/>
  <c r="X26" i="1"/>
  <c r="X27" i="1"/>
  <c r="X28" i="1"/>
  <c r="X29" i="1"/>
  <c r="X30" i="1"/>
  <c r="X21" i="1"/>
  <c r="X22" i="1"/>
  <c r="X23" i="1"/>
  <c r="X24" i="1"/>
  <c r="X15" i="1"/>
  <c r="X16" i="1"/>
  <c r="X17" i="1"/>
  <c r="X18" i="1"/>
  <c r="X19" i="1"/>
  <c r="X20" i="1"/>
  <c r="X11" i="1"/>
  <c r="X12" i="1"/>
  <c r="X13" i="1"/>
  <c r="X14" i="1"/>
  <c r="X9" i="1"/>
  <c r="X10" i="1"/>
  <c r="X8" i="1"/>
  <c r="X7" i="1"/>
  <c r="X6" i="1"/>
  <c r="V5" i="1"/>
  <c r="U5" i="1"/>
  <c r="T5" i="1"/>
  <c r="S5" i="1"/>
  <c r="Q21" i="2"/>
  <c r="R21" i="2"/>
  <c r="S21" i="2"/>
  <c r="T21" i="2"/>
  <c r="S9" i="2"/>
  <c r="P9" i="2"/>
  <c r="Q9" i="2"/>
  <c r="R9" i="2"/>
  <c r="T9" i="2"/>
  <c r="X22" i="8" l="1"/>
  <c r="X32" i="8"/>
  <c r="X26" i="8"/>
  <c r="X21" i="8"/>
  <c r="X24" i="8"/>
  <c r="X18" i="8"/>
  <c r="X13" i="8"/>
  <c r="X30" i="8"/>
  <c r="X3" i="1"/>
  <c r="R25" i="8"/>
  <c r="S25" i="8" s="1"/>
  <c r="T25" i="8" s="1"/>
  <c r="U25" i="8" s="1"/>
  <c r="V25" i="8" s="1"/>
  <c r="X25" i="8" s="1"/>
  <c r="L4" i="8"/>
  <c r="M24" i="8"/>
  <c r="C12" i="2"/>
  <c r="A7" i="8"/>
  <c r="B7" i="8"/>
  <c r="C7" i="8"/>
  <c r="E7" i="8"/>
  <c r="F7" i="8" s="1"/>
  <c r="I7" i="8" s="1"/>
  <c r="J7" i="8" s="1"/>
  <c r="A8" i="8"/>
  <c r="B8" i="8"/>
  <c r="C8" i="8"/>
  <c r="E8" i="8"/>
  <c r="V8" i="8" s="1"/>
  <c r="F4" i="8" l="1"/>
  <c r="N24" i="8"/>
  <c r="G4" i="8"/>
  <c r="M7" i="8"/>
  <c r="O7" i="8" s="1"/>
  <c r="P7" i="8" s="1"/>
  <c r="K7" i="8"/>
  <c r="D6" i="8"/>
  <c r="E6" i="8" s="1"/>
  <c r="C6" i="8"/>
  <c r="B6" i="8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O5" i="1"/>
  <c r="P5" i="1"/>
  <c r="Q5" i="1"/>
  <c r="R5" i="1"/>
  <c r="F5" i="1"/>
  <c r="G5" i="1"/>
  <c r="H5" i="1"/>
  <c r="I5" i="1"/>
  <c r="J5" i="1"/>
  <c r="K5" i="1"/>
  <c r="L5" i="1"/>
  <c r="M5" i="1"/>
  <c r="N5" i="1"/>
  <c r="C14" i="2"/>
  <c r="E3" i="1" s="1"/>
  <c r="D3" i="1" s="1"/>
  <c r="L9" i="2"/>
  <c r="M9" i="2"/>
  <c r="N9" i="2"/>
  <c r="O9" i="2"/>
  <c r="L21" i="2"/>
  <c r="M21" i="2"/>
  <c r="N21" i="2"/>
  <c r="O21" i="2"/>
  <c r="P21" i="2"/>
  <c r="D6" i="2"/>
  <c r="D18" i="2" s="1"/>
  <c r="D9" i="2"/>
  <c r="A23" i="2"/>
  <c r="A24" i="2"/>
  <c r="A25" i="2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H2" i="7"/>
  <c r="K21" i="2"/>
  <c r="C15" i="2"/>
  <c r="K9" i="2"/>
  <c r="A20" i="2"/>
  <c r="A21" i="2"/>
  <c r="A22" i="2"/>
  <c r="C26" i="2"/>
  <c r="C22" i="2"/>
  <c r="C23" i="2"/>
  <c r="C24" i="2"/>
  <c r="C25" i="2"/>
  <c r="C28" i="2"/>
  <c r="A6" i="8"/>
  <c r="B2" i="7"/>
  <c r="C2" i="7"/>
  <c r="D2" i="7"/>
  <c r="A2" i="7"/>
  <c r="E21" i="2"/>
  <c r="F21" i="2"/>
  <c r="G21" i="2"/>
  <c r="H21" i="2"/>
  <c r="I21" i="2"/>
  <c r="J21" i="2"/>
  <c r="D21" i="2"/>
  <c r="C27" i="2"/>
  <c r="I9" i="2"/>
  <c r="J9" i="2"/>
  <c r="E9" i="2"/>
  <c r="F9" i="2"/>
  <c r="G9" i="2"/>
  <c r="H9" i="2"/>
  <c r="E5" i="1"/>
  <c r="Q7" i="8" l="1"/>
  <c r="P4" i="8"/>
  <c r="M4" i="8"/>
  <c r="N4" i="8"/>
  <c r="O24" i="8"/>
  <c r="O4" i="8" s="1"/>
  <c r="I11" i="8"/>
  <c r="H4" i="8"/>
  <c r="C21" i="2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E3" i="8"/>
  <c r="D3" i="8" s="1"/>
  <c r="F1" i="1"/>
  <c r="F2" i="8" s="1"/>
  <c r="E6" i="2"/>
  <c r="E18" i="2" s="1"/>
  <c r="D7" i="2"/>
  <c r="D19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D4" i="8"/>
  <c r="D5" i="8"/>
  <c r="E4" i="8"/>
  <c r="I2" i="7"/>
  <c r="G1" i="1" l="1"/>
  <c r="G2" i="1" s="1"/>
  <c r="R7" i="8"/>
  <c r="Q4" i="8"/>
  <c r="J11" i="8"/>
  <c r="I4" i="8"/>
  <c r="D8" i="2"/>
  <c r="F3" i="1" s="1"/>
  <c r="F1" i="8"/>
  <c r="E1" i="1"/>
  <c r="F2" i="1"/>
  <c r="F6" i="2"/>
  <c r="E7" i="2"/>
  <c r="E19" i="2" s="1"/>
  <c r="G1" i="8"/>
  <c r="E5" i="8"/>
  <c r="N5" i="8"/>
  <c r="G5" i="8"/>
  <c r="M5" i="8"/>
  <c r="G2" i="8" l="1"/>
  <c r="S7" i="8"/>
  <c r="R4" i="8"/>
  <c r="K11" i="8"/>
  <c r="K4" i="8" s="1"/>
  <c r="J4" i="8"/>
  <c r="V6" i="8"/>
  <c r="W4" i="8" s="1"/>
  <c r="F3" i="8"/>
  <c r="E8" i="2"/>
  <c r="G3" i="1" s="1"/>
  <c r="E1" i="8"/>
  <c r="E2" i="1"/>
  <c r="E2" i="8"/>
  <c r="G6" i="2"/>
  <c r="H1" i="1"/>
  <c r="F7" i="2"/>
  <c r="F19" i="2" s="1"/>
  <c r="F18" i="2"/>
  <c r="H5" i="8"/>
  <c r="O5" i="8"/>
  <c r="G3" i="8" l="1"/>
  <c r="T7" i="8"/>
  <c r="S4" i="8"/>
  <c r="F8" i="2"/>
  <c r="H3" i="8" s="1"/>
  <c r="X6" i="8"/>
  <c r="H2" i="8"/>
  <c r="H1" i="8"/>
  <c r="H2" i="1"/>
  <c r="H6" i="2"/>
  <c r="G18" i="2"/>
  <c r="I1" i="1"/>
  <c r="G7" i="2"/>
  <c r="G19" i="2" s="1"/>
  <c r="I5" i="8"/>
  <c r="H3" i="1" l="1"/>
  <c r="U7" i="8"/>
  <c r="T4" i="8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I2" i="1"/>
  <c r="I1" i="8"/>
  <c r="I2" i="8"/>
  <c r="I6" i="2"/>
  <c r="H18" i="2"/>
  <c r="H7" i="2"/>
  <c r="H19" i="2" s="1"/>
  <c r="J1" i="1"/>
  <c r="S5" i="8"/>
  <c r="J5" i="8"/>
  <c r="R8" i="2" l="1"/>
  <c r="S3" i="8"/>
  <c r="S3" i="1"/>
  <c r="V7" i="8"/>
  <c r="U4" i="8"/>
  <c r="I3" i="1"/>
  <c r="I3" i="8"/>
  <c r="J6" i="2"/>
  <c r="I18" i="2"/>
  <c r="K1" i="1"/>
  <c r="I7" i="2"/>
  <c r="I19" i="2" s="1"/>
  <c r="J2" i="1"/>
  <c r="J2" i="8"/>
  <c r="J1" i="8"/>
  <c r="J3" i="1"/>
  <c r="J3" i="8"/>
  <c r="K5" i="8"/>
  <c r="X7" i="8" l="1"/>
  <c r="V4" i="8"/>
  <c r="T3" i="1"/>
  <c r="T3" i="8"/>
  <c r="S8" i="2"/>
  <c r="K6" i="2"/>
  <c r="L1" i="1"/>
  <c r="J18" i="2"/>
  <c r="J7" i="2"/>
  <c r="J19" i="2" s="1"/>
  <c r="K2" i="1"/>
  <c r="K1" i="8"/>
  <c r="K2" i="8"/>
  <c r="K3" i="8"/>
  <c r="K3" i="1"/>
  <c r="L5" i="8"/>
  <c r="T8" i="2" l="1"/>
  <c r="U8" i="2" s="1"/>
  <c r="U3" i="8"/>
  <c r="U3" i="1"/>
  <c r="L6" i="2"/>
  <c r="K7" i="2"/>
  <c r="K19" i="2" s="1"/>
  <c r="K18" i="2"/>
  <c r="M1" i="1"/>
  <c r="L1" i="8"/>
  <c r="L2" i="1"/>
  <c r="L2" i="8"/>
  <c r="L3" i="1"/>
  <c r="L3" i="8"/>
  <c r="V3" i="1" l="1"/>
  <c r="V3" i="8"/>
  <c r="M1" i="8"/>
  <c r="M2" i="1"/>
  <c r="M2" i="8"/>
  <c r="M6" i="2"/>
  <c r="L18" i="2"/>
  <c r="L7" i="2"/>
  <c r="L19" i="2" s="1"/>
  <c r="N1" i="1"/>
  <c r="M3" i="8"/>
  <c r="M3" i="1"/>
  <c r="N6" i="2" l="1"/>
  <c r="O1" i="1"/>
  <c r="M7" i="2"/>
  <c r="M19" i="2" s="1"/>
  <c r="M18" i="2"/>
  <c r="N1" i="8"/>
  <c r="N2" i="8"/>
  <c r="N2" i="1"/>
  <c r="N3" i="1"/>
  <c r="N3" i="8"/>
  <c r="O2" i="8" l="1"/>
  <c r="O1" i="8"/>
  <c r="O2" i="1"/>
  <c r="O6" i="2"/>
  <c r="N7" i="2"/>
  <c r="N19" i="2" s="1"/>
  <c r="N18" i="2"/>
  <c r="P1" i="1"/>
  <c r="O3" i="8"/>
  <c r="O3" i="1"/>
  <c r="P6" i="2" l="1"/>
  <c r="Q1" i="1"/>
  <c r="O18" i="2"/>
  <c r="O7" i="2"/>
  <c r="O19" i="2" s="1"/>
  <c r="P2" i="1"/>
  <c r="P2" i="8"/>
  <c r="P1" i="8"/>
  <c r="P3" i="8"/>
  <c r="P3" i="1"/>
  <c r="Q6" i="2" l="1"/>
  <c r="P7" i="2"/>
  <c r="Q1" i="8"/>
  <c r="Q2" i="1"/>
  <c r="Q2" i="8"/>
  <c r="P19" i="2"/>
  <c r="P18" i="2"/>
  <c r="R1" i="1"/>
  <c r="Q3" i="1"/>
  <c r="Q3" i="8"/>
  <c r="Q18" i="2" l="1"/>
  <c r="S1" i="1"/>
  <c r="R6" i="2"/>
  <c r="Q7" i="2"/>
  <c r="Q19" i="2" s="1"/>
  <c r="R2" i="8"/>
  <c r="R1" i="8"/>
  <c r="R2" i="1"/>
  <c r="R3" i="1"/>
  <c r="R3" i="8"/>
  <c r="R18" i="2" l="1"/>
  <c r="T1" i="1"/>
  <c r="S2" i="1"/>
  <c r="S2" i="8"/>
  <c r="S1" i="8"/>
  <c r="S6" i="2"/>
  <c r="R7" i="2"/>
  <c r="R19" i="2" s="1"/>
  <c r="S7" i="2" l="1"/>
  <c r="S19" i="2" s="1"/>
  <c r="U1" i="1"/>
  <c r="S18" i="2"/>
  <c r="T6" i="2"/>
  <c r="T2" i="1"/>
  <c r="T1" i="8"/>
  <c r="T2" i="8"/>
  <c r="T7" i="2"/>
  <c r="T19" i="2" s="1"/>
  <c r="V1" i="1" l="1"/>
  <c r="T18" i="2"/>
  <c r="U2" i="1"/>
  <c r="U2" i="8"/>
  <c r="U1" i="8"/>
  <c r="V2" i="1" l="1"/>
  <c r="V1" i="8"/>
  <c r="V2" i="8"/>
</calcChain>
</file>

<file path=xl/comments1.xml><?xml version="1.0" encoding="utf-8"?>
<comments xmlns="http://schemas.openxmlformats.org/spreadsheetml/2006/main">
  <authors>
    <author>Bella Bi</author>
    <author>bin liu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和Adam微信沟通确认需求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bin liu:</t>
        </r>
        <r>
          <rPr>
            <sz val="9"/>
            <color indexed="81"/>
            <rFont val="Tahoma"/>
            <family val="2"/>
          </rPr>
          <t xml:space="preserve">
讨论重构</t>
        </r>
      </text>
    </comment>
    <comment ref="R27" authorId="1" shapeId="0">
      <text>
        <r>
          <rPr>
            <b/>
            <sz val="9"/>
            <color indexed="81"/>
            <rFont val="Tahoma"/>
            <family val="2"/>
          </rPr>
          <t>bin liu:</t>
        </r>
        <r>
          <rPr>
            <sz val="9"/>
            <color indexed="81"/>
            <rFont val="Tahoma"/>
            <family val="2"/>
          </rPr>
          <t xml:space="preserve">
Bright
</t>
        </r>
      </text>
    </comment>
    <comment ref="R28" authorId="1" shapeId="0">
      <text>
        <r>
          <rPr>
            <b/>
            <sz val="9"/>
            <color indexed="81"/>
            <rFont val="Tahoma"/>
            <family val="2"/>
          </rPr>
          <t>bin liu:</t>
        </r>
        <r>
          <rPr>
            <sz val="9"/>
            <color indexed="81"/>
            <rFont val="Tahoma"/>
            <family val="2"/>
          </rPr>
          <t xml:space="preserve">
Bright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Linsee 3h
Bright 7h</t>
        </r>
      </text>
    </comment>
    <comment ref="V36" authorId="1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W36" authorId="1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  <comment ref="W37" authorId="1" shapeId="0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Bright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<sst xmlns="http://schemas.openxmlformats.org/spreadsheetml/2006/main" count="138" uniqueCount="103">
  <si>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</si>
  <si>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</si>
  <si>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</si>
  <si>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</si>
  <si>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</si>
  <si>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</si>
  <si>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</si>
  <si>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</si>
  <si>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</si>
  <si>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</si>
  <si>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</si>
  <si>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</si>
  <si>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</si>
  <si>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</si>
  <si>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</si>
  <si>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</si>
  <si>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</si>
  <si>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</si>
  <si>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</si>
  <si>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</si>
  <si>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</si>
  <si>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</si>
  <si>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</si>
  <si>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</si>
  <si>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</si>
  <si>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</si>
  <si>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Requirements analysis</t>
  </si>
  <si>
    <t>Olivia.Ge</t>
  </si>
  <si>
    <t>Bright.Liu</t>
  </si>
  <si>
    <t>Hours consumed</t>
  </si>
  <si>
    <t>Ideal Burndown</t>
  </si>
  <si>
    <t>Actual burndown</t>
  </si>
  <si>
    <t>本次迭代主要完成第七期的工作</t>
  </si>
  <si>
    <t>Phase7.S006</t>
  </si>
  <si>
    <t>Bright.liu</t>
  </si>
  <si>
    <t>Bella.bi</t>
  </si>
  <si>
    <t>Phase7.P007</t>
  </si>
  <si>
    <t>Meeting-Phase 7</t>
  </si>
  <si>
    <t>Linsee.lin</t>
  </si>
  <si>
    <t>Phase7.S008</t>
  </si>
  <si>
    <t>Task documentation_Bright</t>
  </si>
  <si>
    <t>ID</t>
  </si>
  <si>
    <t>Add default comments in Unit Section Description and edit</t>
  </si>
  <si>
    <t>TUC.OL.FR.PH.10</t>
  </si>
  <si>
    <t xml:space="preserve">Sql script for Archive the Rig Jobs </t>
  </si>
  <si>
    <t>TUC.OL.FR.RJ.17</t>
  </si>
  <si>
    <t>Add one more Unit dropdown list to product haul page</t>
  </si>
  <si>
    <t>TUC.OL.FR.PH.09</t>
  </si>
  <si>
    <t>Add third party truck to haul product</t>
  </si>
  <si>
    <t>TUC.OL.FR.PH.12</t>
  </si>
  <si>
    <t>System Test_Bright</t>
  </si>
  <si>
    <t>System Test_Linsee</t>
  </si>
  <si>
    <t>Phase7.Test001</t>
  </si>
  <si>
    <t>Phase7.Test002</t>
  </si>
  <si>
    <t>Display upcoming jobs which not completed</t>
  </si>
  <si>
    <t>TUC.OL.FR.UP.01</t>
  </si>
  <si>
    <t>Display flag for Top Rig and High Profile</t>
  </si>
  <si>
    <t>Filter by service point in Upcoming Jobs Page</t>
  </si>
  <si>
    <t>TUC.OL.FR.UP.02</t>
  </si>
  <si>
    <t>Display Crew\Unit information in Upcoming jobs page</t>
  </si>
  <si>
    <t>TUC.OL.FR.UP.03</t>
  </si>
  <si>
    <t>TUC.OL.FR.UP.04</t>
  </si>
  <si>
    <t>Write Test Case_Bright</t>
  </si>
  <si>
    <t>Write Test Case_Linsee</t>
  </si>
  <si>
    <t>Write Test Case_Bella</t>
  </si>
  <si>
    <t>TUC.OL.FR.UP.05</t>
  </si>
  <si>
    <t>Implement ContractorCompany database/Entity/Dao/Service/TestData/DaoTest</t>
  </si>
  <si>
    <t>Rig Board_Cache the current page number</t>
  </si>
  <si>
    <t>Fix Bug_Bright</t>
  </si>
  <si>
    <t>Phase7.Test003</t>
  </si>
  <si>
    <t>Phase7.Test004</t>
  </si>
  <si>
    <t>Phase7.Test005</t>
  </si>
  <si>
    <t>Generate notes according to product haul status in blend column</t>
  </si>
  <si>
    <t>TUC.OL.BA.UP.05</t>
  </si>
  <si>
    <t>Reschedule Third Party Product Haul</t>
  </si>
  <si>
    <t>Cancel Third Party Product Haul</t>
  </si>
  <si>
    <t>TUC.OL.FR.PH.13</t>
  </si>
  <si>
    <t>TUC.OL.FR.PH.14</t>
  </si>
  <si>
    <t>Don't allow to delete/edit the Unit/Personnel record created by Rig Job/Product Haul scheduling</t>
  </si>
  <si>
    <t>Don't allow to delete/edit the Third Party Units record created by Rig Job/Product Haul scheduling</t>
  </si>
  <si>
    <t>Rig Job Direction flag should be disabled for inactive rigs</t>
  </si>
  <si>
    <t>Highlight rigs in Down status and add some previous job values</t>
  </si>
  <si>
    <t>Enable a down Rig</t>
  </si>
  <si>
    <t>Add Rig Status to tooltips</t>
  </si>
  <si>
    <t>Linsee.lin &amp; Bright.liu</t>
  </si>
  <si>
    <t>TUC.OL.FR.UP.06</t>
  </si>
  <si>
    <t>TUC.OL.BA.UP.06</t>
  </si>
  <si>
    <t>TUC.OL.BA.UP.07</t>
  </si>
  <si>
    <t>TUC.OL.BA.UP.08</t>
  </si>
  <si>
    <t>TUC.OL.BA.UP.09</t>
  </si>
  <si>
    <t>TUC.OL.BA.UP.10</t>
  </si>
  <si>
    <t>SQL.T001</t>
  </si>
  <si>
    <t>Discuss for migration database</t>
  </si>
  <si>
    <t>SQL.T002</t>
  </si>
  <si>
    <t>Analyze and organize data types</t>
  </si>
  <si>
    <t>Stone.zhao</t>
  </si>
  <si>
    <t>SQL.T003</t>
  </si>
  <si>
    <t>Modify daobase</t>
  </si>
  <si>
    <t>Modify context</t>
  </si>
  <si>
    <t>SQL.T004</t>
  </si>
  <si>
    <t>SQL.T005</t>
  </si>
  <si>
    <t>Prepare test table</t>
  </si>
  <si>
    <t>Bright.liu&amp;Linsee.lin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</si>
</sst>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43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horizontal="right" vertical="top"/>
    </xf>
    <xf numFmtId="167" fontId="7" fillId="2" borderId="3" xfId="0" applyFont="1" applyFill="1" applyBorder="1" applyAlignment="1">
      <alignment horizontal="left" vertical="top"/>
    </xf>
    <xf numFmtId="167" fontId="6" fillId="0" borderId="0" xfId="0" applyNumberFormat="1" applyFont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vertical="top"/>
    </xf>
    <xf numFmtId="167" fontId="0" fillId="0" borderId="18" xfId="0" applyNumberFormat="1" applyFill="1" applyBorder="1" applyAlignment="1">
      <alignment horizontal="right"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6" fillId="0" borderId="0" xfId="0" applyNumberFormat="1" applyFont="1" applyAlignment="1">
      <alignment horizontal="center"/>
    </xf>
    <xf numFmtId="167" fontId="0" fillId="0" borderId="21" xfId="0" applyNumberFormat="1" applyFill="1" applyBorder="1" applyAlignment="1">
      <alignment vertical="top"/>
    </xf>
    <xf numFmtId="167" fontId="0" fillId="0" borderId="21" xfId="0" applyNumberFormat="1" applyFill="1" applyBorder="1" applyAlignment="1">
      <alignment horizontal="right" vertical="top"/>
    </xf>
    <xf numFmtId="167" fontId="20" fillId="0" borderId="0" xfId="0" applyFont="1"/>
    <xf numFmtId="167" fontId="20" fillId="0" borderId="0" xfId="0" applyFont="1" applyBorder="1" applyAlignment="1">
      <alignment horizontal="center"/>
    </xf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6" fontId="20" fillId="0" borderId="18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6" fillId="0" borderId="0" xfId="0" applyNumberFormat="1" applyFont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 vertical="top" wrapText="1"/>
    </xf>
    <xf numFmtId="167" fontId="6" fillId="2" borderId="5" xfId="0" applyNumberFormat="1" applyFont="1" applyFill="1" applyBorder="1" applyAlignment="1">
      <alignment vertical="top" wrapText="1"/>
    </xf>
    <xf numFmtId="167" fontId="6" fillId="0" borderId="0" xfId="0" applyNumberFormat="1" applyFont="1" applyAlignment="1">
      <alignment vertical="top" wrapText="1"/>
    </xf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0" fillId="0" borderId="18" xfId="0" applyNumberFormat="1" applyFill="1" applyBorder="1" applyAlignment="1">
      <alignment horizontal="right" vertical="top"/>
    </xf>
    <xf numFmtId="167" fontId="6" fillId="0" borderId="18" xfId="0" applyNumberFormat="1" applyFont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top"/>
    </xf>
    <xf numFmtId="167" fontId="6" fillId="0" borderId="0" xfId="0" applyNumberFormat="1" applyFont="1" applyBorder="1"/>
    <xf numFmtId="167" fontId="8" fillId="0" borderId="0" xfId="0" applyNumberFormat="1" applyFont="1"/>
    <xf numFmtId="167" fontId="20" fillId="0" borderId="0" xfId="0" applyNumberFormat="1" applyFont="1"/>
    <xf numFmtId="167" fontId="6" fillId="0" borderId="0" xfId="0" applyNumberFormat="1" applyFont="1" applyFill="1" applyBorder="1" applyAlignment="1">
      <alignment horizontal="right"/>
    </xf>
    <xf numFmtId="167" fontId="6" fillId="0" borderId="0" xfId="0" applyNumberFormat="1" applyFont="1" applyFill="1" applyBorder="1"/>
    <xf numFmtId="167" fontId="8" fillId="0" borderId="18" xfId="0" applyNumberFormat="1" applyFont="1" applyBorder="1" applyAlignment="1">
      <alignment horizontal="left"/>
    </xf>
    <xf numFmtId="167" fontId="6" fillId="0" borderId="0" xfId="0" applyNumberFormat="1" applyFont="1"/>
    <xf numFmtId="167" fontId="6" fillId="0" borderId="18" xfId="0" applyNumberFormat="1" applyFont="1" applyBorder="1"/>
    <xf numFmtId="167" fontId="6" fillId="0" borderId="18" xfId="0" applyNumberFormat="1" applyFont="1" applyBorder="1" applyAlignment="1">
      <alignment horizontal="center" vertical="center"/>
    </xf>
    <xf numFmtId="167" fontId="6" fillId="0" borderId="18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vertical="top" wrapText="1"/>
    </xf>
    <xf numFmtId="0" fontId="6" fillId="3" borderId="0" xfId="0" applyNumberFormat="1" applyFont="1" applyFill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18" fillId="0" borderId="18" xfId="0" applyNumberFormat="1" applyFont="1" applyFill="1" applyBorder="1" applyAlignment="1">
      <alignment vertical="top"/>
    </xf>
    <xf numFmtId="0" fontId="18" fillId="0" borderId="18" xfId="0" applyNumberFormat="1" applyFont="1" applyFill="1" applyBorder="1" applyAlignment="1">
      <alignment horizontal="left" vertical="top" wrapText="1"/>
    </xf>
    <xf numFmtId="0" fontId="6" fillId="3" borderId="0" xfId="0" applyNumberFormat="1" applyFont="1" applyFill="1" applyBorder="1" applyAlignment="1">
      <alignment horizontal="center"/>
    </xf>
    <xf numFmtId="0" fontId="19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8" fillId="3" borderId="18" xfId="0" applyNumberFormat="1" applyFont="1" applyFill="1" applyBorder="1"/>
    <xf numFmtId="0" fontId="20" fillId="3" borderId="18" xfId="0" applyNumberFormat="1" applyFont="1" applyFill="1" applyBorder="1"/>
    <xf numFmtId="0" fontId="8" fillId="0" borderId="18" xfId="0" applyNumberFormat="1" applyFont="1" applyBorder="1"/>
    <xf numFmtId="0" fontId="20" fillId="0" borderId="18" xfId="0" applyNumberFormat="1" applyFont="1" applyBorder="1"/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7" fillId="2" borderId="16" xfId="0" applyNumberFormat="1" applyFont="1" applyFill="1" applyBorder="1" applyAlignment="1">
      <alignment horizontal="center" vertical="center" wrapText="1"/>
    </xf>
    <xf numFmtId="167" fontId="7" fillId="2" borderId="17" xfId="0" applyNumberFormat="1" applyFont="1" applyFill="1" applyBorder="1" applyAlignment="1">
      <alignment horizontal="center" vertical="center" wrapText="1"/>
    </xf>
    <xf numFmtId="0" fontId="8" fillId="0" borderId="19" xfId="0" applyNumberFormat="1" applyFont="1" applyBorder="1" applyAlignment="1">
      <alignment horizontal="right"/>
    </xf>
    <xf numFmtId="0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69513782687274E-2"/>
          <c:y val="1.3445750432132664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Remaining'!$E$1:$S$1</c:f>
              <c:numCache>
                <c:formatCode>m/d;@</c:formatCode>
                <c:ptCount val="15"/>
                <c:pt idx="0">
                  <c:v>43121</c:v>
                </c:pt>
                <c:pt idx="1">
                  <c:v>43122</c:v>
                </c:pt>
                <c:pt idx="2">
                  <c:v>43123</c:v>
                </c:pt>
                <c:pt idx="3">
                  <c:v>43124</c:v>
                </c:pt>
                <c:pt idx="4">
                  <c:v>43125</c:v>
                </c:pt>
                <c:pt idx="5">
                  <c:v>43126</c:v>
                </c:pt>
                <c:pt idx="6">
                  <c:v>43129</c:v>
                </c:pt>
                <c:pt idx="7">
                  <c:v>43130</c:v>
                </c:pt>
                <c:pt idx="8">
                  <c:v>43131</c:v>
                </c:pt>
                <c:pt idx="9">
                  <c:v>43132</c:v>
                </c:pt>
                <c:pt idx="10">
                  <c:v>43133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</c:numCache>
            </c:numRef>
          </c:cat>
          <c:val>
            <c:numRef>
              <c:f>'Task Remaining'!$E$3:$R$3</c:f>
              <c:numCache>
                <c:formatCode>General</c:formatCode>
                <c:ptCount val="14"/>
                <c:pt idx="0">
                  <c:v>286</c:v>
                </c:pt>
                <c:pt idx="1">
                  <c:v>269</c:v>
                </c:pt>
                <c:pt idx="2">
                  <c:v>252</c:v>
                </c:pt>
                <c:pt idx="3">
                  <c:v>235</c:v>
                </c:pt>
                <c:pt idx="4">
                  <c:v>218</c:v>
                </c:pt>
                <c:pt idx="5">
                  <c:v>201</c:v>
                </c:pt>
                <c:pt idx="6">
                  <c:v>184</c:v>
                </c:pt>
                <c:pt idx="7">
                  <c:v>167</c:v>
                </c:pt>
                <c:pt idx="8">
                  <c:v>150</c:v>
                </c:pt>
                <c:pt idx="9">
                  <c:v>133</c:v>
                </c:pt>
                <c:pt idx="10">
                  <c:v>116</c:v>
                </c:pt>
                <c:pt idx="11">
                  <c:v>99</c:v>
                </c:pt>
                <c:pt idx="12">
                  <c:v>82</c:v>
                </c:pt>
                <c:pt idx="13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88-45CC-A2D8-279D955C133A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Remaining'!$E$1:$S$1</c:f>
              <c:numCache>
                <c:formatCode>m/d;@</c:formatCode>
                <c:ptCount val="15"/>
                <c:pt idx="0">
                  <c:v>43121</c:v>
                </c:pt>
                <c:pt idx="1">
                  <c:v>43122</c:v>
                </c:pt>
                <c:pt idx="2">
                  <c:v>43123</c:v>
                </c:pt>
                <c:pt idx="3">
                  <c:v>43124</c:v>
                </c:pt>
                <c:pt idx="4">
                  <c:v>43125</c:v>
                </c:pt>
                <c:pt idx="5">
                  <c:v>43126</c:v>
                </c:pt>
                <c:pt idx="6">
                  <c:v>43129</c:v>
                </c:pt>
                <c:pt idx="7">
                  <c:v>43130</c:v>
                </c:pt>
                <c:pt idx="8">
                  <c:v>43131</c:v>
                </c:pt>
                <c:pt idx="9">
                  <c:v>43132</c:v>
                </c:pt>
                <c:pt idx="10">
                  <c:v>43133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</c:numCache>
            </c:numRef>
          </c:cat>
          <c:val>
            <c:numRef>
              <c:f>'Task Remaining'!$E$4:$R$4</c:f>
              <c:numCache>
                <c:formatCode>General</c:formatCode>
                <c:ptCount val="14"/>
                <c:pt idx="0">
                  <c:v>306</c:v>
                </c:pt>
                <c:pt idx="1">
                  <c:v>290.5</c:v>
                </c:pt>
                <c:pt idx="2">
                  <c:v>278</c:v>
                </c:pt>
                <c:pt idx="3">
                  <c:v>266.5</c:v>
                </c:pt>
                <c:pt idx="4">
                  <c:v>251</c:v>
                </c:pt>
                <c:pt idx="5">
                  <c:v>239.5</c:v>
                </c:pt>
                <c:pt idx="6">
                  <c:v>210.5</c:v>
                </c:pt>
                <c:pt idx="7">
                  <c:v>196</c:v>
                </c:pt>
                <c:pt idx="8">
                  <c:v>186</c:v>
                </c:pt>
                <c:pt idx="9">
                  <c:v>173</c:v>
                </c:pt>
                <c:pt idx="10">
                  <c:v>158</c:v>
                </c:pt>
                <c:pt idx="11">
                  <c:v>128</c:v>
                </c:pt>
                <c:pt idx="12">
                  <c:v>111</c:v>
                </c:pt>
                <c:pt idx="13">
                  <c:v>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88-45CC-A2D8-279D955C1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306496"/>
        <c:axId val="704309632"/>
      </c:lineChart>
      <c:catAx>
        <c:axId val="704306496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9632"/>
        <c:crosses val="autoZero"/>
        <c:auto val="0"/>
        <c:lblAlgn val="ctr"/>
        <c:lblOffset val="100"/>
        <c:noMultiLvlLbl val="1"/>
      </c:catAx>
      <c:valAx>
        <c:axId val="7043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"/>
  <sheetViews>
    <sheetView zoomScale="85" zoomScaleNormal="85" workbookViewId="0">
      <pane ySplit="5" topLeftCell="A6" activePane="bottomLeft" state="frozen"/>
      <selection pane="bottomLeft" activeCell="Z15" sqref="Z15"/>
    </sheetView>
  </sheetViews>
  <sheetFormatPr defaultColWidth="8.453125" defaultRowHeight="14.5"/>
  <cols>
    <col min="1" max="1" width="17.1796875" style="38" customWidth="1"/>
    <col min="2" max="2" width="42.1796875" style="69" customWidth="1"/>
    <col min="3" max="3" width="5.54296875" style="44" customWidth="1"/>
    <col min="4" max="4" width="5.1796875" style="44" customWidth="1"/>
    <col min="5" max="5" width="6.1796875" style="38" bestFit="1" customWidth="1"/>
    <col min="6" max="14" width="6.1796875" style="39" customWidth="1"/>
    <col min="15" max="23" width="6.1796875" style="65" customWidth="1"/>
    <col min="24" max="24" width="5.54296875" style="36" customWidth="1"/>
    <col min="25" max="25" width="10.26953125" style="36" bestFit="1" customWidth="1"/>
    <col min="26" max="26" width="34.453125" style="36" customWidth="1"/>
    <col min="27" max="16384" width="8.453125" style="36"/>
  </cols>
  <sheetData>
    <row r="1" spans="1:25" s="35" customFormat="1" ht="15.75" customHeight="1">
      <c r="A1" s="40" t="s">
        <v>19</v>
      </c>
      <c r="B1" s="67" t="s">
        <v>11</v>
      </c>
      <c r="C1" s="45" t="s">
        <v>18</v>
      </c>
      <c r="D1" s="120" t="s">
        <v>21</v>
      </c>
      <c r="E1" s="29">
        <f>F1-1</f>
        <v>43121</v>
      </c>
      <c r="F1" s="1">
        <f>Resources!D6</f>
        <v>43122</v>
      </c>
      <c r="G1" s="1">
        <f>Resources!E6</f>
        <v>43123</v>
      </c>
      <c r="H1" s="1">
        <f>Resources!F6</f>
        <v>43124</v>
      </c>
      <c r="I1" s="1">
        <f>Resources!G6</f>
        <v>43125</v>
      </c>
      <c r="J1" s="1">
        <f>Resources!H6</f>
        <v>43126</v>
      </c>
      <c r="K1" s="1">
        <f>Resources!I6</f>
        <v>43129</v>
      </c>
      <c r="L1" s="1">
        <f>Resources!J6</f>
        <v>43130</v>
      </c>
      <c r="M1" s="1">
        <f>Resources!K6</f>
        <v>43131</v>
      </c>
      <c r="N1" s="1">
        <f>Resources!L6</f>
        <v>43132</v>
      </c>
      <c r="O1" s="1">
        <f>Resources!M6</f>
        <v>43133</v>
      </c>
      <c r="P1" s="1">
        <f>Resources!N6</f>
        <v>43136</v>
      </c>
      <c r="Q1" s="1">
        <f>Resources!O6</f>
        <v>43137</v>
      </c>
      <c r="R1" s="1">
        <f>Resources!P6</f>
        <v>43138</v>
      </c>
      <c r="S1" s="1">
        <f>Resources!Q6</f>
        <v>43139</v>
      </c>
      <c r="T1" s="1">
        <f>Resources!R6</f>
        <v>43140</v>
      </c>
      <c r="U1" s="1">
        <f>Resources!S6</f>
        <v>43142</v>
      </c>
      <c r="V1" s="1">
        <f>Resources!T6</f>
        <v>43143</v>
      </c>
      <c r="W1" s="1">
        <f>Resources!U6</f>
        <v>43144</v>
      </c>
      <c r="X1" s="122" t="s">
        <v>13</v>
      </c>
    </row>
    <row r="2" spans="1:25" s="35" customFormat="1" ht="15.5" thickBot="1">
      <c r="A2" s="41"/>
      <c r="B2" s="68"/>
      <c r="C2" s="46"/>
      <c r="D2" s="121"/>
      <c r="E2" s="30">
        <f>E1</f>
        <v>43121</v>
      </c>
      <c r="F2" s="25">
        <f>F1</f>
        <v>43122</v>
      </c>
      <c r="G2" s="25">
        <f t="shared" ref="G2:Q2" si="0">G1</f>
        <v>43123</v>
      </c>
      <c r="H2" s="25">
        <f t="shared" si="0"/>
        <v>43124</v>
      </c>
      <c r="I2" s="25">
        <f t="shared" si="0"/>
        <v>43125</v>
      </c>
      <c r="J2" s="25">
        <f t="shared" si="0"/>
        <v>43126</v>
      </c>
      <c r="K2" s="25">
        <f t="shared" si="0"/>
        <v>43129</v>
      </c>
      <c r="L2" s="25">
        <f t="shared" si="0"/>
        <v>43130</v>
      </c>
      <c r="M2" s="25">
        <f t="shared" si="0"/>
        <v>43131</v>
      </c>
      <c r="N2" s="25">
        <f t="shared" ref="N2:R2" si="1">N1</f>
        <v>43132</v>
      </c>
      <c r="O2" s="25">
        <f t="shared" si="0"/>
        <v>43133</v>
      </c>
      <c r="P2" s="25">
        <f t="shared" si="1"/>
        <v>43136</v>
      </c>
      <c r="Q2" s="25">
        <f t="shared" si="0"/>
        <v>43137</v>
      </c>
      <c r="R2" s="25">
        <f t="shared" si="1"/>
        <v>43138</v>
      </c>
      <c r="S2" s="25">
        <f t="shared" ref="S2:U2" si="2">S1</f>
        <v>43139</v>
      </c>
      <c r="T2" s="25">
        <f t="shared" si="2"/>
        <v>43140</v>
      </c>
      <c r="U2" s="25">
        <f t="shared" si="2"/>
        <v>43142</v>
      </c>
      <c r="V2" s="25">
        <f t="shared" ref="V2:W2" si="3">V1</f>
        <v>43143</v>
      </c>
      <c r="W2" s="25">
        <f t="shared" si="3"/>
        <v>43144</v>
      </c>
      <c r="X2" s="123"/>
    </row>
    <row r="3" spans="1:25" s="82" customFormat="1" ht="15" thickBot="1">
      <c r="A3" s="90"/>
      <c r="B3" s="91" t="s">
        <v>30</v>
      </c>
      <c r="C3" s="90"/>
      <c r="D3" s="92">
        <f>E3</f>
        <v>286</v>
      </c>
      <c r="E3" s="92">
        <f>Resources!C8</f>
        <v>286</v>
      </c>
      <c r="F3" s="93">
        <f>Resources!D8</f>
        <v>269</v>
      </c>
      <c r="G3" s="93">
        <f>Resources!E8</f>
        <v>252</v>
      </c>
      <c r="H3" s="93">
        <f>Resources!F8</f>
        <v>235</v>
      </c>
      <c r="I3" s="93">
        <f>Resources!G8</f>
        <v>218</v>
      </c>
      <c r="J3" s="93">
        <f>Resources!H8</f>
        <v>201</v>
      </c>
      <c r="K3" s="93">
        <f>Resources!I8</f>
        <v>184</v>
      </c>
      <c r="L3" s="93">
        <f>Resources!J8</f>
        <v>167</v>
      </c>
      <c r="M3" s="93">
        <f>Resources!K8</f>
        <v>150</v>
      </c>
      <c r="N3" s="93">
        <f>Resources!L8</f>
        <v>133</v>
      </c>
      <c r="O3" s="93">
        <f>Resources!M8</f>
        <v>116</v>
      </c>
      <c r="P3" s="93">
        <f>Resources!N8</f>
        <v>99</v>
      </c>
      <c r="Q3" s="93">
        <f>Resources!O8</f>
        <v>82</v>
      </c>
      <c r="R3" s="93">
        <f>Resources!P8</f>
        <v>65</v>
      </c>
      <c r="S3" s="93">
        <f>Resources!Q8</f>
        <v>48</v>
      </c>
      <c r="T3" s="93">
        <f>Resources!R8</f>
        <v>31</v>
      </c>
      <c r="U3" s="93">
        <f>Resources!S8</f>
        <v>14</v>
      </c>
      <c r="V3" s="93">
        <f>Resources!T8</f>
        <v>5</v>
      </c>
      <c r="W3" s="93">
        <f>Resources!U8</f>
        <v>0</v>
      </c>
      <c r="X3" s="94">
        <f>SUM(X6:X47)</f>
        <v>276</v>
      </c>
    </row>
    <row r="4" spans="1:25" s="82" customFormat="1" ht="15" customHeight="1" thickBot="1">
      <c r="A4" s="90"/>
      <c r="B4" s="91" t="s">
        <v>23</v>
      </c>
      <c r="C4" s="90"/>
      <c r="D4" s="95">
        <f>SUM(D6:D43)</f>
        <v>312</v>
      </c>
      <c r="E4" s="92">
        <f>Resources!C8</f>
        <v>286</v>
      </c>
      <c r="F4" s="93">
        <f>E4-F5</f>
        <v>272</v>
      </c>
      <c r="G4" s="93">
        <f t="shared" ref="G4:J4" si="4">F4-G5</f>
        <v>262</v>
      </c>
      <c r="H4" s="93">
        <f t="shared" si="4"/>
        <v>252</v>
      </c>
      <c r="I4" s="93">
        <f t="shared" si="4"/>
        <v>235.5</v>
      </c>
      <c r="J4" s="93">
        <f t="shared" si="4"/>
        <v>219</v>
      </c>
      <c r="K4" s="93">
        <f t="shared" ref="K4" si="5">J4-K5</f>
        <v>201.5</v>
      </c>
      <c r="L4" s="93">
        <f t="shared" ref="L4" si="6">K4-L5</f>
        <v>184.5</v>
      </c>
      <c r="M4" s="93">
        <f t="shared" ref="M4" si="7">L4-M5</f>
        <v>168</v>
      </c>
      <c r="N4" s="93">
        <f t="shared" ref="N4" si="8">M4-N5</f>
        <v>145</v>
      </c>
      <c r="O4" s="93">
        <f t="shared" ref="O4" si="9">N4-O5</f>
        <v>128.5</v>
      </c>
      <c r="P4" s="93">
        <f t="shared" ref="P4" si="10">O4-P5</f>
        <v>112.5</v>
      </c>
      <c r="Q4" s="93">
        <f t="shared" ref="Q4" si="11">P4-Q5</f>
        <v>97</v>
      </c>
      <c r="R4" s="93">
        <f t="shared" ref="R4:W4" si="12">Q4-R5</f>
        <v>81</v>
      </c>
      <c r="S4" s="93">
        <f t="shared" si="12"/>
        <v>70</v>
      </c>
      <c r="T4" s="93">
        <f t="shared" si="12"/>
        <v>46</v>
      </c>
      <c r="U4" s="93">
        <f t="shared" si="12"/>
        <v>30</v>
      </c>
      <c r="V4" s="93">
        <f t="shared" si="12"/>
        <v>17</v>
      </c>
      <c r="W4" s="93">
        <f t="shared" si="12"/>
        <v>9</v>
      </c>
      <c r="X4" s="94"/>
    </row>
    <row r="5" spans="1:25" s="83" customFormat="1" ht="16.5" customHeight="1">
      <c r="A5" s="96"/>
      <c r="B5" s="97"/>
      <c r="C5" s="96"/>
      <c r="D5" s="92"/>
      <c r="E5" s="92">
        <f>SUM(E6:E6)</f>
        <v>0</v>
      </c>
      <c r="F5" s="93">
        <f t="shared" ref="F5:V5" si="13">SUM(F6:F57)</f>
        <v>14</v>
      </c>
      <c r="G5" s="93">
        <f t="shared" si="13"/>
        <v>10</v>
      </c>
      <c r="H5" s="93">
        <f t="shared" si="13"/>
        <v>10</v>
      </c>
      <c r="I5" s="93">
        <f t="shared" si="13"/>
        <v>16.5</v>
      </c>
      <c r="J5" s="93">
        <f t="shared" si="13"/>
        <v>16.5</v>
      </c>
      <c r="K5" s="93">
        <f t="shared" si="13"/>
        <v>17.5</v>
      </c>
      <c r="L5" s="93">
        <f t="shared" si="13"/>
        <v>17</v>
      </c>
      <c r="M5" s="93">
        <f t="shared" si="13"/>
        <v>16.5</v>
      </c>
      <c r="N5" s="93">
        <f t="shared" si="13"/>
        <v>23</v>
      </c>
      <c r="O5" s="93">
        <f t="shared" si="13"/>
        <v>16.5</v>
      </c>
      <c r="P5" s="93">
        <f t="shared" si="13"/>
        <v>16</v>
      </c>
      <c r="Q5" s="93">
        <f t="shared" si="13"/>
        <v>15.5</v>
      </c>
      <c r="R5" s="93">
        <f t="shared" si="13"/>
        <v>16</v>
      </c>
      <c r="S5" s="93">
        <f t="shared" si="13"/>
        <v>11</v>
      </c>
      <c r="T5" s="93">
        <f t="shared" si="13"/>
        <v>24</v>
      </c>
      <c r="U5" s="93">
        <f t="shared" si="13"/>
        <v>16</v>
      </c>
      <c r="V5" s="93">
        <f t="shared" si="13"/>
        <v>13</v>
      </c>
      <c r="W5" s="93">
        <f t="shared" ref="W5" si="14">SUM(W6:W57)</f>
        <v>8</v>
      </c>
      <c r="X5" s="98"/>
    </row>
    <row r="6" spans="1:25" s="85" customFormat="1">
      <c r="A6" s="99" t="s">
        <v>36</v>
      </c>
      <c r="B6" s="100" t="s">
        <v>37</v>
      </c>
      <c r="C6" s="101">
        <v>900</v>
      </c>
      <c r="D6" s="101">
        <v>20</v>
      </c>
      <c r="E6" s="102"/>
      <c r="F6" s="103">
        <v>3</v>
      </c>
      <c r="G6" s="103">
        <v>1.5</v>
      </c>
      <c r="H6" s="103">
        <v>1.5</v>
      </c>
      <c r="I6" s="103">
        <v>1.5</v>
      </c>
      <c r="J6" s="103">
        <v>1.5</v>
      </c>
      <c r="K6" s="103">
        <v>5</v>
      </c>
      <c r="L6" s="103">
        <v>1.5</v>
      </c>
      <c r="M6" s="103">
        <v>1.5</v>
      </c>
      <c r="N6" s="103">
        <v>6</v>
      </c>
      <c r="O6" s="103">
        <v>1.5</v>
      </c>
      <c r="P6" s="103">
        <v>1</v>
      </c>
      <c r="Q6" s="103">
        <v>1</v>
      </c>
      <c r="R6" s="103">
        <v>1</v>
      </c>
      <c r="S6" s="103">
        <v>1</v>
      </c>
      <c r="T6" s="103">
        <v>1</v>
      </c>
      <c r="U6" s="103"/>
      <c r="V6" s="103"/>
      <c r="W6" s="103"/>
      <c r="X6" s="103">
        <f>SUM(F6:V6)</f>
        <v>29.5</v>
      </c>
      <c r="Y6" s="84" t="s">
        <v>25</v>
      </c>
    </row>
    <row r="7" spans="1:25" s="85" customFormat="1">
      <c r="A7" s="99" t="s">
        <v>33</v>
      </c>
      <c r="B7" s="104" t="s">
        <v>26</v>
      </c>
      <c r="C7" s="101">
        <v>900</v>
      </c>
      <c r="D7" s="105">
        <v>7</v>
      </c>
      <c r="E7" s="102"/>
      <c r="F7" s="103"/>
      <c r="G7" s="103">
        <v>1</v>
      </c>
      <c r="H7" s="103">
        <v>1</v>
      </c>
      <c r="I7" s="103"/>
      <c r="J7" s="103"/>
      <c r="K7" s="103"/>
      <c r="L7" s="103">
        <v>2</v>
      </c>
      <c r="M7" s="103"/>
      <c r="N7" s="103">
        <v>2</v>
      </c>
      <c r="O7" s="103"/>
      <c r="P7" s="103"/>
      <c r="Q7" s="103"/>
      <c r="R7" s="103"/>
      <c r="S7" s="103"/>
      <c r="T7" s="103"/>
      <c r="U7" s="103"/>
      <c r="V7" s="103"/>
      <c r="W7" s="103"/>
      <c r="X7" s="103">
        <f>SUM(F7:V7)</f>
        <v>6</v>
      </c>
      <c r="Y7" s="84" t="s">
        <v>35</v>
      </c>
    </row>
    <row r="8" spans="1:25" s="85" customFormat="1">
      <c r="A8" s="99" t="s">
        <v>39</v>
      </c>
      <c r="B8" s="104" t="s">
        <v>40</v>
      </c>
      <c r="C8" s="101">
        <v>900</v>
      </c>
      <c r="D8" s="105">
        <v>20</v>
      </c>
      <c r="E8" s="102"/>
      <c r="F8" s="103">
        <v>1</v>
      </c>
      <c r="G8" s="103">
        <v>1</v>
      </c>
      <c r="H8" s="103">
        <v>1</v>
      </c>
      <c r="I8" s="103">
        <v>2.5</v>
      </c>
      <c r="J8" s="103">
        <v>1</v>
      </c>
      <c r="K8" s="103">
        <v>1</v>
      </c>
      <c r="L8" s="103">
        <v>1</v>
      </c>
      <c r="M8" s="103">
        <v>1</v>
      </c>
      <c r="N8" s="103">
        <v>1</v>
      </c>
      <c r="O8" s="103">
        <v>1</v>
      </c>
      <c r="P8" s="103">
        <v>1</v>
      </c>
      <c r="Q8" s="103">
        <v>1</v>
      </c>
      <c r="R8" s="103">
        <v>1</v>
      </c>
      <c r="S8" s="103">
        <v>1</v>
      </c>
      <c r="T8" s="103">
        <v>1</v>
      </c>
      <c r="U8" s="103">
        <v>1</v>
      </c>
      <c r="V8" s="103">
        <v>1</v>
      </c>
      <c r="W8" s="103">
        <v>1</v>
      </c>
      <c r="X8" s="103">
        <f>SUM(F8:V8)</f>
        <v>18.5</v>
      </c>
      <c r="Y8" s="84" t="s">
        <v>34</v>
      </c>
    </row>
    <row r="9" spans="1:25" s="85" customFormat="1">
      <c r="A9" s="102" t="s">
        <v>52</v>
      </c>
      <c r="B9" s="106" t="s">
        <v>50</v>
      </c>
      <c r="C9" s="107">
        <v>750</v>
      </c>
      <c r="D9" s="107">
        <v>10</v>
      </c>
      <c r="E9" s="107"/>
      <c r="F9" s="108"/>
      <c r="G9" s="108"/>
      <c r="H9" s="108"/>
      <c r="I9" s="108">
        <v>4</v>
      </c>
      <c r="J9" s="108">
        <v>6.5</v>
      </c>
      <c r="K9" s="108"/>
      <c r="L9" s="108"/>
      <c r="M9" s="108"/>
      <c r="N9" s="108"/>
      <c r="O9" s="108"/>
      <c r="P9" s="108"/>
      <c r="Q9" s="108"/>
      <c r="R9" s="108">
        <v>3</v>
      </c>
      <c r="S9" s="108"/>
      <c r="T9" s="108">
        <v>6.5</v>
      </c>
      <c r="U9" s="108"/>
      <c r="V9" s="108"/>
      <c r="W9" s="108"/>
      <c r="X9" s="103">
        <f t="shared" ref="X9:X34" si="15">SUM(F9:V9)</f>
        <v>20</v>
      </c>
      <c r="Y9" s="86" t="s">
        <v>34</v>
      </c>
    </row>
    <row r="10" spans="1:25" s="85" customFormat="1">
      <c r="A10" s="102" t="s">
        <v>53</v>
      </c>
      <c r="B10" s="106" t="s">
        <v>51</v>
      </c>
      <c r="C10" s="107">
        <v>750</v>
      </c>
      <c r="D10" s="107">
        <v>8</v>
      </c>
      <c r="E10" s="107"/>
      <c r="F10" s="108"/>
      <c r="G10" s="108"/>
      <c r="H10" s="108"/>
      <c r="I10" s="108"/>
      <c r="J10" s="108">
        <v>7.5</v>
      </c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3">
        <f t="shared" si="15"/>
        <v>7.5</v>
      </c>
      <c r="Y10" s="86" t="s">
        <v>38</v>
      </c>
    </row>
    <row r="11" spans="1:25" s="85" customFormat="1" ht="29">
      <c r="A11" s="102" t="s">
        <v>43</v>
      </c>
      <c r="B11" s="106" t="s">
        <v>42</v>
      </c>
      <c r="C11" s="107">
        <v>700</v>
      </c>
      <c r="D11" s="107">
        <v>2</v>
      </c>
      <c r="E11" s="107"/>
      <c r="F11" s="108"/>
      <c r="G11" s="108">
        <v>1</v>
      </c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3">
        <f t="shared" si="15"/>
        <v>1</v>
      </c>
      <c r="Y11" s="86" t="s">
        <v>34</v>
      </c>
    </row>
    <row r="12" spans="1:25" s="85" customFormat="1">
      <c r="A12" s="102" t="s">
        <v>45</v>
      </c>
      <c r="B12" s="106" t="s">
        <v>44</v>
      </c>
      <c r="C12" s="107">
        <v>700</v>
      </c>
      <c r="D12" s="107">
        <v>16</v>
      </c>
      <c r="E12" s="107"/>
      <c r="F12" s="108">
        <v>6</v>
      </c>
      <c r="G12" s="108"/>
      <c r="H12" s="108"/>
      <c r="I12" s="108">
        <v>7.5</v>
      </c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3">
        <f t="shared" si="15"/>
        <v>13.5</v>
      </c>
      <c r="Y12" s="86" t="s">
        <v>38</v>
      </c>
    </row>
    <row r="13" spans="1:25" s="85" customFormat="1" ht="29">
      <c r="A13" s="102" t="s">
        <v>47</v>
      </c>
      <c r="B13" s="106" t="s">
        <v>46</v>
      </c>
      <c r="C13" s="107">
        <v>700</v>
      </c>
      <c r="D13" s="107">
        <v>4</v>
      </c>
      <c r="E13" s="107"/>
      <c r="F13" s="108"/>
      <c r="G13" s="108">
        <v>1</v>
      </c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3">
        <f t="shared" si="15"/>
        <v>1</v>
      </c>
      <c r="Y13" s="86" t="s">
        <v>34</v>
      </c>
    </row>
    <row r="14" spans="1:25" s="85" customFormat="1">
      <c r="A14" s="102" t="s">
        <v>49</v>
      </c>
      <c r="B14" s="106" t="s">
        <v>48</v>
      </c>
      <c r="C14" s="107">
        <v>700</v>
      </c>
      <c r="D14" s="107">
        <v>12</v>
      </c>
      <c r="E14" s="107"/>
      <c r="F14" s="108">
        <v>4</v>
      </c>
      <c r="G14" s="108">
        <v>4.5</v>
      </c>
      <c r="H14" s="108">
        <v>4</v>
      </c>
      <c r="I14" s="108">
        <v>1</v>
      </c>
      <c r="J14" s="108"/>
      <c r="K14" s="108">
        <v>1</v>
      </c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3">
        <f t="shared" si="15"/>
        <v>14.5</v>
      </c>
      <c r="Y14" s="86" t="s">
        <v>34</v>
      </c>
    </row>
    <row r="15" spans="1:25" s="85" customFormat="1">
      <c r="A15" s="102" t="s">
        <v>76</v>
      </c>
      <c r="B15" s="106" t="s">
        <v>74</v>
      </c>
      <c r="C15" s="107">
        <v>700</v>
      </c>
      <c r="D15" s="107">
        <v>6</v>
      </c>
      <c r="E15" s="107"/>
      <c r="F15" s="108"/>
      <c r="G15" s="108"/>
      <c r="H15" s="108">
        <v>2.5</v>
      </c>
      <c r="I15" s="108"/>
      <c r="J15" s="108"/>
      <c r="K15" s="108">
        <v>2</v>
      </c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3">
        <f t="shared" si="15"/>
        <v>4.5</v>
      </c>
      <c r="Y15" s="86" t="s">
        <v>34</v>
      </c>
    </row>
    <row r="16" spans="1:25" s="85" customFormat="1">
      <c r="A16" s="102" t="s">
        <v>77</v>
      </c>
      <c r="B16" s="106" t="s">
        <v>75</v>
      </c>
      <c r="C16" s="107">
        <v>700</v>
      </c>
      <c r="D16" s="107">
        <v>3</v>
      </c>
      <c r="E16" s="107"/>
      <c r="F16" s="108"/>
      <c r="G16" s="108"/>
      <c r="H16" s="108"/>
      <c r="I16" s="108"/>
      <c r="J16" s="108"/>
      <c r="K16" s="108"/>
      <c r="L16" s="108"/>
      <c r="M16" s="108"/>
      <c r="N16" s="108">
        <v>2</v>
      </c>
      <c r="O16" s="108"/>
      <c r="P16" s="108"/>
      <c r="Q16" s="108"/>
      <c r="R16" s="108"/>
      <c r="S16" s="108"/>
      <c r="T16" s="108"/>
      <c r="U16" s="108"/>
      <c r="V16" s="108"/>
      <c r="W16" s="108"/>
      <c r="X16" s="103">
        <f t="shared" si="15"/>
        <v>2</v>
      </c>
      <c r="Y16" s="86" t="s">
        <v>34</v>
      </c>
    </row>
    <row r="17" spans="1:25" s="85" customFormat="1">
      <c r="A17" s="102" t="s">
        <v>55</v>
      </c>
      <c r="B17" s="106" t="s">
        <v>54</v>
      </c>
      <c r="C17" s="107">
        <v>690</v>
      </c>
      <c r="D17" s="107">
        <v>16</v>
      </c>
      <c r="E17" s="107"/>
      <c r="F17" s="108"/>
      <c r="G17" s="108"/>
      <c r="H17" s="108"/>
      <c r="I17" s="108"/>
      <c r="J17" s="108"/>
      <c r="K17" s="108">
        <v>3</v>
      </c>
      <c r="L17" s="108"/>
      <c r="M17" s="108"/>
      <c r="N17" s="108"/>
      <c r="O17" s="108"/>
      <c r="P17" s="108"/>
      <c r="Q17" s="108"/>
      <c r="R17" s="108">
        <v>7.5</v>
      </c>
      <c r="S17" s="108"/>
      <c r="T17" s="108"/>
      <c r="U17" s="108"/>
      <c r="V17" s="108"/>
      <c r="W17" s="108"/>
      <c r="X17" s="103">
        <f t="shared" si="15"/>
        <v>10.5</v>
      </c>
      <c r="Y17" s="86" t="s">
        <v>38</v>
      </c>
    </row>
    <row r="18" spans="1:25" s="85" customFormat="1">
      <c r="A18" s="102" t="s">
        <v>55</v>
      </c>
      <c r="B18" s="106" t="s">
        <v>56</v>
      </c>
      <c r="C18" s="107">
        <v>690</v>
      </c>
      <c r="D18" s="107">
        <v>6</v>
      </c>
      <c r="E18" s="107"/>
      <c r="F18" s="108"/>
      <c r="G18" s="108"/>
      <c r="H18" s="108"/>
      <c r="I18" s="108"/>
      <c r="J18" s="108"/>
      <c r="K18" s="108"/>
      <c r="L18" s="108"/>
      <c r="M18" s="108"/>
      <c r="N18" s="108"/>
      <c r="O18" s="108">
        <v>3</v>
      </c>
      <c r="P18" s="108"/>
      <c r="Q18" s="108"/>
      <c r="R18" s="108"/>
      <c r="S18" s="108"/>
      <c r="T18" s="108"/>
      <c r="U18" s="108"/>
      <c r="V18" s="108"/>
      <c r="W18" s="108"/>
      <c r="X18" s="103">
        <f t="shared" si="15"/>
        <v>3</v>
      </c>
      <c r="Y18" s="86" t="s">
        <v>38</v>
      </c>
    </row>
    <row r="19" spans="1:25" s="85" customFormat="1">
      <c r="A19" s="109" t="s">
        <v>58</v>
      </c>
      <c r="B19" s="106" t="s">
        <v>57</v>
      </c>
      <c r="C19" s="107">
        <v>690</v>
      </c>
      <c r="D19" s="107">
        <v>6</v>
      </c>
      <c r="E19" s="107"/>
      <c r="F19" s="108"/>
      <c r="G19" s="108"/>
      <c r="H19" s="108"/>
      <c r="I19" s="108"/>
      <c r="J19" s="108"/>
      <c r="K19" s="108"/>
      <c r="L19" s="108"/>
      <c r="M19" s="108"/>
      <c r="N19" s="108"/>
      <c r="O19" s="108">
        <v>3</v>
      </c>
      <c r="P19" s="108"/>
      <c r="Q19" s="108"/>
      <c r="R19" s="108"/>
      <c r="S19" s="108"/>
      <c r="T19" s="108"/>
      <c r="U19" s="108"/>
      <c r="V19" s="108"/>
      <c r="W19" s="108"/>
      <c r="X19" s="103">
        <f t="shared" si="15"/>
        <v>3</v>
      </c>
      <c r="Y19" s="86" t="s">
        <v>38</v>
      </c>
    </row>
    <row r="20" spans="1:25" s="85" customFormat="1" ht="29">
      <c r="A20" s="109" t="s">
        <v>60</v>
      </c>
      <c r="B20" s="110" t="s">
        <v>59</v>
      </c>
      <c r="C20" s="107">
        <v>690</v>
      </c>
      <c r="D20" s="107">
        <v>16</v>
      </c>
      <c r="E20" s="107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>
        <v>5</v>
      </c>
      <c r="T20" s="108">
        <v>7.5</v>
      </c>
      <c r="U20" s="108"/>
      <c r="V20" s="108"/>
      <c r="W20" s="108"/>
      <c r="X20" s="103">
        <f t="shared" si="15"/>
        <v>12.5</v>
      </c>
      <c r="Y20" s="86" t="s">
        <v>38</v>
      </c>
    </row>
    <row r="21" spans="1:25" s="85" customFormat="1" ht="29">
      <c r="A21" s="109" t="s">
        <v>61</v>
      </c>
      <c r="B21" s="110" t="s">
        <v>72</v>
      </c>
      <c r="C21" s="107">
        <v>690</v>
      </c>
      <c r="D21" s="107">
        <v>6</v>
      </c>
      <c r="E21" s="107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3">
        <f t="shared" si="15"/>
        <v>0</v>
      </c>
      <c r="Y21" s="86" t="s">
        <v>38</v>
      </c>
    </row>
    <row r="22" spans="1:25" s="85" customFormat="1" ht="29">
      <c r="A22" s="109" t="s">
        <v>73</v>
      </c>
      <c r="B22" s="110" t="s">
        <v>66</v>
      </c>
      <c r="C22" s="107">
        <v>690</v>
      </c>
      <c r="D22" s="107">
        <v>5</v>
      </c>
      <c r="E22" s="107"/>
      <c r="F22" s="108"/>
      <c r="G22" s="108"/>
      <c r="H22" s="108"/>
      <c r="I22" s="108"/>
      <c r="J22" s="108"/>
      <c r="K22" s="108"/>
      <c r="L22" s="108">
        <v>3</v>
      </c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3">
        <f t="shared" si="15"/>
        <v>3</v>
      </c>
      <c r="Y22" s="86" t="s">
        <v>34</v>
      </c>
    </row>
    <row r="23" spans="1:25" s="85" customFormat="1">
      <c r="A23" s="109" t="s">
        <v>65</v>
      </c>
      <c r="B23" s="110" t="s">
        <v>67</v>
      </c>
      <c r="C23" s="107">
        <v>690</v>
      </c>
      <c r="D23" s="107">
        <v>15</v>
      </c>
      <c r="E23" s="107"/>
      <c r="F23" s="108"/>
      <c r="G23" s="108"/>
      <c r="H23" s="108"/>
      <c r="I23" s="108"/>
      <c r="J23" s="108"/>
      <c r="K23" s="108"/>
      <c r="L23" s="108">
        <v>6</v>
      </c>
      <c r="M23" s="108">
        <v>3.5</v>
      </c>
      <c r="N23" s="108"/>
      <c r="O23" s="108"/>
      <c r="P23" s="108"/>
      <c r="Q23" s="108">
        <v>7.5</v>
      </c>
      <c r="R23" s="108"/>
      <c r="S23" s="108"/>
      <c r="T23" s="108"/>
      <c r="U23" s="108"/>
      <c r="V23" s="108"/>
      <c r="W23" s="108"/>
      <c r="X23" s="103">
        <f t="shared" si="15"/>
        <v>17</v>
      </c>
      <c r="Y23" s="86" t="s">
        <v>38</v>
      </c>
    </row>
    <row r="24" spans="1:25" s="85" customFormat="1" ht="43.5">
      <c r="A24" s="109" t="s">
        <v>86</v>
      </c>
      <c r="B24" s="110" t="s">
        <v>78</v>
      </c>
      <c r="C24" s="107">
        <v>690</v>
      </c>
      <c r="D24" s="107">
        <v>7</v>
      </c>
      <c r="E24" s="107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>
        <v>5</v>
      </c>
      <c r="Q24" s="108"/>
      <c r="R24" s="108"/>
      <c r="S24" s="108"/>
      <c r="T24" s="108"/>
      <c r="U24" s="108"/>
      <c r="V24" s="108"/>
      <c r="W24" s="108"/>
      <c r="X24" s="103">
        <f t="shared" si="15"/>
        <v>5</v>
      </c>
      <c r="Y24" s="86" t="s">
        <v>34</v>
      </c>
    </row>
    <row r="25" spans="1:25" s="85" customFormat="1" ht="43.5">
      <c r="A25" s="109" t="s">
        <v>87</v>
      </c>
      <c r="B25" s="110" t="s">
        <v>79</v>
      </c>
      <c r="C25" s="107">
        <v>690</v>
      </c>
      <c r="D25" s="107">
        <v>7</v>
      </c>
      <c r="E25" s="107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>
        <v>5</v>
      </c>
      <c r="R25" s="108"/>
      <c r="S25" s="108"/>
      <c r="T25" s="108"/>
      <c r="U25" s="108"/>
      <c r="V25" s="108"/>
      <c r="W25" s="108"/>
      <c r="X25" s="103">
        <f t="shared" si="15"/>
        <v>5</v>
      </c>
      <c r="Y25" s="86" t="s">
        <v>34</v>
      </c>
    </row>
    <row r="26" spans="1:25" s="85" customFormat="1" ht="29">
      <c r="A26" s="109" t="s">
        <v>88</v>
      </c>
      <c r="B26" s="110" t="s">
        <v>80</v>
      </c>
      <c r="C26" s="107">
        <v>690</v>
      </c>
      <c r="D26" s="107">
        <v>4</v>
      </c>
      <c r="E26" s="107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>
        <v>3</v>
      </c>
      <c r="Q26" s="108"/>
      <c r="R26" s="108"/>
      <c r="S26" s="108"/>
      <c r="T26" s="108"/>
      <c r="U26" s="108"/>
      <c r="V26" s="108"/>
      <c r="W26" s="108"/>
      <c r="X26" s="103">
        <f t="shared" si="15"/>
        <v>3</v>
      </c>
      <c r="Y26" s="86" t="s">
        <v>38</v>
      </c>
    </row>
    <row r="27" spans="1:25" s="85" customFormat="1" ht="29">
      <c r="A27" s="109" t="s">
        <v>89</v>
      </c>
      <c r="B27" s="110" t="s">
        <v>81</v>
      </c>
      <c r="C27" s="107">
        <v>690</v>
      </c>
      <c r="D27" s="107">
        <v>2</v>
      </c>
      <c r="E27" s="107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>
        <v>1</v>
      </c>
      <c r="Q27" s="108"/>
      <c r="R27" s="108">
        <v>2.5</v>
      </c>
      <c r="S27" s="108"/>
      <c r="T27" s="108"/>
      <c r="U27" s="108"/>
      <c r="V27" s="108"/>
      <c r="W27" s="108"/>
      <c r="X27" s="103">
        <f t="shared" si="15"/>
        <v>3.5</v>
      </c>
      <c r="Y27" s="86" t="s">
        <v>84</v>
      </c>
    </row>
    <row r="28" spans="1:25" s="85" customFormat="1">
      <c r="A28" s="109" t="s">
        <v>90</v>
      </c>
      <c r="B28" s="110" t="s">
        <v>82</v>
      </c>
      <c r="C28" s="107">
        <v>690</v>
      </c>
      <c r="D28" s="107">
        <v>6</v>
      </c>
      <c r="E28" s="107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>
        <v>3.5</v>
      </c>
      <c r="Q28" s="108"/>
      <c r="R28" s="108">
        <v>1</v>
      </c>
      <c r="S28" s="108"/>
      <c r="T28" s="108"/>
      <c r="U28" s="108"/>
      <c r="V28" s="108"/>
      <c r="W28" s="108"/>
      <c r="X28" s="103">
        <f t="shared" si="15"/>
        <v>4.5</v>
      </c>
      <c r="Y28" s="86" t="s">
        <v>84</v>
      </c>
    </row>
    <row r="29" spans="1:25" s="85" customFormat="1">
      <c r="A29" s="109" t="s">
        <v>85</v>
      </c>
      <c r="B29" s="110" t="s">
        <v>83</v>
      </c>
      <c r="C29" s="107">
        <v>690</v>
      </c>
      <c r="D29" s="107">
        <v>2</v>
      </c>
      <c r="E29" s="107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>
        <v>1</v>
      </c>
      <c r="R29" s="108"/>
      <c r="S29" s="108"/>
      <c r="T29" s="108"/>
      <c r="U29" s="108"/>
      <c r="V29" s="108"/>
      <c r="W29" s="108"/>
      <c r="X29" s="103">
        <f t="shared" si="15"/>
        <v>1</v>
      </c>
      <c r="Y29" s="86" t="s">
        <v>34</v>
      </c>
    </row>
    <row r="30" spans="1:25" s="85" customFormat="1">
      <c r="A30" s="107" t="s">
        <v>69</v>
      </c>
      <c r="B30" s="110" t="s">
        <v>62</v>
      </c>
      <c r="C30" s="107">
        <v>690</v>
      </c>
      <c r="D30" s="107">
        <v>16</v>
      </c>
      <c r="E30" s="107"/>
      <c r="F30" s="108"/>
      <c r="G30" s="108"/>
      <c r="H30" s="108"/>
      <c r="I30" s="108"/>
      <c r="J30" s="108"/>
      <c r="K30" s="108">
        <v>2</v>
      </c>
      <c r="L30" s="108">
        <v>3.5</v>
      </c>
      <c r="M30" s="108">
        <v>4</v>
      </c>
      <c r="N30" s="108">
        <v>3</v>
      </c>
      <c r="O30" s="108">
        <v>3</v>
      </c>
      <c r="P30" s="108">
        <v>0.5</v>
      </c>
      <c r="Q30" s="108"/>
      <c r="R30" s="108"/>
      <c r="S30" s="108"/>
      <c r="T30" s="108"/>
      <c r="U30" s="108"/>
      <c r="V30" s="108"/>
      <c r="W30" s="108"/>
      <c r="X30" s="103">
        <f t="shared" si="15"/>
        <v>16</v>
      </c>
      <c r="Y30" s="86" t="s">
        <v>34</v>
      </c>
    </row>
    <row r="31" spans="1:25" s="85" customFormat="1">
      <c r="A31" s="107" t="s">
        <v>70</v>
      </c>
      <c r="B31" s="110" t="s">
        <v>63</v>
      </c>
      <c r="C31" s="107">
        <v>690</v>
      </c>
      <c r="D31" s="107">
        <v>16</v>
      </c>
      <c r="E31" s="107"/>
      <c r="F31" s="108"/>
      <c r="G31" s="108"/>
      <c r="H31" s="108"/>
      <c r="I31" s="108"/>
      <c r="J31" s="108"/>
      <c r="K31" s="108">
        <v>3.5</v>
      </c>
      <c r="L31" s="108"/>
      <c r="M31" s="108">
        <v>4</v>
      </c>
      <c r="N31" s="108">
        <v>6</v>
      </c>
      <c r="O31" s="108">
        <v>2</v>
      </c>
      <c r="P31" s="108"/>
      <c r="Q31" s="108"/>
      <c r="R31" s="108"/>
      <c r="S31" s="108"/>
      <c r="T31" s="108"/>
      <c r="U31" s="108"/>
      <c r="V31" s="108"/>
      <c r="W31" s="108"/>
      <c r="X31" s="103">
        <f t="shared" si="15"/>
        <v>15.5</v>
      </c>
      <c r="Y31" s="86" t="s">
        <v>38</v>
      </c>
    </row>
    <row r="32" spans="1:25" s="85" customFormat="1">
      <c r="A32" s="107" t="s">
        <v>71</v>
      </c>
      <c r="B32" s="110" t="s">
        <v>64</v>
      </c>
      <c r="C32" s="107">
        <v>690</v>
      </c>
      <c r="D32" s="107">
        <v>3</v>
      </c>
      <c r="E32" s="107"/>
      <c r="F32" s="108"/>
      <c r="G32" s="108"/>
      <c r="H32" s="108"/>
      <c r="I32" s="108"/>
      <c r="J32" s="108"/>
      <c r="K32" s="108"/>
      <c r="L32" s="108"/>
      <c r="M32" s="108"/>
      <c r="N32" s="108">
        <v>3</v>
      </c>
      <c r="O32" s="108"/>
      <c r="P32" s="108"/>
      <c r="Q32" s="108"/>
      <c r="R32" s="108"/>
      <c r="S32" s="108"/>
      <c r="T32" s="108"/>
      <c r="U32" s="108"/>
      <c r="V32" s="108"/>
      <c r="W32" s="108"/>
      <c r="X32" s="103">
        <f t="shared" si="15"/>
        <v>3</v>
      </c>
      <c r="Y32" s="86" t="s">
        <v>35</v>
      </c>
    </row>
    <row r="33" spans="1:25" s="85" customFormat="1">
      <c r="A33" s="107"/>
      <c r="B33" s="110" t="s">
        <v>68</v>
      </c>
      <c r="C33" s="107">
        <v>690</v>
      </c>
      <c r="D33" s="107">
        <v>10</v>
      </c>
      <c r="E33" s="107"/>
      <c r="F33" s="108"/>
      <c r="G33" s="108"/>
      <c r="H33" s="108"/>
      <c r="I33" s="108"/>
      <c r="J33" s="108"/>
      <c r="K33" s="108"/>
      <c r="L33" s="108"/>
      <c r="M33" s="108">
        <v>2.5</v>
      </c>
      <c r="N33" s="108"/>
      <c r="O33" s="108">
        <v>3</v>
      </c>
      <c r="P33" s="108">
        <v>1</v>
      </c>
      <c r="Q33" s="108"/>
      <c r="R33" s="108"/>
      <c r="S33" s="108"/>
      <c r="T33" s="108"/>
      <c r="U33" s="108"/>
      <c r="V33" s="108"/>
      <c r="W33" s="108"/>
      <c r="X33" s="103">
        <f t="shared" si="15"/>
        <v>6.5</v>
      </c>
      <c r="Y33" s="86" t="s">
        <v>34</v>
      </c>
    </row>
    <row r="34" spans="1:25">
      <c r="A34" s="107" t="s">
        <v>91</v>
      </c>
      <c r="B34" s="110" t="s">
        <v>92</v>
      </c>
      <c r="C34" s="107">
        <v>650</v>
      </c>
      <c r="D34" s="107">
        <v>5</v>
      </c>
      <c r="E34" s="107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>
        <v>4</v>
      </c>
      <c r="T34" s="108"/>
      <c r="U34" s="108"/>
      <c r="V34" s="108"/>
      <c r="W34" s="108"/>
      <c r="X34" s="103">
        <f t="shared" si="15"/>
        <v>4</v>
      </c>
      <c r="Y34" s="86" t="s">
        <v>25</v>
      </c>
    </row>
    <row r="35" spans="1:25">
      <c r="A35" s="107" t="s">
        <v>93</v>
      </c>
      <c r="B35" s="110" t="s">
        <v>94</v>
      </c>
      <c r="C35" s="107">
        <v>650</v>
      </c>
      <c r="D35" s="107">
        <v>20</v>
      </c>
      <c r="E35" s="107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>
        <v>8</v>
      </c>
      <c r="U35" s="108"/>
      <c r="V35" s="108">
        <v>4</v>
      </c>
      <c r="W35" s="108">
        <v>4</v>
      </c>
      <c r="X35" s="103">
        <f>SUM(F35:W35)</f>
        <v>16</v>
      </c>
      <c r="Y35" s="86" t="s">
        <v>95</v>
      </c>
    </row>
    <row r="36" spans="1:25">
      <c r="A36" s="107" t="s">
        <v>96</v>
      </c>
      <c r="B36" s="110" t="s">
        <v>97</v>
      </c>
      <c r="C36" s="107">
        <v>650</v>
      </c>
      <c r="D36" s="107">
        <v>20</v>
      </c>
      <c r="E36" s="107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>
        <v>10</v>
      </c>
      <c r="V36" s="108">
        <v>8</v>
      </c>
      <c r="W36" s="108">
        <v>1</v>
      </c>
      <c r="X36" s="103">
        <f t="shared" ref="X36:X37" si="16">SUM(F36:W36)</f>
        <v>19</v>
      </c>
      <c r="Y36" s="85" t="s">
        <v>102</v>
      </c>
    </row>
    <row r="37" spans="1:25">
      <c r="A37" s="107" t="s">
        <v>99</v>
      </c>
      <c r="B37" s="110" t="s">
        <v>98</v>
      </c>
      <c r="C37" s="107">
        <v>650</v>
      </c>
      <c r="D37" s="107">
        <v>8</v>
      </c>
      <c r="E37" s="107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>
        <v>1</v>
      </c>
      <c r="V37" s="108"/>
      <c r="W37" s="108">
        <v>2</v>
      </c>
      <c r="X37" s="103">
        <f t="shared" si="16"/>
        <v>3</v>
      </c>
      <c r="Y37" s="85" t="s">
        <v>102</v>
      </c>
    </row>
    <row r="38" spans="1:25">
      <c r="A38" s="107" t="s">
        <v>100</v>
      </c>
      <c r="B38" s="110" t="s">
        <v>101</v>
      </c>
      <c r="C38" s="107">
        <v>650</v>
      </c>
      <c r="D38" s="107">
        <v>8</v>
      </c>
      <c r="E38" s="107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>
        <v>4</v>
      </c>
      <c r="V38" s="108"/>
      <c r="W38" s="108"/>
      <c r="X38" s="103">
        <f>SUM(F38:W38)</f>
        <v>4</v>
      </c>
      <c r="Y38" s="86" t="s">
        <v>38</v>
      </c>
    </row>
    <row r="39" spans="1:25">
      <c r="A39" s="69"/>
    </row>
  </sheetData>
  <mergeCells count="2">
    <mergeCell ref="D1:D2"/>
    <mergeCell ref="X1:X2"/>
  </mergeCells>
  <phoneticPr fontId="2" type="noConversion"/>
  <dataValidations count="2">
    <dataValidation type="list" allowBlank="1" showInputMessage="1" showErrorMessage="1" sqref="Y1:Y26 Y29:Y33 Y38:Y1048576">
      <formula1>"All,Olivia.ge,Bela.zhao,Bella.bi,Linsee.lin,Oliver.ye,Bright.liu,Carl.Chai"</formula1>
    </dataValidation>
    <dataValidation type="list" allowBlank="1" showInputMessage="1" showErrorMessage="1" sqref="Y34:Y35">
      <formula1>"All,Olivia.ge,Bela.zhao,Bella.bi,Linsee.lin,Oliver.ye,Bright.liu,Carl.Chai,Stone.zhao"</formula1>
    </dataValidation>
  </dataValidations>
  <pageMargins left="0" right="0" top="0.5" bottom="0.25" header="0.05" footer="0.05"/>
  <pageSetup paperSize="9" scale="8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8"/>
  <sheetViews>
    <sheetView zoomScaleNormal="100" workbookViewId="0">
      <pane xSplit="4" ySplit="8" topLeftCell="E18" activePane="bottomRight" state="frozen"/>
      <selection pane="topRight" activeCell="E1" sqref="E1"/>
      <selection pane="bottomLeft" activeCell="A10" sqref="A10"/>
      <selection pane="bottomRight" activeCell="B37" sqref="B37"/>
    </sheetView>
  </sheetViews>
  <sheetFormatPr defaultColWidth="8.453125" defaultRowHeight="14.5"/>
  <cols>
    <col min="1" max="1" width="21.81640625" style="6" customWidth="1"/>
    <col min="2" max="2" width="47.81640625" style="23" customWidth="1"/>
    <col min="3" max="4" width="8.453125" style="33" bestFit="1" customWidth="1"/>
    <col min="5" max="5" width="8.453125" style="8" customWidth="1"/>
    <col min="6" max="6" width="8.453125" style="63" customWidth="1"/>
    <col min="7" max="8" width="7.453125" style="8" customWidth="1"/>
    <col min="9" max="13" width="7" style="8" customWidth="1"/>
    <col min="14" max="14" width="8.453125" style="36" customWidth="1"/>
    <col min="15" max="16384" width="8.453125" style="23"/>
  </cols>
  <sheetData>
    <row r="1" spans="1:24" s="2" customFormat="1" ht="15.75" customHeight="1">
      <c r="A1" s="20" t="s">
        <v>41</v>
      </c>
      <c r="B1" s="21" t="s">
        <v>11</v>
      </c>
      <c r="C1" s="31" t="s">
        <v>18</v>
      </c>
      <c r="D1" s="120" t="s">
        <v>21</v>
      </c>
      <c r="E1" s="1">
        <f>'Daily Records'!E1</f>
        <v>43121</v>
      </c>
      <c r="F1" s="1">
        <f>'Daily Records'!F1</f>
        <v>43122</v>
      </c>
      <c r="G1" s="1">
        <f>'Daily Records'!G1</f>
        <v>43123</v>
      </c>
      <c r="H1" s="1">
        <f>'Daily Records'!H1</f>
        <v>43124</v>
      </c>
      <c r="I1" s="1">
        <f>'Daily Records'!I1</f>
        <v>43125</v>
      </c>
      <c r="J1" s="1">
        <f>'Daily Records'!J1</f>
        <v>43126</v>
      </c>
      <c r="K1" s="1">
        <f>'Daily Records'!K1</f>
        <v>43129</v>
      </c>
      <c r="L1" s="1">
        <f>'Daily Records'!L1</f>
        <v>43130</v>
      </c>
      <c r="M1" s="1">
        <f>'Daily Records'!M1</f>
        <v>43131</v>
      </c>
      <c r="N1" s="1">
        <f>'Daily Records'!N1</f>
        <v>43132</v>
      </c>
      <c r="O1" s="1">
        <f>'Daily Records'!O1</f>
        <v>43133</v>
      </c>
      <c r="P1" s="1">
        <f>'Daily Records'!P1</f>
        <v>43136</v>
      </c>
      <c r="Q1" s="1">
        <f>'Daily Records'!Q1</f>
        <v>43137</v>
      </c>
      <c r="R1" s="1">
        <f>'Daily Records'!R1</f>
        <v>43138</v>
      </c>
      <c r="S1" s="1">
        <f>'Daily Records'!S1</f>
        <v>43139</v>
      </c>
      <c r="T1" s="1">
        <f>'Daily Records'!T1</f>
        <v>43140</v>
      </c>
      <c r="U1" s="1">
        <f>'Daily Records'!U1</f>
        <v>43142</v>
      </c>
      <c r="V1" s="1">
        <f>'Daily Records'!V1</f>
        <v>43143</v>
      </c>
      <c r="W1" s="1">
        <f>'Daily Records'!W1</f>
        <v>43144</v>
      </c>
      <c r="X1" s="1" t="str">
        <f>'Daily Records'!X1</f>
        <v>Total Hours</v>
      </c>
    </row>
    <row r="2" spans="1:24" s="2" customFormat="1" ht="15" thickBot="1">
      <c r="A2" s="3"/>
      <c r="B2" s="4"/>
      <c r="C2" s="32"/>
      <c r="D2" s="121"/>
      <c r="E2" s="28">
        <f>'Daily Records'!E1</f>
        <v>43121</v>
      </c>
      <c r="F2" s="28">
        <f>'Daily Records'!F1</f>
        <v>43122</v>
      </c>
      <c r="G2" s="28">
        <f>'Daily Records'!G1</f>
        <v>43123</v>
      </c>
      <c r="H2" s="28">
        <f>'Daily Records'!H1</f>
        <v>43124</v>
      </c>
      <c r="I2" s="28">
        <f>'Daily Records'!I1</f>
        <v>43125</v>
      </c>
      <c r="J2" s="28">
        <f>'Daily Records'!J1</f>
        <v>43126</v>
      </c>
      <c r="K2" s="28">
        <f>'Daily Records'!K1</f>
        <v>43129</v>
      </c>
      <c r="L2" s="28">
        <f>'Daily Records'!L1</f>
        <v>43130</v>
      </c>
      <c r="M2" s="28">
        <f>'Daily Records'!M1</f>
        <v>43131</v>
      </c>
      <c r="N2" s="28">
        <f>'Daily Records'!N1</f>
        <v>43132</v>
      </c>
      <c r="O2" s="28">
        <f>'Daily Records'!O1</f>
        <v>43133</v>
      </c>
      <c r="P2" s="28">
        <f>'Daily Records'!P1</f>
        <v>43136</v>
      </c>
      <c r="Q2" s="28">
        <f>'Daily Records'!Q1</f>
        <v>43137</v>
      </c>
      <c r="R2" s="28">
        <f>'Daily Records'!R1</f>
        <v>43138</v>
      </c>
      <c r="S2" s="28">
        <f>'Daily Records'!S1</f>
        <v>43139</v>
      </c>
      <c r="T2" s="28">
        <f>'Daily Records'!T1</f>
        <v>43140</v>
      </c>
      <c r="U2" s="28">
        <f>'Daily Records'!U1</f>
        <v>43142</v>
      </c>
      <c r="V2" s="28">
        <f>'Daily Records'!V1</f>
        <v>43143</v>
      </c>
      <c r="W2" s="28">
        <f>'Daily Records'!W1</f>
        <v>43144</v>
      </c>
      <c r="X2" s="28"/>
    </row>
    <row r="3" spans="1:24" s="70" customFormat="1" ht="15" thickBot="1">
      <c r="A3" s="90"/>
      <c r="B3" s="111" t="s">
        <v>30</v>
      </c>
      <c r="C3" s="90"/>
      <c r="D3" s="92">
        <f>E3</f>
        <v>286</v>
      </c>
      <c r="E3" s="93">
        <f>Resources!C8</f>
        <v>286</v>
      </c>
      <c r="F3" s="93">
        <f>Resources!D8</f>
        <v>269</v>
      </c>
      <c r="G3" s="93">
        <f>Resources!E8</f>
        <v>252</v>
      </c>
      <c r="H3" s="93">
        <f>Resources!F8</f>
        <v>235</v>
      </c>
      <c r="I3" s="93">
        <f>Resources!G8</f>
        <v>218</v>
      </c>
      <c r="J3" s="93">
        <f>Resources!H8</f>
        <v>201</v>
      </c>
      <c r="K3" s="93">
        <f>Resources!I8</f>
        <v>184</v>
      </c>
      <c r="L3" s="93">
        <f>Resources!J8</f>
        <v>167</v>
      </c>
      <c r="M3" s="93">
        <f>Resources!K8</f>
        <v>150</v>
      </c>
      <c r="N3" s="93">
        <f>Resources!L8</f>
        <v>133</v>
      </c>
      <c r="O3" s="93">
        <f>Resources!M8</f>
        <v>116</v>
      </c>
      <c r="P3" s="93">
        <f>Resources!N8</f>
        <v>99</v>
      </c>
      <c r="Q3" s="93">
        <f>Resources!O8</f>
        <v>82</v>
      </c>
      <c r="R3" s="93">
        <f>Resources!P8</f>
        <v>65</v>
      </c>
      <c r="S3" s="93">
        <f>Resources!Q8</f>
        <v>48</v>
      </c>
      <c r="T3" s="93">
        <f>Resources!R8</f>
        <v>31</v>
      </c>
      <c r="U3" s="93">
        <f>Resources!S8</f>
        <v>14</v>
      </c>
      <c r="V3" s="93">
        <f>Resources!T8</f>
        <v>5</v>
      </c>
      <c r="W3" s="93">
        <f>Resources!U8</f>
        <v>0</v>
      </c>
      <c r="X3" s="93"/>
    </row>
    <row r="4" spans="1:24" s="70" customFormat="1">
      <c r="A4" s="90"/>
      <c r="B4" s="111" t="s">
        <v>31</v>
      </c>
      <c r="C4" s="90"/>
      <c r="D4" s="112">
        <f>SUM(D6:D100)</f>
        <v>312</v>
      </c>
      <c r="E4" s="93">
        <f>SUM(E6:E70)</f>
        <v>306</v>
      </c>
      <c r="F4" s="93">
        <f t="shared" ref="F4:V4" si="0">SUM(F6:F70)</f>
        <v>290.5</v>
      </c>
      <c r="G4" s="93">
        <f t="shared" si="0"/>
        <v>278</v>
      </c>
      <c r="H4" s="93">
        <f t="shared" si="0"/>
        <v>266.5</v>
      </c>
      <c r="I4" s="93">
        <f t="shared" si="0"/>
        <v>251</v>
      </c>
      <c r="J4" s="93">
        <f t="shared" si="0"/>
        <v>239.5</v>
      </c>
      <c r="K4" s="93">
        <f t="shared" si="0"/>
        <v>210.5</v>
      </c>
      <c r="L4" s="93">
        <f t="shared" si="0"/>
        <v>196</v>
      </c>
      <c r="M4" s="93">
        <f t="shared" si="0"/>
        <v>186</v>
      </c>
      <c r="N4" s="93">
        <f t="shared" si="0"/>
        <v>173</v>
      </c>
      <c r="O4" s="93">
        <f t="shared" si="0"/>
        <v>158</v>
      </c>
      <c r="P4" s="93">
        <f t="shared" si="0"/>
        <v>128</v>
      </c>
      <c r="Q4" s="93">
        <f t="shared" si="0"/>
        <v>111</v>
      </c>
      <c r="R4" s="93">
        <f t="shared" si="0"/>
        <v>92</v>
      </c>
      <c r="S4" s="93">
        <f t="shared" si="0"/>
        <v>81</v>
      </c>
      <c r="T4" s="93">
        <f t="shared" si="0"/>
        <v>49</v>
      </c>
      <c r="U4" s="93">
        <f t="shared" si="0"/>
        <v>34</v>
      </c>
      <c r="V4" s="93">
        <f t="shared" si="0"/>
        <v>17</v>
      </c>
      <c r="W4" s="93">
        <f t="shared" ref="W4" si="1">SUM(W6:W70)</f>
        <v>12</v>
      </c>
      <c r="X4" s="93"/>
    </row>
    <row r="5" spans="1:24" s="71" customFormat="1" hidden="1">
      <c r="A5" s="96"/>
      <c r="B5" s="113"/>
      <c r="C5" s="96"/>
      <c r="D5" s="92">
        <f>SUM(D6:D47)</f>
        <v>312</v>
      </c>
      <c r="E5" s="93">
        <f>SUM(E6:E70)</f>
        <v>306</v>
      </c>
      <c r="F5" s="93"/>
      <c r="G5" s="93">
        <f t="shared" ref="G5:O5" si="2">SUM(G6:G70)</f>
        <v>278</v>
      </c>
      <c r="H5" s="93">
        <f t="shared" si="2"/>
        <v>266.5</v>
      </c>
      <c r="I5" s="93">
        <f t="shared" si="2"/>
        <v>251</v>
      </c>
      <c r="J5" s="93">
        <f t="shared" si="2"/>
        <v>239.5</v>
      </c>
      <c r="K5" s="93">
        <f t="shared" si="2"/>
        <v>210.5</v>
      </c>
      <c r="L5" s="93">
        <f t="shared" si="2"/>
        <v>196</v>
      </c>
      <c r="M5" s="93">
        <f t="shared" si="2"/>
        <v>186</v>
      </c>
      <c r="N5" s="93">
        <f t="shared" si="2"/>
        <v>173</v>
      </c>
      <c r="O5" s="93">
        <f t="shared" si="2"/>
        <v>158</v>
      </c>
      <c r="P5" s="93"/>
      <c r="Q5" s="93"/>
      <c r="R5" s="93"/>
      <c r="S5" s="93">
        <f>SUM(S6:S70)</f>
        <v>81</v>
      </c>
      <c r="T5" s="89"/>
      <c r="U5" s="89"/>
      <c r="V5" s="89"/>
      <c r="W5" s="89"/>
      <c r="X5" s="89"/>
    </row>
    <row r="6" spans="1:24" s="73" customFormat="1">
      <c r="A6" s="99" t="str">
        <f>'Daily Records'!A6</f>
        <v>Phase7.P007</v>
      </c>
      <c r="B6" s="99" t="str">
        <f>'Daily Records'!B6</f>
        <v>Meeting-Phase 7</v>
      </c>
      <c r="C6" s="114">
        <f>'Daily Records'!C6</f>
        <v>900</v>
      </c>
      <c r="D6" s="99">
        <f>'Daily Records'!D6</f>
        <v>20</v>
      </c>
      <c r="E6" s="115">
        <f>D6</f>
        <v>20</v>
      </c>
      <c r="F6" s="115">
        <v>15.5</v>
      </c>
      <c r="G6" s="115">
        <v>14</v>
      </c>
      <c r="H6" s="115">
        <v>12.5</v>
      </c>
      <c r="I6" s="115">
        <v>11</v>
      </c>
      <c r="J6" s="115">
        <v>10.5</v>
      </c>
      <c r="K6" s="115">
        <v>5.5</v>
      </c>
      <c r="L6" s="115">
        <v>10</v>
      </c>
      <c r="M6" s="115">
        <v>9</v>
      </c>
      <c r="N6" s="115">
        <v>8</v>
      </c>
      <c r="O6" s="115">
        <v>7</v>
      </c>
      <c r="P6" s="115">
        <v>6</v>
      </c>
      <c r="Q6" s="115">
        <v>5</v>
      </c>
      <c r="R6" s="115">
        <v>4</v>
      </c>
      <c r="S6" s="115">
        <v>3</v>
      </c>
      <c r="T6" s="115">
        <v>1</v>
      </c>
      <c r="U6" s="115">
        <v>0</v>
      </c>
      <c r="V6" s="115">
        <f t="shared" ref="V6:V16" si="3">U6</f>
        <v>0</v>
      </c>
      <c r="W6" s="115">
        <f t="shared" ref="W6:W38" si="4">V6</f>
        <v>0</v>
      </c>
      <c r="X6" s="115">
        <f t="shared" ref="X6:X16" si="5">V6</f>
        <v>0</v>
      </c>
    </row>
    <row r="7" spans="1:24" s="73" customFormat="1">
      <c r="A7" s="99" t="str">
        <f>'Daily Records'!A7</f>
        <v>Phase7.S006</v>
      </c>
      <c r="B7" s="99" t="str">
        <f>'Daily Records'!B7</f>
        <v>Requirements analysis</v>
      </c>
      <c r="C7" s="114">
        <f>'Daily Records'!C7</f>
        <v>900</v>
      </c>
      <c r="D7" s="99">
        <f>'Daily Records'!D7</f>
        <v>7</v>
      </c>
      <c r="E7" s="115">
        <f t="shared" ref="E7:S8" si="6">D7</f>
        <v>7</v>
      </c>
      <c r="F7" s="115">
        <f t="shared" si="6"/>
        <v>7</v>
      </c>
      <c r="G7" s="115">
        <v>6</v>
      </c>
      <c r="H7" s="115">
        <v>5</v>
      </c>
      <c r="I7" s="115">
        <f t="shared" si="6"/>
        <v>5</v>
      </c>
      <c r="J7" s="115">
        <f t="shared" si="6"/>
        <v>5</v>
      </c>
      <c r="K7" s="115">
        <f t="shared" si="6"/>
        <v>5</v>
      </c>
      <c r="L7" s="115">
        <v>3</v>
      </c>
      <c r="M7" s="115">
        <f t="shared" si="6"/>
        <v>3</v>
      </c>
      <c r="N7" s="115">
        <v>0</v>
      </c>
      <c r="O7" s="115">
        <f t="shared" si="6"/>
        <v>0</v>
      </c>
      <c r="P7" s="115">
        <f t="shared" si="6"/>
        <v>0</v>
      </c>
      <c r="Q7" s="115">
        <f t="shared" si="6"/>
        <v>0</v>
      </c>
      <c r="R7" s="115">
        <f t="shared" si="6"/>
        <v>0</v>
      </c>
      <c r="S7" s="115">
        <f t="shared" si="6"/>
        <v>0</v>
      </c>
      <c r="T7" s="115">
        <f t="shared" ref="T7:T16" si="7">S7</f>
        <v>0</v>
      </c>
      <c r="U7" s="115">
        <f t="shared" ref="U7:U16" si="8">T7</f>
        <v>0</v>
      </c>
      <c r="V7" s="115">
        <f t="shared" si="3"/>
        <v>0</v>
      </c>
      <c r="W7" s="115">
        <f t="shared" si="4"/>
        <v>0</v>
      </c>
      <c r="X7" s="115">
        <f t="shared" si="5"/>
        <v>0</v>
      </c>
    </row>
    <row r="8" spans="1:24" s="73" customFormat="1" ht="20.149999999999999" customHeight="1">
      <c r="A8" s="99" t="str">
        <f>'Daily Records'!A8</f>
        <v>Phase7.S008</v>
      </c>
      <c r="B8" s="99" t="str">
        <f>'Daily Records'!B8</f>
        <v>Task documentation_Bright</v>
      </c>
      <c r="C8" s="114">
        <f>'Daily Records'!C8</f>
        <v>900</v>
      </c>
      <c r="D8" s="99">
        <f>'Daily Records'!D8</f>
        <v>20</v>
      </c>
      <c r="E8" s="115">
        <f t="shared" si="6"/>
        <v>20</v>
      </c>
      <c r="F8" s="115">
        <v>19</v>
      </c>
      <c r="G8" s="115">
        <v>18</v>
      </c>
      <c r="H8" s="115">
        <v>17</v>
      </c>
      <c r="I8" s="115">
        <v>15</v>
      </c>
      <c r="J8" s="115">
        <v>14</v>
      </c>
      <c r="K8" s="115">
        <v>13</v>
      </c>
      <c r="L8" s="115">
        <v>14</v>
      </c>
      <c r="M8" s="115">
        <v>11</v>
      </c>
      <c r="N8" s="115">
        <v>10</v>
      </c>
      <c r="O8" s="115">
        <v>9</v>
      </c>
      <c r="P8" s="115">
        <v>8</v>
      </c>
      <c r="Q8" s="115">
        <v>7</v>
      </c>
      <c r="R8" s="115">
        <v>5</v>
      </c>
      <c r="S8" s="115">
        <v>3</v>
      </c>
      <c r="T8" s="115">
        <v>2</v>
      </c>
      <c r="U8" s="115">
        <v>1</v>
      </c>
      <c r="V8" s="115">
        <f t="shared" si="3"/>
        <v>1</v>
      </c>
      <c r="W8" s="115">
        <v>0</v>
      </c>
      <c r="X8" s="115">
        <v>0</v>
      </c>
    </row>
    <row r="9" spans="1:24" s="73" customFormat="1">
      <c r="A9" s="99" t="str">
        <f>'Daily Records'!A9</f>
        <v>Phase7.Test001</v>
      </c>
      <c r="B9" s="99" t="str">
        <f>'Daily Records'!B9</f>
        <v>System Test_Bright</v>
      </c>
      <c r="C9" s="114">
        <f>'Daily Records'!C9</f>
        <v>750</v>
      </c>
      <c r="D9" s="99">
        <f>'Daily Records'!D9</f>
        <v>10</v>
      </c>
      <c r="E9" s="115">
        <f t="shared" ref="E9:E33" si="9">D9</f>
        <v>10</v>
      </c>
      <c r="F9" s="115">
        <f t="shared" ref="F9:F33" si="10">E9</f>
        <v>10</v>
      </c>
      <c r="G9" s="115">
        <f t="shared" ref="G9:G33" si="11">F9</f>
        <v>10</v>
      </c>
      <c r="H9" s="115">
        <f t="shared" ref="H9:H33" si="12">G9</f>
        <v>10</v>
      </c>
      <c r="I9" s="115">
        <v>8</v>
      </c>
      <c r="J9" s="115">
        <v>6</v>
      </c>
      <c r="K9" s="115">
        <f t="shared" ref="K9:L33" si="13">J9</f>
        <v>6</v>
      </c>
      <c r="L9" s="115">
        <f t="shared" ref="L9:L10" si="14">K9</f>
        <v>6</v>
      </c>
      <c r="M9" s="115">
        <f t="shared" ref="M9:M10" si="15">L9</f>
        <v>6</v>
      </c>
      <c r="N9" s="115">
        <f t="shared" ref="N9:N10" si="16">M9</f>
        <v>6</v>
      </c>
      <c r="O9" s="115">
        <f t="shared" ref="O9:O10" si="17">N9</f>
        <v>6</v>
      </c>
      <c r="P9" s="115">
        <f t="shared" ref="P9:P10" si="18">O9</f>
        <v>6</v>
      </c>
      <c r="Q9" s="115">
        <f t="shared" ref="Q9:Q10" si="19">P9</f>
        <v>6</v>
      </c>
      <c r="R9" s="115">
        <v>5</v>
      </c>
      <c r="S9" s="115">
        <f t="shared" ref="S9:S16" si="20">R9</f>
        <v>5</v>
      </c>
      <c r="T9" s="115">
        <v>0</v>
      </c>
      <c r="U9" s="115">
        <f t="shared" si="8"/>
        <v>0</v>
      </c>
      <c r="V9" s="115">
        <f t="shared" si="3"/>
        <v>0</v>
      </c>
      <c r="W9" s="115">
        <f t="shared" si="4"/>
        <v>0</v>
      </c>
      <c r="X9" s="115">
        <f t="shared" si="5"/>
        <v>0</v>
      </c>
    </row>
    <row r="10" spans="1:24" s="73" customFormat="1">
      <c r="A10" s="99" t="str">
        <f>'Daily Records'!A10</f>
        <v>Phase7.Test002</v>
      </c>
      <c r="B10" s="99" t="str">
        <f>'Daily Records'!B10</f>
        <v>System Test_Linsee</v>
      </c>
      <c r="C10" s="114">
        <f>'Daily Records'!C10</f>
        <v>750</v>
      </c>
      <c r="D10" s="99">
        <f>'Daily Records'!D10</f>
        <v>8</v>
      </c>
      <c r="E10" s="115">
        <f t="shared" si="9"/>
        <v>8</v>
      </c>
      <c r="F10" s="115">
        <f t="shared" si="10"/>
        <v>8</v>
      </c>
      <c r="G10" s="115">
        <f t="shared" si="11"/>
        <v>8</v>
      </c>
      <c r="H10" s="115">
        <f t="shared" si="12"/>
        <v>8</v>
      </c>
      <c r="I10" s="115">
        <f t="shared" ref="I10:I33" si="21">H10</f>
        <v>8</v>
      </c>
      <c r="J10" s="115">
        <v>1</v>
      </c>
      <c r="K10" s="115">
        <f t="shared" si="13"/>
        <v>1</v>
      </c>
      <c r="L10" s="115">
        <f t="shared" si="14"/>
        <v>1</v>
      </c>
      <c r="M10" s="115">
        <f t="shared" si="15"/>
        <v>1</v>
      </c>
      <c r="N10" s="115">
        <f t="shared" si="16"/>
        <v>1</v>
      </c>
      <c r="O10" s="115">
        <f t="shared" si="17"/>
        <v>1</v>
      </c>
      <c r="P10" s="115">
        <f t="shared" si="18"/>
        <v>1</v>
      </c>
      <c r="Q10" s="115">
        <f t="shared" si="19"/>
        <v>1</v>
      </c>
      <c r="R10" s="115">
        <f t="shared" ref="R10" si="22">Q10</f>
        <v>1</v>
      </c>
      <c r="S10" s="115">
        <f t="shared" si="20"/>
        <v>1</v>
      </c>
      <c r="T10" s="115">
        <v>0</v>
      </c>
      <c r="U10" s="115">
        <f t="shared" si="8"/>
        <v>0</v>
      </c>
      <c r="V10" s="115">
        <f t="shared" si="3"/>
        <v>0</v>
      </c>
      <c r="W10" s="115">
        <f t="shared" si="4"/>
        <v>0</v>
      </c>
      <c r="X10" s="115">
        <f t="shared" si="5"/>
        <v>0</v>
      </c>
    </row>
    <row r="11" spans="1:24" s="73" customFormat="1">
      <c r="A11" s="99" t="str">
        <f>'Daily Records'!A11</f>
        <v>TUC.OL.FR.PH.10</v>
      </c>
      <c r="B11" s="99" t="str">
        <f>'Daily Records'!B11</f>
        <v>Add default comments in Unit Section Description and edit</v>
      </c>
      <c r="C11" s="114">
        <f>'Daily Records'!C11</f>
        <v>700</v>
      </c>
      <c r="D11" s="99">
        <f>'Daily Records'!D11</f>
        <v>2</v>
      </c>
      <c r="E11" s="115">
        <f t="shared" si="9"/>
        <v>2</v>
      </c>
      <c r="F11" s="115">
        <f t="shared" si="10"/>
        <v>2</v>
      </c>
      <c r="G11" s="115">
        <v>1</v>
      </c>
      <c r="H11" s="115">
        <v>0</v>
      </c>
      <c r="I11" s="115">
        <f t="shared" si="21"/>
        <v>0</v>
      </c>
      <c r="J11" s="115">
        <f t="shared" ref="J11:J33" si="23">I11</f>
        <v>0</v>
      </c>
      <c r="K11" s="115">
        <f t="shared" si="13"/>
        <v>0</v>
      </c>
      <c r="L11" s="115">
        <v>0</v>
      </c>
      <c r="M11" s="115">
        <f t="shared" ref="M11:M16" si="24">L11</f>
        <v>0</v>
      </c>
      <c r="N11" s="115">
        <f t="shared" ref="N11:N15" si="25">M11</f>
        <v>0</v>
      </c>
      <c r="O11" s="115">
        <f t="shared" ref="O11:O17" si="26">N11</f>
        <v>0</v>
      </c>
      <c r="P11" s="115">
        <f t="shared" ref="P11:P17" si="27">O11</f>
        <v>0</v>
      </c>
      <c r="Q11" s="115">
        <f t="shared" ref="Q11:Q17" si="28">P11</f>
        <v>0</v>
      </c>
      <c r="R11" s="115">
        <f t="shared" ref="R11:R16" si="29">Q11</f>
        <v>0</v>
      </c>
      <c r="S11" s="115">
        <f t="shared" si="20"/>
        <v>0</v>
      </c>
      <c r="T11" s="115">
        <f t="shared" si="7"/>
        <v>0</v>
      </c>
      <c r="U11" s="115">
        <f t="shared" si="8"/>
        <v>0</v>
      </c>
      <c r="V11" s="115">
        <f t="shared" si="3"/>
        <v>0</v>
      </c>
      <c r="W11" s="115">
        <f t="shared" si="4"/>
        <v>0</v>
      </c>
      <c r="X11" s="115">
        <f t="shared" si="5"/>
        <v>0</v>
      </c>
    </row>
    <row r="12" spans="1:24" s="73" customFormat="1">
      <c r="A12" s="99" t="str">
        <f>'Daily Records'!A12</f>
        <v>TUC.OL.FR.RJ.17</v>
      </c>
      <c r="B12" s="99" t="str">
        <f>'Daily Records'!B12</f>
        <v xml:space="preserve">Sql script for Archive the Rig Jobs </v>
      </c>
      <c r="C12" s="114">
        <f>'Daily Records'!C12</f>
        <v>700</v>
      </c>
      <c r="D12" s="99">
        <f>'Daily Records'!D12</f>
        <v>16</v>
      </c>
      <c r="E12" s="115">
        <f t="shared" si="9"/>
        <v>16</v>
      </c>
      <c r="F12" s="115">
        <v>10</v>
      </c>
      <c r="G12" s="115">
        <f t="shared" si="11"/>
        <v>10</v>
      </c>
      <c r="H12" s="115">
        <f t="shared" si="12"/>
        <v>10</v>
      </c>
      <c r="I12" s="115">
        <v>1</v>
      </c>
      <c r="J12" s="115">
        <v>0</v>
      </c>
      <c r="K12" s="115">
        <f t="shared" si="13"/>
        <v>0</v>
      </c>
      <c r="L12" s="115">
        <f t="shared" si="13"/>
        <v>0</v>
      </c>
      <c r="M12" s="115">
        <f t="shared" si="24"/>
        <v>0</v>
      </c>
      <c r="N12" s="115">
        <f t="shared" si="25"/>
        <v>0</v>
      </c>
      <c r="O12" s="115">
        <f t="shared" si="26"/>
        <v>0</v>
      </c>
      <c r="P12" s="115">
        <f t="shared" si="27"/>
        <v>0</v>
      </c>
      <c r="Q12" s="115">
        <f t="shared" si="28"/>
        <v>0</v>
      </c>
      <c r="R12" s="115">
        <f t="shared" si="29"/>
        <v>0</v>
      </c>
      <c r="S12" s="115">
        <f t="shared" si="20"/>
        <v>0</v>
      </c>
      <c r="T12" s="115">
        <f t="shared" si="7"/>
        <v>0</v>
      </c>
      <c r="U12" s="115">
        <f t="shared" si="8"/>
        <v>0</v>
      </c>
      <c r="V12" s="115">
        <f t="shared" si="3"/>
        <v>0</v>
      </c>
      <c r="W12" s="115">
        <f t="shared" si="4"/>
        <v>0</v>
      </c>
      <c r="X12" s="115">
        <f t="shared" si="5"/>
        <v>0</v>
      </c>
    </row>
    <row r="13" spans="1:24" s="73" customFormat="1" ht="15.65" customHeight="1">
      <c r="A13" s="99" t="str">
        <f>'Daily Records'!A13</f>
        <v>TUC.OL.FR.PH.09</v>
      </c>
      <c r="B13" s="99" t="str">
        <f>'Daily Records'!B13</f>
        <v>Add one more Unit dropdown list to product haul page</v>
      </c>
      <c r="C13" s="114">
        <f>'Daily Records'!C13</f>
        <v>700</v>
      </c>
      <c r="D13" s="99">
        <f>'Daily Records'!D13</f>
        <v>4</v>
      </c>
      <c r="E13" s="115">
        <f t="shared" si="9"/>
        <v>4</v>
      </c>
      <c r="F13" s="115">
        <f t="shared" si="10"/>
        <v>4</v>
      </c>
      <c r="G13" s="115">
        <v>0</v>
      </c>
      <c r="H13" s="115">
        <f t="shared" si="12"/>
        <v>0</v>
      </c>
      <c r="I13" s="115">
        <f t="shared" si="21"/>
        <v>0</v>
      </c>
      <c r="J13" s="115">
        <f t="shared" si="23"/>
        <v>0</v>
      </c>
      <c r="K13" s="115">
        <f t="shared" si="13"/>
        <v>0</v>
      </c>
      <c r="L13" s="115">
        <f t="shared" si="13"/>
        <v>0</v>
      </c>
      <c r="M13" s="115">
        <f t="shared" si="24"/>
        <v>0</v>
      </c>
      <c r="N13" s="115">
        <f t="shared" si="25"/>
        <v>0</v>
      </c>
      <c r="O13" s="115">
        <f t="shared" si="26"/>
        <v>0</v>
      </c>
      <c r="P13" s="115">
        <f t="shared" si="27"/>
        <v>0</v>
      </c>
      <c r="Q13" s="115">
        <f t="shared" si="28"/>
        <v>0</v>
      </c>
      <c r="R13" s="115">
        <f t="shared" si="29"/>
        <v>0</v>
      </c>
      <c r="S13" s="115">
        <f t="shared" si="20"/>
        <v>0</v>
      </c>
      <c r="T13" s="115">
        <f t="shared" si="7"/>
        <v>0</v>
      </c>
      <c r="U13" s="115">
        <f t="shared" si="8"/>
        <v>0</v>
      </c>
      <c r="V13" s="115">
        <f t="shared" si="3"/>
        <v>0</v>
      </c>
      <c r="W13" s="115">
        <f t="shared" si="4"/>
        <v>0</v>
      </c>
      <c r="X13" s="115">
        <f t="shared" si="5"/>
        <v>0</v>
      </c>
    </row>
    <row r="14" spans="1:24" s="73" customFormat="1">
      <c r="A14" s="99" t="str">
        <f>'Daily Records'!A14</f>
        <v>TUC.OL.FR.PH.12</v>
      </c>
      <c r="B14" s="99" t="str">
        <f>'Daily Records'!B14</f>
        <v>Add third party truck to haul product</v>
      </c>
      <c r="C14" s="114">
        <f>'Daily Records'!C14</f>
        <v>700</v>
      </c>
      <c r="D14" s="99">
        <f>'Daily Records'!D14</f>
        <v>12</v>
      </c>
      <c r="E14" s="115">
        <f t="shared" si="9"/>
        <v>12</v>
      </c>
      <c r="F14" s="115">
        <v>8</v>
      </c>
      <c r="G14" s="115">
        <v>4</v>
      </c>
      <c r="H14" s="115">
        <v>1</v>
      </c>
      <c r="I14" s="115">
        <v>0</v>
      </c>
      <c r="J14" s="115">
        <f t="shared" si="23"/>
        <v>0</v>
      </c>
      <c r="K14" s="115">
        <f t="shared" si="13"/>
        <v>0</v>
      </c>
      <c r="L14" s="115">
        <f t="shared" si="13"/>
        <v>0</v>
      </c>
      <c r="M14" s="115">
        <f t="shared" si="24"/>
        <v>0</v>
      </c>
      <c r="N14" s="115">
        <f t="shared" si="25"/>
        <v>0</v>
      </c>
      <c r="O14" s="115">
        <f t="shared" si="26"/>
        <v>0</v>
      </c>
      <c r="P14" s="115">
        <f t="shared" si="27"/>
        <v>0</v>
      </c>
      <c r="Q14" s="115">
        <f t="shared" si="28"/>
        <v>0</v>
      </c>
      <c r="R14" s="115">
        <f t="shared" si="29"/>
        <v>0</v>
      </c>
      <c r="S14" s="115">
        <f t="shared" si="20"/>
        <v>0</v>
      </c>
      <c r="T14" s="115">
        <f t="shared" si="7"/>
        <v>0</v>
      </c>
      <c r="U14" s="115">
        <f t="shared" si="8"/>
        <v>0</v>
      </c>
      <c r="V14" s="115">
        <f t="shared" si="3"/>
        <v>0</v>
      </c>
      <c r="W14" s="115">
        <f t="shared" si="4"/>
        <v>0</v>
      </c>
      <c r="X14" s="115">
        <f t="shared" si="5"/>
        <v>0</v>
      </c>
    </row>
    <row r="15" spans="1:24" s="73" customFormat="1">
      <c r="A15" s="99" t="str">
        <f>'Daily Records'!A15</f>
        <v>TUC.OL.FR.PH.13</v>
      </c>
      <c r="B15" s="99" t="str">
        <f>'Daily Records'!B15</f>
        <v>Reschedule Third Party Product Haul</v>
      </c>
      <c r="C15" s="114">
        <f>'Daily Records'!C15</f>
        <v>700</v>
      </c>
      <c r="D15" s="99">
        <f>'Daily Records'!D15</f>
        <v>6</v>
      </c>
      <c r="E15" s="115">
        <f t="shared" si="9"/>
        <v>6</v>
      </c>
      <c r="F15" s="115">
        <f t="shared" si="10"/>
        <v>6</v>
      </c>
      <c r="G15" s="115">
        <f t="shared" si="11"/>
        <v>6</v>
      </c>
      <c r="H15" s="115">
        <v>2</v>
      </c>
      <c r="I15" s="115">
        <f t="shared" si="21"/>
        <v>2</v>
      </c>
      <c r="J15" s="115">
        <f t="shared" si="23"/>
        <v>2</v>
      </c>
      <c r="K15" s="115">
        <v>0</v>
      </c>
      <c r="L15" s="115">
        <v>0</v>
      </c>
      <c r="M15" s="115">
        <f t="shared" si="24"/>
        <v>0</v>
      </c>
      <c r="N15" s="115">
        <f t="shared" si="25"/>
        <v>0</v>
      </c>
      <c r="O15" s="115">
        <f t="shared" si="26"/>
        <v>0</v>
      </c>
      <c r="P15" s="115">
        <f t="shared" si="27"/>
        <v>0</v>
      </c>
      <c r="Q15" s="115">
        <f t="shared" si="28"/>
        <v>0</v>
      </c>
      <c r="R15" s="115">
        <f t="shared" si="29"/>
        <v>0</v>
      </c>
      <c r="S15" s="115">
        <f t="shared" si="20"/>
        <v>0</v>
      </c>
      <c r="T15" s="115">
        <f t="shared" si="7"/>
        <v>0</v>
      </c>
      <c r="U15" s="115">
        <f t="shared" si="8"/>
        <v>0</v>
      </c>
      <c r="V15" s="115">
        <f t="shared" si="3"/>
        <v>0</v>
      </c>
      <c r="W15" s="115">
        <f t="shared" si="4"/>
        <v>0</v>
      </c>
      <c r="X15" s="115">
        <f t="shared" si="5"/>
        <v>0</v>
      </c>
    </row>
    <row r="16" spans="1:24" s="73" customFormat="1">
      <c r="A16" s="99" t="str">
        <f>'Daily Records'!A16</f>
        <v>TUC.OL.FR.PH.14</v>
      </c>
      <c r="B16" s="99" t="str">
        <f>'Daily Records'!B16</f>
        <v>Cancel Third Party Product Haul</v>
      </c>
      <c r="C16" s="114">
        <f>'Daily Records'!C16</f>
        <v>700</v>
      </c>
      <c r="D16" s="99">
        <f>'Daily Records'!D16</f>
        <v>3</v>
      </c>
      <c r="E16" s="115">
        <f t="shared" si="9"/>
        <v>3</v>
      </c>
      <c r="F16" s="115">
        <f t="shared" si="10"/>
        <v>3</v>
      </c>
      <c r="G16" s="115">
        <f t="shared" si="11"/>
        <v>3</v>
      </c>
      <c r="H16" s="115">
        <f t="shared" si="12"/>
        <v>3</v>
      </c>
      <c r="I16" s="115">
        <f t="shared" si="21"/>
        <v>3</v>
      </c>
      <c r="J16" s="115">
        <f t="shared" si="23"/>
        <v>3</v>
      </c>
      <c r="K16" s="115">
        <f t="shared" si="13"/>
        <v>3</v>
      </c>
      <c r="L16" s="115">
        <f t="shared" ref="L16" si="30">K16</f>
        <v>3</v>
      </c>
      <c r="M16" s="115">
        <f t="shared" si="24"/>
        <v>3</v>
      </c>
      <c r="N16" s="115">
        <v>0</v>
      </c>
      <c r="O16" s="115">
        <f t="shared" si="26"/>
        <v>0</v>
      </c>
      <c r="P16" s="115">
        <f t="shared" si="27"/>
        <v>0</v>
      </c>
      <c r="Q16" s="115">
        <f t="shared" si="28"/>
        <v>0</v>
      </c>
      <c r="R16" s="115">
        <f t="shared" si="29"/>
        <v>0</v>
      </c>
      <c r="S16" s="115">
        <f t="shared" si="20"/>
        <v>0</v>
      </c>
      <c r="T16" s="115">
        <f t="shared" si="7"/>
        <v>0</v>
      </c>
      <c r="U16" s="115">
        <f t="shared" si="8"/>
        <v>0</v>
      </c>
      <c r="V16" s="115">
        <f t="shared" si="3"/>
        <v>0</v>
      </c>
      <c r="W16" s="115">
        <f t="shared" si="4"/>
        <v>0</v>
      </c>
      <c r="X16" s="115">
        <f t="shared" si="5"/>
        <v>0</v>
      </c>
    </row>
    <row r="17" spans="1:24" s="73" customFormat="1">
      <c r="A17" s="99" t="str">
        <f>'Daily Records'!A17</f>
        <v>TUC.OL.FR.UP.01</v>
      </c>
      <c r="B17" s="99" t="str">
        <f>'Daily Records'!B17</f>
        <v>Display upcoming jobs which not completed</v>
      </c>
      <c r="C17" s="114">
        <f>'Daily Records'!C17</f>
        <v>690</v>
      </c>
      <c r="D17" s="99">
        <f>'Daily Records'!D17</f>
        <v>16</v>
      </c>
      <c r="E17" s="115">
        <f t="shared" si="9"/>
        <v>16</v>
      </c>
      <c r="F17" s="115">
        <f t="shared" si="10"/>
        <v>16</v>
      </c>
      <c r="G17" s="115">
        <f t="shared" si="11"/>
        <v>16</v>
      </c>
      <c r="H17" s="115">
        <f t="shared" si="12"/>
        <v>16</v>
      </c>
      <c r="I17" s="115">
        <f t="shared" si="21"/>
        <v>16</v>
      </c>
      <c r="J17" s="115">
        <f t="shared" si="23"/>
        <v>16</v>
      </c>
      <c r="K17" s="115">
        <v>7</v>
      </c>
      <c r="L17" s="115">
        <f t="shared" ref="L17:L32" si="31">K17</f>
        <v>7</v>
      </c>
      <c r="M17" s="115">
        <f t="shared" ref="M17:N33" si="32">L17</f>
        <v>7</v>
      </c>
      <c r="N17" s="115">
        <f t="shared" ref="N17" si="33">M17</f>
        <v>7</v>
      </c>
      <c r="O17" s="115">
        <f t="shared" si="26"/>
        <v>7</v>
      </c>
      <c r="P17" s="115">
        <f t="shared" si="27"/>
        <v>7</v>
      </c>
      <c r="Q17" s="115">
        <f t="shared" si="28"/>
        <v>7</v>
      </c>
      <c r="R17" s="115">
        <v>0</v>
      </c>
      <c r="S17" s="115">
        <f t="shared" ref="S17:S33" si="34">R17</f>
        <v>0</v>
      </c>
      <c r="T17" s="115">
        <f t="shared" ref="T17:T33" si="35">S17</f>
        <v>0</v>
      </c>
      <c r="U17" s="115">
        <f t="shared" ref="U17:U33" si="36">T17</f>
        <v>0</v>
      </c>
      <c r="V17" s="115">
        <f t="shared" ref="V17:V33" si="37">U17</f>
        <v>0</v>
      </c>
      <c r="W17" s="115">
        <f t="shared" si="4"/>
        <v>0</v>
      </c>
      <c r="X17" s="115">
        <f t="shared" ref="X17:X33" si="38">V17</f>
        <v>0</v>
      </c>
    </row>
    <row r="18" spans="1:24" s="73" customFormat="1">
      <c r="A18" s="99" t="str">
        <f>'Daily Records'!A18</f>
        <v>TUC.OL.FR.UP.01</v>
      </c>
      <c r="B18" s="99" t="str">
        <f>'Daily Records'!B18</f>
        <v>Display flag for Top Rig and High Profile</v>
      </c>
      <c r="C18" s="114">
        <f>'Daily Records'!C18</f>
        <v>690</v>
      </c>
      <c r="D18" s="99">
        <f>'Daily Records'!D18</f>
        <v>6</v>
      </c>
      <c r="E18" s="115">
        <f t="shared" si="9"/>
        <v>6</v>
      </c>
      <c r="F18" s="115">
        <f t="shared" si="10"/>
        <v>6</v>
      </c>
      <c r="G18" s="115">
        <f t="shared" si="11"/>
        <v>6</v>
      </c>
      <c r="H18" s="115">
        <f t="shared" si="12"/>
        <v>6</v>
      </c>
      <c r="I18" s="115">
        <f t="shared" si="21"/>
        <v>6</v>
      </c>
      <c r="J18" s="115">
        <f t="shared" si="23"/>
        <v>6</v>
      </c>
      <c r="K18" s="115">
        <f t="shared" si="13"/>
        <v>6</v>
      </c>
      <c r="L18" s="115">
        <f t="shared" si="31"/>
        <v>6</v>
      </c>
      <c r="M18" s="115">
        <f t="shared" si="32"/>
        <v>6</v>
      </c>
      <c r="N18" s="115">
        <f t="shared" si="32"/>
        <v>6</v>
      </c>
      <c r="O18" s="115">
        <v>1</v>
      </c>
      <c r="P18" s="115">
        <v>0</v>
      </c>
      <c r="Q18" s="115">
        <f t="shared" ref="Q18:Q32" si="39">P18</f>
        <v>0</v>
      </c>
      <c r="R18" s="115">
        <f t="shared" ref="R18:R33" si="40">Q18</f>
        <v>0</v>
      </c>
      <c r="S18" s="115">
        <f t="shared" si="34"/>
        <v>0</v>
      </c>
      <c r="T18" s="115">
        <f t="shared" si="35"/>
        <v>0</v>
      </c>
      <c r="U18" s="115">
        <f t="shared" si="36"/>
        <v>0</v>
      </c>
      <c r="V18" s="115">
        <f t="shared" si="37"/>
        <v>0</v>
      </c>
      <c r="W18" s="115">
        <f t="shared" si="4"/>
        <v>0</v>
      </c>
      <c r="X18" s="115">
        <f t="shared" si="38"/>
        <v>0</v>
      </c>
    </row>
    <row r="19" spans="1:24" s="73" customFormat="1">
      <c r="A19" s="99" t="str">
        <f>'Daily Records'!A19</f>
        <v>TUC.OL.FR.UP.02</v>
      </c>
      <c r="B19" s="99" t="str">
        <f>'Daily Records'!B19</f>
        <v>Filter by service point in Upcoming Jobs Page</v>
      </c>
      <c r="C19" s="114">
        <f>'Daily Records'!C19</f>
        <v>690</v>
      </c>
      <c r="D19" s="99">
        <f>'Daily Records'!D19</f>
        <v>6</v>
      </c>
      <c r="E19" s="115">
        <f t="shared" si="9"/>
        <v>6</v>
      </c>
      <c r="F19" s="115">
        <f t="shared" si="10"/>
        <v>6</v>
      </c>
      <c r="G19" s="115">
        <f t="shared" si="11"/>
        <v>6</v>
      </c>
      <c r="H19" s="115">
        <f t="shared" si="12"/>
        <v>6</v>
      </c>
      <c r="I19" s="115">
        <f t="shared" si="21"/>
        <v>6</v>
      </c>
      <c r="J19" s="115">
        <f t="shared" si="23"/>
        <v>6</v>
      </c>
      <c r="K19" s="115">
        <f t="shared" si="13"/>
        <v>6</v>
      </c>
      <c r="L19" s="115">
        <f t="shared" si="31"/>
        <v>6</v>
      </c>
      <c r="M19" s="115">
        <f t="shared" si="32"/>
        <v>6</v>
      </c>
      <c r="N19" s="115">
        <f t="shared" si="32"/>
        <v>6</v>
      </c>
      <c r="O19" s="115">
        <v>1</v>
      </c>
      <c r="P19" s="115">
        <v>0</v>
      </c>
      <c r="Q19" s="115">
        <f t="shared" si="39"/>
        <v>0</v>
      </c>
      <c r="R19" s="115">
        <f t="shared" si="40"/>
        <v>0</v>
      </c>
      <c r="S19" s="115">
        <f t="shared" si="34"/>
        <v>0</v>
      </c>
      <c r="T19" s="115">
        <f t="shared" si="35"/>
        <v>0</v>
      </c>
      <c r="U19" s="115">
        <f t="shared" si="36"/>
        <v>0</v>
      </c>
      <c r="V19" s="115">
        <f t="shared" si="37"/>
        <v>0</v>
      </c>
      <c r="W19" s="115">
        <f t="shared" si="4"/>
        <v>0</v>
      </c>
      <c r="X19" s="115">
        <f t="shared" si="38"/>
        <v>0</v>
      </c>
    </row>
    <row r="20" spans="1:24" s="73" customFormat="1">
      <c r="A20" s="99" t="str">
        <f>'Daily Records'!A20</f>
        <v>TUC.OL.FR.UP.03</v>
      </c>
      <c r="B20" s="99" t="str">
        <f>'Daily Records'!B20</f>
        <v>Display Crew\Unit information in Upcoming jobs page</v>
      </c>
      <c r="C20" s="114">
        <f>'Daily Records'!C20</f>
        <v>690</v>
      </c>
      <c r="D20" s="99">
        <f>'Daily Records'!D20</f>
        <v>16</v>
      </c>
      <c r="E20" s="115">
        <f t="shared" si="9"/>
        <v>16</v>
      </c>
      <c r="F20" s="115">
        <f t="shared" si="10"/>
        <v>16</v>
      </c>
      <c r="G20" s="115">
        <f t="shared" si="11"/>
        <v>16</v>
      </c>
      <c r="H20" s="115">
        <f t="shared" si="12"/>
        <v>16</v>
      </c>
      <c r="I20" s="115">
        <f t="shared" si="21"/>
        <v>16</v>
      </c>
      <c r="J20" s="115">
        <f t="shared" si="23"/>
        <v>16</v>
      </c>
      <c r="K20" s="115">
        <f t="shared" si="13"/>
        <v>16</v>
      </c>
      <c r="L20" s="115">
        <f t="shared" si="31"/>
        <v>16</v>
      </c>
      <c r="M20" s="115">
        <f t="shared" si="32"/>
        <v>16</v>
      </c>
      <c r="N20" s="115">
        <f t="shared" si="32"/>
        <v>16</v>
      </c>
      <c r="O20" s="115">
        <f t="shared" ref="O20:O32" si="41">N20</f>
        <v>16</v>
      </c>
      <c r="P20" s="115">
        <f t="shared" ref="P20:P32" si="42">O20</f>
        <v>16</v>
      </c>
      <c r="Q20" s="115">
        <f t="shared" si="39"/>
        <v>16</v>
      </c>
      <c r="R20" s="115">
        <f t="shared" si="40"/>
        <v>16</v>
      </c>
      <c r="S20" s="115">
        <v>8</v>
      </c>
      <c r="T20" s="115">
        <v>0</v>
      </c>
      <c r="U20" s="115">
        <f t="shared" si="36"/>
        <v>0</v>
      </c>
      <c r="V20" s="115">
        <f t="shared" si="37"/>
        <v>0</v>
      </c>
      <c r="W20" s="115">
        <f t="shared" si="4"/>
        <v>0</v>
      </c>
      <c r="X20" s="115">
        <f t="shared" si="38"/>
        <v>0</v>
      </c>
    </row>
    <row r="21" spans="1:24" s="73" customFormat="1">
      <c r="A21" s="99" t="str">
        <f>'Daily Records'!A21</f>
        <v>TUC.OL.FR.UP.04</v>
      </c>
      <c r="B21" s="99" t="str">
        <f>'Daily Records'!B21</f>
        <v>Generate notes according to product haul status in blend column</v>
      </c>
      <c r="C21" s="114">
        <f>'Daily Records'!C21</f>
        <v>690</v>
      </c>
      <c r="D21" s="99">
        <f>'Daily Records'!D21</f>
        <v>6</v>
      </c>
      <c r="E21" s="115">
        <v>0</v>
      </c>
      <c r="F21" s="115">
        <f t="shared" si="10"/>
        <v>0</v>
      </c>
      <c r="G21" s="115">
        <f t="shared" si="11"/>
        <v>0</v>
      </c>
      <c r="H21" s="115">
        <f t="shared" si="12"/>
        <v>0</v>
      </c>
      <c r="I21" s="115">
        <f t="shared" si="21"/>
        <v>0</v>
      </c>
      <c r="J21" s="115">
        <f t="shared" si="23"/>
        <v>0</v>
      </c>
      <c r="K21" s="115">
        <f t="shared" si="13"/>
        <v>0</v>
      </c>
      <c r="L21" s="115">
        <f t="shared" si="31"/>
        <v>0</v>
      </c>
      <c r="M21" s="115">
        <f t="shared" si="32"/>
        <v>0</v>
      </c>
      <c r="N21" s="115">
        <v>0</v>
      </c>
      <c r="O21" s="115">
        <f t="shared" si="41"/>
        <v>0</v>
      </c>
      <c r="P21" s="115">
        <f t="shared" si="42"/>
        <v>0</v>
      </c>
      <c r="Q21" s="115">
        <f t="shared" si="39"/>
        <v>0</v>
      </c>
      <c r="R21" s="115">
        <f t="shared" si="40"/>
        <v>0</v>
      </c>
      <c r="S21" s="115">
        <f t="shared" si="34"/>
        <v>0</v>
      </c>
      <c r="T21" s="115">
        <f t="shared" si="35"/>
        <v>0</v>
      </c>
      <c r="U21" s="115">
        <f t="shared" si="36"/>
        <v>0</v>
      </c>
      <c r="V21" s="115">
        <f t="shared" si="37"/>
        <v>0</v>
      </c>
      <c r="W21" s="115">
        <f t="shared" si="4"/>
        <v>0</v>
      </c>
      <c r="X21" s="115">
        <f t="shared" si="38"/>
        <v>0</v>
      </c>
    </row>
    <row r="22" spans="1:24" s="73" customFormat="1">
      <c r="A22" s="99" t="str">
        <f>'Daily Records'!A22</f>
        <v>TUC.OL.BA.UP.05</v>
      </c>
      <c r="B22" s="99" t="str">
        <f>'Daily Records'!B22</f>
        <v>Implement ContractorCompany database/Entity/Dao/Service/TestData/DaoTest</v>
      </c>
      <c r="C22" s="114">
        <f>'Daily Records'!C22</f>
        <v>690</v>
      </c>
      <c r="D22" s="99">
        <f>'Daily Records'!D22</f>
        <v>5</v>
      </c>
      <c r="E22" s="115">
        <f t="shared" si="9"/>
        <v>5</v>
      </c>
      <c r="F22" s="115">
        <f t="shared" si="10"/>
        <v>5</v>
      </c>
      <c r="G22" s="115">
        <f t="shared" si="11"/>
        <v>5</v>
      </c>
      <c r="H22" s="115">
        <f t="shared" si="12"/>
        <v>5</v>
      </c>
      <c r="I22" s="115">
        <f t="shared" si="21"/>
        <v>5</v>
      </c>
      <c r="J22" s="115">
        <f t="shared" si="23"/>
        <v>5</v>
      </c>
      <c r="K22" s="115">
        <f t="shared" si="13"/>
        <v>5</v>
      </c>
      <c r="L22" s="115">
        <v>0</v>
      </c>
      <c r="M22" s="115">
        <f t="shared" si="32"/>
        <v>0</v>
      </c>
      <c r="N22" s="115">
        <f t="shared" si="32"/>
        <v>0</v>
      </c>
      <c r="O22" s="115">
        <f t="shared" si="41"/>
        <v>0</v>
      </c>
      <c r="P22" s="115">
        <f t="shared" si="42"/>
        <v>0</v>
      </c>
      <c r="Q22" s="115">
        <f t="shared" si="39"/>
        <v>0</v>
      </c>
      <c r="R22" s="115">
        <f t="shared" si="40"/>
        <v>0</v>
      </c>
      <c r="S22" s="115">
        <f t="shared" si="34"/>
        <v>0</v>
      </c>
      <c r="T22" s="115">
        <f t="shared" si="35"/>
        <v>0</v>
      </c>
      <c r="U22" s="115">
        <f t="shared" si="36"/>
        <v>0</v>
      </c>
      <c r="V22" s="115">
        <f t="shared" si="37"/>
        <v>0</v>
      </c>
      <c r="W22" s="115">
        <f t="shared" si="4"/>
        <v>0</v>
      </c>
      <c r="X22" s="115">
        <f t="shared" si="38"/>
        <v>0</v>
      </c>
    </row>
    <row r="23" spans="1:24" s="73" customFormat="1">
      <c r="A23" s="99" t="str">
        <f>'Daily Records'!A23</f>
        <v>TUC.OL.FR.UP.05</v>
      </c>
      <c r="B23" s="99" t="str">
        <f>'Daily Records'!B23</f>
        <v>Rig Board_Cache the current page number</v>
      </c>
      <c r="C23" s="114">
        <f>'Daily Records'!C23</f>
        <v>690</v>
      </c>
      <c r="D23" s="99">
        <f>'Daily Records'!D23</f>
        <v>15</v>
      </c>
      <c r="E23" s="115">
        <f t="shared" si="9"/>
        <v>15</v>
      </c>
      <c r="F23" s="115">
        <f t="shared" si="10"/>
        <v>15</v>
      </c>
      <c r="G23" s="115">
        <f t="shared" si="11"/>
        <v>15</v>
      </c>
      <c r="H23" s="115">
        <f t="shared" si="12"/>
        <v>15</v>
      </c>
      <c r="I23" s="115">
        <f t="shared" si="21"/>
        <v>15</v>
      </c>
      <c r="J23" s="115">
        <f t="shared" si="23"/>
        <v>15</v>
      </c>
      <c r="K23" s="115">
        <f t="shared" si="13"/>
        <v>15</v>
      </c>
      <c r="L23" s="115">
        <v>10</v>
      </c>
      <c r="M23" s="115">
        <v>8</v>
      </c>
      <c r="N23" s="115">
        <v>8</v>
      </c>
      <c r="O23" s="115">
        <v>8</v>
      </c>
      <c r="P23" s="115">
        <v>8</v>
      </c>
      <c r="Q23" s="115">
        <v>0</v>
      </c>
      <c r="R23" s="115">
        <f t="shared" si="40"/>
        <v>0</v>
      </c>
      <c r="S23" s="115">
        <f t="shared" si="34"/>
        <v>0</v>
      </c>
      <c r="T23" s="115">
        <f t="shared" si="35"/>
        <v>0</v>
      </c>
      <c r="U23" s="115">
        <f t="shared" si="36"/>
        <v>0</v>
      </c>
      <c r="V23" s="115">
        <f t="shared" si="37"/>
        <v>0</v>
      </c>
      <c r="W23" s="115">
        <f t="shared" si="4"/>
        <v>0</v>
      </c>
      <c r="X23" s="115">
        <f t="shared" si="38"/>
        <v>0</v>
      </c>
    </row>
    <row r="24" spans="1:24" s="73" customFormat="1" ht="14.15" customHeight="1">
      <c r="A24" s="99" t="str">
        <f>'Daily Records'!A24</f>
        <v>TUC.OL.BA.UP.06</v>
      </c>
      <c r="B24" s="99" t="str">
        <f>'Daily Records'!B24</f>
        <v>Don't allow to delete/edit the Unit/Personnel record created by Rig Job/Product Haul scheduling</v>
      </c>
      <c r="C24" s="114">
        <f>'Daily Records'!C24</f>
        <v>690</v>
      </c>
      <c r="D24" s="99">
        <f>'Daily Records'!D24</f>
        <v>7</v>
      </c>
      <c r="E24" s="115">
        <f t="shared" si="9"/>
        <v>7</v>
      </c>
      <c r="F24" s="115">
        <f t="shared" si="10"/>
        <v>7</v>
      </c>
      <c r="G24" s="115">
        <f t="shared" si="11"/>
        <v>7</v>
      </c>
      <c r="H24" s="115">
        <f t="shared" si="12"/>
        <v>7</v>
      </c>
      <c r="I24" s="115">
        <f t="shared" si="21"/>
        <v>7</v>
      </c>
      <c r="J24" s="115">
        <f t="shared" si="23"/>
        <v>7</v>
      </c>
      <c r="K24" s="115">
        <f t="shared" si="13"/>
        <v>7</v>
      </c>
      <c r="L24" s="115">
        <f t="shared" si="31"/>
        <v>7</v>
      </c>
      <c r="M24" s="115">
        <f t="shared" si="32"/>
        <v>7</v>
      </c>
      <c r="N24" s="115">
        <f t="shared" si="32"/>
        <v>7</v>
      </c>
      <c r="O24" s="115">
        <f t="shared" si="41"/>
        <v>7</v>
      </c>
      <c r="P24" s="115">
        <v>0</v>
      </c>
      <c r="Q24" s="115">
        <f t="shared" si="39"/>
        <v>0</v>
      </c>
      <c r="R24" s="115">
        <f t="shared" si="40"/>
        <v>0</v>
      </c>
      <c r="S24" s="115">
        <f t="shared" si="34"/>
        <v>0</v>
      </c>
      <c r="T24" s="115">
        <f t="shared" si="35"/>
        <v>0</v>
      </c>
      <c r="U24" s="115">
        <f t="shared" si="36"/>
        <v>0</v>
      </c>
      <c r="V24" s="115">
        <f t="shared" si="37"/>
        <v>0</v>
      </c>
      <c r="W24" s="115">
        <f t="shared" si="4"/>
        <v>0</v>
      </c>
      <c r="X24" s="115">
        <f t="shared" si="38"/>
        <v>0</v>
      </c>
    </row>
    <row r="25" spans="1:24" s="73" customFormat="1">
      <c r="A25" s="99" t="str">
        <f>'Daily Records'!A25</f>
        <v>TUC.OL.BA.UP.07</v>
      </c>
      <c r="B25" s="99" t="str">
        <f>'Daily Records'!B25</f>
        <v>Don't allow to delete/edit the Third Party Units record created by Rig Job/Product Haul scheduling</v>
      </c>
      <c r="C25" s="114">
        <f>'Daily Records'!C25</f>
        <v>690</v>
      </c>
      <c r="D25" s="99">
        <f>'Daily Records'!D25</f>
        <v>7</v>
      </c>
      <c r="E25" s="115">
        <f t="shared" si="9"/>
        <v>7</v>
      </c>
      <c r="F25" s="115">
        <f t="shared" si="10"/>
        <v>7</v>
      </c>
      <c r="G25" s="115">
        <f t="shared" si="11"/>
        <v>7</v>
      </c>
      <c r="H25" s="115">
        <f t="shared" si="12"/>
        <v>7</v>
      </c>
      <c r="I25" s="115">
        <f t="shared" si="21"/>
        <v>7</v>
      </c>
      <c r="J25" s="115">
        <f t="shared" si="23"/>
        <v>7</v>
      </c>
      <c r="K25" s="115">
        <f t="shared" si="13"/>
        <v>7</v>
      </c>
      <c r="L25" s="115">
        <f t="shared" si="31"/>
        <v>7</v>
      </c>
      <c r="M25" s="115">
        <f t="shared" si="32"/>
        <v>7</v>
      </c>
      <c r="N25" s="115">
        <f t="shared" si="32"/>
        <v>7</v>
      </c>
      <c r="O25" s="115">
        <f t="shared" si="41"/>
        <v>7</v>
      </c>
      <c r="P25" s="115">
        <f t="shared" si="42"/>
        <v>7</v>
      </c>
      <c r="Q25" s="115">
        <v>0</v>
      </c>
      <c r="R25" s="115">
        <f t="shared" si="40"/>
        <v>0</v>
      </c>
      <c r="S25" s="115">
        <f t="shared" si="34"/>
        <v>0</v>
      </c>
      <c r="T25" s="115">
        <f t="shared" si="35"/>
        <v>0</v>
      </c>
      <c r="U25" s="115">
        <f t="shared" si="36"/>
        <v>0</v>
      </c>
      <c r="V25" s="115">
        <f t="shared" si="37"/>
        <v>0</v>
      </c>
      <c r="W25" s="115">
        <f t="shared" si="4"/>
        <v>0</v>
      </c>
      <c r="X25" s="115">
        <f t="shared" si="38"/>
        <v>0</v>
      </c>
    </row>
    <row r="26" spans="1:24" s="73" customFormat="1">
      <c r="A26" s="99" t="str">
        <f>'Daily Records'!A26</f>
        <v>TUC.OL.BA.UP.08</v>
      </c>
      <c r="B26" s="99" t="str">
        <f>'Daily Records'!B26</f>
        <v>Rig Job Direction flag should be disabled for inactive rigs</v>
      </c>
      <c r="C26" s="114">
        <f>'Daily Records'!C26</f>
        <v>690</v>
      </c>
      <c r="D26" s="99">
        <f>'Daily Records'!D26</f>
        <v>4</v>
      </c>
      <c r="E26" s="115">
        <f t="shared" si="9"/>
        <v>4</v>
      </c>
      <c r="F26" s="115">
        <f t="shared" si="10"/>
        <v>4</v>
      </c>
      <c r="G26" s="115">
        <f t="shared" si="11"/>
        <v>4</v>
      </c>
      <c r="H26" s="115">
        <f t="shared" si="12"/>
        <v>4</v>
      </c>
      <c r="I26" s="115">
        <f t="shared" si="21"/>
        <v>4</v>
      </c>
      <c r="J26" s="115">
        <f t="shared" si="23"/>
        <v>4</v>
      </c>
      <c r="K26" s="115">
        <f t="shared" si="13"/>
        <v>4</v>
      </c>
      <c r="L26" s="115">
        <f t="shared" si="31"/>
        <v>4</v>
      </c>
      <c r="M26" s="115">
        <f t="shared" si="32"/>
        <v>4</v>
      </c>
      <c r="N26" s="115">
        <f t="shared" si="32"/>
        <v>4</v>
      </c>
      <c r="O26" s="115">
        <f t="shared" si="41"/>
        <v>4</v>
      </c>
      <c r="P26" s="115">
        <v>0</v>
      </c>
      <c r="Q26" s="115">
        <f t="shared" si="39"/>
        <v>0</v>
      </c>
      <c r="R26" s="115">
        <f t="shared" si="40"/>
        <v>0</v>
      </c>
      <c r="S26" s="115">
        <f t="shared" si="34"/>
        <v>0</v>
      </c>
      <c r="T26" s="115">
        <f t="shared" si="35"/>
        <v>0</v>
      </c>
      <c r="U26" s="115">
        <f t="shared" si="36"/>
        <v>0</v>
      </c>
      <c r="V26" s="115">
        <f t="shared" si="37"/>
        <v>0</v>
      </c>
      <c r="W26" s="115">
        <f t="shared" si="4"/>
        <v>0</v>
      </c>
      <c r="X26" s="115">
        <f t="shared" si="38"/>
        <v>0</v>
      </c>
    </row>
    <row r="27" spans="1:24" s="73" customFormat="1">
      <c r="A27" s="99" t="str">
        <f>'Daily Records'!A27</f>
        <v>TUC.OL.BA.UP.09</v>
      </c>
      <c r="B27" s="99" t="str">
        <f>'Daily Records'!B27</f>
        <v>Highlight rigs in Down status and add some previous job values</v>
      </c>
      <c r="C27" s="114">
        <f>'Daily Records'!C27</f>
        <v>690</v>
      </c>
      <c r="D27" s="99">
        <f>'Daily Records'!D27</f>
        <v>2</v>
      </c>
      <c r="E27" s="115">
        <f t="shared" si="9"/>
        <v>2</v>
      </c>
      <c r="F27" s="115">
        <f t="shared" si="10"/>
        <v>2</v>
      </c>
      <c r="G27" s="115">
        <f t="shared" si="11"/>
        <v>2</v>
      </c>
      <c r="H27" s="115">
        <f t="shared" si="12"/>
        <v>2</v>
      </c>
      <c r="I27" s="115">
        <f t="shared" si="21"/>
        <v>2</v>
      </c>
      <c r="J27" s="115">
        <f t="shared" si="23"/>
        <v>2</v>
      </c>
      <c r="K27" s="115">
        <f t="shared" si="13"/>
        <v>2</v>
      </c>
      <c r="L27" s="115">
        <f t="shared" si="31"/>
        <v>2</v>
      </c>
      <c r="M27" s="115">
        <f t="shared" si="32"/>
        <v>2</v>
      </c>
      <c r="N27" s="115">
        <f t="shared" si="32"/>
        <v>2</v>
      </c>
      <c r="O27" s="115">
        <f t="shared" si="41"/>
        <v>2</v>
      </c>
      <c r="P27" s="115">
        <v>1</v>
      </c>
      <c r="Q27" s="115">
        <v>3</v>
      </c>
      <c r="R27" s="115">
        <v>0</v>
      </c>
      <c r="S27" s="115">
        <f t="shared" si="34"/>
        <v>0</v>
      </c>
      <c r="T27" s="115">
        <f t="shared" si="35"/>
        <v>0</v>
      </c>
      <c r="U27" s="115">
        <f t="shared" si="36"/>
        <v>0</v>
      </c>
      <c r="V27" s="115">
        <f t="shared" si="37"/>
        <v>0</v>
      </c>
      <c r="W27" s="115">
        <f t="shared" si="4"/>
        <v>0</v>
      </c>
      <c r="X27" s="115">
        <f t="shared" si="38"/>
        <v>0</v>
      </c>
    </row>
    <row r="28" spans="1:24" s="73" customFormat="1">
      <c r="A28" s="99" t="str">
        <f>'Daily Records'!A28</f>
        <v>TUC.OL.BA.UP.10</v>
      </c>
      <c r="B28" s="99" t="str">
        <f>'Daily Records'!B28</f>
        <v>Enable a down Rig</v>
      </c>
      <c r="C28" s="114">
        <f>'Daily Records'!C28</f>
        <v>690</v>
      </c>
      <c r="D28" s="99">
        <f>'Daily Records'!D28</f>
        <v>6</v>
      </c>
      <c r="E28" s="115">
        <f t="shared" si="9"/>
        <v>6</v>
      </c>
      <c r="F28" s="115">
        <f t="shared" si="10"/>
        <v>6</v>
      </c>
      <c r="G28" s="115">
        <f t="shared" si="11"/>
        <v>6</v>
      </c>
      <c r="H28" s="115">
        <f t="shared" si="12"/>
        <v>6</v>
      </c>
      <c r="I28" s="115">
        <f t="shared" si="21"/>
        <v>6</v>
      </c>
      <c r="J28" s="115">
        <f t="shared" si="23"/>
        <v>6</v>
      </c>
      <c r="K28" s="115">
        <f t="shared" si="13"/>
        <v>6</v>
      </c>
      <c r="L28" s="115">
        <f t="shared" si="31"/>
        <v>6</v>
      </c>
      <c r="M28" s="115">
        <f t="shared" si="32"/>
        <v>6</v>
      </c>
      <c r="N28" s="115">
        <f t="shared" si="32"/>
        <v>6</v>
      </c>
      <c r="O28" s="115">
        <f t="shared" si="41"/>
        <v>6</v>
      </c>
      <c r="P28" s="115">
        <v>0</v>
      </c>
      <c r="Q28" s="115">
        <v>3</v>
      </c>
      <c r="R28" s="115">
        <v>0</v>
      </c>
      <c r="S28" s="115">
        <f t="shared" si="34"/>
        <v>0</v>
      </c>
      <c r="T28" s="115">
        <f t="shared" si="35"/>
        <v>0</v>
      </c>
      <c r="U28" s="115">
        <f t="shared" si="36"/>
        <v>0</v>
      </c>
      <c r="V28" s="115">
        <f t="shared" si="37"/>
        <v>0</v>
      </c>
      <c r="W28" s="115">
        <f t="shared" si="4"/>
        <v>0</v>
      </c>
      <c r="X28" s="115">
        <f t="shared" si="38"/>
        <v>0</v>
      </c>
    </row>
    <row r="29" spans="1:24" s="73" customFormat="1">
      <c r="A29" s="99" t="str">
        <f>'Daily Records'!A29</f>
        <v>TUC.OL.FR.UP.06</v>
      </c>
      <c r="B29" s="99" t="str">
        <f>'Daily Records'!B29</f>
        <v>Add Rig Status to tooltips</v>
      </c>
      <c r="C29" s="114">
        <f>'Daily Records'!C29</f>
        <v>690</v>
      </c>
      <c r="D29" s="99">
        <f>'Daily Records'!D29</f>
        <v>2</v>
      </c>
      <c r="E29" s="115">
        <f t="shared" si="9"/>
        <v>2</v>
      </c>
      <c r="F29" s="115">
        <f t="shared" si="10"/>
        <v>2</v>
      </c>
      <c r="G29" s="115">
        <f t="shared" si="11"/>
        <v>2</v>
      </c>
      <c r="H29" s="115">
        <f t="shared" si="12"/>
        <v>2</v>
      </c>
      <c r="I29" s="115">
        <f t="shared" si="21"/>
        <v>2</v>
      </c>
      <c r="J29" s="115">
        <f t="shared" si="23"/>
        <v>2</v>
      </c>
      <c r="K29" s="115">
        <f t="shared" si="13"/>
        <v>2</v>
      </c>
      <c r="L29" s="115">
        <f t="shared" si="31"/>
        <v>2</v>
      </c>
      <c r="M29" s="115">
        <f t="shared" si="32"/>
        <v>2</v>
      </c>
      <c r="N29" s="115">
        <f t="shared" si="32"/>
        <v>2</v>
      </c>
      <c r="O29" s="115">
        <f t="shared" si="41"/>
        <v>2</v>
      </c>
      <c r="P29" s="115">
        <f t="shared" si="42"/>
        <v>2</v>
      </c>
      <c r="Q29" s="115">
        <v>0</v>
      </c>
      <c r="R29" s="115">
        <f t="shared" si="40"/>
        <v>0</v>
      </c>
      <c r="S29" s="115">
        <f t="shared" si="34"/>
        <v>0</v>
      </c>
      <c r="T29" s="115">
        <f t="shared" si="35"/>
        <v>0</v>
      </c>
      <c r="U29" s="115">
        <f t="shared" si="36"/>
        <v>0</v>
      </c>
      <c r="V29" s="115">
        <f t="shared" si="37"/>
        <v>0</v>
      </c>
      <c r="W29" s="115">
        <f t="shared" si="4"/>
        <v>0</v>
      </c>
      <c r="X29" s="115">
        <f t="shared" si="38"/>
        <v>0</v>
      </c>
    </row>
    <row r="30" spans="1:24" s="73" customFormat="1">
      <c r="A30" s="99" t="str">
        <f>'Daily Records'!A30</f>
        <v>Phase7.Test003</v>
      </c>
      <c r="B30" s="99" t="str">
        <f>'Daily Records'!B30</f>
        <v>Write Test Case_Bright</v>
      </c>
      <c r="C30" s="114">
        <f>'Daily Records'!C30</f>
        <v>690</v>
      </c>
      <c r="D30" s="99">
        <f>'Daily Records'!D30</f>
        <v>16</v>
      </c>
      <c r="E30" s="115">
        <f t="shared" si="9"/>
        <v>16</v>
      </c>
      <c r="F30" s="115">
        <f t="shared" si="10"/>
        <v>16</v>
      </c>
      <c r="G30" s="115">
        <f t="shared" si="11"/>
        <v>16</v>
      </c>
      <c r="H30" s="115">
        <f t="shared" si="12"/>
        <v>16</v>
      </c>
      <c r="I30" s="115">
        <f t="shared" si="21"/>
        <v>16</v>
      </c>
      <c r="J30" s="115">
        <f t="shared" si="23"/>
        <v>16</v>
      </c>
      <c r="K30" s="115">
        <v>10</v>
      </c>
      <c r="L30" s="115">
        <v>7</v>
      </c>
      <c r="M30" s="115">
        <v>5</v>
      </c>
      <c r="N30" s="115">
        <v>4</v>
      </c>
      <c r="O30" s="115">
        <f t="shared" si="41"/>
        <v>4</v>
      </c>
      <c r="P30" s="115">
        <v>0</v>
      </c>
      <c r="Q30" s="115">
        <f t="shared" si="39"/>
        <v>0</v>
      </c>
      <c r="R30" s="115">
        <f t="shared" si="40"/>
        <v>0</v>
      </c>
      <c r="S30" s="115">
        <f t="shared" si="34"/>
        <v>0</v>
      </c>
      <c r="T30" s="115">
        <f t="shared" si="35"/>
        <v>0</v>
      </c>
      <c r="U30" s="115">
        <f t="shared" si="36"/>
        <v>0</v>
      </c>
      <c r="V30" s="115">
        <f t="shared" si="37"/>
        <v>0</v>
      </c>
      <c r="W30" s="115">
        <f t="shared" si="4"/>
        <v>0</v>
      </c>
      <c r="X30" s="115">
        <f t="shared" si="38"/>
        <v>0</v>
      </c>
    </row>
    <row r="31" spans="1:24" s="73" customFormat="1">
      <c r="A31" s="99" t="str">
        <f>'Daily Records'!A31</f>
        <v>Phase7.Test004</v>
      </c>
      <c r="B31" s="99" t="str">
        <f>'Daily Records'!B31</f>
        <v>Write Test Case_Linsee</v>
      </c>
      <c r="C31" s="114">
        <f>'Daily Records'!C31</f>
        <v>690</v>
      </c>
      <c r="D31" s="99">
        <f>'Daily Records'!D31</f>
        <v>16</v>
      </c>
      <c r="E31" s="115">
        <f t="shared" si="9"/>
        <v>16</v>
      </c>
      <c r="F31" s="115">
        <f t="shared" si="10"/>
        <v>16</v>
      </c>
      <c r="G31" s="115">
        <f t="shared" si="11"/>
        <v>16</v>
      </c>
      <c r="H31" s="115">
        <f t="shared" si="12"/>
        <v>16</v>
      </c>
      <c r="I31" s="115">
        <f t="shared" si="21"/>
        <v>16</v>
      </c>
      <c r="J31" s="115">
        <f t="shared" si="23"/>
        <v>16</v>
      </c>
      <c r="K31" s="115">
        <v>10</v>
      </c>
      <c r="L31" s="115">
        <v>7</v>
      </c>
      <c r="M31" s="115">
        <v>5</v>
      </c>
      <c r="N31" s="115">
        <v>4</v>
      </c>
      <c r="O31" s="115">
        <v>4</v>
      </c>
      <c r="P31" s="115">
        <v>2</v>
      </c>
      <c r="Q31" s="115">
        <f t="shared" si="39"/>
        <v>2</v>
      </c>
      <c r="R31" s="115">
        <v>0</v>
      </c>
      <c r="S31" s="115">
        <f t="shared" si="34"/>
        <v>0</v>
      </c>
      <c r="T31" s="115">
        <f t="shared" si="35"/>
        <v>0</v>
      </c>
      <c r="U31" s="115">
        <f t="shared" si="36"/>
        <v>0</v>
      </c>
      <c r="V31" s="115">
        <f t="shared" si="37"/>
        <v>0</v>
      </c>
      <c r="W31" s="115">
        <f t="shared" si="4"/>
        <v>0</v>
      </c>
      <c r="X31" s="115">
        <f t="shared" si="38"/>
        <v>0</v>
      </c>
    </row>
    <row r="32" spans="1:24" s="73" customFormat="1">
      <c r="A32" s="99" t="str">
        <f>'Daily Records'!A32</f>
        <v>Phase7.Test005</v>
      </c>
      <c r="B32" s="99" t="str">
        <f>'Daily Records'!B32</f>
        <v>Write Test Case_Bella</v>
      </c>
      <c r="C32" s="114">
        <f>'Daily Records'!C32</f>
        <v>690</v>
      </c>
      <c r="D32" s="99">
        <f>'Daily Records'!D32</f>
        <v>3</v>
      </c>
      <c r="E32" s="115">
        <f t="shared" si="9"/>
        <v>3</v>
      </c>
      <c r="F32" s="115">
        <f t="shared" si="10"/>
        <v>3</v>
      </c>
      <c r="G32" s="115">
        <f t="shared" si="11"/>
        <v>3</v>
      </c>
      <c r="H32" s="115">
        <f t="shared" si="12"/>
        <v>3</v>
      </c>
      <c r="I32" s="115">
        <f t="shared" si="21"/>
        <v>3</v>
      </c>
      <c r="J32" s="115">
        <f t="shared" si="23"/>
        <v>3</v>
      </c>
      <c r="K32" s="115">
        <f t="shared" si="13"/>
        <v>3</v>
      </c>
      <c r="L32" s="115">
        <f t="shared" si="31"/>
        <v>3</v>
      </c>
      <c r="M32" s="115">
        <f t="shared" si="32"/>
        <v>3</v>
      </c>
      <c r="N32" s="115">
        <v>0</v>
      </c>
      <c r="O32" s="115">
        <f t="shared" si="41"/>
        <v>0</v>
      </c>
      <c r="P32" s="115">
        <f t="shared" si="42"/>
        <v>0</v>
      </c>
      <c r="Q32" s="115">
        <f t="shared" si="39"/>
        <v>0</v>
      </c>
      <c r="R32" s="115">
        <f t="shared" si="40"/>
        <v>0</v>
      </c>
      <c r="S32" s="115">
        <f t="shared" si="34"/>
        <v>0</v>
      </c>
      <c r="T32" s="115">
        <f t="shared" si="35"/>
        <v>0</v>
      </c>
      <c r="U32" s="115">
        <f t="shared" si="36"/>
        <v>0</v>
      </c>
      <c r="V32" s="115">
        <f t="shared" si="37"/>
        <v>0</v>
      </c>
      <c r="W32" s="115">
        <f t="shared" si="4"/>
        <v>0</v>
      </c>
      <c r="X32" s="115">
        <f t="shared" si="38"/>
        <v>0</v>
      </c>
    </row>
    <row r="33" spans="1:24" s="73" customFormat="1">
      <c r="A33" s="99"/>
      <c r="B33" s="99" t="str">
        <f>'Daily Records'!B33</f>
        <v>Fix Bug_Bright</v>
      </c>
      <c r="C33" s="114">
        <f>'Daily Records'!C33</f>
        <v>690</v>
      </c>
      <c r="D33" s="99">
        <f>'Daily Records'!D33</f>
        <v>10</v>
      </c>
      <c r="E33" s="115">
        <f t="shared" si="9"/>
        <v>10</v>
      </c>
      <c r="F33" s="115">
        <f t="shared" si="10"/>
        <v>10</v>
      </c>
      <c r="G33" s="115">
        <f t="shared" si="11"/>
        <v>10</v>
      </c>
      <c r="H33" s="115">
        <f t="shared" si="12"/>
        <v>10</v>
      </c>
      <c r="I33" s="115">
        <f t="shared" si="21"/>
        <v>10</v>
      </c>
      <c r="J33" s="115">
        <f t="shared" si="23"/>
        <v>10</v>
      </c>
      <c r="K33" s="115">
        <f t="shared" si="13"/>
        <v>10</v>
      </c>
      <c r="L33" s="115">
        <v>8</v>
      </c>
      <c r="M33" s="115">
        <f t="shared" si="32"/>
        <v>8</v>
      </c>
      <c r="N33" s="115">
        <f t="shared" si="32"/>
        <v>8</v>
      </c>
      <c r="O33" s="115">
        <v>5</v>
      </c>
      <c r="P33" s="115">
        <v>3</v>
      </c>
      <c r="Q33" s="115">
        <v>0</v>
      </c>
      <c r="R33" s="115">
        <f t="shared" si="40"/>
        <v>0</v>
      </c>
      <c r="S33" s="115">
        <f t="shared" si="34"/>
        <v>0</v>
      </c>
      <c r="T33" s="115">
        <f t="shared" si="35"/>
        <v>0</v>
      </c>
      <c r="U33" s="115">
        <f t="shared" si="36"/>
        <v>0</v>
      </c>
      <c r="V33" s="115">
        <f t="shared" si="37"/>
        <v>0</v>
      </c>
      <c r="W33" s="115">
        <f t="shared" si="4"/>
        <v>0</v>
      </c>
      <c r="X33" s="115">
        <f t="shared" si="38"/>
        <v>0</v>
      </c>
    </row>
    <row r="34" spans="1:24" s="73" customFormat="1">
      <c r="A34" s="99"/>
      <c r="B34" s="99" t="str">
        <f>'Daily Records'!B34</f>
        <v>Discuss for migration database</v>
      </c>
      <c r="C34" s="114">
        <f>'Daily Records'!C34</f>
        <v>650</v>
      </c>
      <c r="D34" s="99">
        <f>'Daily Records'!D34</f>
        <v>5</v>
      </c>
      <c r="E34" s="115">
        <f t="shared" ref="E34:E38" si="43">D34</f>
        <v>5</v>
      </c>
      <c r="F34" s="115">
        <f t="shared" ref="F34:F38" si="44">E34</f>
        <v>5</v>
      </c>
      <c r="G34" s="115">
        <f t="shared" ref="G34:G38" si="45">F34</f>
        <v>5</v>
      </c>
      <c r="H34" s="115">
        <f t="shared" ref="H34:H38" si="46">G34</f>
        <v>5</v>
      </c>
      <c r="I34" s="115">
        <f t="shared" ref="I34:I38" si="47">H34</f>
        <v>5</v>
      </c>
      <c r="J34" s="115">
        <f t="shared" ref="J34:J38" si="48">I34</f>
        <v>5</v>
      </c>
      <c r="K34" s="115">
        <f t="shared" ref="K34:L38" si="49">J34</f>
        <v>5</v>
      </c>
      <c r="L34" s="115">
        <v>5</v>
      </c>
      <c r="M34" s="115">
        <f t="shared" ref="M34:M38" si="50">L34</f>
        <v>5</v>
      </c>
      <c r="N34" s="115">
        <f t="shared" ref="N34:P38" si="51">M34</f>
        <v>5</v>
      </c>
      <c r="O34" s="115">
        <v>5</v>
      </c>
      <c r="P34" s="115">
        <v>5</v>
      </c>
      <c r="Q34" s="115">
        <f t="shared" ref="Q34:Q38" si="52">P34</f>
        <v>5</v>
      </c>
      <c r="R34" s="115">
        <f t="shared" ref="R34:R38" si="53">Q34</f>
        <v>5</v>
      </c>
      <c r="S34" s="115">
        <f t="shared" ref="S34:S38" si="54">R34</f>
        <v>5</v>
      </c>
      <c r="T34" s="115">
        <v>0</v>
      </c>
      <c r="U34" s="115">
        <f t="shared" ref="U34:U35" si="55">T34</f>
        <v>0</v>
      </c>
      <c r="V34" s="115">
        <f t="shared" ref="V34" si="56">U34</f>
        <v>0</v>
      </c>
      <c r="W34" s="115">
        <f t="shared" si="4"/>
        <v>0</v>
      </c>
      <c r="X34" s="115">
        <f>V34</f>
        <v>0</v>
      </c>
    </row>
    <row r="35" spans="1:24" s="73" customFormat="1">
      <c r="A35" s="99"/>
      <c r="B35" s="99" t="str">
        <f>'Daily Records'!B35</f>
        <v>Analyze and organize data types</v>
      </c>
      <c r="C35" s="114">
        <f>'Daily Records'!C35</f>
        <v>650</v>
      </c>
      <c r="D35" s="99">
        <f>'Daily Records'!D35</f>
        <v>20</v>
      </c>
      <c r="E35" s="115">
        <f t="shared" si="43"/>
        <v>20</v>
      </c>
      <c r="F35" s="115">
        <f t="shared" si="44"/>
        <v>20</v>
      </c>
      <c r="G35" s="115">
        <f t="shared" si="45"/>
        <v>20</v>
      </c>
      <c r="H35" s="115">
        <f t="shared" si="46"/>
        <v>20</v>
      </c>
      <c r="I35" s="115">
        <f t="shared" si="47"/>
        <v>20</v>
      </c>
      <c r="J35" s="115">
        <f t="shared" si="48"/>
        <v>20</v>
      </c>
      <c r="K35" s="115">
        <f t="shared" si="49"/>
        <v>20</v>
      </c>
      <c r="L35" s="115">
        <v>20</v>
      </c>
      <c r="M35" s="115">
        <f t="shared" si="50"/>
        <v>20</v>
      </c>
      <c r="N35" s="115">
        <f t="shared" si="51"/>
        <v>20</v>
      </c>
      <c r="O35" s="115">
        <v>20</v>
      </c>
      <c r="P35" s="115">
        <v>20</v>
      </c>
      <c r="Q35" s="115">
        <f t="shared" si="52"/>
        <v>20</v>
      </c>
      <c r="R35" s="115">
        <f t="shared" si="53"/>
        <v>20</v>
      </c>
      <c r="S35" s="115">
        <f t="shared" si="54"/>
        <v>20</v>
      </c>
      <c r="T35" s="115">
        <v>10</v>
      </c>
      <c r="U35" s="115">
        <f t="shared" si="55"/>
        <v>10</v>
      </c>
      <c r="V35" s="115">
        <v>4</v>
      </c>
      <c r="W35" s="115">
        <v>0</v>
      </c>
      <c r="X35" s="115">
        <f>W35</f>
        <v>0</v>
      </c>
    </row>
    <row r="36" spans="1:24" s="73" customFormat="1">
      <c r="A36" s="99"/>
      <c r="B36" s="99" t="str">
        <f>'Daily Records'!B36</f>
        <v>Modify daobase</v>
      </c>
      <c r="C36" s="114">
        <f>'Daily Records'!C36</f>
        <v>650</v>
      </c>
      <c r="D36" s="99">
        <f>'Daily Records'!D36</f>
        <v>20</v>
      </c>
      <c r="E36" s="115">
        <f t="shared" si="43"/>
        <v>20</v>
      </c>
      <c r="F36" s="115">
        <f t="shared" si="44"/>
        <v>20</v>
      </c>
      <c r="G36" s="115">
        <f t="shared" si="45"/>
        <v>20</v>
      </c>
      <c r="H36" s="115">
        <f t="shared" si="46"/>
        <v>20</v>
      </c>
      <c r="I36" s="115">
        <f t="shared" si="47"/>
        <v>20</v>
      </c>
      <c r="J36" s="115">
        <f t="shared" si="48"/>
        <v>20</v>
      </c>
      <c r="K36" s="115">
        <f t="shared" si="49"/>
        <v>20</v>
      </c>
      <c r="L36" s="115">
        <f t="shared" si="49"/>
        <v>20</v>
      </c>
      <c r="M36" s="115">
        <f t="shared" si="50"/>
        <v>20</v>
      </c>
      <c r="N36" s="115">
        <f t="shared" si="51"/>
        <v>20</v>
      </c>
      <c r="O36" s="115">
        <f t="shared" si="51"/>
        <v>20</v>
      </c>
      <c r="P36" s="115">
        <f t="shared" si="51"/>
        <v>20</v>
      </c>
      <c r="Q36" s="115">
        <f t="shared" si="52"/>
        <v>20</v>
      </c>
      <c r="R36" s="115">
        <f t="shared" si="53"/>
        <v>20</v>
      </c>
      <c r="S36" s="115">
        <f t="shared" si="54"/>
        <v>20</v>
      </c>
      <c r="T36" s="115">
        <f t="shared" ref="T36:T38" si="57">S36</f>
        <v>20</v>
      </c>
      <c r="U36" s="115">
        <v>15</v>
      </c>
      <c r="V36" s="115">
        <v>10</v>
      </c>
      <c r="W36" s="115">
        <f>V36</f>
        <v>10</v>
      </c>
      <c r="X36" s="115">
        <f t="shared" ref="X36:X38" si="58">W36</f>
        <v>10</v>
      </c>
    </row>
    <row r="37" spans="1:24" s="73" customFormat="1">
      <c r="A37" s="99"/>
      <c r="B37" s="99" t="str">
        <f>'Daily Records'!B37</f>
        <v>Modify context</v>
      </c>
      <c r="C37" s="114">
        <f>'Daily Records'!C37</f>
        <v>650</v>
      </c>
      <c r="D37" s="99">
        <f>'Daily Records'!D37</f>
        <v>8</v>
      </c>
      <c r="E37" s="115">
        <f t="shared" si="43"/>
        <v>8</v>
      </c>
      <c r="F37" s="115">
        <f t="shared" si="44"/>
        <v>8</v>
      </c>
      <c r="G37" s="115">
        <f t="shared" si="45"/>
        <v>8</v>
      </c>
      <c r="H37" s="115">
        <f t="shared" si="46"/>
        <v>8</v>
      </c>
      <c r="I37" s="115">
        <f t="shared" si="47"/>
        <v>8</v>
      </c>
      <c r="J37" s="115">
        <f t="shared" si="48"/>
        <v>8</v>
      </c>
      <c r="K37" s="115">
        <f t="shared" si="49"/>
        <v>8</v>
      </c>
      <c r="L37" s="115">
        <v>8</v>
      </c>
      <c r="M37" s="115">
        <f t="shared" si="50"/>
        <v>8</v>
      </c>
      <c r="N37" s="115">
        <f t="shared" si="51"/>
        <v>8</v>
      </c>
      <c r="O37" s="115">
        <v>8</v>
      </c>
      <c r="P37" s="115">
        <v>8</v>
      </c>
      <c r="Q37" s="115">
        <f t="shared" si="52"/>
        <v>8</v>
      </c>
      <c r="R37" s="115">
        <f t="shared" si="53"/>
        <v>8</v>
      </c>
      <c r="S37" s="115">
        <f t="shared" si="54"/>
        <v>8</v>
      </c>
      <c r="T37" s="115">
        <f t="shared" si="57"/>
        <v>8</v>
      </c>
      <c r="U37" s="115">
        <v>4</v>
      </c>
      <c r="V37" s="115">
        <v>2</v>
      </c>
      <c r="W37" s="115">
        <f t="shared" si="4"/>
        <v>2</v>
      </c>
      <c r="X37" s="115">
        <f t="shared" si="58"/>
        <v>2</v>
      </c>
    </row>
    <row r="38" spans="1:24" s="73" customFormat="1">
      <c r="A38" s="99"/>
      <c r="B38" s="99" t="str">
        <f>'Daily Records'!B38</f>
        <v>Prepare test table</v>
      </c>
      <c r="C38" s="114">
        <f>'Daily Records'!C38</f>
        <v>650</v>
      </c>
      <c r="D38" s="99">
        <f>'Daily Records'!D38</f>
        <v>8</v>
      </c>
      <c r="E38" s="115">
        <f t="shared" si="43"/>
        <v>8</v>
      </c>
      <c r="F38" s="115">
        <f t="shared" si="44"/>
        <v>8</v>
      </c>
      <c r="G38" s="115">
        <f t="shared" si="45"/>
        <v>8</v>
      </c>
      <c r="H38" s="115">
        <f t="shared" si="46"/>
        <v>8</v>
      </c>
      <c r="I38" s="115">
        <f t="shared" si="47"/>
        <v>8</v>
      </c>
      <c r="J38" s="115">
        <f t="shared" si="48"/>
        <v>8</v>
      </c>
      <c r="K38" s="115">
        <f t="shared" si="49"/>
        <v>8</v>
      </c>
      <c r="L38" s="115">
        <v>8</v>
      </c>
      <c r="M38" s="115">
        <f t="shared" si="50"/>
        <v>8</v>
      </c>
      <c r="N38" s="115">
        <f t="shared" si="51"/>
        <v>8</v>
      </c>
      <c r="O38" s="115">
        <v>8</v>
      </c>
      <c r="P38" s="115">
        <v>8</v>
      </c>
      <c r="Q38" s="115">
        <f t="shared" si="52"/>
        <v>8</v>
      </c>
      <c r="R38" s="115">
        <f t="shared" si="53"/>
        <v>8</v>
      </c>
      <c r="S38" s="115">
        <f t="shared" si="54"/>
        <v>8</v>
      </c>
      <c r="T38" s="115">
        <f t="shared" si="57"/>
        <v>8</v>
      </c>
      <c r="U38" s="115">
        <v>4</v>
      </c>
      <c r="V38" s="115">
        <v>0</v>
      </c>
      <c r="W38" s="115">
        <f t="shared" si="4"/>
        <v>0</v>
      </c>
      <c r="X38" s="115">
        <f t="shared" si="58"/>
        <v>0</v>
      </c>
    </row>
    <row r="39" spans="1:24" s="73" customFormat="1">
      <c r="A39" s="99"/>
      <c r="B39" s="99"/>
      <c r="C39" s="114"/>
      <c r="D39" s="99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4" s="73" customFormat="1">
      <c r="A40" s="99"/>
      <c r="B40" s="99"/>
      <c r="C40" s="114"/>
      <c r="D40" s="99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spans="1:24" s="73" customFormat="1">
      <c r="A41" s="99"/>
      <c r="B41" s="99"/>
      <c r="C41" s="114"/>
      <c r="D41" s="99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</row>
    <row r="42" spans="1:24" s="73" customFormat="1">
      <c r="A42" s="99"/>
      <c r="B42" s="99"/>
      <c r="C42" s="114"/>
      <c r="D42" s="99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</row>
    <row r="43" spans="1:24" s="73" customFormat="1">
      <c r="A43" s="99"/>
      <c r="B43" s="99"/>
      <c r="C43" s="114"/>
      <c r="D43" s="99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</row>
    <row r="44" spans="1:24" s="73" customFormat="1">
      <c r="A44" s="72"/>
      <c r="B44" s="72"/>
      <c r="C44" s="76"/>
      <c r="D44" s="72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87"/>
      <c r="U44" s="87"/>
      <c r="V44" s="87"/>
      <c r="W44" s="88"/>
      <c r="X44" s="87"/>
    </row>
    <row r="45" spans="1:24" s="73" customFormat="1">
      <c r="A45" s="72"/>
      <c r="B45" s="72"/>
      <c r="C45" s="76"/>
      <c r="D45" s="72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87"/>
      <c r="U45" s="87"/>
      <c r="V45" s="87"/>
      <c r="W45" s="88"/>
      <c r="X45" s="87"/>
    </row>
    <row r="46" spans="1:24" s="73" customFormat="1">
      <c r="A46" s="72"/>
      <c r="B46" s="72"/>
      <c r="C46" s="76"/>
      <c r="D46" s="72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87"/>
      <c r="U46" s="87"/>
      <c r="V46" s="87"/>
      <c r="W46" s="88"/>
      <c r="X46" s="87"/>
    </row>
    <row r="47" spans="1:24" s="73" customFormat="1">
      <c r="A47" s="72"/>
      <c r="B47" s="72"/>
      <c r="C47" s="76"/>
      <c r="D47" s="72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87"/>
      <c r="U47" s="87"/>
      <c r="V47" s="87"/>
      <c r="W47" s="88"/>
      <c r="X47" s="87"/>
    </row>
    <row r="48" spans="1:24" s="73" customFormat="1">
      <c r="A48" s="72"/>
      <c r="B48" s="72"/>
      <c r="C48" s="76"/>
      <c r="D48" s="72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</row>
    <row r="49" spans="1:24" s="73" customFormat="1">
      <c r="A49" s="72"/>
      <c r="B49" s="72"/>
      <c r="C49" s="76"/>
      <c r="D49" s="72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</row>
    <row r="50" spans="1:24" s="73" customFormat="1">
      <c r="A50" s="72"/>
      <c r="B50" s="72"/>
      <c r="C50" s="76"/>
      <c r="D50" s="72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W50" s="85"/>
    </row>
    <row r="51" spans="1:24" s="73" customFormat="1">
      <c r="A51" s="72"/>
      <c r="B51" s="72"/>
      <c r="C51" s="76"/>
      <c r="D51" s="72"/>
      <c r="E51" s="74"/>
      <c r="F51" s="74"/>
      <c r="G51" s="74"/>
      <c r="H51" s="74"/>
      <c r="I51" s="74"/>
      <c r="J51" s="74"/>
      <c r="K51" s="74"/>
      <c r="L51" s="74"/>
      <c r="M51" s="75"/>
      <c r="N51" s="75"/>
      <c r="O51" s="75"/>
      <c r="P51" s="75"/>
      <c r="Q51" s="75"/>
      <c r="R51" s="75"/>
      <c r="S51" s="75"/>
      <c r="W51" s="85"/>
    </row>
    <row r="52" spans="1:24" s="73" customFormat="1">
      <c r="A52" s="72"/>
      <c r="B52" s="72"/>
      <c r="C52" s="76"/>
      <c r="D52" s="72"/>
      <c r="E52" s="74"/>
      <c r="F52" s="74"/>
      <c r="G52" s="74"/>
      <c r="H52" s="74"/>
      <c r="I52" s="74"/>
      <c r="J52" s="74"/>
      <c r="K52" s="74"/>
      <c r="L52" s="74"/>
      <c r="M52" s="75"/>
      <c r="N52" s="75"/>
      <c r="O52" s="75"/>
      <c r="P52" s="75"/>
      <c r="Q52" s="75"/>
      <c r="R52" s="75"/>
      <c r="S52" s="75"/>
      <c r="T52" s="75"/>
      <c r="W52" s="85"/>
    </row>
    <row r="53" spans="1:24" s="73" customFormat="1">
      <c r="A53" s="72"/>
      <c r="B53" s="72"/>
      <c r="C53" s="76"/>
      <c r="D53" s="72"/>
      <c r="E53" s="74"/>
      <c r="F53" s="74"/>
      <c r="G53" s="74"/>
      <c r="H53" s="74"/>
      <c r="I53" s="74"/>
      <c r="J53" s="74"/>
      <c r="K53" s="74"/>
      <c r="L53" s="74"/>
      <c r="M53" s="75"/>
      <c r="N53" s="75"/>
      <c r="O53" s="75"/>
      <c r="P53" s="75"/>
      <c r="Q53" s="75"/>
      <c r="R53" s="75"/>
      <c r="S53" s="75"/>
      <c r="T53" s="79"/>
      <c r="W53" s="85"/>
    </row>
    <row r="54" spans="1:24" s="73" customFormat="1">
      <c r="A54" s="72"/>
      <c r="B54" s="72"/>
      <c r="C54" s="76"/>
      <c r="D54" s="72"/>
      <c r="E54" s="74"/>
      <c r="F54" s="74"/>
      <c r="G54" s="74"/>
      <c r="H54" s="74"/>
      <c r="I54" s="74"/>
      <c r="J54" s="74"/>
      <c r="K54" s="74"/>
      <c r="L54" s="74"/>
      <c r="M54" s="75"/>
      <c r="N54" s="75"/>
      <c r="O54" s="75"/>
      <c r="P54" s="75"/>
      <c r="Q54" s="75"/>
      <c r="R54" s="75"/>
      <c r="S54" s="75"/>
      <c r="W54" s="85"/>
    </row>
    <row r="55" spans="1:24" s="73" customFormat="1">
      <c r="A55" s="72"/>
      <c r="B55" s="72"/>
      <c r="C55" s="76"/>
      <c r="D55" s="72"/>
      <c r="E55" s="74"/>
      <c r="F55" s="74"/>
      <c r="G55" s="74"/>
      <c r="H55" s="74"/>
      <c r="I55" s="74"/>
      <c r="J55" s="74"/>
      <c r="K55" s="74"/>
      <c r="L55" s="74"/>
      <c r="M55" s="75"/>
      <c r="N55" s="75"/>
      <c r="O55" s="75"/>
      <c r="P55" s="75"/>
      <c r="Q55" s="75"/>
      <c r="R55" s="75"/>
      <c r="S55" s="75"/>
      <c r="W55" s="85"/>
    </row>
    <row r="56" spans="1:24" s="73" customFormat="1">
      <c r="A56" s="72"/>
      <c r="B56" s="72"/>
      <c r="C56" s="76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W56" s="85"/>
    </row>
    <row r="57" spans="1:24" s="73" customFormat="1">
      <c r="A57" s="72"/>
      <c r="B57" s="72"/>
      <c r="C57" s="76"/>
      <c r="D57" s="72"/>
      <c r="E57" s="74"/>
      <c r="F57" s="74"/>
      <c r="G57" s="74"/>
      <c r="H57" s="74"/>
      <c r="I57" s="74"/>
      <c r="J57" s="74"/>
      <c r="K57" s="74"/>
      <c r="L57" s="74"/>
      <c r="M57" s="74"/>
      <c r="N57" s="75"/>
      <c r="O57" s="75"/>
      <c r="P57" s="75"/>
      <c r="Q57" s="75"/>
      <c r="R57" s="75"/>
      <c r="S57" s="75"/>
      <c r="W57" s="85"/>
    </row>
    <row r="58" spans="1:24" s="73" customFormat="1">
      <c r="A58" s="72"/>
      <c r="B58" s="72"/>
      <c r="C58" s="76"/>
      <c r="D58" s="72"/>
      <c r="E58" s="74"/>
      <c r="F58" s="74"/>
      <c r="G58" s="74"/>
      <c r="H58" s="74"/>
      <c r="I58" s="74"/>
      <c r="J58" s="74"/>
      <c r="K58" s="74"/>
      <c r="L58" s="74"/>
      <c r="M58" s="74"/>
      <c r="N58" s="75"/>
      <c r="O58" s="75"/>
      <c r="P58" s="75"/>
      <c r="Q58" s="75"/>
      <c r="R58" s="75"/>
      <c r="S58" s="75"/>
      <c r="W58" s="85"/>
    </row>
    <row r="59" spans="1:24" s="73" customFormat="1">
      <c r="A59" s="72"/>
      <c r="B59" s="72"/>
      <c r="C59" s="76"/>
      <c r="D59" s="72"/>
      <c r="E59" s="74"/>
      <c r="F59" s="74"/>
      <c r="G59" s="74"/>
      <c r="H59" s="74"/>
      <c r="I59" s="74"/>
      <c r="J59" s="74"/>
      <c r="K59" s="74"/>
      <c r="L59" s="74"/>
      <c r="M59" s="74"/>
      <c r="N59" s="75"/>
      <c r="O59" s="75"/>
      <c r="P59" s="75"/>
      <c r="Q59" s="75"/>
      <c r="R59" s="75"/>
      <c r="S59" s="75"/>
      <c r="W59" s="85"/>
    </row>
    <row r="60" spans="1:24" s="73" customFormat="1">
      <c r="A60" s="72"/>
      <c r="B60" s="72"/>
      <c r="C60" s="76"/>
      <c r="D60" s="72"/>
      <c r="E60" s="74"/>
      <c r="F60" s="74"/>
      <c r="G60" s="74"/>
      <c r="H60" s="74"/>
      <c r="I60" s="74"/>
      <c r="J60" s="74"/>
      <c r="K60" s="74"/>
      <c r="L60" s="74"/>
      <c r="M60" s="74"/>
      <c r="N60" s="75"/>
      <c r="O60" s="75"/>
      <c r="P60" s="75"/>
      <c r="Q60" s="75"/>
      <c r="R60" s="75"/>
      <c r="S60" s="75"/>
      <c r="W60" s="85"/>
    </row>
    <row r="61" spans="1:24" s="73" customFormat="1">
      <c r="A61" s="72"/>
      <c r="B61" s="72"/>
      <c r="C61" s="76"/>
      <c r="D61" s="72"/>
      <c r="E61" s="74"/>
      <c r="F61" s="74"/>
      <c r="G61" s="74"/>
      <c r="H61" s="74"/>
      <c r="I61" s="74"/>
      <c r="J61" s="74"/>
      <c r="K61" s="74"/>
      <c r="L61" s="74"/>
      <c r="M61" s="74"/>
      <c r="N61" s="75"/>
      <c r="O61" s="75"/>
      <c r="P61" s="75"/>
      <c r="Q61" s="75"/>
      <c r="R61" s="75"/>
      <c r="S61" s="75"/>
      <c r="W61" s="85"/>
    </row>
    <row r="62" spans="1:24" s="49" customFormat="1">
      <c r="A62" s="47"/>
      <c r="B62" s="47"/>
      <c r="C62" s="48"/>
      <c r="D62" s="47"/>
      <c r="E62" s="50"/>
      <c r="F62" s="66"/>
      <c r="G62" s="50"/>
      <c r="H62" s="50"/>
      <c r="I62" s="50"/>
      <c r="J62" s="50"/>
      <c r="K62" s="50"/>
      <c r="L62" s="50"/>
      <c r="M62" s="50"/>
      <c r="N62" s="51"/>
      <c r="O62" s="51"/>
      <c r="P62" s="51"/>
      <c r="Q62" s="51"/>
      <c r="R62" s="51"/>
      <c r="S62" s="51"/>
      <c r="W62" s="85"/>
    </row>
    <row r="63" spans="1:24" s="49" customFormat="1">
      <c r="A63" s="53"/>
      <c r="B63" s="53"/>
      <c r="C63" s="54"/>
      <c r="D63" s="53"/>
      <c r="E63" s="50"/>
      <c r="F63" s="66"/>
      <c r="G63" s="50"/>
      <c r="H63" s="50"/>
      <c r="I63" s="50"/>
      <c r="J63" s="50"/>
      <c r="K63" s="50"/>
      <c r="L63" s="50"/>
      <c r="M63" s="50"/>
      <c r="N63" s="51"/>
      <c r="O63" s="51"/>
      <c r="P63" s="51"/>
      <c r="Q63" s="51"/>
      <c r="R63" s="51"/>
      <c r="S63" s="51"/>
      <c r="W63" s="85"/>
    </row>
    <row r="64" spans="1:24" s="49" customFormat="1">
      <c r="A64" s="47"/>
      <c r="B64" s="47"/>
      <c r="C64" s="48"/>
      <c r="D64" s="47"/>
      <c r="E64" s="52"/>
      <c r="F64" s="65"/>
      <c r="G64" s="52"/>
      <c r="H64" s="52"/>
      <c r="I64" s="52"/>
      <c r="J64" s="52"/>
      <c r="K64" s="52"/>
      <c r="L64" s="52"/>
      <c r="M64" s="52"/>
      <c r="W64" s="85"/>
    </row>
    <row r="65" spans="1:23" s="49" customFormat="1">
      <c r="A65" s="47"/>
      <c r="B65" s="47"/>
      <c r="C65" s="48"/>
      <c r="D65" s="47"/>
      <c r="E65" s="52"/>
      <c r="F65" s="65"/>
      <c r="G65" s="52"/>
      <c r="H65" s="52"/>
      <c r="I65" s="52"/>
      <c r="J65" s="52"/>
      <c r="K65" s="52"/>
      <c r="L65" s="52"/>
      <c r="M65" s="52"/>
      <c r="W65" s="85"/>
    </row>
    <row r="66" spans="1:23" s="49" customFormat="1">
      <c r="A66" s="47"/>
      <c r="B66" s="47"/>
      <c r="C66" s="48"/>
      <c r="D66" s="47"/>
      <c r="E66" s="52"/>
      <c r="F66" s="65"/>
      <c r="G66" s="52"/>
      <c r="H66" s="52"/>
      <c r="I66" s="52"/>
      <c r="J66" s="52"/>
      <c r="K66" s="52"/>
      <c r="L66" s="52"/>
      <c r="M66" s="52"/>
      <c r="W66" s="85"/>
    </row>
    <row r="67" spans="1:23" s="49" customFormat="1">
      <c r="A67" s="47"/>
      <c r="B67" s="47"/>
      <c r="C67" s="48"/>
      <c r="D67" s="47"/>
      <c r="E67" s="52"/>
      <c r="F67" s="65"/>
      <c r="G67" s="52"/>
      <c r="H67" s="52"/>
      <c r="I67" s="52"/>
      <c r="J67" s="52"/>
      <c r="K67" s="52"/>
      <c r="L67" s="52"/>
      <c r="M67" s="52"/>
      <c r="W67" s="85"/>
    </row>
    <row r="68" spans="1:23" s="49" customFormat="1">
      <c r="A68" s="47"/>
      <c r="B68" s="47"/>
      <c r="C68" s="48"/>
      <c r="D68" s="47"/>
      <c r="E68" s="52"/>
      <c r="F68" s="65"/>
      <c r="G68" s="52"/>
      <c r="H68" s="52"/>
      <c r="I68" s="52"/>
      <c r="J68" s="52"/>
      <c r="K68" s="52"/>
      <c r="L68" s="52"/>
      <c r="M68" s="52"/>
      <c r="W68" s="85"/>
    </row>
    <row r="69" spans="1:23" s="49" customFormat="1">
      <c r="A69" s="47"/>
      <c r="B69" s="47"/>
      <c r="C69" s="48"/>
      <c r="D69" s="47"/>
      <c r="E69" s="52"/>
      <c r="F69" s="65"/>
      <c r="G69" s="52"/>
      <c r="H69" s="52"/>
      <c r="I69" s="52"/>
      <c r="J69" s="52"/>
      <c r="K69" s="52"/>
      <c r="L69" s="52"/>
      <c r="M69" s="52"/>
      <c r="W69" s="85"/>
    </row>
    <row r="70" spans="1:23" s="49" customFormat="1">
      <c r="A70" s="47"/>
      <c r="B70" s="47"/>
      <c r="C70" s="48"/>
      <c r="D70" s="47"/>
      <c r="E70" s="52"/>
      <c r="F70" s="65"/>
      <c r="G70" s="52"/>
      <c r="H70" s="52"/>
      <c r="I70" s="52"/>
      <c r="J70" s="52"/>
      <c r="K70" s="52"/>
      <c r="L70" s="52"/>
      <c r="M70" s="52"/>
      <c r="W70" s="85"/>
    </row>
    <row r="71" spans="1:23" s="49" customFormat="1">
      <c r="A71" s="47"/>
      <c r="B71" s="47"/>
      <c r="C71" s="48"/>
      <c r="D71" s="47"/>
      <c r="E71" s="52"/>
      <c r="F71" s="65"/>
      <c r="G71" s="52"/>
      <c r="H71" s="52"/>
      <c r="I71" s="52"/>
      <c r="J71" s="52"/>
      <c r="K71" s="52"/>
      <c r="L71" s="52"/>
      <c r="M71" s="52"/>
      <c r="W71" s="85"/>
    </row>
    <row r="72" spans="1:23" s="49" customFormat="1">
      <c r="A72" s="47"/>
      <c r="B72" s="47"/>
      <c r="C72" s="48"/>
      <c r="D72" s="47"/>
      <c r="E72" s="52"/>
      <c r="F72" s="65"/>
      <c r="G72" s="52"/>
      <c r="H72" s="52"/>
      <c r="I72" s="52"/>
      <c r="J72" s="52"/>
      <c r="K72" s="52"/>
      <c r="L72" s="52"/>
      <c r="M72" s="52"/>
      <c r="W72" s="85"/>
    </row>
    <row r="73" spans="1:23" s="49" customFormat="1">
      <c r="A73" s="47"/>
      <c r="B73" s="47"/>
      <c r="C73" s="48"/>
      <c r="D73" s="47"/>
      <c r="E73" s="52"/>
      <c r="F73" s="65"/>
      <c r="G73" s="52"/>
      <c r="H73" s="52"/>
      <c r="I73" s="52"/>
      <c r="J73" s="52"/>
      <c r="K73" s="52"/>
      <c r="L73" s="52"/>
      <c r="M73" s="52"/>
      <c r="W73" s="85"/>
    </row>
    <row r="74" spans="1:23" s="49" customFormat="1">
      <c r="A74" s="47"/>
      <c r="B74" s="47"/>
      <c r="C74" s="48"/>
      <c r="D74" s="47"/>
      <c r="E74" s="52"/>
      <c r="F74" s="65"/>
      <c r="G74" s="52"/>
      <c r="H74" s="52"/>
      <c r="I74" s="52"/>
      <c r="J74" s="52"/>
      <c r="K74" s="52"/>
      <c r="L74" s="52"/>
      <c r="M74" s="52"/>
      <c r="W74" s="85"/>
    </row>
    <row r="75" spans="1:23" s="49" customFormat="1">
      <c r="A75" s="47"/>
      <c r="B75" s="47"/>
      <c r="C75" s="48"/>
      <c r="D75" s="47"/>
      <c r="E75" s="52"/>
      <c r="F75" s="65"/>
      <c r="G75" s="52"/>
      <c r="H75" s="52"/>
      <c r="I75" s="52"/>
      <c r="J75" s="52"/>
      <c r="K75" s="52"/>
      <c r="L75" s="52"/>
      <c r="M75" s="52"/>
      <c r="W75" s="85"/>
    </row>
    <row r="76" spans="1:23" s="49" customFormat="1">
      <c r="A76" s="47"/>
      <c r="B76" s="47"/>
      <c r="C76" s="48"/>
      <c r="D76" s="47"/>
      <c r="E76" s="52"/>
      <c r="F76" s="65"/>
      <c r="G76" s="52"/>
      <c r="H76" s="52"/>
      <c r="I76" s="52"/>
      <c r="J76" s="52"/>
      <c r="K76" s="52"/>
      <c r="L76" s="52"/>
      <c r="M76" s="52"/>
      <c r="W76" s="85"/>
    </row>
    <row r="77" spans="1:23" s="49" customFormat="1">
      <c r="A77" s="47"/>
      <c r="B77" s="47"/>
      <c r="C77" s="48"/>
      <c r="D77" s="47"/>
      <c r="E77" s="52"/>
      <c r="F77" s="65"/>
      <c r="G77" s="52"/>
      <c r="H77" s="52"/>
      <c r="I77" s="52"/>
      <c r="J77" s="52"/>
      <c r="K77" s="52"/>
      <c r="L77" s="52"/>
      <c r="M77" s="52"/>
      <c r="W77" s="85"/>
    </row>
    <row r="78" spans="1:23" s="49" customFormat="1">
      <c r="A78" s="47"/>
      <c r="B78" s="47"/>
      <c r="C78" s="48"/>
      <c r="D78" s="47"/>
      <c r="E78" s="52"/>
      <c r="F78" s="65"/>
      <c r="G78" s="52"/>
      <c r="H78" s="52"/>
      <c r="I78" s="52"/>
      <c r="J78" s="52"/>
      <c r="K78" s="52"/>
      <c r="L78" s="52"/>
      <c r="M78" s="52"/>
      <c r="W78" s="85"/>
    </row>
    <row r="79" spans="1:23" s="49" customFormat="1">
      <c r="A79" s="47"/>
      <c r="B79" s="47"/>
      <c r="C79" s="48"/>
      <c r="D79" s="47"/>
      <c r="E79" s="52"/>
      <c r="F79" s="65"/>
      <c r="G79" s="52"/>
      <c r="H79" s="52"/>
      <c r="I79" s="52"/>
      <c r="J79" s="52"/>
      <c r="K79" s="52"/>
      <c r="L79" s="52"/>
      <c r="M79" s="52"/>
      <c r="W79" s="85"/>
    </row>
    <row r="80" spans="1:23" s="49" customFormat="1">
      <c r="A80" s="47"/>
      <c r="B80" s="47"/>
      <c r="C80" s="48"/>
      <c r="D80" s="47"/>
      <c r="E80" s="52"/>
      <c r="F80" s="65"/>
      <c r="G80" s="52"/>
      <c r="H80" s="52"/>
      <c r="I80" s="52"/>
      <c r="J80" s="52"/>
      <c r="K80" s="52"/>
      <c r="L80" s="52"/>
      <c r="M80" s="52"/>
      <c r="W80" s="85"/>
    </row>
    <row r="81" spans="1:23" s="49" customFormat="1">
      <c r="A81" s="47"/>
      <c r="B81" s="47"/>
      <c r="C81" s="48"/>
      <c r="D81" s="47"/>
      <c r="E81" s="52"/>
      <c r="F81" s="65"/>
      <c r="G81" s="52"/>
      <c r="H81" s="52"/>
      <c r="I81" s="52"/>
      <c r="J81" s="52"/>
      <c r="K81" s="52"/>
      <c r="L81" s="52"/>
      <c r="M81" s="52"/>
      <c r="W81" s="85"/>
    </row>
    <row r="82" spans="1:23" s="49" customFormat="1">
      <c r="A82" s="47"/>
      <c r="B82" s="47"/>
      <c r="C82" s="48"/>
      <c r="D82" s="47"/>
      <c r="E82" s="52"/>
      <c r="F82" s="65"/>
      <c r="G82" s="52"/>
      <c r="H82" s="52"/>
      <c r="I82" s="52"/>
      <c r="J82" s="52"/>
      <c r="K82" s="52"/>
      <c r="L82" s="52"/>
      <c r="M82" s="52"/>
      <c r="W82" s="85"/>
    </row>
    <row r="83" spans="1:23" s="49" customFormat="1">
      <c r="A83" s="47"/>
      <c r="B83" s="47"/>
      <c r="C83" s="48"/>
      <c r="D83" s="47"/>
      <c r="E83" s="52"/>
      <c r="F83" s="65"/>
      <c r="G83" s="52"/>
      <c r="H83" s="52"/>
      <c r="I83" s="52"/>
      <c r="J83" s="52"/>
      <c r="K83" s="52"/>
      <c r="L83" s="52"/>
      <c r="M83" s="52"/>
      <c r="W83" s="85"/>
    </row>
    <row r="84" spans="1:23" s="49" customFormat="1">
      <c r="A84" s="47"/>
      <c r="B84" s="47"/>
      <c r="C84" s="48"/>
      <c r="D84" s="47"/>
      <c r="E84" s="52"/>
      <c r="F84" s="65"/>
      <c r="G84" s="52"/>
      <c r="H84" s="52"/>
      <c r="I84" s="52"/>
      <c r="J84" s="52"/>
      <c r="K84" s="52"/>
      <c r="L84" s="52"/>
      <c r="M84" s="52"/>
      <c r="W84" s="85"/>
    </row>
    <row r="85" spans="1:23" s="49" customFormat="1">
      <c r="A85" s="47"/>
      <c r="B85" s="47"/>
      <c r="C85" s="48"/>
      <c r="D85" s="47"/>
      <c r="E85" s="52"/>
      <c r="F85" s="65"/>
      <c r="G85" s="52"/>
      <c r="H85" s="52"/>
      <c r="I85" s="52"/>
      <c r="J85" s="52"/>
      <c r="K85" s="52"/>
      <c r="L85" s="52"/>
      <c r="M85" s="52"/>
      <c r="W85" s="85"/>
    </row>
    <row r="86" spans="1:23" s="49" customFormat="1">
      <c r="A86" s="47"/>
      <c r="B86" s="47"/>
      <c r="C86" s="48"/>
      <c r="D86" s="47"/>
      <c r="E86" s="52"/>
      <c r="F86" s="65"/>
      <c r="G86" s="52"/>
      <c r="H86" s="52"/>
      <c r="I86" s="52"/>
      <c r="J86" s="52"/>
      <c r="K86" s="52"/>
      <c r="L86" s="52"/>
      <c r="M86" s="52"/>
      <c r="W86" s="85"/>
    </row>
    <row r="87" spans="1:23" s="49" customFormat="1">
      <c r="A87" s="47"/>
      <c r="B87" s="47"/>
      <c r="C87" s="48"/>
      <c r="D87" s="47"/>
      <c r="E87" s="52"/>
      <c r="F87" s="65"/>
      <c r="G87" s="52"/>
      <c r="H87" s="52"/>
      <c r="I87" s="52"/>
      <c r="J87" s="52"/>
      <c r="K87" s="52"/>
      <c r="L87" s="52"/>
      <c r="M87" s="52"/>
      <c r="W87" s="85"/>
    </row>
    <row r="88" spans="1:23" s="49" customFormat="1">
      <c r="A88" s="47"/>
      <c r="B88" s="47"/>
      <c r="C88" s="48"/>
      <c r="D88" s="47"/>
      <c r="E88" s="52"/>
      <c r="F88" s="65"/>
      <c r="G88" s="52"/>
      <c r="H88" s="52"/>
      <c r="I88" s="52"/>
      <c r="J88" s="52"/>
      <c r="K88" s="52"/>
      <c r="L88" s="52"/>
      <c r="M88" s="52"/>
      <c r="W88" s="85"/>
    </row>
    <row r="89" spans="1:23" s="49" customFormat="1">
      <c r="A89" s="47"/>
      <c r="B89" s="47"/>
      <c r="C89" s="48"/>
      <c r="D89" s="47"/>
      <c r="E89" s="52"/>
      <c r="F89" s="65"/>
      <c r="G89" s="52"/>
      <c r="H89" s="52"/>
      <c r="I89" s="52"/>
      <c r="J89" s="52"/>
      <c r="K89" s="52"/>
      <c r="L89" s="52"/>
      <c r="M89" s="52"/>
      <c r="W89" s="85"/>
    </row>
    <row r="90" spans="1:23" s="49" customFormat="1">
      <c r="A90" s="47"/>
      <c r="B90" s="47"/>
      <c r="C90" s="48"/>
      <c r="D90" s="47"/>
      <c r="E90" s="52"/>
      <c r="F90" s="65"/>
      <c r="G90" s="52"/>
      <c r="H90" s="52"/>
      <c r="I90" s="52"/>
      <c r="J90" s="52"/>
      <c r="K90" s="52"/>
      <c r="L90" s="52"/>
      <c r="M90" s="52"/>
      <c r="W90" s="85"/>
    </row>
    <row r="91" spans="1:23" s="49" customFormat="1">
      <c r="A91" s="47"/>
      <c r="B91" s="47"/>
      <c r="C91" s="48"/>
      <c r="D91" s="47"/>
      <c r="E91" s="52"/>
      <c r="F91" s="65"/>
      <c r="G91" s="52"/>
      <c r="H91" s="52"/>
      <c r="I91" s="52"/>
      <c r="J91" s="52"/>
      <c r="K91" s="52"/>
      <c r="L91" s="52"/>
      <c r="M91" s="52"/>
      <c r="W91" s="85"/>
    </row>
    <row r="92" spans="1:23" s="49" customFormat="1">
      <c r="A92" s="47"/>
      <c r="B92" s="47"/>
      <c r="C92" s="48"/>
      <c r="D92" s="47"/>
      <c r="E92" s="52"/>
      <c r="F92" s="65"/>
      <c r="G92" s="52"/>
      <c r="H92" s="52"/>
      <c r="I92" s="52"/>
      <c r="J92" s="52"/>
      <c r="K92" s="52"/>
      <c r="L92" s="52"/>
      <c r="M92" s="52"/>
      <c r="W92" s="85"/>
    </row>
    <row r="93" spans="1:23" s="49" customFormat="1">
      <c r="A93" s="47"/>
      <c r="B93" s="47"/>
      <c r="C93" s="48"/>
      <c r="D93" s="47"/>
      <c r="E93" s="52"/>
      <c r="F93" s="65"/>
      <c r="G93" s="52"/>
      <c r="H93" s="52"/>
      <c r="I93" s="52"/>
      <c r="J93" s="52"/>
      <c r="K93" s="52"/>
      <c r="L93" s="52"/>
      <c r="M93" s="52"/>
      <c r="W93" s="85"/>
    </row>
    <row r="94" spans="1:23" s="49" customFormat="1">
      <c r="A94" s="47"/>
      <c r="B94" s="47"/>
      <c r="C94" s="48"/>
      <c r="D94" s="47"/>
      <c r="E94" s="52"/>
      <c r="F94" s="65"/>
      <c r="G94" s="52"/>
      <c r="H94" s="52"/>
      <c r="I94" s="52"/>
      <c r="J94" s="52"/>
      <c r="K94" s="52"/>
      <c r="L94" s="52"/>
      <c r="M94" s="52"/>
      <c r="W94" s="85"/>
    </row>
    <row r="95" spans="1:23" s="49" customFormat="1">
      <c r="A95" s="47"/>
      <c r="B95" s="47"/>
      <c r="C95" s="48"/>
      <c r="D95" s="47"/>
      <c r="E95" s="52"/>
      <c r="F95" s="65"/>
      <c r="G95" s="52"/>
      <c r="H95" s="52"/>
      <c r="I95" s="52"/>
      <c r="J95" s="52"/>
      <c r="K95" s="52"/>
      <c r="L95" s="52"/>
      <c r="M95" s="52"/>
      <c r="W95" s="85"/>
    </row>
    <row r="96" spans="1:23" s="49" customFormat="1">
      <c r="A96" s="47"/>
      <c r="B96" s="47"/>
      <c r="C96" s="48"/>
      <c r="D96" s="47"/>
      <c r="E96" s="52"/>
      <c r="F96" s="65"/>
      <c r="G96" s="52"/>
      <c r="H96" s="52"/>
      <c r="I96" s="52"/>
      <c r="J96" s="52"/>
      <c r="K96" s="52"/>
      <c r="L96" s="52"/>
      <c r="M96" s="52"/>
      <c r="W96" s="85"/>
    </row>
    <row r="97" spans="1:23" s="49" customFormat="1">
      <c r="A97" s="47"/>
      <c r="B97" s="47"/>
      <c r="C97" s="48"/>
      <c r="D97" s="47"/>
      <c r="E97" s="52"/>
      <c r="F97" s="65"/>
      <c r="G97" s="52"/>
      <c r="H97" s="52"/>
      <c r="I97" s="52"/>
      <c r="J97" s="52"/>
      <c r="K97" s="52"/>
      <c r="L97" s="52"/>
      <c r="M97" s="52"/>
      <c r="W97" s="85"/>
    </row>
    <row r="98" spans="1:23" s="49" customFormat="1">
      <c r="A98" s="47"/>
      <c r="B98" s="47"/>
      <c r="C98" s="48"/>
      <c r="D98" s="47"/>
      <c r="E98" s="52"/>
      <c r="F98" s="65"/>
      <c r="G98" s="52"/>
      <c r="H98" s="52"/>
      <c r="I98" s="52"/>
      <c r="J98" s="52"/>
      <c r="K98" s="52"/>
      <c r="L98" s="52"/>
      <c r="M98" s="52"/>
      <c r="W98" s="85"/>
    </row>
    <row r="99" spans="1:23" s="49" customFormat="1">
      <c r="A99" s="47"/>
      <c r="B99" s="47"/>
      <c r="C99" s="48"/>
      <c r="D99" s="47"/>
      <c r="E99" s="52"/>
      <c r="F99" s="65"/>
      <c r="G99" s="52"/>
      <c r="H99" s="52"/>
      <c r="I99" s="52"/>
      <c r="J99" s="52"/>
      <c r="K99" s="52"/>
      <c r="L99" s="52"/>
      <c r="M99" s="52"/>
      <c r="W99" s="85"/>
    </row>
    <row r="100" spans="1:23" s="49" customFormat="1">
      <c r="A100" s="47"/>
      <c r="B100" s="47"/>
      <c r="C100" s="48"/>
      <c r="D100" s="47"/>
      <c r="E100" s="52"/>
      <c r="F100" s="65"/>
      <c r="G100" s="52"/>
      <c r="H100" s="52"/>
      <c r="I100" s="52"/>
      <c r="J100" s="52"/>
      <c r="K100" s="52"/>
      <c r="L100" s="52"/>
      <c r="M100" s="52"/>
      <c r="W100" s="85"/>
    </row>
    <row r="101" spans="1:23" s="49" customFormat="1">
      <c r="A101" s="47"/>
      <c r="B101" s="47"/>
      <c r="C101" s="48"/>
      <c r="D101" s="47"/>
      <c r="E101" s="52"/>
      <c r="F101" s="65"/>
      <c r="G101" s="52"/>
      <c r="H101" s="52"/>
      <c r="I101" s="52"/>
      <c r="J101" s="52"/>
      <c r="K101" s="52"/>
      <c r="L101" s="52"/>
      <c r="M101" s="52"/>
      <c r="W101" s="85"/>
    </row>
    <row r="102" spans="1:23" s="49" customFormat="1">
      <c r="A102" s="47"/>
      <c r="B102" s="47"/>
      <c r="C102" s="48"/>
      <c r="D102" s="47"/>
      <c r="E102" s="52"/>
      <c r="F102" s="65"/>
      <c r="G102" s="52"/>
      <c r="H102" s="52"/>
      <c r="I102" s="52"/>
      <c r="J102" s="52"/>
      <c r="K102" s="52"/>
      <c r="L102" s="52"/>
      <c r="M102" s="52"/>
      <c r="W102" s="85"/>
    </row>
    <row r="103" spans="1:23" s="49" customFormat="1">
      <c r="A103" s="47"/>
      <c r="B103" s="47"/>
      <c r="C103" s="48"/>
      <c r="D103" s="47"/>
      <c r="E103" s="52"/>
      <c r="F103" s="65"/>
      <c r="G103" s="52"/>
      <c r="H103" s="52"/>
      <c r="I103" s="52"/>
      <c r="J103" s="52"/>
      <c r="K103" s="52"/>
      <c r="L103" s="52"/>
      <c r="M103" s="52"/>
      <c r="W103" s="85"/>
    </row>
    <row r="104" spans="1:23" s="49" customFormat="1">
      <c r="A104" s="47"/>
      <c r="B104" s="47"/>
      <c r="C104" s="48"/>
      <c r="D104" s="47"/>
      <c r="E104" s="52"/>
      <c r="F104" s="65"/>
      <c r="G104" s="52"/>
      <c r="H104" s="52"/>
      <c r="I104" s="52"/>
      <c r="J104" s="52"/>
      <c r="K104" s="52"/>
      <c r="L104" s="52"/>
      <c r="M104" s="52"/>
      <c r="W104" s="85"/>
    </row>
    <row r="105" spans="1:23" s="49" customFormat="1">
      <c r="A105" s="47"/>
      <c r="B105" s="47"/>
      <c r="C105" s="48"/>
      <c r="D105" s="47"/>
      <c r="E105" s="52"/>
      <c r="F105" s="65"/>
      <c r="G105" s="52"/>
      <c r="H105" s="52"/>
      <c r="I105" s="52"/>
      <c r="J105" s="52"/>
      <c r="K105" s="52"/>
      <c r="L105" s="52"/>
      <c r="M105" s="52"/>
      <c r="W105" s="85"/>
    </row>
    <row r="106" spans="1:23">
      <c r="A106" s="37"/>
      <c r="B106" s="37"/>
      <c r="C106" s="42"/>
      <c r="D106" s="37"/>
    </row>
    <row r="107" spans="1:23">
      <c r="A107" s="37"/>
      <c r="B107" s="37"/>
      <c r="C107" s="42"/>
      <c r="D107" s="37"/>
    </row>
    <row r="108" spans="1:23">
      <c r="A108" s="37"/>
      <c r="B108" s="37"/>
      <c r="C108" s="42"/>
      <c r="D108" s="37"/>
    </row>
    <row r="109" spans="1:23">
      <c r="A109" s="37"/>
      <c r="B109" s="37"/>
      <c r="C109" s="42"/>
      <c r="D109" s="37"/>
    </row>
    <row r="110" spans="1:23">
      <c r="A110" s="37"/>
      <c r="B110" s="37"/>
      <c r="C110" s="42"/>
      <c r="D110" s="37"/>
    </row>
    <row r="111" spans="1:23">
      <c r="A111" s="37"/>
      <c r="B111" s="37"/>
      <c r="C111" s="42"/>
      <c r="D111" s="37"/>
    </row>
    <row r="112" spans="1:23">
      <c r="A112" s="37"/>
      <c r="B112" s="37"/>
      <c r="C112" s="42"/>
      <c r="D112" s="37"/>
    </row>
    <row r="113" spans="1:4">
      <c r="A113" s="37" t="e">
        <f>'Daily Records'!#REF!</f>
        <v>#REF!</v>
      </c>
      <c r="B113" s="37" t="e">
        <f>'Daily Records'!#REF!</f>
        <v>#REF!</v>
      </c>
      <c r="C113" s="42" t="e">
        <f>'Daily Records'!#REF!</f>
        <v>#REF!</v>
      </c>
      <c r="D113" s="37" t="e">
        <f>'Daily Records'!#REF!</f>
        <v>#REF!</v>
      </c>
    </row>
    <row r="114" spans="1:4">
      <c r="A114" s="37" t="e">
        <f>'Daily Records'!#REF!</f>
        <v>#REF!</v>
      </c>
      <c r="B114" s="37" t="e">
        <f>'Daily Records'!#REF!</f>
        <v>#REF!</v>
      </c>
      <c r="C114" s="42" t="e">
        <f>'Daily Records'!#REF!</f>
        <v>#REF!</v>
      </c>
      <c r="D114" s="37" t="e">
        <f>'Daily Records'!#REF!</f>
        <v>#REF!</v>
      </c>
    </row>
    <row r="115" spans="1:4">
      <c r="A115" s="37" t="e">
        <f>'Daily Records'!#REF!</f>
        <v>#REF!</v>
      </c>
      <c r="B115" s="37" t="e">
        <f>'Daily Records'!#REF!</f>
        <v>#REF!</v>
      </c>
      <c r="C115" s="42" t="e">
        <f>'Daily Records'!#REF!</f>
        <v>#REF!</v>
      </c>
      <c r="D115" s="37" t="e">
        <f>'Daily Records'!#REF!</f>
        <v>#REF!</v>
      </c>
    </row>
    <row r="116" spans="1:4">
      <c r="A116" s="37" t="e">
        <f>'Daily Records'!#REF!</f>
        <v>#REF!</v>
      </c>
      <c r="B116" s="37" t="e">
        <f>'Daily Records'!#REF!</f>
        <v>#REF!</v>
      </c>
      <c r="C116" s="42" t="e">
        <f>'Daily Records'!#REF!</f>
        <v>#REF!</v>
      </c>
      <c r="D116" s="37" t="e">
        <f>'Daily Records'!#REF!</f>
        <v>#REF!</v>
      </c>
    </row>
    <row r="117" spans="1:4">
      <c r="A117" s="37" t="e">
        <f>'Daily Records'!#REF!</f>
        <v>#REF!</v>
      </c>
      <c r="B117" s="37" t="e">
        <f>'Daily Records'!#REF!</f>
        <v>#REF!</v>
      </c>
      <c r="C117" s="42" t="e">
        <f>'Daily Records'!#REF!</f>
        <v>#REF!</v>
      </c>
      <c r="D117" s="37" t="e">
        <f>'Daily Records'!#REF!</f>
        <v>#REF!</v>
      </c>
    </row>
    <row r="118" spans="1:4">
      <c r="A118" s="37" t="e">
        <f>'Daily Records'!#REF!</f>
        <v>#REF!</v>
      </c>
      <c r="B118" s="37" t="e">
        <f>'Daily Records'!#REF!</f>
        <v>#REF!</v>
      </c>
      <c r="C118" s="42" t="e">
        <f>'Daily Records'!#REF!</f>
        <v>#REF!</v>
      </c>
      <c r="D118" s="37" t="e">
        <f>'Daily Records'!#REF!</f>
        <v>#REF!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T29"/>
  <sheetViews>
    <sheetView zoomScale="130" zoomScaleNormal="130" workbookViewId="0">
      <pane xSplit="3" ySplit="5" topLeftCell="D9" activePane="bottomRight" state="frozen"/>
      <selection pane="topRight" activeCell="D1" sqref="D1"/>
      <selection pane="bottomLeft" activeCell="A6" sqref="A6"/>
      <selection pane="bottomRight" activeCell="V17" sqref="V17"/>
    </sheetView>
  </sheetViews>
  <sheetFormatPr defaultColWidth="13" defaultRowHeight="14.5"/>
  <cols>
    <col min="1" max="1" width="12" style="7" bestFit="1" customWidth="1"/>
    <col min="2" max="2" width="5" style="7" bestFit="1" customWidth="1"/>
    <col min="3" max="3" width="5.54296875" style="7" customWidth="1"/>
    <col min="4" max="4" width="7.81640625" style="55" customWidth="1"/>
    <col min="5" max="7" width="5.7265625" style="55" bestFit="1" customWidth="1"/>
    <col min="8" max="11" width="6" style="55" bestFit="1" customWidth="1"/>
    <col min="12" max="14" width="6" style="7" bestFit="1" customWidth="1"/>
    <col min="15" max="16" width="5.26953125" style="7" bestFit="1" customWidth="1"/>
    <col min="17" max="17" width="5" style="7" bestFit="1" customWidth="1"/>
    <col min="18" max="18" width="5.54296875" style="7" customWidth="1"/>
    <col min="19" max="20" width="5.54296875" style="7" bestFit="1" customWidth="1"/>
    <col min="21" max="21" width="4.81640625" style="7" bestFit="1" customWidth="1"/>
    <col min="22" max="16384" width="13" style="7"/>
  </cols>
  <sheetData>
    <row r="1" spans="1:16270">
      <c r="A1" s="9" t="s">
        <v>0</v>
      </c>
      <c r="B1" s="34">
        <v>1</v>
      </c>
      <c r="C1" s="126" t="s">
        <v>32</v>
      </c>
      <c r="D1" s="127"/>
      <c r="E1" s="127"/>
      <c r="F1" s="127"/>
      <c r="G1" s="127"/>
    </row>
    <row r="2" spans="1:16270">
      <c r="A2" s="10" t="s">
        <v>8</v>
      </c>
      <c r="B2" s="132">
        <v>43122</v>
      </c>
      <c r="C2" s="133"/>
      <c r="D2" s="133"/>
      <c r="E2" s="133"/>
      <c r="F2" s="133"/>
      <c r="G2" s="133"/>
    </row>
    <row r="3" spans="1:16270">
      <c r="A3" s="10" t="s">
        <v>9</v>
      </c>
      <c r="B3" s="132">
        <f>B2+22</f>
        <v>43144</v>
      </c>
      <c r="C3" s="133"/>
      <c r="D3" s="133"/>
      <c r="E3" s="133"/>
      <c r="F3" s="133"/>
      <c r="G3" s="133"/>
    </row>
    <row r="4" spans="1:16270">
      <c r="A4" s="11"/>
      <c r="B4" s="12"/>
      <c r="C4" s="128"/>
      <c r="D4" s="128"/>
      <c r="E4" s="128"/>
      <c r="F4" s="128"/>
      <c r="G4" s="128"/>
    </row>
    <row r="5" spans="1:16270" ht="15" thickBot="1">
      <c r="A5" s="13" t="s">
        <v>14</v>
      </c>
      <c r="B5" s="14"/>
      <c r="D5" s="129"/>
      <c r="E5" s="129"/>
      <c r="F5" s="129"/>
      <c r="G5" s="129"/>
      <c r="H5" s="56"/>
      <c r="I5" s="56"/>
      <c r="J5" s="56"/>
      <c r="K5" s="56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</row>
    <row r="6" spans="1:16270" s="16" customFormat="1">
      <c r="A6" s="24" t="s">
        <v>6</v>
      </c>
      <c r="B6" s="24" t="s">
        <v>7</v>
      </c>
      <c r="C6" s="43" t="s">
        <v>15</v>
      </c>
      <c r="D6" s="57">
        <f>B2</f>
        <v>43122</v>
      </c>
      <c r="E6" s="57">
        <f>D6+1</f>
        <v>43123</v>
      </c>
      <c r="F6" s="57">
        <f>E6+1</f>
        <v>43124</v>
      </c>
      <c r="G6" s="57">
        <f t="shared" ref="G6:P6" si="0">F6+1</f>
        <v>43125</v>
      </c>
      <c r="H6" s="57">
        <f t="shared" si="0"/>
        <v>43126</v>
      </c>
      <c r="I6" s="57">
        <f>H6+3</f>
        <v>43129</v>
      </c>
      <c r="J6" s="57">
        <f t="shared" si="0"/>
        <v>43130</v>
      </c>
      <c r="K6" s="57">
        <f t="shared" si="0"/>
        <v>43131</v>
      </c>
      <c r="L6" s="57">
        <f t="shared" si="0"/>
        <v>43132</v>
      </c>
      <c r="M6" s="57">
        <f t="shared" si="0"/>
        <v>43133</v>
      </c>
      <c r="N6" s="57">
        <f>M6+3</f>
        <v>43136</v>
      </c>
      <c r="O6" s="57">
        <f t="shared" si="0"/>
        <v>43137</v>
      </c>
      <c r="P6" s="57">
        <f t="shared" si="0"/>
        <v>43138</v>
      </c>
      <c r="Q6" s="57">
        <f t="shared" ref="Q6" si="1">P6+1</f>
        <v>43139</v>
      </c>
      <c r="R6" s="57">
        <f t="shared" ref="R6" si="2">Q6+1</f>
        <v>43140</v>
      </c>
      <c r="S6" s="57">
        <f>R6+2</f>
        <v>43142</v>
      </c>
      <c r="T6" s="57">
        <f>S6+1</f>
        <v>43143</v>
      </c>
      <c r="U6" s="57">
        <f>T6+1</f>
        <v>43144</v>
      </c>
    </row>
    <row r="7" spans="1:16270" s="16" customFormat="1">
      <c r="A7" s="17"/>
      <c r="B7" s="17"/>
      <c r="C7" s="18"/>
      <c r="D7" s="58">
        <f t="shared" ref="D7:F7" si="3">D6</f>
        <v>43122</v>
      </c>
      <c r="E7" s="59">
        <f t="shared" si="3"/>
        <v>43123</v>
      </c>
      <c r="F7" s="59">
        <f t="shared" si="3"/>
        <v>43124</v>
      </c>
      <c r="G7" s="59">
        <f t="shared" ref="G7:I7" si="4">G6</f>
        <v>43125</v>
      </c>
      <c r="H7" s="59">
        <f t="shared" si="4"/>
        <v>43126</v>
      </c>
      <c r="I7" s="59">
        <f t="shared" si="4"/>
        <v>43129</v>
      </c>
      <c r="J7" s="59">
        <f t="shared" ref="J7:K7" si="5">J6</f>
        <v>43130</v>
      </c>
      <c r="K7" s="59">
        <f t="shared" si="5"/>
        <v>43131</v>
      </c>
      <c r="L7" s="59">
        <f t="shared" ref="L7:O7" si="6">L6</f>
        <v>43132</v>
      </c>
      <c r="M7" s="59">
        <f t="shared" si="6"/>
        <v>43133</v>
      </c>
      <c r="N7" s="59">
        <f t="shared" si="6"/>
        <v>43136</v>
      </c>
      <c r="O7" s="59">
        <f t="shared" si="6"/>
        <v>43137</v>
      </c>
      <c r="P7" s="59">
        <f t="shared" ref="P7:T7" si="7">P6</f>
        <v>43138</v>
      </c>
      <c r="Q7" s="59">
        <f t="shared" si="7"/>
        <v>43139</v>
      </c>
      <c r="R7" s="59">
        <f t="shared" si="7"/>
        <v>43140</v>
      </c>
      <c r="S7" s="59">
        <f t="shared" si="7"/>
        <v>43142</v>
      </c>
      <c r="T7" s="59">
        <f t="shared" si="7"/>
        <v>43143</v>
      </c>
      <c r="U7" s="59">
        <f t="shared" ref="U7" si="8">U6</f>
        <v>43144</v>
      </c>
    </row>
    <row r="8" spans="1:16270" s="19" customFormat="1">
      <c r="A8" s="130" t="s">
        <v>30</v>
      </c>
      <c r="B8" s="131"/>
      <c r="C8" s="60">
        <f>SUM(C10:C15)</f>
        <v>286</v>
      </c>
      <c r="D8" s="64">
        <f>C8-D9</f>
        <v>269</v>
      </c>
      <c r="E8" s="64">
        <f t="shared" ref="E8:K8" si="9">D8-E9</f>
        <v>252</v>
      </c>
      <c r="F8" s="64">
        <f t="shared" si="9"/>
        <v>235</v>
      </c>
      <c r="G8" s="64">
        <f t="shared" si="9"/>
        <v>218</v>
      </c>
      <c r="H8" s="64">
        <f t="shared" ref="H8" si="10">G8-H9</f>
        <v>201</v>
      </c>
      <c r="I8" s="64">
        <f t="shared" ref="I8" si="11">H8-I9</f>
        <v>184</v>
      </c>
      <c r="J8" s="64">
        <f t="shared" ref="J8" si="12">I8-J9</f>
        <v>167</v>
      </c>
      <c r="K8" s="64">
        <f t="shared" si="9"/>
        <v>150</v>
      </c>
      <c r="L8" s="64">
        <f t="shared" ref="L8" si="13">K8-L9</f>
        <v>133</v>
      </c>
      <c r="M8" s="64">
        <f t="shared" ref="M8" si="14">L8-M9</f>
        <v>116</v>
      </c>
      <c r="N8" s="64">
        <f t="shared" ref="N8" si="15">M8-N9</f>
        <v>99</v>
      </c>
      <c r="O8" s="64">
        <f t="shared" ref="O8" si="16">N8-O9</f>
        <v>82</v>
      </c>
      <c r="P8" s="64">
        <f t="shared" ref="P8" si="17">O8-P9</f>
        <v>65</v>
      </c>
      <c r="Q8" s="64">
        <f t="shared" ref="Q8" si="18">P8-Q9</f>
        <v>48</v>
      </c>
      <c r="R8" s="64">
        <f t="shared" ref="R8" si="19">Q8-R9</f>
        <v>31</v>
      </c>
      <c r="S8" s="64">
        <f t="shared" ref="S8" si="20">R8-S9</f>
        <v>14</v>
      </c>
      <c r="T8" s="64">
        <f>S8-T9</f>
        <v>5</v>
      </c>
      <c r="U8" s="64">
        <f>T8-U9</f>
        <v>0</v>
      </c>
    </row>
    <row r="9" spans="1:16270" s="19" customFormat="1">
      <c r="A9" s="130" t="s">
        <v>29</v>
      </c>
      <c r="B9" s="131"/>
      <c r="C9" s="60">
        <f>SUM(D9:U9)</f>
        <v>286</v>
      </c>
      <c r="D9" s="60">
        <f t="shared" ref="D9:K9" si="21">SUM(D10:D15)</f>
        <v>17</v>
      </c>
      <c r="E9" s="60">
        <f t="shared" si="21"/>
        <v>17</v>
      </c>
      <c r="F9" s="60">
        <f t="shared" si="21"/>
        <v>17</v>
      </c>
      <c r="G9" s="60">
        <f t="shared" si="21"/>
        <v>17</v>
      </c>
      <c r="H9" s="60">
        <f t="shared" si="21"/>
        <v>17</v>
      </c>
      <c r="I9" s="60">
        <f t="shared" si="21"/>
        <v>17</v>
      </c>
      <c r="J9" s="60">
        <f t="shared" si="21"/>
        <v>17</v>
      </c>
      <c r="K9" s="60">
        <f t="shared" si="21"/>
        <v>17</v>
      </c>
      <c r="L9" s="60">
        <f t="shared" ref="L9:O9" si="22">SUM(L10:L15)</f>
        <v>17</v>
      </c>
      <c r="M9" s="60">
        <f t="shared" si="22"/>
        <v>17</v>
      </c>
      <c r="N9" s="60">
        <f t="shared" si="22"/>
        <v>17</v>
      </c>
      <c r="O9" s="60">
        <f t="shared" si="22"/>
        <v>17</v>
      </c>
      <c r="P9" s="60">
        <f t="shared" ref="P9:T9" si="23">SUM(P10:P15)</f>
        <v>17</v>
      </c>
      <c r="Q9" s="60">
        <f t="shared" si="23"/>
        <v>17</v>
      </c>
      <c r="R9" s="60">
        <f t="shared" si="23"/>
        <v>17</v>
      </c>
      <c r="S9" s="60">
        <f t="shared" si="23"/>
        <v>17</v>
      </c>
      <c r="T9" s="60">
        <f t="shared" si="23"/>
        <v>9</v>
      </c>
      <c r="U9" s="60">
        <f t="shared" ref="U9" si="24">SUM(U10:U15)</f>
        <v>5</v>
      </c>
    </row>
    <row r="10" spans="1:16270">
      <c r="A10" s="22" t="s">
        <v>22</v>
      </c>
      <c r="B10" s="22"/>
      <c r="C10" s="27">
        <f>SUM(D10:U10)</f>
        <v>18</v>
      </c>
      <c r="D10" s="61">
        <v>1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1</v>
      </c>
      <c r="K10" s="61">
        <v>1</v>
      </c>
      <c r="L10" s="61">
        <v>1</v>
      </c>
      <c r="M10" s="61">
        <v>1</v>
      </c>
      <c r="N10" s="61">
        <v>1</v>
      </c>
      <c r="O10" s="61">
        <v>1</v>
      </c>
      <c r="P10" s="61">
        <v>1</v>
      </c>
      <c r="Q10" s="61">
        <v>1</v>
      </c>
      <c r="R10" s="61">
        <v>1</v>
      </c>
      <c r="S10" s="61">
        <v>1</v>
      </c>
      <c r="T10" s="61">
        <v>1</v>
      </c>
      <c r="U10" s="61">
        <v>1</v>
      </c>
    </row>
    <row r="11" spans="1:16270">
      <c r="A11" s="22" t="s">
        <v>24</v>
      </c>
      <c r="B11" s="22"/>
      <c r="C11" s="61">
        <f>SUM(D11:U11)</f>
        <v>128</v>
      </c>
      <c r="D11" s="61">
        <v>8</v>
      </c>
      <c r="E11" s="61">
        <v>8</v>
      </c>
      <c r="F11" s="61">
        <v>8</v>
      </c>
      <c r="G11" s="61">
        <v>8</v>
      </c>
      <c r="H11" s="61">
        <v>8</v>
      </c>
      <c r="I11" s="61">
        <v>8</v>
      </c>
      <c r="J11" s="61">
        <v>8</v>
      </c>
      <c r="K11" s="61">
        <v>8</v>
      </c>
      <c r="L11" s="61">
        <v>8</v>
      </c>
      <c r="M11" s="61">
        <v>8</v>
      </c>
      <c r="N11" s="61">
        <v>8</v>
      </c>
      <c r="O11" s="61">
        <v>8</v>
      </c>
      <c r="P11" s="61">
        <v>8</v>
      </c>
      <c r="Q11" s="61">
        <v>8</v>
      </c>
      <c r="R11" s="61">
        <v>8</v>
      </c>
      <c r="S11" s="61">
        <v>8</v>
      </c>
      <c r="T11" s="61">
        <v>0</v>
      </c>
      <c r="U11" s="61">
        <v>0</v>
      </c>
    </row>
    <row r="12" spans="1:16270">
      <c r="A12" s="26" t="s">
        <v>27</v>
      </c>
      <c r="B12" s="26"/>
      <c r="C12" s="27">
        <f t="shared" ref="C12:C15" si="25">SUM(D12:Q12)</f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  <c r="Q12" s="61">
        <v>0</v>
      </c>
      <c r="R12" s="61">
        <v>0</v>
      </c>
      <c r="S12" s="61">
        <v>0</v>
      </c>
      <c r="T12" s="61">
        <v>0</v>
      </c>
      <c r="U12" s="61">
        <v>0</v>
      </c>
    </row>
    <row r="13" spans="1:16270">
      <c r="A13" s="26" t="s">
        <v>28</v>
      </c>
      <c r="B13" s="26"/>
      <c r="C13" s="61">
        <f>SUM(D13:U13)</f>
        <v>140</v>
      </c>
      <c r="D13" s="61">
        <v>8</v>
      </c>
      <c r="E13" s="61">
        <v>8</v>
      </c>
      <c r="F13" s="61">
        <v>8</v>
      </c>
      <c r="G13" s="61">
        <v>8</v>
      </c>
      <c r="H13" s="61">
        <v>8</v>
      </c>
      <c r="I13" s="61">
        <v>8</v>
      </c>
      <c r="J13" s="61">
        <v>8</v>
      </c>
      <c r="K13" s="61">
        <v>8</v>
      </c>
      <c r="L13" s="61">
        <v>8</v>
      </c>
      <c r="M13" s="61">
        <v>8</v>
      </c>
      <c r="N13" s="61">
        <v>8</v>
      </c>
      <c r="O13" s="61">
        <v>8</v>
      </c>
      <c r="P13" s="61">
        <v>8</v>
      </c>
      <c r="Q13" s="61">
        <v>8</v>
      </c>
      <c r="R13" s="61">
        <v>8</v>
      </c>
      <c r="S13" s="61">
        <v>8</v>
      </c>
      <c r="T13" s="61">
        <v>8</v>
      </c>
      <c r="U13" s="61">
        <v>4</v>
      </c>
    </row>
    <row r="14" spans="1:16270">
      <c r="A14" s="26"/>
      <c r="B14" s="26"/>
      <c r="C14" s="27">
        <f t="shared" si="25"/>
        <v>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</row>
    <row r="15" spans="1:16270">
      <c r="A15" s="26"/>
      <c r="B15" s="26"/>
      <c r="C15" s="27">
        <f t="shared" si="25"/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</row>
    <row r="16" spans="1:16270">
      <c r="L16" s="55"/>
      <c r="M16" s="55"/>
      <c r="N16" s="55"/>
      <c r="O16" s="55"/>
      <c r="P16" s="55"/>
    </row>
    <row r="17" spans="1:21" ht="15" thickBot="1">
      <c r="A17" s="13" t="s">
        <v>16</v>
      </c>
      <c r="B17" s="14"/>
      <c r="D17" s="129"/>
      <c r="E17" s="129"/>
      <c r="F17" s="129"/>
      <c r="G17" s="129"/>
      <c r="L17" s="55"/>
      <c r="M17" s="55"/>
      <c r="N17" s="55"/>
      <c r="O17" s="55"/>
      <c r="P17" s="55"/>
    </row>
    <row r="18" spans="1:21">
      <c r="A18" s="24" t="s">
        <v>6</v>
      </c>
      <c r="B18" s="24" t="s">
        <v>7</v>
      </c>
      <c r="C18" s="43" t="s">
        <v>15</v>
      </c>
      <c r="D18" s="57">
        <f t="shared" ref="D18:K18" si="26">D6</f>
        <v>43122</v>
      </c>
      <c r="E18" s="57">
        <f t="shared" si="26"/>
        <v>43123</v>
      </c>
      <c r="F18" s="57">
        <f t="shared" si="26"/>
        <v>43124</v>
      </c>
      <c r="G18" s="57">
        <f t="shared" si="26"/>
        <v>43125</v>
      </c>
      <c r="H18" s="57">
        <f t="shared" si="26"/>
        <v>43126</v>
      </c>
      <c r="I18" s="57">
        <f t="shared" si="26"/>
        <v>43129</v>
      </c>
      <c r="J18" s="57">
        <f t="shared" si="26"/>
        <v>43130</v>
      </c>
      <c r="K18" s="57">
        <f t="shared" si="26"/>
        <v>43131</v>
      </c>
      <c r="L18" s="57">
        <f t="shared" ref="L18:P18" si="27">L6</f>
        <v>43132</v>
      </c>
      <c r="M18" s="57">
        <f t="shared" si="27"/>
        <v>43133</v>
      </c>
      <c r="N18" s="57">
        <f t="shared" si="27"/>
        <v>43136</v>
      </c>
      <c r="O18" s="57">
        <f t="shared" si="27"/>
        <v>43137</v>
      </c>
      <c r="P18" s="57">
        <f t="shared" si="27"/>
        <v>43138</v>
      </c>
      <c r="Q18" s="57">
        <f t="shared" ref="Q18:T18" si="28">Q6</f>
        <v>43139</v>
      </c>
      <c r="R18" s="57">
        <f t="shared" si="28"/>
        <v>43140</v>
      </c>
      <c r="S18" s="57">
        <f t="shared" si="28"/>
        <v>43142</v>
      </c>
      <c r="T18" s="57">
        <f t="shared" si="28"/>
        <v>43143</v>
      </c>
      <c r="U18" s="57">
        <f t="shared" ref="U18" si="29">U6</f>
        <v>43144</v>
      </c>
    </row>
    <row r="19" spans="1:21">
      <c r="A19" s="17"/>
      <c r="B19" s="17"/>
      <c r="C19" s="18"/>
      <c r="D19" s="58">
        <f t="shared" ref="D19:K19" si="30">D7</f>
        <v>43122</v>
      </c>
      <c r="E19" s="58">
        <f t="shared" si="30"/>
        <v>43123</v>
      </c>
      <c r="F19" s="58">
        <f t="shared" si="30"/>
        <v>43124</v>
      </c>
      <c r="G19" s="58">
        <f t="shared" si="30"/>
        <v>43125</v>
      </c>
      <c r="H19" s="58">
        <f t="shared" si="30"/>
        <v>43126</v>
      </c>
      <c r="I19" s="58">
        <f t="shared" si="30"/>
        <v>43129</v>
      </c>
      <c r="J19" s="58">
        <f t="shared" si="30"/>
        <v>43130</v>
      </c>
      <c r="K19" s="58">
        <f t="shared" si="30"/>
        <v>43131</v>
      </c>
      <c r="L19" s="58">
        <f t="shared" ref="L19:P19" si="31">L7</f>
        <v>43132</v>
      </c>
      <c r="M19" s="58">
        <f t="shared" si="31"/>
        <v>43133</v>
      </c>
      <c r="N19" s="58">
        <f t="shared" si="31"/>
        <v>43136</v>
      </c>
      <c r="O19" s="58">
        <f t="shared" si="31"/>
        <v>43137</v>
      </c>
      <c r="P19" s="58">
        <f t="shared" si="31"/>
        <v>43138</v>
      </c>
      <c r="Q19" s="58">
        <f t="shared" ref="Q19:T19" si="32">Q7</f>
        <v>43139</v>
      </c>
      <c r="R19" s="58">
        <f t="shared" si="32"/>
        <v>43140</v>
      </c>
      <c r="S19" s="58">
        <f t="shared" si="32"/>
        <v>43142</v>
      </c>
      <c r="T19" s="58">
        <f t="shared" si="32"/>
        <v>43143</v>
      </c>
      <c r="U19" s="58">
        <f t="shared" ref="U19" si="33">U7</f>
        <v>43144</v>
      </c>
    </row>
    <row r="20" spans="1:21" s="80" customFormat="1">
      <c r="A20" s="124" t="str">
        <f>A8</f>
        <v>Ideal Burndown</v>
      </c>
      <c r="B20" s="125"/>
      <c r="C20" s="116">
        <f>SUM(C22:C28)</f>
        <v>0</v>
      </c>
      <c r="D20" s="116">
        <f>C20-D21</f>
        <v>0</v>
      </c>
      <c r="E20" s="116">
        <f t="shared" ref="E20:K20" si="34">D20-E21</f>
        <v>0</v>
      </c>
      <c r="F20" s="116">
        <f t="shared" si="34"/>
        <v>0</v>
      </c>
      <c r="G20" s="116">
        <f t="shared" si="34"/>
        <v>0</v>
      </c>
      <c r="H20" s="116">
        <f t="shared" si="34"/>
        <v>0</v>
      </c>
      <c r="I20" s="116">
        <f t="shared" si="34"/>
        <v>0</v>
      </c>
      <c r="J20" s="116">
        <f t="shared" si="34"/>
        <v>0</v>
      </c>
      <c r="K20" s="116">
        <f t="shared" si="34"/>
        <v>0</v>
      </c>
      <c r="L20" s="116">
        <f t="shared" ref="L20" si="35">K20-L21</f>
        <v>0</v>
      </c>
      <c r="M20" s="116">
        <f t="shared" ref="M20" si="36">L20-M21</f>
        <v>0</v>
      </c>
      <c r="N20" s="116">
        <f t="shared" ref="N20" si="37">M20-N21</f>
        <v>0</v>
      </c>
      <c r="O20" s="116">
        <f t="shared" ref="O20" si="38">N20-O21</f>
        <v>0</v>
      </c>
      <c r="P20" s="116">
        <f t="shared" ref="P20" si="39">O20-P21</f>
        <v>0</v>
      </c>
      <c r="Q20" s="116">
        <f t="shared" ref="Q20" si="40">P20-Q21</f>
        <v>0</v>
      </c>
      <c r="R20" s="116">
        <f t="shared" ref="R20" si="41">Q20-R21</f>
        <v>0</v>
      </c>
      <c r="S20" s="116">
        <f t="shared" ref="S20" si="42">R20-S21</f>
        <v>0</v>
      </c>
      <c r="T20" s="116">
        <f t="shared" ref="T20:U20" si="43">S20-T21</f>
        <v>0</v>
      </c>
      <c r="U20" s="116">
        <f t="shared" si="43"/>
        <v>0</v>
      </c>
    </row>
    <row r="21" spans="1:21" s="80" customFormat="1">
      <c r="A21" s="124" t="str">
        <f>A9</f>
        <v>Hours consumed</v>
      </c>
      <c r="B21" s="125"/>
      <c r="C21" s="116">
        <f>SUM(D21:K21)</f>
        <v>0</v>
      </c>
      <c r="D21" s="117">
        <f t="shared" ref="D21:J21" si="44">SUM(D22:D29)</f>
        <v>0</v>
      </c>
      <c r="E21" s="117">
        <f t="shared" si="44"/>
        <v>0</v>
      </c>
      <c r="F21" s="117">
        <f t="shared" si="44"/>
        <v>0</v>
      </c>
      <c r="G21" s="117">
        <f t="shared" si="44"/>
        <v>0</v>
      </c>
      <c r="H21" s="117">
        <f t="shared" si="44"/>
        <v>0</v>
      </c>
      <c r="I21" s="117">
        <f t="shared" si="44"/>
        <v>0</v>
      </c>
      <c r="J21" s="117">
        <f t="shared" si="44"/>
        <v>0</v>
      </c>
      <c r="K21" s="117">
        <f t="shared" ref="K21:L21" si="45">SUM(K22:K29)</f>
        <v>0</v>
      </c>
      <c r="L21" s="117">
        <f t="shared" si="45"/>
        <v>0</v>
      </c>
      <c r="M21" s="117">
        <f t="shared" ref="M21:P21" si="46">SUM(M22:M29)</f>
        <v>0</v>
      </c>
      <c r="N21" s="117">
        <f t="shared" si="46"/>
        <v>0</v>
      </c>
      <c r="O21" s="117">
        <f t="shared" si="46"/>
        <v>0</v>
      </c>
      <c r="P21" s="117">
        <f t="shared" si="46"/>
        <v>0</v>
      </c>
      <c r="Q21" s="117">
        <f t="shared" ref="Q21:T21" si="47">SUM(Q22:Q29)</f>
        <v>0</v>
      </c>
      <c r="R21" s="117">
        <f t="shared" si="47"/>
        <v>0</v>
      </c>
      <c r="S21" s="117">
        <f t="shared" si="47"/>
        <v>0</v>
      </c>
      <c r="T21" s="117">
        <f t="shared" si="47"/>
        <v>0</v>
      </c>
      <c r="U21" s="117">
        <f t="shared" ref="U21" si="48">SUM(U22:U29)</f>
        <v>0</v>
      </c>
    </row>
    <row r="22" spans="1:21" s="80" customFormat="1">
      <c r="A22" s="118" t="str">
        <f>A10</f>
        <v>Bella.Bi</v>
      </c>
      <c r="B22" s="118"/>
      <c r="C22" s="116">
        <f t="shared" ref="C22:C28" si="49">SUM(D22:J22)</f>
        <v>0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</row>
    <row r="23" spans="1:21" s="80" customFormat="1">
      <c r="A23" s="118" t="str">
        <f t="shared" ref="A23:A25" si="50">A11</f>
        <v>Linsee.Lin</v>
      </c>
      <c r="B23" s="118"/>
      <c r="C23" s="116">
        <f t="shared" si="49"/>
        <v>0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</row>
    <row r="24" spans="1:21" s="80" customFormat="1">
      <c r="A24" s="118" t="str">
        <f t="shared" si="50"/>
        <v>Olivia.Ge</v>
      </c>
      <c r="B24" s="118"/>
      <c r="C24" s="116">
        <f t="shared" si="49"/>
        <v>0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</row>
    <row r="25" spans="1:21" s="80" customFormat="1">
      <c r="A25" s="118" t="str">
        <f t="shared" si="50"/>
        <v>Bright.Liu</v>
      </c>
      <c r="B25" s="118"/>
      <c r="C25" s="116">
        <f t="shared" si="49"/>
        <v>0</v>
      </c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</row>
    <row r="26" spans="1:21" s="80" customFormat="1">
      <c r="A26" s="118"/>
      <c r="B26" s="118"/>
      <c r="C26" s="116">
        <f t="shared" si="49"/>
        <v>0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</row>
    <row r="27" spans="1:21" s="80" customFormat="1">
      <c r="A27" s="118"/>
      <c r="B27" s="118"/>
      <c r="C27" s="116">
        <f t="shared" si="49"/>
        <v>0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</row>
    <row r="28" spans="1:21" s="80" customFormat="1">
      <c r="A28" s="118"/>
      <c r="B28" s="118"/>
      <c r="C28" s="116">
        <f t="shared" si="49"/>
        <v>0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 s="80" customFormat="1">
      <c r="D29" s="81"/>
      <c r="E29" s="81"/>
      <c r="F29" s="81"/>
      <c r="G29" s="81"/>
      <c r="H29" s="81"/>
      <c r="I29" s="81"/>
      <c r="J29" s="81"/>
      <c r="K29" s="81"/>
    </row>
  </sheetData>
  <mergeCells count="10">
    <mergeCell ref="A21:B21"/>
    <mergeCell ref="A20:B20"/>
    <mergeCell ref="C1:G1"/>
    <mergeCell ref="C4:G4"/>
    <mergeCell ref="D17:G17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tabSelected="1" topLeftCell="A23" zoomScale="115" zoomScaleNormal="115" workbookViewId="0">
      <selection activeCell="F31" sqref="F31"/>
    </sheetView>
  </sheetViews>
  <sheetFormatPr defaultColWidth="9.453125" defaultRowHeight="14.5"/>
  <cols>
    <col min="1" max="1" width="24.453125" style="136" customWidth="1"/>
    <col min="2" max="2" width="32.7265625" style="136" bestFit="1" customWidth="1"/>
    <col min="3" max="4" width="8.453125" style="136" customWidth="1"/>
    <col min="5" max="5" width="12.453125" style="136" customWidth="1"/>
    <col min="6" max="6" width="11.1796875" style="136" bestFit="1" customWidth="1"/>
    <col min="7" max="7" width="10.26953125" style="136" bestFit="1" customWidth="1"/>
    <col min="8" max="8" width="12.453125" style="142" customWidth="1"/>
    <col min="9" max="9" width="13.453125" style="136" customWidth="1"/>
    <col min="10" max="22" width="5.453125" style="136" bestFit="1" customWidth="1"/>
    <col min="23" max="16384" width="9.453125" style="136"/>
  </cols>
  <sheetData>
    <row r="1" spans="1:9">
      <c r="A1" s="134" t="s">
        <v>20</v>
      </c>
      <c r="B1" s="134" t="s">
        <v>1</v>
      </c>
      <c r="C1" s="134" t="s">
        <v>17</v>
      </c>
      <c r="D1" s="134" t="s">
        <v>2</v>
      </c>
      <c r="E1" s="134" t="s">
        <v>12</v>
      </c>
      <c r="F1" s="134" t="s">
        <v>3</v>
      </c>
      <c r="G1" s="134" t="s">
        <v>4</v>
      </c>
      <c r="H1" s="135" t="s">
        <v>5</v>
      </c>
      <c r="I1" s="134" t="s">
        <v>10</v>
      </c>
    </row>
    <row r="2" spans="1:9">
      <c r="A2" s="137" t="str">
        <f>'Daily Records'!A6</f>
        <v>Phase7.P007</v>
      </c>
      <c r="B2" s="137" t="str">
        <f>'Daily Records'!B6</f>
        <v>Meeting-Phase 7</v>
      </c>
      <c r="C2" s="137">
        <f>'Daily Records'!C6</f>
        <v>900</v>
      </c>
      <c r="D2" s="137">
        <f>'Daily Records'!D6</f>
        <v>20</v>
      </c>
      <c r="E2" s="138">
        <v>1</v>
      </c>
      <c r="F2" s="118"/>
      <c r="G2" s="118"/>
      <c r="H2" s="139" t="str">
        <f>'Daily Records'!Y6</f>
        <v>All</v>
      </c>
      <c r="I2" s="140">
        <f>'Daily Records'!X6</f>
        <v>29.5</v>
      </c>
    </row>
    <row r="3" spans="1:9">
      <c r="A3" s="137" t="str">
        <f>'Daily Records'!A7</f>
        <v>Phase7.S006</v>
      </c>
      <c r="B3" s="137" t="str">
        <f>'Daily Records'!B7</f>
        <v>Requirements analysis</v>
      </c>
      <c r="C3" s="137">
        <f>'Daily Records'!C7</f>
        <v>900</v>
      </c>
      <c r="D3" s="137">
        <f>'Daily Records'!D7</f>
        <v>7</v>
      </c>
      <c r="E3" s="138">
        <v>1</v>
      </c>
      <c r="F3" s="118"/>
      <c r="G3" s="118"/>
      <c r="H3" s="139" t="str">
        <f>'Daily Records'!Y7</f>
        <v>Bella.bi</v>
      </c>
      <c r="I3" s="140">
        <f>'Daily Records'!X7</f>
        <v>6</v>
      </c>
    </row>
    <row r="4" spans="1:9">
      <c r="A4" s="137" t="str">
        <f>'Daily Records'!A8</f>
        <v>Phase7.S008</v>
      </c>
      <c r="B4" s="137" t="str">
        <f>'Daily Records'!B8</f>
        <v>Task documentation_Bright</v>
      </c>
      <c r="C4" s="137">
        <f>'Daily Records'!C8</f>
        <v>900</v>
      </c>
      <c r="D4" s="137">
        <f>'Daily Records'!D8</f>
        <v>20</v>
      </c>
      <c r="E4" s="138">
        <v>1</v>
      </c>
      <c r="F4" s="118"/>
      <c r="G4" s="118"/>
      <c r="H4" s="139" t="str">
        <f>'Daily Records'!Y8</f>
        <v>Bright.liu</v>
      </c>
      <c r="I4" s="140">
        <f>'Daily Records'!X8</f>
        <v>18.5</v>
      </c>
    </row>
    <row r="5" spans="1:9">
      <c r="A5" s="137" t="str">
        <f>'Daily Records'!A9</f>
        <v>Phase7.Test001</v>
      </c>
      <c r="B5" s="137" t="str">
        <f>'Daily Records'!B9</f>
        <v>System Test_Bright</v>
      </c>
      <c r="C5" s="137">
        <f>'Daily Records'!C9</f>
        <v>750</v>
      </c>
      <c r="D5" s="137">
        <f>'Daily Records'!D9</f>
        <v>10</v>
      </c>
      <c r="E5" s="138">
        <v>1</v>
      </c>
      <c r="F5" s="118"/>
      <c r="G5" s="118"/>
      <c r="H5" s="139" t="str">
        <f>'Daily Records'!Y9</f>
        <v>Bright.liu</v>
      </c>
      <c r="I5" s="140">
        <f>'Daily Records'!X9</f>
        <v>20</v>
      </c>
    </row>
    <row r="6" spans="1:9">
      <c r="A6" s="137" t="str">
        <f>'Daily Records'!A10</f>
        <v>Phase7.Test002</v>
      </c>
      <c r="B6" s="137" t="str">
        <f>'Daily Records'!B10</f>
        <v>System Test_Linsee</v>
      </c>
      <c r="C6" s="137">
        <f>'Daily Records'!C10</f>
        <v>750</v>
      </c>
      <c r="D6" s="137">
        <f>'Daily Records'!D10</f>
        <v>8</v>
      </c>
      <c r="E6" s="138">
        <v>1</v>
      </c>
      <c r="F6" s="118"/>
      <c r="G6" s="118"/>
      <c r="H6" s="139" t="str">
        <f>'Daily Records'!Y10</f>
        <v>Linsee.lin</v>
      </c>
      <c r="I6" s="140">
        <f>'Daily Records'!X10</f>
        <v>7.5</v>
      </c>
    </row>
    <row r="7" spans="1:9">
      <c r="A7" s="137" t="str">
        <f>'Daily Records'!A11</f>
        <v>TUC.OL.FR.PH.10</v>
      </c>
      <c r="B7" s="137" t="str">
        <f>'Daily Records'!B11</f>
        <v>Add default comments in Unit Section Description and edit</v>
      </c>
      <c r="C7" s="137">
        <f>'Daily Records'!C11</f>
        <v>700</v>
      </c>
      <c r="D7" s="137">
        <f>'Daily Records'!D11</f>
        <v>2</v>
      </c>
      <c r="E7" s="138">
        <v>1</v>
      </c>
      <c r="F7" s="118"/>
      <c r="G7" s="118"/>
      <c r="H7" s="139" t="str">
        <f>'Daily Records'!Y11</f>
        <v>Bright.liu</v>
      </c>
      <c r="I7" s="140">
        <f>'Daily Records'!X11</f>
        <v>1</v>
      </c>
    </row>
    <row r="8" spans="1:9">
      <c r="A8" s="137" t="str">
        <f>'Daily Records'!A12</f>
        <v>TUC.OL.FR.RJ.17</v>
      </c>
      <c r="B8" s="137" t="str">
        <f>'Daily Records'!B12</f>
        <v xml:space="preserve">Sql script for Archive the Rig Jobs </v>
      </c>
      <c r="C8" s="137">
        <f>'Daily Records'!C12</f>
        <v>700</v>
      </c>
      <c r="D8" s="137">
        <f>'Daily Records'!D12</f>
        <v>16</v>
      </c>
      <c r="E8" s="138">
        <v>1</v>
      </c>
      <c r="F8" s="118"/>
      <c r="G8" s="118"/>
      <c r="H8" s="139" t="str">
        <f>'Daily Records'!Y12</f>
        <v>Linsee.lin</v>
      </c>
      <c r="I8" s="140">
        <f>'Daily Records'!X12</f>
        <v>13.5</v>
      </c>
    </row>
    <row r="9" spans="1:9">
      <c r="A9" s="137" t="str">
        <f>'Daily Records'!A13</f>
        <v>TUC.OL.FR.PH.09</v>
      </c>
      <c r="B9" s="137" t="str">
        <f>'Daily Records'!B13</f>
        <v>Add one more Unit dropdown list to product haul page</v>
      </c>
      <c r="C9" s="137">
        <f>'Daily Records'!C13</f>
        <v>700</v>
      </c>
      <c r="D9" s="137">
        <f>'Daily Records'!D13</f>
        <v>4</v>
      </c>
      <c r="E9" s="138">
        <v>1</v>
      </c>
      <c r="F9" s="118"/>
      <c r="G9" s="118"/>
      <c r="H9" s="139" t="str">
        <f>'Daily Records'!Y13</f>
        <v>Bright.liu</v>
      </c>
      <c r="I9" s="140">
        <f>'Daily Records'!X13</f>
        <v>1</v>
      </c>
    </row>
    <row r="10" spans="1:9">
      <c r="A10" s="137" t="str">
        <f>'Daily Records'!A14</f>
        <v>TUC.OL.FR.PH.12</v>
      </c>
      <c r="B10" s="137" t="str">
        <f>'Daily Records'!B14</f>
        <v>Add third party truck to haul product</v>
      </c>
      <c r="C10" s="137">
        <f>'Daily Records'!C14</f>
        <v>700</v>
      </c>
      <c r="D10" s="137">
        <f>'Daily Records'!D14</f>
        <v>12</v>
      </c>
      <c r="E10" s="138">
        <v>1</v>
      </c>
      <c r="F10" s="118"/>
      <c r="G10" s="118"/>
      <c r="H10" s="139" t="str">
        <f>'Daily Records'!Y14</f>
        <v>Bright.liu</v>
      </c>
      <c r="I10" s="140">
        <f>'Daily Records'!X14</f>
        <v>14.5</v>
      </c>
    </row>
    <row r="11" spans="1:9">
      <c r="A11" s="137" t="str">
        <f>'Daily Records'!A15</f>
        <v>TUC.OL.FR.PH.13</v>
      </c>
      <c r="B11" s="137" t="str">
        <f>'Daily Records'!B15</f>
        <v>Reschedule Third Party Product Haul</v>
      </c>
      <c r="C11" s="137">
        <f>'Daily Records'!C15</f>
        <v>700</v>
      </c>
      <c r="D11" s="137">
        <f>'Daily Records'!D15</f>
        <v>6</v>
      </c>
      <c r="E11" s="138">
        <v>1</v>
      </c>
      <c r="F11" s="118"/>
      <c r="G11" s="118"/>
      <c r="H11" s="139" t="str">
        <f>'Daily Records'!Y15</f>
        <v>Bright.liu</v>
      </c>
      <c r="I11" s="140">
        <f>'Daily Records'!X15</f>
        <v>4.5</v>
      </c>
    </row>
    <row r="12" spans="1:9">
      <c r="A12" s="137" t="str">
        <f>'Daily Records'!A16</f>
        <v>TUC.OL.FR.PH.14</v>
      </c>
      <c r="B12" s="137" t="str">
        <f>'Daily Records'!B16</f>
        <v>Cancel Third Party Product Haul</v>
      </c>
      <c r="C12" s="137">
        <f>'Daily Records'!C16</f>
        <v>700</v>
      </c>
      <c r="D12" s="137">
        <f>'Daily Records'!D16</f>
        <v>3</v>
      </c>
      <c r="E12" s="138">
        <v>1</v>
      </c>
      <c r="F12" s="118"/>
      <c r="G12" s="118"/>
      <c r="H12" s="139" t="str">
        <f>'Daily Records'!Y16</f>
        <v>Bright.liu</v>
      </c>
      <c r="I12" s="140">
        <f>'Daily Records'!X16</f>
        <v>2</v>
      </c>
    </row>
    <row r="13" spans="1:9">
      <c r="A13" s="137" t="str">
        <f>'Daily Records'!A17</f>
        <v>TUC.OL.FR.UP.01</v>
      </c>
      <c r="B13" s="137" t="str">
        <f>'Daily Records'!B17</f>
        <v>Display upcoming jobs which not completed</v>
      </c>
      <c r="C13" s="137">
        <f>'Daily Records'!C17</f>
        <v>690</v>
      </c>
      <c r="D13" s="137">
        <f>'Daily Records'!D17</f>
        <v>16</v>
      </c>
      <c r="E13" s="138">
        <v>1</v>
      </c>
      <c r="F13" s="118"/>
      <c r="G13" s="118"/>
      <c r="H13" s="139" t="str">
        <f>'Daily Records'!Y17</f>
        <v>Linsee.lin</v>
      </c>
      <c r="I13" s="140">
        <f>'Daily Records'!X17</f>
        <v>10.5</v>
      </c>
    </row>
    <row r="14" spans="1:9">
      <c r="A14" s="137" t="str">
        <f>'Daily Records'!A18</f>
        <v>TUC.OL.FR.UP.01</v>
      </c>
      <c r="B14" s="137" t="str">
        <f>'Daily Records'!B18</f>
        <v>Display flag for Top Rig and High Profile</v>
      </c>
      <c r="C14" s="137">
        <f>'Daily Records'!C18</f>
        <v>690</v>
      </c>
      <c r="D14" s="137">
        <f>'Daily Records'!D18</f>
        <v>6</v>
      </c>
      <c r="E14" s="138">
        <v>1</v>
      </c>
      <c r="F14" s="118"/>
      <c r="G14" s="118"/>
      <c r="H14" s="139" t="str">
        <f>'Daily Records'!Y18</f>
        <v>Linsee.lin</v>
      </c>
      <c r="I14" s="140">
        <f>'Daily Records'!X18</f>
        <v>3</v>
      </c>
    </row>
    <row r="15" spans="1:9">
      <c r="A15" s="137" t="str">
        <f>'Daily Records'!A19</f>
        <v>TUC.OL.FR.UP.02</v>
      </c>
      <c r="B15" s="137" t="str">
        <f>'Daily Records'!B19</f>
        <v>Filter by service point in Upcoming Jobs Page</v>
      </c>
      <c r="C15" s="137">
        <f>'Daily Records'!C19</f>
        <v>690</v>
      </c>
      <c r="D15" s="137">
        <f>'Daily Records'!D19</f>
        <v>6</v>
      </c>
      <c r="E15" s="138">
        <v>1</v>
      </c>
      <c r="F15" s="118"/>
      <c r="G15" s="118"/>
      <c r="H15" s="139" t="str">
        <f>'Daily Records'!Y19</f>
        <v>Linsee.lin</v>
      </c>
      <c r="I15" s="140">
        <f>'Daily Records'!X19</f>
        <v>3</v>
      </c>
    </row>
    <row r="16" spans="1:9">
      <c r="A16" s="137" t="str">
        <f>'Daily Records'!A20</f>
        <v>TUC.OL.FR.UP.03</v>
      </c>
      <c r="B16" s="137" t="str">
        <f>'Daily Records'!B20</f>
        <v>Display Crew\Unit information in Upcoming jobs page</v>
      </c>
      <c r="C16" s="137">
        <f>'Daily Records'!C20</f>
        <v>690</v>
      </c>
      <c r="D16" s="137">
        <f>'Daily Records'!D20</f>
        <v>16</v>
      </c>
      <c r="E16" s="138">
        <v>1</v>
      </c>
      <c r="F16" s="118"/>
      <c r="G16" s="118"/>
      <c r="H16" s="139" t="str">
        <f>'Daily Records'!Y20</f>
        <v>Linsee.lin</v>
      </c>
      <c r="I16" s="140">
        <f>'Daily Records'!X20</f>
        <v>12.5</v>
      </c>
    </row>
    <row r="17" spans="1:9">
      <c r="A17" s="137" t="str">
        <f>'Daily Records'!A21</f>
        <v>TUC.OL.FR.UP.04</v>
      </c>
      <c r="B17" s="137" t="str">
        <f>'Daily Records'!B21</f>
        <v>Generate notes according to product haul status in blend column</v>
      </c>
      <c r="C17" s="137">
        <f>'Daily Records'!C21</f>
        <v>690</v>
      </c>
      <c r="D17" s="137">
        <f>'Daily Records'!D21</f>
        <v>6</v>
      </c>
      <c r="E17" s="138">
        <v>1</v>
      </c>
      <c r="F17" s="118"/>
      <c r="G17" s="118"/>
      <c r="H17" s="139" t="str">
        <f>'Daily Records'!Y21</f>
        <v>Linsee.lin</v>
      </c>
      <c r="I17" s="140">
        <f>'Daily Records'!X21</f>
        <v>0</v>
      </c>
    </row>
    <row r="18" spans="1:9">
      <c r="A18" s="137" t="str">
        <f>'Daily Records'!A22</f>
        <v>TUC.OL.BA.UP.05</v>
      </c>
      <c r="B18" s="137" t="str">
        <f>'Daily Records'!B22</f>
        <v>Implement ContractorCompany database/Entity/Dao/Service/TestData/DaoTest</v>
      </c>
      <c r="C18" s="137">
        <f>'Daily Records'!C22</f>
        <v>690</v>
      </c>
      <c r="D18" s="137">
        <f>'Daily Records'!D22</f>
        <v>5</v>
      </c>
      <c r="E18" s="138">
        <v>1</v>
      </c>
      <c r="F18" s="118"/>
      <c r="G18" s="118"/>
      <c r="H18" s="139" t="str">
        <f>'Daily Records'!Y22</f>
        <v>Bright.liu</v>
      </c>
      <c r="I18" s="140">
        <f>'Daily Records'!X22</f>
        <v>3</v>
      </c>
    </row>
    <row r="19" spans="1:9">
      <c r="A19" s="137" t="str">
        <f>'Daily Records'!A23</f>
        <v>TUC.OL.FR.UP.05</v>
      </c>
      <c r="B19" s="137" t="str">
        <f>'Daily Records'!B23</f>
        <v>Rig Board_Cache the current page number</v>
      </c>
      <c r="C19" s="137">
        <f>'Daily Records'!C23</f>
        <v>690</v>
      </c>
      <c r="D19" s="137">
        <f>'Daily Records'!D23</f>
        <v>15</v>
      </c>
      <c r="E19" s="138">
        <v>1</v>
      </c>
      <c r="F19" s="118"/>
      <c r="G19" s="118"/>
      <c r="H19" s="139" t="str">
        <f>'Daily Records'!Y23</f>
        <v>Linsee.lin</v>
      </c>
      <c r="I19" s="140">
        <f>'Daily Records'!X23</f>
        <v>17</v>
      </c>
    </row>
    <row r="20" spans="1:9">
      <c r="A20" s="137" t="str">
        <f>'Daily Records'!A24</f>
        <v>TUC.OL.BA.UP.06</v>
      </c>
      <c r="B20" s="137" t="str">
        <f>'Daily Records'!B24</f>
        <v>Don't allow to delete/edit the Unit/Personnel record created by Rig Job/Product Haul scheduling</v>
      </c>
      <c r="C20" s="137">
        <f>'Daily Records'!C24</f>
        <v>690</v>
      </c>
      <c r="D20" s="137">
        <f>'Daily Records'!D24</f>
        <v>7</v>
      </c>
      <c r="E20" s="138">
        <v>1</v>
      </c>
      <c r="F20" s="118"/>
      <c r="G20" s="118"/>
      <c r="H20" s="139" t="str">
        <f>'Daily Records'!Y24</f>
        <v>Bright.liu</v>
      </c>
      <c r="I20" s="140">
        <f>'Daily Records'!X24</f>
        <v>5</v>
      </c>
    </row>
    <row r="21" spans="1:9">
      <c r="A21" s="137" t="str">
        <f>'Daily Records'!A25</f>
        <v>TUC.OL.BA.UP.07</v>
      </c>
      <c r="B21" s="137" t="str">
        <f>'Daily Records'!B25</f>
        <v>Don't allow to delete/edit the Third Party Units record created by Rig Job/Product Haul scheduling</v>
      </c>
      <c r="C21" s="137">
        <f>'Daily Records'!C25</f>
        <v>690</v>
      </c>
      <c r="D21" s="137">
        <f>'Daily Records'!D25</f>
        <v>7</v>
      </c>
      <c r="E21" s="138">
        <v>1</v>
      </c>
      <c r="F21" s="118"/>
      <c r="G21" s="118"/>
      <c r="H21" s="139" t="str">
        <f>'Daily Records'!Y25</f>
        <v>Bright.liu</v>
      </c>
      <c r="I21" s="140">
        <f>'Daily Records'!X25</f>
        <v>5</v>
      </c>
    </row>
    <row r="22" spans="1:9">
      <c r="A22" s="137" t="str">
        <f>'Daily Records'!A26</f>
        <v>TUC.OL.BA.UP.08</v>
      </c>
      <c r="B22" s="137" t="str">
        <f>'Daily Records'!B26</f>
        <v>Rig Job Direction flag should be disabled for inactive rigs</v>
      </c>
      <c r="C22" s="137">
        <f>'Daily Records'!C26</f>
        <v>690</v>
      </c>
      <c r="D22" s="137">
        <f>'Daily Records'!D26</f>
        <v>4</v>
      </c>
      <c r="E22" s="138">
        <v>1</v>
      </c>
      <c r="F22" s="118"/>
      <c r="G22" s="118"/>
      <c r="H22" s="139" t="str">
        <f>'Daily Records'!Y26</f>
        <v>Linsee.lin</v>
      </c>
      <c r="I22" s="140">
        <f>'Daily Records'!X26</f>
        <v>3</v>
      </c>
    </row>
    <row r="23" spans="1:9">
      <c r="A23" s="137" t="str">
        <f>'Daily Records'!A27</f>
        <v>TUC.OL.BA.UP.09</v>
      </c>
      <c r="B23" s="137" t="str">
        <f>'Daily Records'!B27</f>
        <v>Highlight rigs in Down status and add some previous job values</v>
      </c>
      <c r="C23" s="137">
        <f>'Daily Records'!C27</f>
        <v>690</v>
      </c>
      <c r="D23" s="137">
        <f>'Daily Records'!D27</f>
        <v>2</v>
      </c>
      <c r="E23" s="138">
        <v>1</v>
      </c>
      <c r="F23" s="118"/>
      <c r="G23" s="118"/>
      <c r="H23" s="139" t="str">
        <f>'Daily Records'!Y27</f>
        <v>Linsee.lin &amp; Bright.liu</v>
      </c>
      <c r="I23" s="140">
        <f>'Daily Records'!X27</f>
        <v>3.5</v>
      </c>
    </row>
    <row r="24" spans="1:9">
      <c r="A24" s="137" t="str">
        <f>'Daily Records'!A28</f>
        <v>TUC.OL.BA.UP.10</v>
      </c>
      <c r="B24" s="137" t="str">
        <f>'Daily Records'!B28</f>
        <v>Enable a down Rig</v>
      </c>
      <c r="C24" s="137">
        <f>'Daily Records'!C28</f>
        <v>690</v>
      </c>
      <c r="D24" s="137">
        <f>'Daily Records'!D28</f>
        <v>6</v>
      </c>
      <c r="E24" s="138">
        <v>1</v>
      </c>
      <c r="F24" s="118"/>
      <c r="G24" s="118"/>
      <c r="H24" s="139" t="str">
        <f>'Daily Records'!Y28</f>
        <v>Linsee.lin &amp; Bright.liu</v>
      </c>
      <c r="I24" s="140">
        <f>'Daily Records'!X28</f>
        <v>4.5</v>
      </c>
    </row>
    <row r="25" spans="1:9">
      <c r="A25" s="137" t="str">
        <f>'Daily Records'!A29</f>
        <v>TUC.OL.FR.UP.06</v>
      </c>
      <c r="B25" s="137" t="str">
        <f>'Daily Records'!B29</f>
        <v>Add Rig Status to tooltips</v>
      </c>
      <c r="C25" s="137">
        <f>'Daily Records'!C29</f>
        <v>690</v>
      </c>
      <c r="D25" s="137">
        <f>'Daily Records'!D29</f>
        <v>2</v>
      </c>
      <c r="E25" s="138">
        <v>1</v>
      </c>
      <c r="F25" s="118"/>
      <c r="G25" s="118"/>
      <c r="H25" s="139" t="str">
        <f>'Daily Records'!Y29</f>
        <v>Bright.liu</v>
      </c>
      <c r="I25" s="140">
        <f>'Daily Records'!X29</f>
        <v>1</v>
      </c>
    </row>
    <row r="26" spans="1:9">
      <c r="A26" s="137" t="str">
        <f>'Daily Records'!A30</f>
        <v>Phase7.Test003</v>
      </c>
      <c r="B26" s="137" t="str">
        <f>'Daily Records'!B30</f>
        <v>Write Test Case_Bright</v>
      </c>
      <c r="C26" s="137">
        <f>'Daily Records'!C30</f>
        <v>690</v>
      </c>
      <c r="D26" s="137">
        <f>'Daily Records'!D30</f>
        <v>16</v>
      </c>
      <c r="E26" s="138">
        <v>1</v>
      </c>
      <c r="F26" s="118"/>
      <c r="G26" s="118"/>
      <c r="H26" s="139" t="str">
        <f>'Daily Records'!Y30</f>
        <v>Bright.liu</v>
      </c>
      <c r="I26" s="140">
        <f>'Daily Records'!X30</f>
        <v>16</v>
      </c>
    </row>
    <row r="27" spans="1:9">
      <c r="A27" s="137" t="str">
        <f>'Daily Records'!A31</f>
        <v>Phase7.Test004</v>
      </c>
      <c r="B27" s="137" t="str">
        <f>'Daily Records'!B31</f>
        <v>Write Test Case_Linsee</v>
      </c>
      <c r="C27" s="137">
        <f>'Daily Records'!C31</f>
        <v>690</v>
      </c>
      <c r="D27" s="137">
        <f>'Daily Records'!D31</f>
        <v>16</v>
      </c>
      <c r="E27" s="138">
        <v>1</v>
      </c>
      <c r="F27" s="118"/>
      <c r="G27" s="118"/>
      <c r="H27" s="139" t="str">
        <f>'Daily Records'!Y31</f>
        <v>Linsee.lin</v>
      </c>
      <c r="I27" s="140">
        <f>'Daily Records'!X31</f>
        <v>15.5</v>
      </c>
    </row>
    <row r="28" spans="1:9">
      <c r="A28" s="137" t="str">
        <f>'Daily Records'!A32</f>
        <v>Phase7.Test005</v>
      </c>
      <c r="B28" s="137" t="str">
        <f>'Daily Records'!B32</f>
        <v>Write Test Case_Bella</v>
      </c>
      <c r="C28" s="137">
        <f>'Daily Records'!C32</f>
        <v>690</v>
      </c>
      <c r="D28" s="137">
        <f>'Daily Records'!D32</f>
        <v>3</v>
      </c>
      <c r="E28" s="138">
        <v>1</v>
      </c>
      <c r="F28" s="118"/>
      <c r="G28" s="118"/>
      <c r="H28" s="139" t="str">
        <f>'Daily Records'!Y32</f>
        <v>Bella.bi</v>
      </c>
      <c r="I28" s="140">
        <f>'Daily Records'!X32</f>
        <v>3</v>
      </c>
    </row>
    <row r="29" spans="1:9">
      <c r="A29" s="137">
        <f>'Daily Records'!A33</f>
        <v>0</v>
      </c>
      <c r="B29" s="137" t="str">
        <f>'Daily Records'!B33</f>
        <v>Fix Bug_Bright</v>
      </c>
      <c r="C29" s="137">
        <f>'Daily Records'!C33</f>
        <v>690</v>
      </c>
      <c r="D29" s="137">
        <f>'Daily Records'!D33</f>
        <v>10</v>
      </c>
      <c r="E29" s="138">
        <v>1</v>
      </c>
      <c r="F29" s="118"/>
      <c r="G29" s="118"/>
      <c r="H29" s="139" t="str">
        <f>'Daily Records'!Y33</f>
        <v>Bright.liu</v>
      </c>
      <c r="I29" s="140">
        <f>'Daily Records'!X33</f>
        <v>6.5</v>
      </c>
    </row>
    <row r="30" spans="1:9">
      <c r="A30" s="137" t="str">
        <f>'Daily Records'!A34</f>
        <v>SQL.T001</v>
      </c>
      <c r="B30" s="137" t="str">
        <f>'Daily Records'!B34</f>
        <v>Discuss for migration database</v>
      </c>
      <c r="C30" s="137">
        <f>'Daily Records'!C34</f>
        <v>650</v>
      </c>
      <c r="D30" s="137">
        <f>'Daily Records'!D34</f>
        <v>5</v>
      </c>
      <c r="E30" s="138">
        <v>1</v>
      </c>
      <c r="F30" s="118"/>
      <c r="G30" s="118"/>
      <c r="H30" s="139" t="str">
        <f>'Daily Records'!Y34</f>
        <v>All</v>
      </c>
      <c r="I30" s="140">
        <f>'Daily Records'!X34</f>
        <v>4</v>
      </c>
    </row>
    <row r="31" spans="1:9">
      <c r="A31" s="137" t="str">
        <f>'Daily Records'!A35</f>
        <v>SQL.T002</v>
      </c>
      <c r="B31" s="137" t="str">
        <f>'Daily Records'!B35</f>
        <v>Analyze and organize data types</v>
      </c>
      <c r="C31" s="137">
        <f>'Daily Records'!C35</f>
        <v>650</v>
      </c>
      <c r="D31" s="137">
        <f>'Daily Records'!D35</f>
        <v>20</v>
      </c>
      <c r="E31" s="138">
        <v>1</v>
      </c>
      <c r="F31" s="118"/>
      <c r="G31" s="118"/>
      <c r="H31" s="139" t="str">
        <f>'Daily Records'!Y35</f>
        <v>Stone.zhao</v>
      </c>
      <c r="I31" s="140">
        <f>'Daily Records'!X35</f>
        <v>16</v>
      </c>
    </row>
    <row r="32" spans="1:9">
      <c r="A32" s="137" t="str">
        <f>'Daily Records'!A36</f>
        <v>SQL.T003</v>
      </c>
      <c r="B32" s="137" t="str">
        <f>'Daily Records'!B36</f>
        <v>Modify daobase</v>
      </c>
      <c r="C32" s="137">
        <f>'Daily Records'!C36</f>
        <v>650</v>
      </c>
      <c r="D32" s="137">
        <f>'Daily Records'!D36</f>
        <v>20</v>
      </c>
      <c r="E32" s="138">
        <v>1</v>
      </c>
      <c r="F32" s="118"/>
      <c r="G32" s="118"/>
      <c r="H32" s="139" t="str">
        <f>'Daily Records'!Y36</f>
        <v>Bright.liu&amp;Linsee.lin</v>
      </c>
      <c r="I32" s="140">
        <f>'Daily Records'!X36</f>
        <v>19</v>
      </c>
    </row>
    <row r="33" spans="1:9">
      <c r="A33" s="137" t="str">
        <f>'Daily Records'!A37</f>
        <v>SQL.T004</v>
      </c>
      <c r="B33" s="137" t="str">
        <f>'Daily Records'!B37</f>
        <v>Modify context</v>
      </c>
      <c r="C33" s="137">
        <f>'Daily Records'!C37</f>
        <v>650</v>
      </c>
      <c r="D33" s="137">
        <f>'Daily Records'!D37</f>
        <v>8</v>
      </c>
      <c r="E33" s="138">
        <v>1</v>
      </c>
      <c r="F33" s="118"/>
      <c r="G33" s="118"/>
      <c r="H33" s="139" t="str">
        <f>'Daily Records'!Y37</f>
        <v>Bright.liu&amp;Linsee.lin</v>
      </c>
      <c r="I33" s="140">
        <f>'Daily Records'!X37</f>
        <v>3</v>
      </c>
    </row>
    <row r="34" spans="1:9">
      <c r="A34" s="137" t="str">
        <f>'Daily Records'!A38</f>
        <v>SQL.T005</v>
      </c>
      <c r="B34" s="137" t="str">
        <f>'Daily Records'!B38</f>
        <v>Prepare test table</v>
      </c>
      <c r="C34" s="137">
        <f>'Daily Records'!C38</f>
        <v>650</v>
      </c>
      <c r="D34" s="137">
        <f>'Daily Records'!D38</f>
        <v>8</v>
      </c>
      <c r="E34" s="138">
        <v>1</v>
      </c>
      <c r="F34" s="118"/>
      <c r="G34" s="118"/>
      <c r="H34" s="139" t="str">
        <f>'Daily Records'!Y38</f>
        <v>Linsee.lin</v>
      </c>
      <c r="I34" s="140">
        <f>'Daily Records'!X38</f>
        <v>4</v>
      </c>
    </row>
    <row r="35" spans="1:9">
      <c r="A35" s="137">
        <f>'Daily Records'!A39</f>
        <v>0</v>
      </c>
      <c r="B35" s="137">
        <f>'Daily Records'!B39</f>
        <v>0</v>
      </c>
      <c r="C35" s="137">
        <f>'Daily Records'!C39</f>
        <v>0</v>
      </c>
      <c r="D35" s="137">
        <f>'Daily Records'!D39</f>
        <v>0</v>
      </c>
      <c r="E35" s="138">
        <v>0</v>
      </c>
      <c r="F35" s="118"/>
      <c r="G35" s="118"/>
      <c r="H35" s="139">
        <f>'Daily Records'!Y39</f>
        <v>0</v>
      </c>
      <c r="I35" s="140">
        <f>'Daily Records'!X39</f>
        <v>0</v>
      </c>
    </row>
    <row r="36" spans="1:9">
      <c r="A36" s="137">
        <f>'Daily Records'!A40</f>
        <v>0</v>
      </c>
      <c r="B36" s="137">
        <f>'Daily Records'!B40</f>
        <v>0</v>
      </c>
      <c r="C36" s="137">
        <f>'Daily Records'!C40</f>
        <v>0</v>
      </c>
      <c r="D36" s="137">
        <f>'Daily Records'!D40</f>
        <v>0</v>
      </c>
      <c r="E36" s="138">
        <v>0</v>
      </c>
      <c r="F36" s="118"/>
      <c r="G36" s="118"/>
      <c r="H36" s="139">
        <f>'Daily Records'!Y40</f>
        <v>0</v>
      </c>
      <c r="I36" s="140">
        <f>'Daily Records'!X40</f>
        <v>0</v>
      </c>
    </row>
    <row r="37" spans="1:9">
      <c r="A37" s="137">
        <f>'Daily Records'!A41</f>
        <v>0</v>
      </c>
      <c r="B37" s="137">
        <f>'Daily Records'!B41</f>
        <v>0</v>
      </c>
      <c r="C37" s="137">
        <f>'Daily Records'!C41</f>
        <v>0</v>
      </c>
      <c r="D37" s="137">
        <f>'Daily Records'!D41</f>
        <v>0</v>
      </c>
      <c r="E37" s="138">
        <v>0</v>
      </c>
      <c r="F37" s="118"/>
      <c r="G37" s="118"/>
      <c r="H37" s="139">
        <f>'Daily Records'!Y41</f>
        <v>0</v>
      </c>
      <c r="I37" s="140">
        <f>'Daily Records'!X41</f>
        <v>0</v>
      </c>
    </row>
    <row r="38" spans="1:9">
      <c r="A38" s="137">
        <f>'Daily Records'!A42</f>
        <v>0</v>
      </c>
      <c r="B38" s="137">
        <f>'Daily Records'!B42</f>
        <v>0</v>
      </c>
      <c r="C38" s="137">
        <f>'Daily Records'!C42</f>
        <v>0</v>
      </c>
      <c r="D38" s="137">
        <f>'Daily Records'!D42</f>
        <v>0</v>
      </c>
      <c r="E38" s="138">
        <v>0</v>
      </c>
      <c r="F38" s="118"/>
      <c r="G38" s="118"/>
      <c r="H38" s="139">
        <f>'Daily Records'!Y42</f>
        <v>0</v>
      </c>
      <c r="I38" s="140">
        <f>'Daily Records'!X42</f>
        <v>0</v>
      </c>
    </row>
    <row r="39" spans="1:9">
      <c r="A39" s="137">
        <f>'Daily Records'!A43</f>
        <v>0</v>
      </c>
      <c r="B39" s="137">
        <f>'Daily Records'!B43</f>
        <v>0</v>
      </c>
      <c r="C39" s="137">
        <f>'Daily Records'!C43</f>
        <v>0</v>
      </c>
      <c r="D39" s="137">
        <f>'Daily Records'!D43</f>
        <v>0</v>
      </c>
      <c r="E39" s="138">
        <v>0</v>
      </c>
      <c r="F39" s="118"/>
      <c r="G39" s="118"/>
      <c r="H39" s="139">
        <f>'Daily Records'!Y43</f>
        <v>0</v>
      </c>
      <c r="I39" s="140">
        <f>'Daily Records'!X43</f>
        <v>0</v>
      </c>
    </row>
    <row r="40" spans="1:9">
      <c r="A40" s="137">
        <f>'Daily Records'!A44</f>
        <v>0</v>
      </c>
      <c r="B40" s="137">
        <f>'Daily Records'!B44</f>
        <v>0</v>
      </c>
      <c r="C40" s="137">
        <f>'Daily Records'!C44</f>
        <v>0</v>
      </c>
      <c r="D40" s="137">
        <f>'Daily Records'!D44</f>
        <v>0</v>
      </c>
      <c r="E40" s="138">
        <v>0</v>
      </c>
      <c r="F40" s="118"/>
      <c r="G40" s="118"/>
      <c r="H40" s="139">
        <f>'Daily Records'!Y44</f>
        <v>0</v>
      </c>
      <c r="I40" s="140">
        <f>'Daily Records'!X44</f>
        <v>0</v>
      </c>
    </row>
    <row r="41" spans="1:9">
      <c r="A41" s="137">
        <f>'Daily Records'!A45</f>
        <v>0</v>
      </c>
      <c r="B41" s="137">
        <f>'Daily Records'!B45</f>
        <v>0</v>
      </c>
      <c r="C41" s="137">
        <f>'Daily Records'!C45</f>
        <v>0</v>
      </c>
      <c r="D41" s="137">
        <f>'Daily Records'!D45</f>
        <v>0</v>
      </c>
      <c r="E41" s="138">
        <v>0</v>
      </c>
      <c r="F41" s="118"/>
      <c r="G41" s="118"/>
      <c r="H41" s="139">
        <f>'Daily Records'!Y45</f>
        <v>0</v>
      </c>
      <c r="I41" s="140">
        <f>'Daily Records'!X45</f>
        <v>0</v>
      </c>
    </row>
    <row r="42" spans="1:9">
      <c r="A42" s="137">
        <f>'Daily Records'!A46</f>
        <v>0</v>
      </c>
      <c r="B42" s="137">
        <f>'Daily Records'!B46</f>
        <v>0</v>
      </c>
      <c r="C42" s="137">
        <f>'Daily Records'!C46</f>
        <v>0</v>
      </c>
      <c r="D42" s="137">
        <f>'Daily Records'!D46</f>
        <v>0</v>
      </c>
      <c r="E42" s="138">
        <v>0</v>
      </c>
      <c r="F42" s="118"/>
      <c r="G42" s="118"/>
      <c r="H42" s="139">
        <f>'Daily Records'!Y46</f>
        <v>0</v>
      </c>
      <c r="I42" s="140">
        <f>'Daily Records'!X46</f>
        <v>0</v>
      </c>
    </row>
    <row r="43" spans="1:9">
      <c r="A43" s="137">
        <f>'Daily Records'!A47</f>
        <v>0</v>
      </c>
      <c r="B43" s="137">
        <f>'Daily Records'!B47</f>
        <v>0</v>
      </c>
      <c r="C43" s="137">
        <f>'Daily Records'!C47</f>
        <v>0</v>
      </c>
      <c r="D43" s="137">
        <f>'Daily Records'!D47</f>
        <v>0</v>
      </c>
      <c r="E43" s="138">
        <v>0</v>
      </c>
      <c r="F43" s="118"/>
      <c r="G43" s="118"/>
      <c r="H43" s="139">
        <f>'Daily Records'!Y47</f>
        <v>0</v>
      </c>
      <c r="I43" s="140">
        <f>'Daily Records'!X47</f>
        <v>0</v>
      </c>
    </row>
    <row r="44" spans="1:9">
      <c r="A44" s="137">
        <f>'Daily Records'!A48</f>
        <v>0</v>
      </c>
      <c r="B44" s="137">
        <f>'Daily Records'!B48</f>
        <v>0</v>
      </c>
      <c r="C44" s="137">
        <f>'Daily Records'!C48</f>
        <v>0</v>
      </c>
      <c r="D44" s="137">
        <f>'Daily Records'!D48</f>
        <v>0</v>
      </c>
      <c r="E44" s="138">
        <v>0</v>
      </c>
      <c r="F44" s="118"/>
      <c r="G44" s="118"/>
      <c r="H44" s="139">
        <f>'Daily Records'!Y48</f>
        <v>0</v>
      </c>
      <c r="I44" s="140">
        <f>'Daily Records'!X48</f>
        <v>0</v>
      </c>
    </row>
    <row r="45" spans="1:9">
      <c r="A45" s="137">
        <f>'Daily Records'!A49</f>
        <v>0</v>
      </c>
      <c r="B45" s="137">
        <f>'Daily Records'!B49</f>
        <v>0</v>
      </c>
      <c r="C45" s="137">
        <f>'Daily Records'!C49</f>
        <v>0</v>
      </c>
      <c r="D45" s="137">
        <f>'Daily Records'!D49</f>
        <v>0</v>
      </c>
      <c r="E45" s="138">
        <v>0</v>
      </c>
      <c r="F45" s="118"/>
      <c r="G45" s="118"/>
      <c r="H45" s="139">
        <f>'Daily Records'!Y49</f>
        <v>0</v>
      </c>
      <c r="I45" s="140">
        <f>'Daily Records'!X49</f>
        <v>0</v>
      </c>
    </row>
    <row r="46" spans="1:9">
      <c r="A46" s="137">
        <f>'Daily Records'!A50</f>
        <v>0</v>
      </c>
      <c r="B46" s="137">
        <f>'Daily Records'!B50</f>
        <v>0</v>
      </c>
      <c r="C46" s="137">
        <f>'Daily Records'!C50</f>
        <v>0</v>
      </c>
      <c r="D46" s="137">
        <f>'Daily Records'!D50</f>
        <v>0</v>
      </c>
      <c r="E46" s="138">
        <v>0</v>
      </c>
      <c r="F46" s="118"/>
      <c r="G46" s="118"/>
      <c r="H46" s="139">
        <f>'Daily Records'!Y50</f>
        <v>0</v>
      </c>
      <c r="I46" s="140">
        <f>'Daily Records'!X50</f>
        <v>0</v>
      </c>
    </row>
    <row r="47" spans="1:9">
      <c r="A47" s="137">
        <f>'Daily Records'!A51</f>
        <v>0</v>
      </c>
      <c r="B47" s="137">
        <f>'Daily Records'!B51</f>
        <v>0</v>
      </c>
      <c r="C47" s="137">
        <f>'Daily Records'!C51</f>
        <v>0</v>
      </c>
      <c r="D47" s="137">
        <f>'Daily Records'!D51</f>
        <v>0</v>
      </c>
      <c r="E47" s="138">
        <v>0</v>
      </c>
      <c r="F47" s="118"/>
      <c r="G47" s="118"/>
      <c r="H47" s="139">
        <f>'Daily Records'!Y51</f>
        <v>0</v>
      </c>
      <c r="I47" s="140">
        <f>'Daily Records'!X51</f>
        <v>0</v>
      </c>
    </row>
    <row r="48" spans="1:9">
      <c r="A48" s="137">
        <f>'Daily Records'!A52</f>
        <v>0</v>
      </c>
      <c r="B48" s="137">
        <f>'Daily Records'!B52</f>
        <v>0</v>
      </c>
      <c r="C48" s="137">
        <f>'Daily Records'!C52</f>
        <v>0</v>
      </c>
      <c r="D48" s="137">
        <f>'Daily Records'!D52</f>
        <v>0</v>
      </c>
      <c r="E48" s="138">
        <v>0</v>
      </c>
      <c r="F48" s="118"/>
      <c r="G48" s="118"/>
      <c r="H48" s="139">
        <f>'Daily Records'!Y52</f>
        <v>0</v>
      </c>
      <c r="I48" s="140">
        <f>'Daily Records'!X52</f>
        <v>0</v>
      </c>
    </row>
    <row r="49" spans="1:9">
      <c r="A49" s="137">
        <f>'Daily Records'!A53</f>
        <v>0</v>
      </c>
      <c r="B49" s="137">
        <f>'Daily Records'!B53</f>
        <v>0</v>
      </c>
      <c r="C49" s="137">
        <f>'Daily Records'!C53</f>
        <v>0</v>
      </c>
      <c r="D49" s="137">
        <f>'Daily Records'!D53</f>
        <v>0</v>
      </c>
      <c r="E49" s="138">
        <v>0</v>
      </c>
      <c r="F49" s="118"/>
      <c r="G49" s="118"/>
      <c r="H49" s="139">
        <f>'Daily Records'!Y53</f>
        <v>0</v>
      </c>
      <c r="I49" s="140">
        <f>'Daily Records'!X53</f>
        <v>0</v>
      </c>
    </row>
    <row r="50" spans="1:9">
      <c r="A50" s="137">
        <f>'Daily Records'!A54</f>
        <v>0</v>
      </c>
      <c r="B50" s="137">
        <f>'Daily Records'!B54</f>
        <v>0</v>
      </c>
      <c r="C50" s="137">
        <f>'Daily Records'!C54</f>
        <v>0</v>
      </c>
      <c r="D50" s="137">
        <f>'Daily Records'!D54</f>
        <v>0</v>
      </c>
      <c r="E50" s="138">
        <v>0</v>
      </c>
      <c r="F50" s="118"/>
      <c r="G50" s="118"/>
      <c r="H50" s="139">
        <f>'Daily Records'!Y54</f>
        <v>0</v>
      </c>
      <c r="I50" s="140">
        <f>'Daily Records'!X54</f>
        <v>0</v>
      </c>
    </row>
    <row r="51" spans="1:9">
      <c r="A51" s="137">
        <f>'Daily Records'!A55</f>
        <v>0</v>
      </c>
      <c r="B51" s="137">
        <f>'Daily Records'!B55</f>
        <v>0</v>
      </c>
      <c r="C51" s="137">
        <f>'Daily Records'!C55</f>
        <v>0</v>
      </c>
      <c r="D51" s="137">
        <f>'Daily Records'!D55</f>
        <v>0</v>
      </c>
      <c r="E51" s="138">
        <v>0</v>
      </c>
      <c r="F51" s="118"/>
      <c r="G51" s="118"/>
      <c r="H51" s="139">
        <f>'Daily Records'!Y55</f>
        <v>0</v>
      </c>
      <c r="I51" s="140">
        <f>'Daily Records'!X55</f>
        <v>0</v>
      </c>
    </row>
    <row r="52" spans="1:9">
      <c r="A52" s="137">
        <f>'Daily Records'!A56</f>
        <v>0</v>
      </c>
      <c r="B52" s="137">
        <f>'Daily Records'!B56</f>
        <v>0</v>
      </c>
      <c r="C52" s="137">
        <f>'Daily Records'!C56</f>
        <v>0</v>
      </c>
      <c r="D52" s="137">
        <f>'Daily Records'!D56</f>
        <v>0</v>
      </c>
      <c r="E52" s="138">
        <v>0</v>
      </c>
      <c r="F52" s="118"/>
      <c r="G52" s="118"/>
      <c r="H52" s="139">
        <f>'Daily Records'!Y56</f>
        <v>0</v>
      </c>
      <c r="I52" s="140">
        <f>'Daily Records'!X56</f>
        <v>0</v>
      </c>
    </row>
    <row r="53" spans="1:9">
      <c r="A53" s="137">
        <f>'Daily Records'!A57</f>
        <v>0</v>
      </c>
      <c r="B53" s="137">
        <f>'Daily Records'!B57</f>
        <v>0</v>
      </c>
      <c r="C53" s="137">
        <f>'Daily Records'!C57</f>
        <v>0</v>
      </c>
      <c r="D53" s="137">
        <f>'Daily Records'!D57</f>
        <v>0</v>
      </c>
      <c r="E53" s="138">
        <v>0</v>
      </c>
      <c r="F53" s="118"/>
      <c r="G53" s="118"/>
      <c r="H53" s="139">
        <f>'Daily Records'!Y57</f>
        <v>0</v>
      </c>
      <c r="I53" s="140">
        <f>'Daily Records'!X57</f>
        <v>0</v>
      </c>
    </row>
    <row r="54" spans="1:9">
      <c r="A54" s="137">
        <f>'Daily Records'!A58</f>
        <v>0</v>
      </c>
      <c r="B54" s="137">
        <f>'Daily Records'!B58</f>
        <v>0</v>
      </c>
      <c r="C54" s="137">
        <f>'Daily Records'!C58</f>
        <v>0</v>
      </c>
      <c r="D54" s="137">
        <f>'Daily Records'!D58</f>
        <v>0</v>
      </c>
      <c r="E54" s="138">
        <v>0</v>
      </c>
      <c r="F54" s="118"/>
      <c r="G54" s="118"/>
      <c r="H54" s="139">
        <f>'Daily Records'!Y58</f>
        <v>0</v>
      </c>
      <c r="I54" s="140">
        <f>'Daily Records'!X58</f>
        <v>0</v>
      </c>
    </row>
    <row r="55" spans="1:9">
      <c r="A55" s="137">
        <f>'Daily Records'!A59</f>
        <v>0</v>
      </c>
      <c r="B55" s="137">
        <f>'Daily Records'!B59</f>
        <v>0</v>
      </c>
      <c r="C55" s="137">
        <f>'Daily Records'!C59</f>
        <v>0</v>
      </c>
      <c r="D55" s="137">
        <f>'Daily Records'!D59</f>
        <v>0</v>
      </c>
      <c r="E55" s="138">
        <v>0</v>
      </c>
      <c r="F55" s="118"/>
      <c r="G55" s="118"/>
      <c r="H55" s="139">
        <f>'Daily Records'!Y59</f>
        <v>0</v>
      </c>
      <c r="I55" s="140">
        <f>'Daily Records'!X59</f>
        <v>0</v>
      </c>
    </row>
    <row r="56" spans="1:9">
      <c r="A56" s="137">
        <f>'Daily Records'!A60</f>
        <v>0</v>
      </c>
      <c r="B56" s="137">
        <f>'Daily Records'!B60</f>
        <v>0</v>
      </c>
      <c r="C56" s="137">
        <f>'Daily Records'!C60</f>
        <v>0</v>
      </c>
      <c r="D56" s="137">
        <f>'Daily Records'!D60</f>
        <v>0</v>
      </c>
      <c r="E56" s="138">
        <v>0</v>
      </c>
      <c r="F56" s="118"/>
      <c r="G56" s="118"/>
      <c r="H56" s="139">
        <f>'Daily Records'!Y60</f>
        <v>0</v>
      </c>
      <c r="I56" s="140">
        <f>'Daily Records'!X60</f>
        <v>0</v>
      </c>
    </row>
    <row r="57" spans="1:9">
      <c r="A57" s="137">
        <f>'Daily Records'!A61</f>
        <v>0</v>
      </c>
      <c r="B57" s="137">
        <f>'Daily Records'!B61</f>
        <v>0</v>
      </c>
      <c r="C57" s="137">
        <f>'Daily Records'!C61</f>
        <v>0</v>
      </c>
      <c r="D57" s="137">
        <f>'Daily Records'!D61</f>
        <v>0</v>
      </c>
      <c r="E57" s="138">
        <v>0</v>
      </c>
      <c r="F57" s="118"/>
      <c r="G57" s="118"/>
      <c r="H57" s="139">
        <f>'Daily Records'!Y61</f>
        <v>0</v>
      </c>
      <c r="I57" s="140">
        <f>'Daily Records'!X61</f>
        <v>0</v>
      </c>
    </row>
    <row r="58" spans="1:9">
      <c r="A58" s="137">
        <f>'Daily Records'!A62</f>
        <v>0</v>
      </c>
      <c r="B58" s="137">
        <f>'Daily Records'!B62</f>
        <v>0</v>
      </c>
      <c r="C58" s="137">
        <f>'Daily Records'!C62</f>
        <v>0</v>
      </c>
      <c r="D58" s="137">
        <f>'Daily Records'!D62</f>
        <v>0</v>
      </c>
      <c r="E58" s="138">
        <v>0</v>
      </c>
      <c r="F58" s="118"/>
      <c r="G58" s="118"/>
      <c r="H58" s="139">
        <f>'Daily Records'!Y62</f>
        <v>0</v>
      </c>
      <c r="I58" s="140">
        <f>'Daily Records'!X62</f>
        <v>0</v>
      </c>
    </row>
    <row r="59" spans="1:9">
      <c r="A59" s="137">
        <f>'Daily Records'!A63</f>
        <v>0</v>
      </c>
      <c r="B59" s="137">
        <f>'Daily Records'!B63</f>
        <v>0</v>
      </c>
      <c r="C59" s="137">
        <f>'Daily Records'!C63</f>
        <v>0</v>
      </c>
      <c r="D59" s="137">
        <f>'Daily Records'!D63</f>
        <v>0</v>
      </c>
      <c r="E59" s="138">
        <v>0</v>
      </c>
      <c r="F59" s="118"/>
      <c r="G59" s="118"/>
      <c r="H59" s="139">
        <f>'Daily Records'!Y63</f>
        <v>0</v>
      </c>
      <c r="I59" s="140">
        <f>'Daily Records'!X63</f>
        <v>0</v>
      </c>
    </row>
    <row r="60" spans="1:9">
      <c r="A60" s="137">
        <f>'Daily Records'!A64</f>
        <v>0</v>
      </c>
      <c r="B60" s="137">
        <f>'Daily Records'!B64</f>
        <v>0</v>
      </c>
      <c r="C60" s="137">
        <f>'Daily Records'!C64</f>
        <v>0</v>
      </c>
      <c r="D60" s="137">
        <f>'Daily Records'!D64</f>
        <v>0</v>
      </c>
      <c r="E60" s="138">
        <v>0</v>
      </c>
      <c r="F60" s="118"/>
      <c r="G60" s="118"/>
      <c r="H60" s="139">
        <f>'Daily Records'!Y64</f>
        <v>0</v>
      </c>
      <c r="I60" s="140">
        <f>'Daily Records'!X64</f>
        <v>0</v>
      </c>
    </row>
    <row r="61" spans="1:9">
      <c r="A61" s="137">
        <f>'Daily Records'!A65</f>
        <v>0</v>
      </c>
      <c r="B61" s="137">
        <f>'Daily Records'!B65</f>
        <v>0</v>
      </c>
      <c r="C61" s="137">
        <f>'Daily Records'!C65</f>
        <v>0</v>
      </c>
      <c r="D61" s="137">
        <f>'Daily Records'!D65</f>
        <v>0</v>
      </c>
      <c r="E61" s="138">
        <v>0</v>
      </c>
      <c r="F61" s="118"/>
      <c r="G61" s="118"/>
      <c r="H61" s="139">
        <f>'Daily Records'!Y65</f>
        <v>0</v>
      </c>
      <c r="I61" s="140">
        <f>'Daily Records'!X65</f>
        <v>0</v>
      </c>
    </row>
    <row r="62" spans="1:9">
      <c r="A62" s="137">
        <f>'Daily Records'!A66</f>
        <v>0</v>
      </c>
      <c r="B62" s="137">
        <f>'Daily Records'!B66</f>
        <v>0</v>
      </c>
      <c r="C62" s="137">
        <f>'Daily Records'!C66</f>
        <v>0</v>
      </c>
      <c r="D62" s="137">
        <f>'Daily Records'!D66</f>
        <v>0</v>
      </c>
      <c r="E62" s="138">
        <v>0</v>
      </c>
      <c r="F62" s="118"/>
      <c r="G62" s="118"/>
      <c r="H62" s="139">
        <f>'Daily Records'!Y66</f>
        <v>0</v>
      </c>
      <c r="I62" s="140">
        <f>'Daily Records'!X66</f>
        <v>0</v>
      </c>
    </row>
    <row r="63" spans="1:9">
      <c r="A63" s="137">
        <f>'Daily Records'!A67</f>
        <v>0</v>
      </c>
      <c r="B63" s="137">
        <f>'Daily Records'!B67</f>
        <v>0</v>
      </c>
      <c r="C63" s="137">
        <f>'Daily Records'!C67</f>
        <v>0</v>
      </c>
      <c r="D63" s="137">
        <f>'Daily Records'!D67</f>
        <v>0</v>
      </c>
      <c r="E63" s="138">
        <v>0</v>
      </c>
      <c r="F63" s="118"/>
      <c r="G63" s="118"/>
      <c r="H63" s="139">
        <f>'Daily Records'!Y67</f>
        <v>0</v>
      </c>
      <c r="I63" s="140">
        <f>'Daily Records'!X67</f>
        <v>0</v>
      </c>
    </row>
    <row r="64" spans="1:9">
      <c r="A64" s="137">
        <f>'Daily Records'!A68</f>
        <v>0</v>
      </c>
      <c r="B64" s="137">
        <f>'Daily Records'!B68</f>
        <v>0</v>
      </c>
      <c r="C64" s="137">
        <f>'Daily Records'!C68</f>
        <v>0</v>
      </c>
      <c r="D64" s="137">
        <f>'Daily Records'!D68</f>
        <v>0</v>
      </c>
      <c r="E64" s="138">
        <v>0</v>
      </c>
      <c r="F64" s="118"/>
      <c r="G64" s="118"/>
      <c r="H64" s="139">
        <f>'Daily Records'!Y68</f>
        <v>0</v>
      </c>
      <c r="I64" s="140">
        <f>'Daily Records'!X68</f>
        <v>0</v>
      </c>
    </row>
    <row r="65" spans="1:9">
      <c r="A65" s="137">
        <f>'Daily Records'!A69</f>
        <v>0</v>
      </c>
      <c r="B65" s="137">
        <f>'Daily Records'!B69</f>
        <v>0</v>
      </c>
      <c r="C65" s="137">
        <f>'Daily Records'!C69</f>
        <v>0</v>
      </c>
      <c r="D65" s="137">
        <f>'Daily Records'!D69</f>
        <v>0</v>
      </c>
      <c r="E65" s="138">
        <v>0</v>
      </c>
      <c r="F65" s="118"/>
      <c r="G65" s="118"/>
      <c r="H65" s="139">
        <f>'Daily Records'!Y69</f>
        <v>0</v>
      </c>
      <c r="I65" s="140">
        <f>'Daily Records'!X69</f>
        <v>0</v>
      </c>
    </row>
    <row r="66" spans="1:9">
      <c r="A66" s="137">
        <f>'Daily Records'!A70</f>
        <v>0</v>
      </c>
      <c r="B66" s="137">
        <f>'Daily Records'!B70</f>
        <v>0</v>
      </c>
      <c r="C66" s="137">
        <f>'Daily Records'!C70</f>
        <v>0</v>
      </c>
      <c r="D66" s="137">
        <f>'Daily Records'!D70</f>
        <v>0</v>
      </c>
      <c r="E66" s="138">
        <v>0</v>
      </c>
      <c r="F66" s="118"/>
      <c r="G66" s="118"/>
      <c r="H66" s="139">
        <f>'Daily Records'!Y70</f>
        <v>0</v>
      </c>
      <c r="I66" s="140">
        <f>'Daily Records'!X70</f>
        <v>0</v>
      </c>
    </row>
    <row r="67" spans="1:9">
      <c r="A67" s="137">
        <f>'Daily Records'!A71</f>
        <v>0</v>
      </c>
      <c r="B67" s="137">
        <f>'Daily Records'!B71</f>
        <v>0</v>
      </c>
      <c r="C67" s="137">
        <f>'Daily Records'!C71</f>
        <v>0</v>
      </c>
      <c r="D67" s="137">
        <f>'Daily Records'!D71</f>
        <v>0</v>
      </c>
      <c r="E67" s="138">
        <v>0</v>
      </c>
      <c r="F67" s="118"/>
      <c r="G67" s="118"/>
      <c r="H67" s="139">
        <f>'Daily Records'!Y71</f>
        <v>0</v>
      </c>
      <c r="I67" s="140">
        <f>'Daily Records'!X71</f>
        <v>0</v>
      </c>
    </row>
    <row r="68" spans="1:9">
      <c r="A68" s="137">
        <f>'Daily Records'!A72</f>
        <v>0</v>
      </c>
      <c r="B68" s="137">
        <f>'Daily Records'!B72</f>
        <v>0</v>
      </c>
      <c r="C68" s="137">
        <f>'Daily Records'!C72</f>
        <v>0</v>
      </c>
      <c r="D68" s="137">
        <f>'Daily Records'!D72</f>
        <v>0</v>
      </c>
      <c r="E68" s="138">
        <v>0</v>
      </c>
      <c r="F68" s="118"/>
      <c r="G68" s="118"/>
      <c r="H68" s="139">
        <f>'Daily Records'!Y72</f>
        <v>0</v>
      </c>
      <c r="I68" s="140">
        <f>'Daily Records'!X72</f>
        <v>0</v>
      </c>
    </row>
    <row r="69" spans="1:9">
      <c r="A69" s="137">
        <f>'Daily Records'!A73</f>
        <v>0</v>
      </c>
      <c r="B69" s="137">
        <f>'Daily Records'!B73</f>
        <v>0</v>
      </c>
      <c r="C69" s="137">
        <f>'Daily Records'!C73</f>
        <v>0</v>
      </c>
      <c r="D69" s="137">
        <f>'Daily Records'!D73</f>
        <v>0</v>
      </c>
      <c r="E69" s="138">
        <v>0</v>
      </c>
      <c r="F69" s="118"/>
      <c r="G69" s="118"/>
      <c r="H69" s="139">
        <f>'Daily Records'!Y73</f>
        <v>0</v>
      </c>
      <c r="I69" s="140">
        <f>'Daily Records'!X73</f>
        <v>0</v>
      </c>
    </row>
    <row r="70" spans="1:9">
      <c r="A70" s="137">
        <f>'Daily Records'!A74</f>
        <v>0</v>
      </c>
      <c r="B70" s="137">
        <f>'Daily Records'!B74</f>
        <v>0</v>
      </c>
      <c r="C70" s="137">
        <f>'Daily Records'!C74</f>
        <v>0</v>
      </c>
      <c r="D70" s="137">
        <f>'Daily Records'!D74</f>
        <v>0</v>
      </c>
      <c r="E70" s="138">
        <v>0</v>
      </c>
      <c r="F70" s="118"/>
      <c r="G70" s="118"/>
      <c r="H70" s="139">
        <f>'Daily Records'!Y74</f>
        <v>0</v>
      </c>
      <c r="I70" s="140">
        <f>'Daily Records'!X74</f>
        <v>0</v>
      </c>
    </row>
    <row r="71" spans="1:9">
      <c r="A71" s="137">
        <f>'Daily Records'!A75</f>
        <v>0</v>
      </c>
      <c r="B71" s="137">
        <f>'Daily Records'!B75</f>
        <v>0</v>
      </c>
      <c r="C71" s="137">
        <f>'Daily Records'!C75</f>
        <v>0</v>
      </c>
      <c r="D71" s="137">
        <f>'Daily Records'!D75</f>
        <v>0</v>
      </c>
      <c r="E71" s="138">
        <v>0</v>
      </c>
      <c r="F71" s="118"/>
      <c r="G71" s="118"/>
      <c r="H71" s="139">
        <f>'Daily Records'!Y75</f>
        <v>0</v>
      </c>
      <c r="I71" s="140">
        <f>'Daily Records'!X75</f>
        <v>0</v>
      </c>
    </row>
    <row r="72" spans="1:9">
      <c r="A72" s="137">
        <f>'Daily Records'!A76</f>
        <v>0</v>
      </c>
      <c r="B72" s="137">
        <f>'Daily Records'!B76</f>
        <v>0</v>
      </c>
      <c r="C72" s="137">
        <f>'Daily Records'!C76</f>
        <v>0</v>
      </c>
      <c r="D72" s="137">
        <f>'Daily Records'!D76</f>
        <v>0</v>
      </c>
      <c r="E72" s="138">
        <v>0</v>
      </c>
      <c r="F72" s="118"/>
      <c r="G72" s="118"/>
      <c r="H72" s="139">
        <f>'Daily Records'!Y76</f>
        <v>0</v>
      </c>
      <c r="I72" s="140">
        <f>'Daily Records'!X76</f>
        <v>0</v>
      </c>
    </row>
    <row r="73" spans="1:9">
      <c r="A73" s="137">
        <f>'Daily Records'!A77</f>
        <v>0</v>
      </c>
      <c r="B73" s="137">
        <f>'Daily Records'!B77</f>
        <v>0</v>
      </c>
      <c r="C73" s="137">
        <f>'Daily Records'!C77</f>
        <v>0</v>
      </c>
      <c r="D73" s="137">
        <f>'Daily Records'!D77</f>
        <v>0</v>
      </c>
      <c r="E73" s="138">
        <v>0</v>
      </c>
      <c r="F73" s="118"/>
      <c r="G73" s="118"/>
      <c r="H73" s="139">
        <f>'Daily Records'!Y77</f>
        <v>0</v>
      </c>
      <c r="I73" s="140">
        <f>'Daily Records'!X77</f>
        <v>0</v>
      </c>
    </row>
    <row r="74" spans="1:9">
      <c r="A74" s="137">
        <f>'Daily Records'!A78</f>
        <v>0</v>
      </c>
      <c r="B74" s="137">
        <f>'Daily Records'!B78</f>
        <v>0</v>
      </c>
      <c r="C74" s="137">
        <f>'Daily Records'!C78</f>
        <v>0</v>
      </c>
      <c r="D74" s="137">
        <f>'Daily Records'!D78</f>
        <v>0</v>
      </c>
      <c r="E74" s="138">
        <v>0</v>
      </c>
      <c r="F74" s="118"/>
      <c r="G74" s="118"/>
      <c r="H74" s="139">
        <f>'Daily Records'!Y78</f>
        <v>0</v>
      </c>
      <c r="I74" s="140">
        <f>'Daily Records'!X78</f>
        <v>0</v>
      </c>
    </row>
    <row r="75" spans="1:9">
      <c r="A75" s="137">
        <f>'Daily Records'!A79</f>
        <v>0</v>
      </c>
      <c r="B75" s="137">
        <f>'Daily Records'!B79</f>
        <v>0</v>
      </c>
      <c r="C75" s="137">
        <f>'Daily Records'!C79</f>
        <v>0</v>
      </c>
      <c r="D75" s="137">
        <f>'Daily Records'!D79</f>
        <v>0</v>
      </c>
      <c r="E75" s="138">
        <v>0</v>
      </c>
      <c r="F75" s="118"/>
      <c r="G75" s="118"/>
      <c r="H75" s="139">
        <f>'Daily Records'!Y79</f>
        <v>0</v>
      </c>
      <c r="I75" s="140">
        <f>'Daily Records'!X79</f>
        <v>0</v>
      </c>
    </row>
    <row r="76" spans="1:9">
      <c r="A76" s="137">
        <f>'Daily Records'!A80</f>
        <v>0</v>
      </c>
      <c r="B76" s="137">
        <f>'Daily Records'!B80</f>
        <v>0</v>
      </c>
      <c r="C76" s="137">
        <f>'Daily Records'!C80</f>
        <v>0</v>
      </c>
      <c r="D76" s="137">
        <f>'Daily Records'!D80</f>
        <v>0</v>
      </c>
      <c r="E76" s="138">
        <v>0</v>
      </c>
      <c r="F76" s="118"/>
      <c r="G76" s="118"/>
      <c r="H76" s="139">
        <f>'Daily Records'!Y80</f>
        <v>0</v>
      </c>
      <c r="I76" s="140">
        <f>'Daily Records'!X80</f>
        <v>0</v>
      </c>
    </row>
    <row r="77" spans="1:9">
      <c r="A77" s="137">
        <f>'Daily Records'!A81</f>
        <v>0</v>
      </c>
      <c r="B77" s="137">
        <f>'Daily Records'!B81</f>
        <v>0</v>
      </c>
      <c r="C77" s="137">
        <f>'Daily Records'!C81</f>
        <v>0</v>
      </c>
      <c r="D77" s="137">
        <f>'Daily Records'!D81</f>
        <v>0</v>
      </c>
      <c r="E77" s="138">
        <v>0</v>
      </c>
      <c r="F77" s="118"/>
      <c r="G77" s="118"/>
      <c r="H77" s="139">
        <f>'Daily Records'!Y81</f>
        <v>0</v>
      </c>
      <c r="I77" s="140">
        <f>'Daily Records'!X81</f>
        <v>0</v>
      </c>
    </row>
    <row r="78" spans="1:9">
      <c r="A78" s="137">
        <f>'Daily Records'!A82</f>
        <v>0</v>
      </c>
      <c r="B78" s="137">
        <f>'Daily Records'!B82</f>
        <v>0</v>
      </c>
      <c r="C78" s="137">
        <f>'Daily Records'!C82</f>
        <v>0</v>
      </c>
      <c r="D78" s="137">
        <f>'Daily Records'!D82</f>
        <v>0</v>
      </c>
      <c r="E78" s="138">
        <v>0</v>
      </c>
      <c r="F78" s="118"/>
      <c r="G78" s="118"/>
      <c r="H78" s="139">
        <f>'Daily Records'!Y82</f>
        <v>0</v>
      </c>
      <c r="I78" s="140">
        <f>'Daily Records'!X82</f>
        <v>0</v>
      </c>
    </row>
    <row r="79" spans="1:9">
      <c r="A79" s="137">
        <f>'Daily Records'!A69</f>
        <v>0</v>
      </c>
      <c r="B79" s="137">
        <f>'Daily Records'!B69</f>
        <v>0</v>
      </c>
      <c r="C79" s="137">
        <f>'Daily Records'!C69</f>
        <v>0</v>
      </c>
      <c r="D79" s="137">
        <f>'Daily Records'!D69</f>
        <v>0</v>
      </c>
      <c r="E79" s="138">
        <v>0</v>
      </c>
      <c r="F79" s="118"/>
      <c r="G79" s="118"/>
      <c r="H79" s="139">
        <f>'Daily Records'!Y69</f>
        <v>0</v>
      </c>
      <c r="I79" s="140">
        <f>'Daily Records'!X69</f>
        <v>0</v>
      </c>
    </row>
    <row r="80" spans="1:9">
      <c r="A80" s="137">
        <f>'Daily Records'!A70</f>
        <v>0</v>
      </c>
      <c r="B80" s="137">
        <f>'Daily Records'!B70</f>
        <v>0</v>
      </c>
      <c r="C80" s="137">
        <f>'Daily Records'!C70</f>
        <v>0</v>
      </c>
      <c r="D80" s="137">
        <f>'Daily Records'!D70</f>
        <v>0</v>
      </c>
      <c r="E80" s="141"/>
      <c r="F80" s="118"/>
      <c r="G80" s="118"/>
      <c r="H80" s="139">
        <f>'Daily Records'!Y70</f>
        <v>0</v>
      </c>
      <c r="I80" s="140">
        <f>'Daily Records'!X70</f>
        <v>0</v>
      </c>
    </row>
    <row r="81" spans="1:9">
      <c r="A81" s="137">
        <f>'Daily Records'!A71</f>
        <v>0</v>
      </c>
      <c r="B81" s="137">
        <f>'Daily Records'!B71</f>
        <v>0</v>
      </c>
      <c r="C81" s="137">
        <f>'Daily Records'!C71</f>
        <v>0</v>
      </c>
      <c r="D81" s="137">
        <f>'Daily Records'!D71</f>
        <v>0</v>
      </c>
      <c r="E81" s="141"/>
      <c r="F81" s="118"/>
      <c r="G81" s="118"/>
      <c r="H81" s="139">
        <f>'Daily Records'!Y71</f>
        <v>0</v>
      </c>
      <c r="I81" s="140">
        <f>'Daily Records'!X71</f>
        <v>0</v>
      </c>
    </row>
    <row r="82" spans="1:9">
      <c r="A82" s="137">
        <f>'Daily Records'!A72</f>
        <v>0</v>
      </c>
      <c r="B82" s="137">
        <f>'Daily Records'!B72</f>
        <v>0</v>
      </c>
      <c r="C82" s="137">
        <f>'Daily Records'!C72</f>
        <v>0</v>
      </c>
      <c r="D82" s="137">
        <f>'Daily Records'!D72</f>
        <v>0</v>
      </c>
      <c r="E82" s="141"/>
      <c r="F82" s="118"/>
      <c r="G82" s="118"/>
      <c r="H82" s="139">
        <f>'Daily Records'!Y72</f>
        <v>0</v>
      </c>
      <c r="I82" s="140">
        <f>'Daily Records'!X72</f>
        <v>0</v>
      </c>
    </row>
    <row r="83" spans="1:9">
      <c r="A83" s="137">
        <f>'Daily Records'!A73</f>
        <v>0</v>
      </c>
      <c r="B83" s="137">
        <f>'Daily Records'!B73</f>
        <v>0</v>
      </c>
      <c r="C83" s="137">
        <f>'Daily Records'!C73</f>
        <v>0</v>
      </c>
      <c r="D83" s="137">
        <f>'Daily Records'!D73</f>
        <v>0</v>
      </c>
      <c r="E83" s="141"/>
      <c r="F83" s="118"/>
      <c r="G83" s="118"/>
      <c r="H83" s="139">
        <f>'Daily Records'!Y73</f>
        <v>0</v>
      </c>
      <c r="I83" s="140">
        <f>'Daily Records'!X73</f>
        <v>0</v>
      </c>
    </row>
    <row r="84" spans="1:9">
      <c r="A84" s="137">
        <f>'Daily Records'!A74</f>
        <v>0</v>
      </c>
      <c r="B84" s="137">
        <f>'Daily Records'!B74</f>
        <v>0</v>
      </c>
      <c r="C84" s="137">
        <f>'Daily Records'!C74</f>
        <v>0</v>
      </c>
      <c r="D84" s="137">
        <f>'Daily Records'!D74</f>
        <v>0</v>
      </c>
      <c r="E84" s="141"/>
      <c r="F84" s="118"/>
      <c r="G84" s="118"/>
      <c r="H84" s="139">
        <f>'Daily Records'!Y74</f>
        <v>0</v>
      </c>
      <c r="I84" s="140">
        <f>'Daily Records'!X74</f>
        <v>0</v>
      </c>
    </row>
    <row r="85" spans="1:9">
      <c r="A85" s="137">
        <f>'Daily Records'!A75</f>
        <v>0</v>
      </c>
      <c r="B85" s="137">
        <f>'Daily Records'!B75</f>
        <v>0</v>
      </c>
      <c r="C85" s="137">
        <f>'Daily Records'!C75</f>
        <v>0</v>
      </c>
      <c r="D85" s="137">
        <f>'Daily Records'!D75</f>
        <v>0</v>
      </c>
      <c r="E85" s="141"/>
      <c r="F85" s="118"/>
      <c r="G85" s="118"/>
      <c r="H85" s="139">
        <f>'Daily Records'!Y75</f>
        <v>0</v>
      </c>
      <c r="I85" s="140">
        <f>'Daily Records'!X75</f>
        <v>0</v>
      </c>
    </row>
    <row r="86" spans="1:9">
      <c r="A86" s="137">
        <f>'Daily Records'!A76</f>
        <v>0</v>
      </c>
      <c r="B86" s="137">
        <f>'Daily Records'!B76</f>
        <v>0</v>
      </c>
      <c r="C86" s="137">
        <f>'Daily Records'!C76</f>
        <v>0</v>
      </c>
      <c r="D86" s="137">
        <f>'Daily Records'!D76</f>
        <v>0</v>
      </c>
      <c r="E86" s="141"/>
      <c r="F86" s="118"/>
      <c r="G86" s="118"/>
      <c r="H86" s="139">
        <f>'Daily Records'!Y76</f>
        <v>0</v>
      </c>
      <c r="I86" s="140">
        <f>'Daily Records'!X76</f>
        <v>0</v>
      </c>
    </row>
    <row r="87" spans="1:9">
      <c r="A87" s="137">
        <f>'Daily Records'!A77</f>
        <v>0</v>
      </c>
      <c r="B87" s="137">
        <f>'Daily Records'!B77</f>
        <v>0</v>
      </c>
      <c r="C87" s="137">
        <f>'Daily Records'!C77</f>
        <v>0</v>
      </c>
      <c r="D87" s="137">
        <f>'Daily Records'!D77</f>
        <v>0</v>
      </c>
      <c r="E87" s="141"/>
      <c r="F87" s="118"/>
      <c r="G87" s="118"/>
      <c r="H87" s="139">
        <f>'Daily Records'!Y77</f>
        <v>0</v>
      </c>
      <c r="I87" s="140">
        <f>'Daily Records'!X77</f>
        <v>0</v>
      </c>
    </row>
    <row r="88" spans="1:9">
      <c r="A88" s="137">
        <f>'Daily Records'!A78</f>
        <v>0</v>
      </c>
      <c r="B88" s="137">
        <f>'Daily Records'!B78</f>
        <v>0</v>
      </c>
      <c r="C88" s="137">
        <f>'Daily Records'!C78</f>
        <v>0</v>
      </c>
      <c r="D88" s="137">
        <f>'Daily Records'!D78</f>
        <v>0</v>
      </c>
      <c r="E88" s="141"/>
      <c r="F88" s="118"/>
      <c r="G88" s="118"/>
      <c r="H88" s="139">
        <f>'Daily Records'!Y78</f>
        <v>0</v>
      </c>
      <c r="I88" s="140">
        <f>'Daily Records'!X78</f>
        <v>0</v>
      </c>
    </row>
    <row r="89" spans="1:9">
      <c r="A89" s="137">
        <f>'Daily Records'!A79</f>
        <v>0</v>
      </c>
      <c r="B89" s="137">
        <f>'Daily Records'!B79</f>
        <v>0</v>
      </c>
      <c r="C89" s="137">
        <f>'Daily Records'!C79</f>
        <v>0</v>
      </c>
      <c r="D89" s="137">
        <f>'Daily Records'!D79</f>
        <v>0</v>
      </c>
      <c r="E89" s="141"/>
      <c r="F89" s="118"/>
      <c r="G89" s="118"/>
      <c r="H89" s="139">
        <f>'Daily Records'!Y79</f>
        <v>0</v>
      </c>
      <c r="I89" s="140">
        <f>'Daily Records'!X79</f>
        <v>0</v>
      </c>
    </row>
    <row r="90" spans="1:9">
      <c r="A90" s="137">
        <f>'Daily Records'!A80</f>
        <v>0</v>
      </c>
      <c r="B90" s="137">
        <f>'Daily Records'!B80</f>
        <v>0</v>
      </c>
      <c r="C90" s="137">
        <f>'Daily Records'!C80</f>
        <v>0</v>
      </c>
      <c r="D90" s="137">
        <f>'Daily Records'!D80</f>
        <v>0</v>
      </c>
      <c r="E90" s="141"/>
      <c r="F90" s="118"/>
      <c r="G90" s="118"/>
      <c r="H90" s="139">
        <f>'Daily Records'!Y80</f>
        <v>0</v>
      </c>
      <c r="I90" s="140">
        <f>'Daily Records'!X80</f>
        <v>0</v>
      </c>
    </row>
    <row r="91" spans="1:9">
      <c r="A91" s="137">
        <f>'Daily Records'!A81</f>
        <v>0</v>
      </c>
      <c r="B91" s="137">
        <f>'Daily Records'!B81</f>
        <v>0</v>
      </c>
      <c r="C91" s="137">
        <f>'Daily Records'!C81</f>
        <v>0</v>
      </c>
      <c r="D91" s="137">
        <f>'Daily Records'!D81</f>
        <v>0</v>
      </c>
      <c r="E91" s="141"/>
      <c r="F91" s="118"/>
      <c r="G91" s="118"/>
      <c r="H91" s="139">
        <f>'Daily Records'!Y81</f>
        <v>0</v>
      </c>
      <c r="I91" s="140">
        <f>'Daily Records'!X81</f>
        <v>0</v>
      </c>
    </row>
    <row r="92" spans="1:9">
      <c r="A92" s="137">
        <f>'Daily Records'!A82</f>
        <v>0</v>
      </c>
      <c r="B92" s="137">
        <f>'Daily Records'!B82</f>
        <v>0</v>
      </c>
      <c r="C92" s="137">
        <f>'Daily Records'!C82</f>
        <v>0</v>
      </c>
      <c r="D92" s="137">
        <f>'Daily Records'!D82</f>
        <v>0</v>
      </c>
      <c r="E92" s="141"/>
      <c r="F92" s="118"/>
      <c r="G92" s="118"/>
      <c r="H92" s="139">
        <f>'Daily Records'!Y82</f>
        <v>0</v>
      </c>
      <c r="I92" s="140">
        <f>'Daily Records'!X82</f>
        <v>0</v>
      </c>
    </row>
    <row r="93" spans="1:9">
      <c r="A93" s="137">
        <f>'Daily Records'!A83</f>
        <v>0</v>
      </c>
      <c r="B93" s="137">
        <f>'Daily Records'!B83</f>
        <v>0</v>
      </c>
      <c r="C93" s="137">
        <f>'Daily Records'!C83</f>
        <v>0</v>
      </c>
      <c r="D93" s="137">
        <f>'Daily Records'!D83</f>
        <v>0</v>
      </c>
      <c r="E93" s="141"/>
      <c r="F93" s="118"/>
      <c r="G93" s="118"/>
      <c r="H93" s="139">
        <f>'Daily Records'!Y83</f>
        <v>0</v>
      </c>
      <c r="I93" s="140">
        <f>'Daily Records'!X83</f>
        <v>0</v>
      </c>
    </row>
    <row r="94" spans="1:9">
      <c r="A94" s="137">
        <f>'Daily Records'!A84</f>
        <v>0</v>
      </c>
      <c r="B94" s="137">
        <f>'Daily Records'!B84</f>
        <v>0</v>
      </c>
      <c r="C94" s="137">
        <f>'Daily Records'!C84</f>
        <v>0</v>
      </c>
      <c r="D94" s="137">
        <f>'Daily Records'!D84</f>
        <v>0</v>
      </c>
      <c r="E94" s="141"/>
      <c r="F94" s="118"/>
      <c r="G94" s="118"/>
      <c r="H94" s="139">
        <f>'Daily Records'!Y84</f>
        <v>0</v>
      </c>
      <c r="I94" s="140">
        <f>'Daily Records'!X84</f>
        <v>0</v>
      </c>
    </row>
    <row r="95" spans="1:9">
      <c r="A95" s="137">
        <f>'Daily Records'!A85</f>
        <v>0</v>
      </c>
      <c r="B95" s="137">
        <f>'Daily Records'!B85</f>
        <v>0</v>
      </c>
      <c r="C95" s="137">
        <f>'Daily Records'!C85</f>
        <v>0</v>
      </c>
      <c r="D95" s="137">
        <f>'Daily Records'!D85</f>
        <v>0</v>
      </c>
      <c r="E95" s="141"/>
      <c r="F95" s="118"/>
      <c r="G95" s="118"/>
      <c r="H95" s="139">
        <f>'Daily Records'!Y85</f>
        <v>0</v>
      </c>
      <c r="I95" s="140">
        <f>'Daily Records'!X85</f>
        <v>0</v>
      </c>
    </row>
    <row r="96" spans="1:9">
      <c r="A96" s="137">
        <f>'Daily Records'!A86</f>
        <v>0</v>
      </c>
      <c r="B96" s="137">
        <f>'Daily Records'!B86</f>
        <v>0</v>
      </c>
      <c r="C96" s="137">
        <f>'Daily Records'!C86</f>
        <v>0</v>
      </c>
      <c r="D96" s="137">
        <f>'Daily Records'!D86</f>
        <v>0</v>
      </c>
      <c r="E96" s="141"/>
      <c r="F96" s="118"/>
      <c r="G96" s="118"/>
      <c r="H96" s="139">
        <f>'Daily Records'!Y86</f>
        <v>0</v>
      </c>
      <c r="I96" s="140">
        <f>'Daily Records'!X86</f>
        <v>0</v>
      </c>
    </row>
  </sheetData>
  <phoneticPr fontId="1" type="noConversion"/>
  <conditionalFormatting sqref="I2:I96">
    <cfRule type="cellIs" dxfId="1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selection activeCell="Q1" sqref="Q1"/>
    </sheetView>
  </sheetViews>
  <sheetFormatPr defaultColWidth="0" defaultRowHeight="14.5"/>
  <cols>
    <col min="1" max="17" width="8.453125" style="5" customWidth="1"/>
    <col min="18" max="16384" width="8.453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2018-01-12T01:09:04Z</cp:lastPrinted>
  <dcterms:created xsi:type="dcterms:W3CDTF">2013-06-22T00:08:09Z</dcterms:created>
  <dcterms:modified xsi:type="dcterms:W3CDTF">2018-03-22T08:59:47Z</dcterms:modified>
</cp:coreProperties>
</file>