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-0122\SanjelDocuments\Projects\I-Implementation\Burndown\"/>
    </mc:Choice>
  </mc:AlternateContent>
  <bookViews>
    <workbookView xWindow="20" yWindow="290" windowWidth="19250" windowHeight="109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Records'!$A$1:$AJ$39</definedName>
    <definedName name="_xlnm._FilterDatabase" localSheetId="3" hidden="1">'Sprint Backlog'!$A$1:$F$38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H5" i="1" l="1"/>
  <c r="AH4" i="8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8" i="1"/>
  <c r="AI19" i="1"/>
  <c r="AI20" i="1"/>
  <c r="AI21" i="1"/>
  <c r="AI15" i="1"/>
  <c r="AI16" i="1"/>
  <c r="AI17" i="1"/>
  <c r="AI11" i="1"/>
  <c r="AI12" i="1"/>
  <c r="AI13" i="1"/>
  <c r="AI14" i="1"/>
  <c r="AI10" i="1"/>
  <c r="AI8" i="1"/>
  <c r="AI9" i="1"/>
  <c r="AI7" i="1"/>
  <c r="AI6" i="1"/>
  <c r="AH31" i="8" l="1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A36" i="7"/>
  <c r="B36" i="7"/>
  <c r="C36" i="7"/>
  <c r="D36" i="7"/>
  <c r="A37" i="7"/>
  <c r="B37" i="7"/>
  <c r="C37" i="7"/>
  <c r="D37" i="7"/>
  <c r="AG26" i="8" l="1"/>
  <c r="AH26" i="8" s="1"/>
  <c r="AD12" i="8"/>
  <c r="AD13" i="8"/>
  <c r="AD16" i="8"/>
  <c r="AD17" i="8"/>
  <c r="AD22" i="8"/>
  <c r="AD25" i="8"/>
  <c r="AC5" i="1" l="1"/>
  <c r="AD5" i="1"/>
  <c r="AE5" i="1"/>
  <c r="AF5" i="1"/>
  <c r="AG5" i="1"/>
  <c r="AA9" i="2"/>
  <c r="G28" i="7" l="1"/>
  <c r="G29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B3" i="2" l="1"/>
  <c r="A32" i="8"/>
  <c r="B32" i="8"/>
  <c r="C32" i="8"/>
  <c r="D32" i="8"/>
  <c r="A29" i="8"/>
  <c r="B29" i="8"/>
  <c r="C29" i="8"/>
  <c r="D29" i="8"/>
  <c r="A30" i="8"/>
  <c r="B30" i="8"/>
  <c r="C30" i="8"/>
  <c r="D30" i="8"/>
  <c r="A31" i="8"/>
  <c r="B31" i="8"/>
  <c r="C31" i="8"/>
  <c r="D31" i="8"/>
  <c r="A24" i="8"/>
  <c r="B24" i="8"/>
  <c r="C24" i="8"/>
  <c r="D24" i="8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AA24" i="8" s="1"/>
  <c r="AB24" i="8" s="1"/>
  <c r="A25" i="8"/>
  <c r="B25" i="8"/>
  <c r="C25" i="8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AA25" i="8" s="1"/>
  <c r="AE25" i="8" s="1"/>
  <c r="AG25" i="8" s="1"/>
  <c r="AH25" i="8" s="1"/>
  <c r="A26" i="8"/>
  <c r="B26" i="8"/>
  <c r="C26" i="8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27" i="8"/>
  <c r="B27" i="8"/>
  <c r="C27" i="8"/>
  <c r="D27" i="8"/>
  <c r="AA27" i="8" s="1"/>
  <c r="AB27" i="8" s="1"/>
  <c r="A28" i="8"/>
  <c r="B28" i="8"/>
  <c r="C28" i="8"/>
  <c r="D28" i="8"/>
  <c r="AA28" i="8" s="1"/>
  <c r="AB28" i="8" s="1"/>
  <c r="A33" i="8"/>
  <c r="B33" i="8"/>
  <c r="C33" i="8"/>
  <c r="D33" i="8"/>
  <c r="I33" i="8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AC24" i="8" l="1"/>
  <c r="AD24" i="8" s="1"/>
  <c r="AE24" i="8" s="1"/>
  <c r="AG24" i="8" s="1"/>
  <c r="AH24" i="8" s="1"/>
  <c r="AC28" i="8"/>
  <c r="AD28" i="8" s="1"/>
  <c r="AE28" i="8" s="1"/>
  <c r="AC27" i="8"/>
  <c r="AD27" i="8" s="1"/>
  <c r="AE27" i="8" s="1"/>
  <c r="E32" i="8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E28" i="8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E31" i="8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E27" i="8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E30" i="8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E29" i="8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E33" i="8"/>
  <c r="F33" i="8" s="1"/>
  <c r="G33" i="8" s="1"/>
  <c r="W33" i="8"/>
  <c r="X33" i="8" s="1"/>
  <c r="Y33" i="8" s="1"/>
  <c r="Z33" i="8" s="1"/>
  <c r="AA33" i="8" s="1"/>
  <c r="AB33" i="8" s="1"/>
  <c r="G21" i="7"/>
  <c r="G22" i="7"/>
  <c r="G23" i="7"/>
  <c r="G24" i="7"/>
  <c r="G25" i="7"/>
  <c r="G26" i="7"/>
  <c r="G27" i="7"/>
  <c r="AF29" i="8" l="1"/>
  <c r="AG29" i="8" s="1"/>
  <c r="AC29" i="8"/>
  <c r="AC30" i="8"/>
  <c r="AD30" i="8" s="1"/>
  <c r="AE30" i="8" s="1"/>
  <c r="AG30" i="8" s="1"/>
  <c r="AC32" i="8"/>
  <c r="AD32" i="8" s="1"/>
  <c r="AE32" i="8" s="1"/>
  <c r="AF32" i="8" s="1"/>
  <c r="AG32" i="8" s="1"/>
  <c r="AC31" i="8"/>
  <c r="AD31" i="8" s="1"/>
  <c r="AE31" i="8" s="1"/>
  <c r="AC33" i="8"/>
  <c r="AD33" i="8" s="1"/>
  <c r="AE33" i="8" s="1"/>
  <c r="AF33" i="8" s="1"/>
  <c r="AG33" i="8" s="1"/>
  <c r="AH33" i="8" s="1"/>
  <c r="C11" i="2"/>
  <c r="C12" i="2"/>
  <c r="C13" i="2"/>
  <c r="C14" i="2"/>
  <c r="C15" i="2"/>
  <c r="C10" i="2"/>
  <c r="AD9" i="2"/>
  <c r="AE9" i="2"/>
  <c r="AF9" i="2"/>
  <c r="D4" i="1" l="1"/>
  <c r="A6" i="8"/>
  <c r="B6" i="8"/>
  <c r="C6" i="8"/>
  <c r="D6" i="8"/>
  <c r="G3" i="7"/>
  <c r="R6" i="8" l="1"/>
  <c r="S6" i="8" s="1"/>
  <c r="T6" i="8" s="1"/>
  <c r="U6" i="8" s="1"/>
  <c r="V6" i="8" s="1"/>
  <c r="W6" i="8" s="1"/>
  <c r="AB6" i="8" s="1"/>
  <c r="E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34" i="8"/>
  <c r="B34" i="8"/>
  <c r="C34" i="8"/>
  <c r="D34" i="8"/>
  <c r="I34" i="8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16" i="8"/>
  <c r="B16" i="8"/>
  <c r="C16" i="8"/>
  <c r="D16" i="8"/>
  <c r="A15" i="8"/>
  <c r="B15" i="8"/>
  <c r="C15" i="8"/>
  <c r="D15" i="8"/>
  <c r="A23" i="8"/>
  <c r="B23" i="8"/>
  <c r="C23" i="8"/>
  <c r="D23" i="8"/>
  <c r="G20" i="7"/>
  <c r="E23" i="8" l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AA23" i="8" s="1"/>
  <c r="AB23" i="8" s="1"/>
  <c r="E15" i="8"/>
  <c r="F15" i="8" s="1"/>
  <c r="G15" i="8" s="1"/>
  <c r="H15" i="8" s="1"/>
  <c r="I15" i="8" s="1"/>
  <c r="J15" i="8" s="1"/>
  <c r="K15" i="8" s="1"/>
  <c r="L15" i="8" s="1"/>
  <c r="M15" i="8" s="1"/>
  <c r="N15" i="8" s="1"/>
  <c r="P15" i="8" s="1"/>
  <c r="Q15" i="8" s="1"/>
  <c r="R15" i="8" s="1"/>
  <c r="S15" i="8" s="1"/>
  <c r="T15" i="8" s="1"/>
  <c r="U15" i="8" s="1"/>
  <c r="V15" i="8" s="1"/>
  <c r="W15" i="8" s="1"/>
  <c r="X15" i="8" s="1"/>
  <c r="AA15" i="8" s="1"/>
  <c r="AB15" i="8" s="1"/>
  <c r="E16" i="8"/>
  <c r="G16" i="8" s="1"/>
  <c r="H16" i="8" s="1"/>
  <c r="I16" i="8" s="1"/>
  <c r="J16" i="8" s="1"/>
  <c r="O16" i="8" s="1"/>
  <c r="R16" i="8" s="1"/>
  <c r="V16" i="8" s="1"/>
  <c r="W16" i="8" s="1"/>
  <c r="X16" i="8" s="1"/>
  <c r="Y16" i="8" s="1"/>
  <c r="Z16" i="8" s="1"/>
  <c r="AA16" i="8" s="1"/>
  <c r="AB16" i="8" s="1"/>
  <c r="AE16" i="8" s="1"/>
  <c r="AF16" i="8" s="1"/>
  <c r="AH16" i="8" s="1"/>
  <c r="E38" i="8"/>
  <c r="F38" i="8" s="1"/>
  <c r="G38" i="8" s="1"/>
  <c r="H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E37" i="8"/>
  <c r="F37" i="8" s="1"/>
  <c r="G37" i="8" s="1"/>
  <c r="H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E36" i="8"/>
  <c r="F36" i="8" s="1"/>
  <c r="G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E35" i="8"/>
  <c r="F35" i="8" s="1"/>
  <c r="G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AB35" i="8" s="1"/>
  <c r="E34" i="8"/>
  <c r="F34" i="8" s="1"/>
  <c r="G34" i="8" s="1"/>
  <c r="E22" i="8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Q22" i="8" s="1"/>
  <c r="V22" i="8" s="1"/>
  <c r="X22" i="8" s="1"/>
  <c r="Y22" i="8" s="1"/>
  <c r="Z22" i="8" s="1"/>
  <c r="AE22" i="8" s="1"/>
  <c r="AF22" i="8" s="1"/>
  <c r="AH22" i="8" s="1"/>
  <c r="E21" i="8"/>
  <c r="F21" i="8" s="1"/>
  <c r="G21" i="8" s="1"/>
  <c r="H21" i="8" s="1"/>
  <c r="I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E20" i="8"/>
  <c r="F20" i="8" s="1"/>
  <c r="G20" i="8" s="1"/>
  <c r="H20" i="8" s="1"/>
  <c r="I20" i="8" s="1"/>
  <c r="K20" i="8" s="1"/>
  <c r="L20" i="8" s="1"/>
  <c r="M20" i="8" s="1"/>
  <c r="N20" i="8" s="1"/>
  <c r="O20" i="8" s="1"/>
  <c r="P20" i="8" s="1"/>
  <c r="Q20" i="8" s="1"/>
  <c r="E19" i="8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H18" i="8"/>
  <c r="I18" i="8" s="1"/>
  <c r="K18" i="8" s="1"/>
  <c r="L18" i="8" s="1"/>
  <c r="M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E18" i="8"/>
  <c r="F18" i="8" s="1"/>
  <c r="E17" i="8"/>
  <c r="F17" i="8" s="1"/>
  <c r="G17" i="8" s="1"/>
  <c r="H17" i="8" s="1"/>
  <c r="I17" i="8" s="1"/>
  <c r="J17" i="8" s="1"/>
  <c r="N17" i="8" s="1"/>
  <c r="O17" i="8" s="1"/>
  <c r="P17" i="8" s="1"/>
  <c r="Q17" i="8" s="1"/>
  <c r="W20" i="8"/>
  <c r="X20" i="8" s="1"/>
  <c r="Y20" i="8" s="1"/>
  <c r="Z20" i="8" s="1"/>
  <c r="AA20" i="8" s="1"/>
  <c r="AB20" i="8" s="1"/>
  <c r="W34" i="8"/>
  <c r="X34" i="8" s="1"/>
  <c r="Y34" i="8" s="1"/>
  <c r="Z34" i="8" s="1"/>
  <c r="AA34" i="8" s="1"/>
  <c r="AB34" i="8" s="1"/>
  <c r="X21" i="8"/>
  <c r="Y21" i="8" s="1"/>
  <c r="Z21" i="8" s="1"/>
  <c r="AA21" i="8" s="1"/>
  <c r="AB21" i="8" s="1"/>
  <c r="X19" i="8"/>
  <c r="Y19" i="8" s="1"/>
  <c r="Z19" i="8" s="1"/>
  <c r="AA19" i="8" s="1"/>
  <c r="AB19" i="8" s="1"/>
  <c r="T5" i="1"/>
  <c r="AC23" i="8" l="1"/>
  <c r="AD23" i="8" s="1"/>
  <c r="AE23" i="8" s="1"/>
  <c r="AF23" i="8" s="1"/>
  <c r="AG23" i="8" s="1"/>
  <c r="AH23" i="8" s="1"/>
  <c r="AC36" i="8"/>
  <c r="AD36" i="8" s="1"/>
  <c r="AE36" i="8" s="1"/>
  <c r="AF36" i="8" s="1"/>
  <c r="AG36" i="8" s="1"/>
  <c r="AH36" i="8" s="1"/>
  <c r="AC34" i="8"/>
  <c r="AD34" i="8" s="1"/>
  <c r="AE34" i="8" s="1"/>
  <c r="AF34" i="8" s="1"/>
  <c r="AG34" i="8" s="1"/>
  <c r="AH34" i="8" s="1"/>
  <c r="AC37" i="8"/>
  <c r="AD37" i="8" s="1"/>
  <c r="AE37" i="8" s="1"/>
  <c r="AF37" i="8" s="1"/>
  <c r="AG37" i="8" s="1"/>
  <c r="AH37" i="8" s="1"/>
  <c r="AC38" i="8"/>
  <c r="AD38" i="8" s="1"/>
  <c r="AE38" i="8" s="1"/>
  <c r="AF38" i="8" s="1"/>
  <c r="AG38" i="8" s="1"/>
  <c r="AH38" i="8" s="1"/>
  <c r="AC35" i="8"/>
  <c r="AD35" i="8" s="1"/>
  <c r="AE35" i="8" s="1"/>
  <c r="AF35" i="8" s="1"/>
  <c r="AG35" i="8" s="1"/>
  <c r="AH35" i="8" s="1"/>
  <c r="AC21" i="8"/>
  <c r="AD21" i="8" s="1"/>
  <c r="AE21" i="8" s="1"/>
  <c r="AF21" i="8" s="1"/>
  <c r="AG21" i="8" s="1"/>
  <c r="AH21" i="8" s="1"/>
  <c r="AC18" i="8"/>
  <c r="AD18" i="8" s="1"/>
  <c r="AE18" i="8" s="1"/>
  <c r="AF18" i="8" s="1"/>
  <c r="AG18" i="8" s="1"/>
  <c r="AH18" i="8" s="1"/>
  <c r="AC20" i="8"/>
  <c r="AD20" i="8" s="1"/>
  <c r="AE20" i="8" s="1"/>
  <c r="AF20" i="8" s="1"/>
  <c r="AG20" i="8" s="1"/>
  <c r="AH20" i="8" s="1"/>
  <c r="AC19" i="8"/>
  <c r="AD19" i="8" s="1"/>
  <c r="AE19" i="8" s="1"/>
  <c r="AF19" i="8" s="1"/>
  <c r="AG19" i="8" s="1"/>
  <c r="AH19" i="8" s="1"/>
  <c r="AC15" i="8"/>
  <c r="AD15" i="8" s="1"/>
  <c r="AE15" i="8" s="1"/>
  <c r="R17" i="8"/>
  <c r="S17" i="8" s="1"/>
  <c r="T17" i="8" s="1"/>
  <c r="U17" i="8" s="1"/>
  <c r="X17" i="8" s="1"/>
  <c r="Y17" i="8" s="1"/>
  <c r="Z17" i="8" s="1"/>
  <c r="AB17" i="8" s="1"/>
  <c r="AE17" i="8" s="1"/>
  <c r="G35" i="7"/>
  <c r="G34" i="7"/>
  <c r="G33" i="7"/>
  <c r="G32" i="7"/>
  <c r="G19" i="7"/>
  <c r="G30" i="7"/>
  <c r="G31" i="7"/>
  <c r="G18" i="7"/>
  <c r="G17" i="7"/>
  <c r="G16" i="7"/>
  <c r="G13" i="7"/>
  <c r="G14" i="7"/>
  <c r="G15" i="7"/>
  <c r="G12" i="7"/>
  <c r="G8" i="7"/>
  <c r="G9" i="7"/>
  <c r="G10" i="7"/>
  <c r="G11" i="7"/>
  <c r="G7" i="7"/>
  <c r="G6" i="7"/>
  <c r="G5" i="7"/>
  <c r="G4" i="7"/>
  <c r="A7" i="8" l="1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E14" i="8" l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X14" i="8" s="1"/>
  <c r="Y14" i="8" s="1"/>
  <c r="AA14" i="8" s="1"/>
  <c r="AE14" i="8" s="1"/>
  <c r="AH14" i="8" s="1"/>
  <c r="E13" i="8"/>
  <c r="F13" i="8" s="1"/>
  <c r="G13" i="8" s="1"/>
  <c r="H13" i="8" s="1"/>
  <c r="I13" i="8" s="1"/>
  <c r="J13" i="8" s="1"/>
  <c r="K13" i="8" s="1"/>
  <c r="L13" i="8" s="1"/>
  <c r="M13" i="8" s="1"/>
  <c r="R13" i="8" s="1"/>
  <c r="S13" i="8" s="1"/>
  <c r="T13" i="8" s="1"/>
  <c r="U13" i="8" s="1"/>
  <c r="V13" i="8" s="1"/>
  <c r="W13" i="8" s="1"/>
  <c r="X13" i="8" s="1"/>
  <c r="Y13" i="8" s="1"/>
  <c r="Z13" i="8" s="1"/>
  <c r="AB13" i="8" s="1"/>
  <c r="AE13" i="8" s="1"/>
  <c r="AG13" i="8" s="1"/>
  <c r="AH13" i="8" s="1"/>
  <c r="E12" i="8"/>
  <c r="F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AB12" i="8" s="1"/>
  <c r="AE12" i="8" s="1"/>
  <c r="AG12" i="8" s="1"/>
  <c r="AH12" i="8" s="1"/>
  <c r="E11" i="8"/>
  <c r="F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V11" i="8" s="1"/>
  <c r="W11" i="8" s="1"/>
  <c r="X11" i="8" s="1"/>
  <c r="Y11" i="8" s="1"/>
  <c r="Z11" i="8" s="1"/>
  <c r="AB11" i="8" s="1"/>
  <c r="E10" i="8"/>
  <c r="F10" i="8" s="1"/>
  <c r="G10" i="8" s="1"/>
  <c r="H10" i="8" s="1"/>
  <c r="J10" i="8" s="1"/>
  <c r="K10" i="8" s="1"/>
  <c r="L10" i="8" s="1"/>
  <c r="M10" i="8" s="1"/>
  <c r="N10" i="8" s="1"/>
  <c r="O10" i="8" s="1"/>
  <c r="P10" i="8" s="1"/>
  <c r="Q10" i="8" s="1"/>
  <c r="S10" i="8" s="1"/>
  <c r="T10" i="8" s="1"/>
  <c r="U10" i="8" s="1"/>
  <c r="V10" i="8" s="1"/>
  <c r="W10" i="8" s="1"/>
  <c r="X10" i="8" s="1"/>
  <c r="Z10" i="8" s="1"/>
  <c r="AB10" i="8" s="1"/>
  <c r="E9" i="8"/>
  <c r="F9" i="8" s="1"/>
  <c r="G9" i="8" s="1"/>
  <c r="H9" i="8" s="1"/>
  <c r="I9" i="8" s="1"/>
  <c r="E8" i="8"/>
  <c r="G8" i="8" s="1"/>
  <c r="H8" i="8" s="1"/>
  <c r="J8" i="8" s="1"/>
  <c r="K8" i="8" s="1"/>
  <c r="L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B8" i="8" s="1"/>
  <c r="E7" i="8"/>
  <c r="F7" i="8" s="1"/>
  <c r="G7" i="8" s="1"/>
  <c r="H7" i="8" s="1"/>
  <c r="I7" i="8" s="1"/>
  <c r="J7" i="8" s="1"/>
  <c r="K7" i="8" s="1"/>
  <c r="S7" i="8" s="1"/>
  <c r="T7" i="8" s="1"/>
  <c r="U7" i="8" s="1"/>
  <c r="Z9" i="8"/>
  <c r="AB9" i="8" s="1"/>
  <c r="Y7" i="8"/>
  <c r="Z7" i="8" s="1"/>
  <c r="AB7" i="8" s="1"/>
  <c r="AC9" i="8" l="1"/>
  <c r="AC10" i="8"/>
  <c r="AD10" i="8" s="1"/>
  <c r="AE10" i="8" s="1"/>
  <c r="AF10" i="8" s="1"/>
  <c r="AG10" i="8" s="1"/>
  <c r="AH10" i="8" s="1"/>
  <c r="AC11" i="8"/>
  <c r="AD11" i="8" s="1"/>
  <c r="AE11" i="8" s="1"/>
  <c r="AF11" i="8" s="1"/>
  <c r="AG11" i="8" s="1"/>
  <c r="AH11" i="8" s="1"/>
  <c r="AC7" i="8"/>
  <c r="AC8" i="8"/>
  <c r="AD8" i="8" s="1"/>
  <c r="AE8" i="8" s="1"/>
  <c r="AF8" i="8" s="1"/>
  <c r="AG8" i="8" s="1"/>
  <c r="AH8" i="8" s="1"/>
  <c r="AB5" i="1"/>
  <c r="AA5" i="1"/>
  <c r="Z5" i="1"/>
  <c r="Y5" i="1"/>
  <c r="X5" i="1"/>
  <c r="V21" i="2"/>
  <c r="W21" i="2"/>
  <c r="X21" i="2"/>
  <c r="Y21" i="2"/>
  <c r="Z21" i="2"/>
  <c r="AA21" i="2"/>
  <c r="AB21" i="2"/>
  <c r="E9" i="2"/>
  <c r="D9" i="2"/>
  <c r="AC9" i="2"/>
  <c r="V9" i="2"/>
  <c r="W9" i="2"/>
  <c r="X9" i="2"/>
  <c r="Y9" i="2"/>
  <c r="Z9" i="2"/>
  <c r="AB9" i="2"/>
  <c r="AC4" i="8" l="1"/>
  <c r="AD7" i="8"/>
  <c r="W5" i="1"/>
  <c r="U21" i="2"/>
  <c r="U9" i="2"/>
  <c r="AE7" i="8" l="1"/>
  <c r="AD4" i="8"/>
  <c r="V5" i="1"/>
  <c r="U5" i="1"/>
  <c r="S5" i="1"/>
  <c r="Q21" i="2"/>
  <c r="R21" i="2"/>
  <c r="S21" i="2"/>
  <c r="T21" i="2"/>
  <c r="S9" i="2"/>
  <c r="P9" i="2"/>
  <c r="Q9" i="2"/>
  <c r="R9" i="2"/>
  <c r="T9" i="2"/>
  <c r="AF7" i="8" l="1"/>
  <c r="AE4" i="8"/>
  <c r="AI3" i="1"/>
  <c r="AG7" i="8" l="1"/>
  <c r="AF4" i="8"/>
  <c r="D5" i="8"/>
  <c r="C5" i="8"/>
  <c r="B5" i="8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O5" i="1"/>
  <c r="P5" i="1"/>
  <c r="Q5" i="1"/>
  <c r="R5" i="1"/>
  <c r="F5" i="1"/>
  <c r="G5" i="1"/>
  <c r="H5" i="1"/>
  <c r="I5" i="1"/>
  <c r="J5" i="1"/>
  <c r="K5" i="1"/>
  <c r="L5" i="1"/>
  <c r="M5" i="1"/>
  <c r="N5" i="1"/>
  <c r="L9" i="2"/>
  <c r="M9" i="2"/>
  <c r="N9" i="2"/>
  <c r="O9" i="2"/>
  <c r="L21" i="2"/>
  <c r="M21" i="2"/>
  <c r="N21" i="2"/>
  <c r="O21" i="2"/>
  <c r="P21" i="2"/>
  <c r="D6" i="2"/>
  <c r="D18" i="2" s="1"/>
  <c r="A23" i="2"/>
  <c r="A24" i="2"/>
  <c r="A25" i="2"/>
  <c r="F2" i="7"/>
  <c r="K21" i="2"/>
  <c r="C8" i="2"/>
  <c r="K9" i="2"/>
  <c r="A20" i="2"/>
  <c r="A21" i="2"/>
  <c r="A22" i="2"/>
  <c r="C26" i="2"/>
  <c r="C22" i="2"/>
  <c r="C23" i="2"/>
  <c r="C24" i="2"/>
  <c r="C25" i="2"/>
  <c r="C28" i="2"/>
  <c r="A5" i="8"/>
  <c r="B2" i="7"/>
  <c r="C2" i="7"/>
  <c r="D2" i="7"/>
  <c r="A2" i="7"/>
  <c r="E21" i="2"/>
  <c r="F21" i="2"/>
  <c r="G21" i="2"/>
  <c r="H21" i="2"/>
  <c r="I21" i="2"/>
  <c r="J21" i="2"/>
  <c r="D21" i="2"/>
  <c r="C27" i="2"/>
  <c r="I9" i="2"/>
  <c r="J9" i="2"/>
  <c r="F9" i="2"/>
  <c r="G9" i="2"/>
  <c r="H9" i="2"/>
  <c r="E5" i="1"/>
  <c r="AH7" i="8" l="1"/>
  <c r="AG4" i="8"/>
  <c r="C9" i="2"/>
  <c r="E5" i="8"/>
  <c r="F5" i="8" s="1"/>
  <c r="G5" i="8" s="1"/>
  <c r="H5" i="8" s="1"/>
  <c r="D4" i="8"/>
  <c r="E3" i="1"/>
  <c r="D3" i="1" s="1"/>
  <c r="C21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E3" i="8"/>
  <c r="D3" i="8" s="1"/>
  <c r="F1" i="1"/>
  <c r="F2" i="8" s="1"/>
  <c r="E6" i="2"/>
  <c r="E18" i="2" s="1"/>
  <c r="D7" i="2"/>
  <c r="D19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G2" i="7"/>
  <c r="AB4" i="1" l="1"/>
  <c r="AC4" i="1" s="1"/>
  <c r="AD4" i="1" s="1"/>
  <c r="AE4" i="1" s="1"/>
  <c r="AF4" i="1" s="1"/>
  <c r="AG4" i="1" s="1"/>
  <c r="AH4" i="1" s="1"/>
  <c r="L4" i="8"/>
  <c r="H4" i="8"/>
  <c r="M4" i="8"/>
  <c r="E4" i="8"/>
  <c r="G4" i="8"/>
  <c r="F4" i="8"/>
  <c r="G1" i="1"/>
  <c r="G2" i="1" s="1"/>
  <c r="I4" i="8"/>
  <c r="D8" i="2"/>
  <c r="F3" i="1" s="1"/>
  <c r="F1" i="8"/>
  <c r="E1" i="1"/>
  <c r="F2" i="1"/>
  <c r="F6" i="2"/>
  <c r="G6" i="2" s="1"/>
  <c r="E7" i="2"/>
  <c r="E19" i="2" s="1"/>
  <c r="P4" i="8" l="1"/>
  <c r="O4" i="8"/>
  <c r="N4" i="8"/>
  <c r="G1" i="8"/>
  <c r="G2" i="8"/>
  <c r="K4" i="8"/>
  <c r="J4" i="8"/>
  <c r="F3" i="8"/>
  <c r="E8" i="2"/>
  <c r="G3" i="1" s="1"/>
  <c r="E1" i="8"/>
  <c r="E2" i="1"/>
  <c r="E2" i="8"/>
  <c r="H1" i="1"/>
  <c r="F7" i="2"/>
  <c r="F19" i="2" s="1"/>
  <c r="F18" i="2"/>
  <c r="Q4" i="8" l="1"/>
  <c r="G3" i="8"/>
  <c r="F8" i="2"/>
  <c r="H3" i="8" s="1"/>
  <c r="H2" i="8"/>
  <c r="H1" i="8"/>
  <c r="H2" i="1"/>
  <c r="H6" i="2"/>
  <c r="I6" i="2" s="1"/>
  <c r="G18" i="2"/>
  <c r="I1" i="1"/>
  <c r="G7" i="2"/>
  <c r="G19" i="2" s="1"/>
  <c r="R4" i="8" l="1"/>
  <c r="H3" i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I2" i="1"/>
  <c r="I1" i="8"/>
  <c r="I2" i="8"/>
  <c r="H18" i="2"/>
  <c r="H7" i="2"/>
  <c r="H19" i="2" s="1"/>
  <c r="J1" i="1"/>
  <c r="S4" i="8" l="1"/>
  <c r="R8" i="2"/>
  <c r="S3" i="8"/>
  <c r="S3" i="1"/>
  <c r="I3" i="1"/>
  <c r="I3" i="8"/>
  <c r="J6" i="2"/>
  <c r="I18" i="2"/>
  <c r="K1" i="1"/>
  <c r="I7" i="2"/>
  <c r="I19" i="2" s="1"/>
  <c r="J2" i="1"/>
  <c r="J2" i="8"/>
  <c r="J1" i="8"/>
  <c r="J3" i="1"/>
  <c r="J3" i="8"/>
  <c r="T4" i="8" l="1"/>
  <c r="T3" i="1"/>
  <c r="T3" i="8"/>
  <c r="S8" i="2"/>
  <c r="K6" i="2"/>
  <c r="L6" i="2" s="1"/>
  <c r="L1" i="1"/>
  <c r="J18" i="2"/>
  <c r="J7" i="2"/>
  <c r="J19" i="2" s="1"/>
  <c r="K2" i="1"/>
  <c r="K1" i="8"/>
  <c r="K2" i="8"/>
  <c r="K3" i="8"/>
  <c r="K3" i="1"/>
  <c r="U4" i="8" l="1"/>
  <c r="T8" i="2"/>
  <c r="U8" i="2" s="1"/>
  <c r="U3" i="8"/>
  <c r="U3" i="1"/>
  <c r="K7" i="2"/>
  <c r="K19" i="2" s="1"/>
  <c r="K18" i="2"/>
  <c r="M1" i="1"/>
  <c r="L1" i="8"/>
  <c r="L2" i="1"/>
  <c r="L2" i="8"/>
  <c r="L3" i="1"/>
  <c r="L3" i="8"/>
  <c r="V4" i="8" l="1"/>
  <c r="V8" i="2"/>
  <c r="W3" i="1"/>
  <c r="W3" i="8"/>
  <c r="V3" i="1"/>
  <c r="V3" i="8"/>
  <c r="M1" i="8"/>
  <c r="M2" i="1"/>
  <c r="M2" i="8"/>
  <c r="M6" i="2"/>
  <c r="N6" i="2" s="1"/>
  <c r="L18" i="2"/>
  <c r="L7" i="2"/>
  <c r="L19" i="2" s="1"/>
  <c r="N1" i="1"/>
  <c r="M3" i="8"/>
  <c r="M3" i="1"/>
  <c r="X5" i="8" l="1"/>
  <c r="W4" i="8"/>
  <c r="W8" i="2"/>
  <c r="X3" i="8"/>
  <c r="X3" i="1"/>
  <c r="O1" i="1"/>
  <c r="M7" i="2"/>
  <c r="M19" i="2" s="1"/>
  <c r="M18" i="2"/>
  <c r="N1" i="8"/>
  <c r="N2" i="8"/>
  <c r="N2" i="1"/>
  <c r="N3" i="1"/>
  <c r="N3" i="8"/>
  <c r="Y5" i="8" l="1"/>
  <c r="X4" i="8"/>
  <c r="X8" i="2"/>
  <c r="Y3" i="8"/>
  <c r="Y3" i="1"/>
  <c r="O2" i="8"/>
  <c r="O1" i="8"/>
  <c r="O2" i="1"/>
  <c r="O6" i="2"/>
  <c r="N7" i="2"/>
  <c r="N19" i="2" s="1"/>
  <c r="N18" i="2"/>
  <c r="P1" i="1"/>
  <c r="O3" i="8"/>
  <c r="O3" i="1"/>
  <c r="Z5" i="8" l="1"/>
  <c r="Y4" i="8"/>
  <c r="Y8" i="2"/>
  <c r="Z3" i="8"/>
  <c r="Z3" i="1"/>
  <c r="P6" i="2"/>
  <c r="Q6" i="2" s="1"/>
  <c r="Q1" i="1"/>
  <c r="O18" i="2"/>
  <c r="O7" i="2"/>
  <c r="O19" i="2" s="1"/>
  <c r="P2" i="1"/>
  <c r="P2" i="8"/>
  <c r="P1" i="8"/>
  <c r="P3" i="8"/>
  <c r="P3" i="1"/>
  <c r="Z4" i="8" l="1"/>
  <c r="Z8" i="2"/>
  <c r="AA8" i="2" s="1"/>
  <c r="AA3" i="8"/>
  <c r="AA3" i="1"/>
  <c r="P7" i="2"/>
  <c r="P19" i="2" s="1"/>
  <c r="Q1" i="8"/>
  <c r="Q2" i="1"/>
  <c r="Q2" i="8"/>
  <c r="P18" i="2"/>
  <c r="R1" i="1"/>
  <c r="Q3" i="1"/>
  <c r="Q3" i="8"/>
  <c r="AB8" i="2" l="1"/>
  <c r="AC3" i="8"/>
  <c r="AC3" i="1"/>
  <c r="AB5" i="8"/>
  <c r="AB4" i="8" s="1"/>
  <c r="AA4" i="8"/>
  <c r="AB3" i="8"/>
  <c r="AB3" i="1"/>
  <c r="Q18" i="2"/>
  <c r="S1" i="1"/>
  <c r="R6" i="2"/>
  <c r="S6" i="2" s="1"/>
  <c r="Q7" i="2"/>
  <c r="Q19" i="2" s="1"/>
  <c r="R2" i="8"/>
  <c r="R1" i="8"/>
  <c r="R2" i="1"/>
  <c r="R3" i="1"/>
  <c r="R3" i="8"/>
  <c r="AC8" i="2" l="1"/>
  <c r="AD3" i="1"/>
  <c r="AD3" i="8"/>
  <c r="R18" i="2"/>
  <c r="T1" i="1"/>
  <c r="S2" i="1"/>
  <c r="S2" i="8"/>
  <c r="S1" i="8"/>
  <c r="R7" i="2"/>
  <c r="R19" i="2" s="1"/>
  <c r="AD8" i="2" l="1"/>
  <c r="AE3" i="1"/>
  <c r="AE3" i="8"/>
  <c r="S7" i="2"/>
  <c r="S19" i="2" s="1"/>
  <c r="U1" i="1"/>
  <c r="S18" i="2"/>
  <c r="T6" i="2"/>
  <c r="U6" i="2" s="1"/>
  <c r="V6" i="2" s="1"/>
  <c r="T2" i="1"/>
  <c r="T1" i="8"/>
  <c r="T2" i="8"/>
  <c r="AE8" i="2" l="1"/>
  <c r="AF3" i="1"/>
  <c r="AF3" i="8"/>
  <c r="V18" i="2"/>
  <c r="X1" i="1"/>
  <c r="V7" i="2"/>
  <c r="V19" i="2" s="1"/>
  <c r="W6" i="2"/>
  <c r="T7" i="2"/>
  <c r="T19" i="2" s="1"/>
  <c r="W1" i="1"/>
  <c r="U7" i="2"/>
  <c r="U19" i="2" s="1"/>
  <c r="U18" i="2"/>
  <c r="V1" i="1"/>
  <c r="T18" i="2"/>
  <c r="U2" i="1"/>
  <c r="U2" i="8"/>
  <c r="U1" i="8"/>
  <c r="AF8" i="2" l="1"/>
  <c r="AH3" i="1" s="1"/>
  <c r="AG3" i="1"/>
  <c r="AG3" i="8"/>
  <c r="Y1" i="1"/>
  <c r="W18" i="2"/>
  <c r="X2" i="1"/>
  <c r="X2" i="8"/>
  <c r="X1" i="8"/>
  <c r="X6" i="2"/>
  <c r="W7" i="2"/>
  <c r="W19" i="2" s="1"/>
  <c r="W2" i="1"/>
  <c r="W2" i="8"/>
  <c r="W1" i="8"/>
  <c r="V2" i="1"/>
  <c r="V1" i="8"/>
  <c r="V2" i="8"/>
  <c r="AH3" i="8" l="1"/>
  <c r="X18" i="2"/>
  <c r="Z1" i="1"/>
  <c r="Y2" i="8"/>
  <c r="Y1" i="8"/>
  <c r="Y2" i="1"/>
  <c r="Y6" i="2"/>
  <c r="X7" i="2"/>
  <c r="X19" i="2" s="1"/>
  <c r="AA6" i="2" l="1"/>
  <c r="AC1" i="1" s="1"/>
  <c r="Y18" i="2"/>
  <c r="AA1" i="1"/>
  <c r="Z2" i="1"/>
  <c r="Z1" i="8"/>
  <c r="Z2" i="8"/>
  <c r="Z6" i="2"/>
  <c r="Y7" i="2"/>
  <c r="Y19" i="2" s="1"/>
  <c r="AA7" i="2" l="1"/>
  <c r="AC2" i="1"/>
  <c r="AC2" i="8"/>
  <c r="AC1" i="8"/>
  <c r="AB1" i="1"/>
  <c r="Z18" i="2"/>
  <c r="AA2" i="1"/>
  <c r="AA1" i="8"/>
  <c r="AA2" i="8"/>
  <c r="AB6" i="2"/>
  <c r="AD1" i="1" s="1"/>
  <c r="AD2" i="1" s="1"/>
  <c r="Z7" i="2"/>
  <c r="Z19" i="2" s="1"/>
  <c r="AA18" i="2" l="1"/>
  <c r="AB2" i="8"/>
  <c r="AB1" i="8"/>
  <c r="AB2" i="1"/>
  <c r="AC6" i="2"/>
  <c r="AB7" i="2"/>
  <c r="AA19" i="2" s="1"/>
  <c r="AD6" i="2" l="1"/>
  <c r="AF1" i="1" s="1"/>
  <c r="AF2" i="1" s="1"/>
  <c r="AE1" i="1"/>
  <c r="AE2" i="1" s="1"/>
  <c r="AC7" i="2"/>
  <c r="AB19" i="2" s="1"/>
  <c r="AB18" i="2"/>
  <c r="AD2" i="8"/>
  <c r="AD1" i="8"/>
  <c r="AF2" i="8" l="1"/>
  <c r="AF1" i="8"/>
  <c r="AE2" i="8"/>
  <c r="AE1" i="8"/>
  <c r="AE6" i="2"/>
  <c r="AG1" i="1" s="1"/>
  <c r="AG2" i="1" s="1"/>
  <c r="AD7" i="2"/>
  <c r="AF6" i="2" l="1"/>
  <c r="AH1" i="1" s="1"/>
  <c r="AH2" i="1" s="1"/>
  <c r="AE7" i="2"/>
  <c r="AF7" i="2"/>
  <c r="AG1" i="8" l="1"/>
  <c r="AG2" i="8"/>
  <c r="AH1" i="8"/>
  <c r="AH2" i="8"/>
</calcChain>
</file>

<file path=xl/comments1.xml><?xml version="1.0" encoding="utf-8"?>
<comments xmlns="http://schemas.openxmlformats.org/spreadsheetml/2006/main">
  <authors>
    <author>bin liu</author>
    <author>Bella Bi</author>
  </authors>
  <commentList>
    <comment ref="J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 1.5h
Bright 1.5h
Linsee 1.5h
Stone 0.5h</t>
        </r>
      </text>
    </comment>
    <comment ref="F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I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I1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Bella,Olivia,Bela,Stone,Bright,Linsee</t>
        </r>
      </text>
    </comment>
    <comment ref="R1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和Adam语音通话</t>
        </r>
      </text>
    </comment>
    <comment ref="Y1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和Adam开会讨论架构原型和DateTime2的问题</t>
        </r>
      </text>
    </comment>
    <comment ref="T12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Oliver.ye</t>
        </r>
      </text>
    </comment>
    <comment ref="U12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Oliver.ye</t>
        </r>
      </text>
    </comment>
    <comment ref="O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Y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Lninsee</t>
        </r>
      </text>
    </comment>
    <comment ref="Z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3.5h
Linsee 7.5h</t>
        </r>
      </text>
    </comment>
    <comment ref="AF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AG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AH16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F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G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K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L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M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N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P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Q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S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T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U17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K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L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M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V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W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AG1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G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J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N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O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P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
</t>
        </r>
      </text>
    </comment>
    <comment ref="Q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R1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R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S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T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U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V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W20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R2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</t>
        </r>
      </text>
    </comment>
    <comment ref="S2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</t>
        </r>
      </text>
    </comment>
    <comment ref="T2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 2h
Linsee 4h</t>
        </r>
      </text>
    </comment>
    <comment ref="U2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 6h
Bella 2h</t>
        </r>
      </text>
    </comment>
    <comment ref="V21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J22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W22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Linsee</t>
        </r>
      </text>
    </comment>
    <comment ref="P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R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S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T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U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W2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X24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6.5h
Linsee 7.5h</t>
        </r>
      </text>
    </comment>
    <comment ref="Y24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5h
Linsee 2h</t>
        </r>
      </text>
    </comment>
    <comment ref="Z25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3h
Linsee 5h</t>
        </r>
      </text>
    </comment>
    <comment ref="AA26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6.5h
Linsee 6.5h</t>
        </r>
      </text>
    </comment>
    <comment ref="AB26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7.5
Bright 5.5</t>
        </r>
      </text>
    </comment>
    <comment ref="AC27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</t>
        </r>
      </text>
    </comment>
    <comment ref="AD27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</t>
        </r>
      </text>
    </comment>
    <comment ref="AE27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5.5
Bright 5.5</t>
        </r>
      </text>
    </comment>
    <comment ref="AH28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AH29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AE30" authorId="1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Bright 2
Linsee 2</t>
        </r>
      </text>
    </comment>
    <comment ref="AF32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7.5
Linsee 3.5</t>
        </r>
      </text>
    </comment>
    <comment ref="AH33" authorId="0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 4h
Linsee 1h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<sst xmlns="http://schemas.openxmlformats.org/spreadsheetml/2006/main" count="140" uniqueCount="104">
  <si>
    <t>SPRINT</t>
  </si>
  <si>
    <t>Name</t>
    <phoneticPr fontId="1" type="noConversion"/>
  </si>
  <si>
    <t>Est(Hour)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</si>
  <si>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</si>
  <si>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</si>
  <si>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</si>
  <si>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</si>
  <si>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</si>
  <si>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</si>
  <si>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</si>
  <si>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</si>
  <si>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</si>
  <si>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</si>
  <si>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</si>
  <si>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</si>
  <si>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</si>
  <si>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</si>
  <si>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</si>
  <si>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</si>
  <si>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</si>
  <si>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</si>
  <si>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</si>
  <si>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</si>
  <si>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</si>
  <si>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Olivia.Ge</t>
  </si>
  <si>
    <t>Bright.Liu</t>
  </si>
  <si>
    <t>Hours consumed</t>
  </si>
  <si>
    <t>Ideal Burndown</t>
  </si>
  <si>
    <t>Actual burndown</t>
  </si>
  <si>
    <t>Bright.liu</t>
  </si>
  <si>
    <t>Bella.bi</t>
  </si>
  <si>
    <t>Phase7.P007</t>
  </si>
  <si>
    <t>Meeting-Phase 7</t>
  </si>
  <si>
    <t>Linsee.lin</t>
  </si>
  <si>
    <t>Task documentation_Bright</t>
  </si>
  <si>
    <t>ID</t>
  </si>
  <si>
    <t>Phase7.Test002</t>
  </si>
  <si>
    <t>Write Test Case_Bright</t>
  </si>
  <si>
    <t>Write Test Case_Linsee</t>
  </si>
  <si>
    <t>Phase7.Test003</t>
  </si>
  <si>
    <t>Linsee.lin &amp; Bright.liu</t>
  </si>
  <si>
    <t>SQL.T001</t>
  </si>
  <si>
    <t>Discuss for migration database</t>
  </si>
  <si>
    <t>SQL.T002</t>
  </si>
  <si>
    <t>Stone.zhao</t>
  </si>
  <si>
    <t>SQL.T004</t>
  </si>
  <si>
    <t>SQL.T005</t>
  </si>
  <si>
    <t>Ticket #38</t>
  </si>
  <si>
    <t>Ticket #39</t>
  </si>
  <si>
    <t>Ticket #40</t>
  </si>
  <si>
    <t>Ticket #42</t>
  </si>
  <si>
    <t>Update Job Date Time for Pending Job</t>
  </si>
  <si>
    <t>Re-order Service Point checkboxs</t>
  </si>
  <si>
    <t>Add second driver in Product Haul</t>
  </si>
  <si>
    <t>Add a Consultant dropdown list needs auto filter</t>
  </si>
  <si>
    <t>Prepare Development environment</t>
  </si>
  <si>
    <t>Data Type Conversion</t>
  </si>
  <si>
    <t>Aggregation Type Conversion</t>
  </si>
  <si>
    <t>Table Data Conversion</t>
  </si>
  <si>
    <t>Test SQL Script</t>
  </si>
  <si>
    <t>Modify Dao Layer</t>
  </si>
  <si>
    <t>Increment ID Processing</t>
  </si>
  <si>
    <t>Test for DaoBase and Dao Layer</t>
  </si>
  <si>
    <t>SQL.T006</t>
  </si>
  <si>
    <t>SQL.T007</t>
  </si>
  <si>
    <t>SQL.T008</t>
  </si>
  <si>
    <t>SQL.T009</t>
  </si>
  <si>
    <t>SQL.T010</t>
  </si>
  <si>
    <t>SQL.T011</t>
  </si>
  <si>
    <t>SQL.T012</t>
  </si>
  <si>
    <t>SQL.T013</t>
  </si>
  <si>
    <t>Requirements analysis and  Review Code</t>
  </si>
  <si>
    <t>Modify DaoTest</t>
  </si>
  <si>
    <t>Data type/length/precision analysis</t>
  </si>
  <si>
    <t>Organize relationships between tables</t>
  </si>
  <si>
    <t>Organize the foreign keys of the table</t>
  </si>
  <si>
    <t>Requirements analysis and task document</t>
  </si>
  <si>
    <t>Architecteral Prototype</t>
  </si>
  <si>
    <t>SQL.T014</t>
  </si>
  <si>
    <t>SQL.T015</t>
  </si>
  <si>
    <t>SQL.T016</t>
  </si>
  <si>
    <t>SQL.T017</t>
  </si>
  <si>
    <t>Project management</t>
  </si>
  <si>
    <t>Phase7.P005</t>
  </si>
  <si>
    <t>Phase7.P006</t>
  </si>
  <si>
    <t>Phase7.P008</t>
  </si>
  <si>
    <t>Phase7.P009</t>
  </si>
  <si>
    <t>Security Data Migration</t>
  </si>
  <si>
    <t>Reference Data Migration</t>
  </si>
  <si>
    <t>CallSheet Data Migration</t>
  </si>
  <si>
    <t>RigJob Data Migration</t>
  </si>
  <si>
    <t>ProductHaul Data Migration</t>
  </si>
  <si>
    <t>Job Data Migration</t>
  </si>
  <si>
    <t>ServiceTicket Data Migration</t>
  </si>
  <si>
    <t>ServiceReport Data Migration</t>
  </si>
  <si>
    <t>Program Data Migration</t>
  </si>
  <si>
    <t>SQL.T018</t>
  </si>
  <si>
    <t>SQL.T019</t>
  </si>
  <si>
    <t>SQL.T020</t>
  </si>
  <si>
    <t>SQL.T021</t>
  </si>
  <si>
    <t>SQL.T022</t>
  </si>
  <si>
    <t>SQL.T023</t>
  </si>
  <si>
    <t>SQL.T024</t>
  </si>
  <si>
    <t>本次迭代主要完成数据库迁移工作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</si>
</sst>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25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left"/>
    </xf>
    <xf numFmtId="167" fontId="7" fillId="2" borderId="3" xfId="0" applyFont="1" applyFill="1" applyBorder="1" applyAlignment="1">
      <alignment horizontal="left" vertical="top"/>
    </xf>
    <xf numFmtId="167" fontId="6" fillId="0" borderId="0" xfId="0" applyNumberFormat="1" applyFont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20" fillId="0" borderId="0" xfId="0" applyFont="1"/>
    <xf numFmtId="167" fontId="20" fillId="0" borderId="0" xfId="0" applyFont="1" applyBorder="1" applyAlignment="1">
      <alignment horizontal="center"/>
    </xf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6" fillId="0" borderId="0" xfId="0" applyNumberFormat="1" applyFont="1" applyAlignment="1">
      <alignment horizontal="center"/>
    </xf>
    <xf numFmtId="167" fontId="4" fillId="2" borderId="1" xfId="0" applyNumberFormat="1" applyFont="1" applyFill="1" applyBorder="1" applyAlignment="1">
      <alignment horizontal="center" vertical="top" wrapText="1"/>
    </xf>
    <xf numFmtId="167" fontId="6" fillId="2" borderId="5" xfId="0" applyNumberFormat="1" applyFont="1" applyFill="1" applyBorder="1" applyAlignment="1">
      <alignment vertical="top" wrapText="1"/>
    </xf>
    <xf numFmtId="167" fontId="6" fillId="0" borderId="0" xfId="0" applyNumberFormat="1" applyFont="1" applyAlignment="1">
      <alignment vertical="top" wrapText="1"/>
    </xf>
    <xf numFmtId="167" fontId="6" fillId="0" borderId="0" xfId="0" applyNumberFormat="1" applyFont="1" applyFill="1" applyBorder="1" applyAlignment="1">
      <alignment horizontal="right"/>
    </xf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/>
    <xf numFmtId="167" fontId="0" fillId="0" borderId="18" xfId="0" applyNumberFormat="1" applyFill="1" applyBorder="1" applyAlignment="1">
      <alignment horizontal="right" vertical="top"/>
    </xf>
    <xf numFmtId="167" fontId="6" fillId="0" borderId="18" xfId="0" applyNumberFormat="1" applyFont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top"/>
    </xf>
    <xf numFmtId="167" fontId="8" fillId="0" borderId="0" xfId="0" applyNumberFormat="1" applyFont="1"/>
    <xf numFmtId="167" fontId="20" fillId="0" borderId="0" xfId="0" applyNumberFormat="1" applyFont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6" fillId="0" borderId="0" xfId="0" applyNumberFormat="1" applyFont="1"/>
    <xf numFmtId="167" fontId="6" fillId="0" borderId="18" xfId="0" applyNumberFormat="1" applyFont="1" applyBorder="1"/>
    <xf numFmtId="167" fontId="6" fillId="0" borderId="18" xfId="0" applyNumberFormat="1" applyFont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vertical="top" wrapText="1"/>
    </xf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18" fillId="0" borderId="18" xfId="0" applyNumberFormat="1" applyFont="1" applyFill="1" applyBorder="1" applyAlignment="1">
      <alignment horizontal="left" vertical="top" wrapText="1"/>
    </xf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8" fillId="3" borderId="18" xfId="0" applyNumberFormat="1" applyFont="1" applyFill="1" applyBorder="1"/>
    <xf numFmtId="0" fontId="20" fillId="3" borderId="18" xfId="0" applyNumberFormat="1" applyFont="1" applyFill="1" applyBorder="1"/>
    <xf numFmtId="0" fontId="8" fillId="0" borderId="18" xfId="0" applyNumberFormat="1" applyFont="1" applyBorder="1"/>
    <xf numFmtId="0" fontId="20" fillId="0" borderId="18" xfId="0" applyNumberFormat="1" applyFont="1" applyBorder="1"/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166" fontId="6" fillId="0" borderId="18" xfId="0" applyNumberFormat="1" applyFont="1" applyFill="1" applyBorder="1" applyAlignment="1">
      <alignment horizontal="center"/>
    </xf>
    <xf numFmtId="166" fontId="6" fillId="0" borderId="0" xfId="0" applyNumberFormat="1" applyFont="1"/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6" fontId="7" fillId="2" borderId="16" xfId="0" applyNumberFormat="1" applyFont="1" applyFill="1" applyBorder="1" applyAlignment="1">
      <alignment horizontal="center" vertical="center" wrapText="1"/>
    </xf>
    <xf numFmtId="166" fontId="7" fillId="2" borderId="17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right"/>
    </xf>
    <xf numFmtId="0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6224387976523E-2"/>
          <c:y val="1.1526544814218489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Remaining'!$E$1:$AH$1</c:f>
              <c:numCache>
                <c:formatCode>m/d;@</c:formatCode>
                <c:ptCount val="30"/>
                <c:pt idx="0">
                  <c:v>43152</c:v>
                </c:pt>
                <c:pt idx="1">
                  <c:v>43153</c:v>
                </c:pt>
                <c:pt idx="2">
                  <c:v>43154</c:v>
                </c:pt>
                <c:pt idx="3">
                  <c:v>43155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43161</c:v>
                </c:pt>
                <c:pt idx="9">
                  <c:v>43164</c:v>
                </c:pt>
                <c:pt idx="10">
                  <c:v>43165</c:v>
                </c:pt>
                <c:pt idx="11">
                  <c:v>43166</c:v>
                </c:pt>
                <c:pt idx="12">
                  <c:v>43167</c:v>
                </c:pt>
                <c:pt idx="13">
                  <c:v>43168</c:v>
                </c:pt>
                <c:pt idx="14">
                  <c:v>43171</c:v>
                </c:pt>
                <c:pt idx="15">
                  <c:v>43172</c:v>
                </c:pt>
                <c:pt idx="16">
                  <c:v>43173</c:v>
                </c:pt>
                <c:pt idx="17">
                  <c:v>43174</c:v>
                </c:pt>
                <c:pt idx="18">
                  <c:v>43175</c:v>
                </c:pt>
                <c:pt idx="19">
                  <c:v>43178</c:v>
                </c:pt>
                <c:pt idx="20">
                  <c:v>43179</c:v>
                </c:pt>
                <c:pt idx="21">
                  <c:v>43180</c:v>
                </c:pt>
                <c:pt idx="22">
                  <c:v>43181</c:v>
                </c:pt>
                <c:pt idx="23">
                  <c:v>43182</c:v>
                </c:pt>
                <c:pt idx="24">
                  <c:v>43183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'Task Remaining'!$E$3:$AH$3</c:f>
              <c:numCache>
                <c:formatCode>General</c:formatCode>
                <c:ptCount val="30"/>
                <c:pt idx="0">
                  <c:v>659</c:v>
                </c:pt>
                <c:pt idx="1">
                  <c:v>650</c:v>
                </c:pt>
                <c:pt idx="2">
                  <c:v>633</c:v>
                </c:pt>
                <c:pt idx="3">
                  <c:v>616</c:v>
                </c:pt>
                <c:pt idx="4">
                  <c:v>591</c:v>
                </c:pt>
                <c:pt idx="5">
                  <c:v>566</c:v>
                </c:pt>
                <c:pt idx="6">
                  <c:v>541</c:v>
                </c:pt>
                <c:pt idx="7">
                  <c:v>516</c:v>
                </c:pt>
                <c:pt idx="8">
                  <c:v>491</c:v>
                </c:pt>
                <c:pt idx="9">
                  <c:v>466</c:v>
                </c:pt>
                <c:pt idx="10">
                  <c:v>441</c:v>
                </c:pt>
                <c:pt idx="11">
                  <c:v>416</c:v>
                </c:pt>
                <c:pt idx="12">
                  <c:v>391</c:v>
                </c:pt>
                <c:pt idx="13">
                  <c:v>366</c:v>
                </c:pt>
                <c:pt idx="14">
                  <c:v>340</c:v>
                </c:pt>
                <c:pt idx="15">
                  <c:v>314</c:v>
                </c:pt>
                <c:pt idx="16">
                  <c:v>288</c:v>
                </c:pt>
                <c:pt idx="17">
                  <c:v>262</c:v>
                </c:pt>
                <c:pt idx="18">
                  <c:v>236</c:v>
                </c:pt>
                <c:pt idx="19">
                  <c:v>215</c:v>
                </c:pt>
                <c:pt idx="20">
                  <c:v>194</c:v>
                </c:pt>
                <c:pt idx="21">
                  <c:v>173</c:v>
                </c:pt>
                <c:pt idx="22">
                  <c:v>152</c:v>
                </c:pt>
                <c:pt idx="23">
                  <c:v>131</c:v>
                </c:pt>
                <c:pt idx="24">
                  <c:v>105</c:v>
                </c:pt>
                <c:pt idx="25">
                  <c:v>84</c:v>
                </c:pt>
                <c:pt idx="26">
                  <c:v>63</c:v>
                </c:pt>
                <c:pt idx="27">
                  <c:v>42</c:v>
                </c:pt>
                <c:pt idx="28">
                  <c:v>21</c:v>
                </c:pt>
                <c:pt idx="2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Remaining'!$E$1:$AH$1</c:f>
              <c:numCache>
                <c:formatCode>m/d;@</c:formatCode>
                <c:ptCount val="30"/>
                <c:pt idx="0">
                  <c:v>43152</c:v>
                </c:pt>
                <c:pt idx="1">
                  <c:v>43153</c:v>
                </c:pt>
                <c:pt idx="2">
                  <c:v>43154</c:v>
                </c:pt>
                <c:pt idx="3">
                  <c:v>43155</c:v>
                </c:pt>
                <c:pt idx="4">
                  <c:v>43157</c:v>
                </c:pt>
                <c:pt idx="5">
                  <c:v>43158</c:v>
                </c:pt>
                <c:pt idx="6">
                  <c:v>43159</c:v>
                </c:pt>
                <c:pt idx="7">
                  <c:v>43160</c:v>
                </c:pt>
                <c:pt idx="8">
                  <c:v>43161</c:v>
                </c:pt>
                <c:pt idx="9">
                  <c:v>43164</c:v>
                </c:pt>
                <c:pt idx="10">
                  <c:v>43165</c:v>
                </c:pt>
                <c:pt idx="11">
                  <c:v>43166</c:v>
                </c:pt>
                <c:pt idx="12">
                  <c:v>43167</c:v>
                </c:pt>
                <c:pt idx="13">
                  <c:v>43168</c:v>
                </c:pt>
                <c:pt idx="14">
                  <c:v>43171</c:v>
                </c:pt>
                <c:pt idx="15">
                  <c:v>43172</c:v>
                </c:pt>
                <c:pt idx="16">
                  <c:v>43173</c:v>
                </c:pt>
                <c:pt idx="17">
                  <c:v>43174</c:v>
                </c:pt>
                <c:pt idx="18">
                  <c:v>43175</c:v>
                </c:pt>
                <c:pt idx="19">
                  <c:v>43178</c:v>
                </c:pt>
                <c:pt idx="20">
                  <c:v>43179</c:v>
                </c:pt>
                <c:pt idx="21">
                  <c:v>43180</c:v>
                </c:pt>
                <c:pt idx="22">
                  <c:v>43181</c:v>
                </c:pt>
                <c:pt idx="23">
                  <c:v>43182</c:v>
                </c:pt>
                <c:pt idx="24">
                  <c:v>43183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'Task Remaining'!$E$4:$AH$4</c:f>
              <c:numCache>
                <c:formatCode>General</c:formatCode>
                <c:ptCount val="30"/>
                <c:pt idx="0">
                  <c:v>645</c:v>
                </c:pt>
                <c:pt idx="1">
                  <c:v>634</c:v>
                </c:pt>
                <c:pt idx="2">
                  <c:v>620</c:v>
                </c:pt>
                <c:pt idx="3">
                  <c:v>605</c:v>
                </c:pt>
                <c:pt idx="4">
                  <c:v>574</c:v>
                </c:pt>
                <c:pt idx="5">
                  <c:v>547</c:v>
                </c:pt>
                <c:pt idx="6">
                  <c:v>524</c:v>
                </c:pt>
                <c:pt idx="7">
                  <c:v>500</c:v>
                </c:pt>
                <c:pt idx="8">
                  <c:v>485</c:v>
                </c:pt>
                <c:pt idx="9">
                  <c:v>458</c:v>
                </c:pt>
                <c:pt idx="10">
                  <c:v>435</c:v>
                </c:pt>
                <c:pt idx="11">
                  <c:v>408</c:v>
                </c:pt>
                <c:pt idx="12">
                  <c:v>376</c:v>
                </c:pt>
                <c:pt idx="13">
                  <c:v>345</c:v>
                </c:pt>
                <c:pt idx="14">
                  <c:v>324</c:v>
                </c:pt>
                <c:pt idx="15">
                  <c:v>298</c:v>
                </c:pt>
                <c:pt idx="16">
                  <c:v>285</c:v>
                </c:pt>
                <c:pt idx="17">
                  <c:v>267</c:v>
                </c:pt>
                <c:pt idx="18">
                  <c:v>238</c:v>
                </c:pt>
                <c:pt idx="19">
                  <c:v>220</c:v>
                </c:pt>
                <c:pt idx="20">
                  <c:v>204</c:v>
                </c:pt>
                <c:pt idx="21">
                  <c:v>163</c:v>
                </c:pt>
                <c:pt idx="22">
                  <c:v>149</c:v>
                </c:pt>
                <c:pt idx="23">
                  <c:v>166</c:v>
                </c:pt>
                <c:pt idx="24">
                  <c:v>139</c:v>
                </c:pt>
                <c:pt idx="25">
                  <c:v>113</c:v>
                </c:pt>
                <c:pt idx="26">
                  <c:v>87</c:v>
                </c:pt>
                <c:pt idx="27">
                  <c:v>55</c:v>
                </c:pt>
                <c:pt idx="28">
                  <c:v>33.5</c:v>
                </c:pt>
                <c:pt idx="29">
                  <c:v>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0272"/>
        <c:axId val="118848800"/>
      </c:lineChart>
      <c:catAx>
        <c:axId val="43513027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800"/>
        <c:crosses val="autoZero"/>
        <c:auto val="0"/>
        <c:lblAlgn val="ctr"/>
        <c:lblOffset val="100"/>
        <c:noMultiLvlLbl val="1"/>
      </c:catAx>
      <c:valAx>
        <c:axId val="1188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0"/>
  <sheetViews>
    <sheetView tabSelected="1" zoomScaleNormal="100" workbookViewId="0">
      <pane xSplit="4" ySplit="5" topLeftCell="J6" activePane="bottomRight" state="frozen"/>
      <selection pane="topRight" activeCell="E1" sqref="E1"/>
      <selection pane="bottomLeft" activeCell="A6" sqref="A6"/>
      <selection pane="bottomRight" activeCell="R16" sqref="R16"/>
    </sheetView>
  </sheetViews>
  <sheetFormatPr defaultColWidth="8.453125" defaultRowHeight="14.5"/>
  <cols>
    <col min="1" max="1" width="12" style="37" customWidth="1"/>
    <col min="2" max="2" width="36.81640625" style="57" customWidth="1"/>
    <col min="3" max="3" width="5.54296875" style="42" customWidth="1"/>
    <col min="4" max="4" width="5.1796875" style="42" customWidth="1"/>
    <col min="5" max="5" width="6.1796875" style="37" bestFit="1" customWidth="1"/>
    <col min="6" max="14" width="6.1796875" style="38" customWidth="1"/>
    <col min="15" max="34" width="6.1796875" style="54" customWidth="1"/>
    <col min="35" max="35" width="5.54296875" style="110" customWidth="1"/>
    <col min="36" max="36" width="11.26953125" style="36" bestFit="1" customWidth="1"/>
    <col min="37" max="37" width="34.453125" style="36" customWidth="1"/>
    <col min="38" max="16384" width="8.453125" style="36"/>
  </cols>
  <sheetData>
    <row r="1" spans="1:36" s="35" customFormat="1" ht="15.75" customHeight="1">
      <c r="A1" s="39" t="s">
        <v>17</v>
      </c>
      <c r="B1" s="55" t="s">
        <v>9</v>
      </c>
      <c r="C1" s="43" t="s">
        <v>16</v>
      </c>
      <c r="D1" s="111" t="s">
        <v>19</v>
      </c>
      <c r="E1" s="29">
        <f>F1-1</f>
        <v>43152</v>
      </c>
      <c r="F1" s="1">
        <f>Resources!D6</f>
        <v>43153</v>
      </c>
      <c r="G1" s="1">
        <f>Resources!E6</f>
        <v>43154</v>
      </c>
      <c r="H1" s="1">
        <f>Resources!F6</f>
        <v>43155</v>
      </c>
      <c r="I1" s="1">
        <f>Resources!G6</f>
        <v>43157</v>
      </c>
      <c r="J1" s="1">
        <f>Resources!H6</f>
        <v>43158</v>
      </c>
      <c r="K1" s="1">
        <f>Resources!I6</f>
        <v>43159</v>
      </c>
      <c r="L1" s="1">
        <f>Resources!J6</f>
        <v>43160</v>
      </c>
      <c r="M1" s="1">
        <f>Resources!K6</f>
        <v>43161</v>
      </c>
      <c r="N1" s="1">
        <f>Resources!L6</f>
        <v>43164</v>
      </c>
      <c r="O1" s="1">
        <f>Resources!M6</f>
        <v>43165</v>
      </c>
      <c r="P1" s="1">
        <f>Resources!N6</f>
        <v>43166</v>
      </c>
      <c r="Q1" s="1">
        <f>Resources!O6</f>
        <v>43167</v>
      </c>
      <c r="R1" s="1">
        <f>Resources!P6</f>
        <v>43168</v>
      </c>
      <c r="S1" s="1">
        <f>Resources!Q6</f>
        <v>43171</v>
      </c>
      <c r="T1" s="1">
        <f>Resources!R6</f>
        <v>43172</v>
      </c>
      <c r="U1" s="1">
        <f>Resources!S6</f>
        <v>43173</v>
      </c>
      <c r="V1" s="1">
        <f>Resources!T6</f>
        <v>43174</v>
      </c>
      <c r="W1" s="1">
        <f>Resources!U6</f>
        <v>43175</v>
      </c>
      <c r="X1" s="1">
        <f>Resources!V6</f>
        <v>43178</v>
      </c>
      <c r="Y1" s="1">
        <f>Resources!W6</f>
        <v>43179</v>
      </c>
      <c r="Z1" s="1">
        <f>Resources!X6</f>
        <v>43180</v>
      </c>
      <c r="AA1" s="1">
        <f>Resources!Y6</f>
        <v>43181</v>
      </c>
      <c r="AB1" s="1">
        <f>Resources!Z6</f>
        <v>43182</v>
      </c>
      <c r="AC1" s="1">
        <f>Resources!AA6</f>
        <v>43183</v>
      </c>
      <c r="AD1" s="1">
        <f>Resources!AB6</f>
        <v>43185</v>
      </c>
      <c r="AE1" s="1">
        <f>Resources!AC6</f>
        <v>43186</v>
      </c>
      <c r="AF1" s="1">
        <f>Resources!AD6</f>
        <v>43187</v>
      </c>
      <c r="AG1" s="1">
        <f>Resources!AE6</f>
        <v>43188</v>
      </c>
      <c r="AH1" s="1">
        <f>Resources!AF6</f>
        <v>43189</v>
      </c>
      <c r="AI1" s="113" t="s">
        <v>11</v>
      </c>
    </row>
    <row r="2" spans="1:36" s="35" customFormat="1" ht="15.5" thickBot="1">
      <c r="A2" s="40"/>
      <c r="B2" s="56"/>
      <c r="C2" s="44"/>
      <c r="D2" s="112"/>
      <c r="E2" s="30">
        <f>E1</f>
        <v>43152</v>
      </c>
      <c r="F2" s="25">
        <f>F1</f>
        <v>43153</v>
      </c>
      <c r="G2" s="25">
        <f t="shared" ref="G2:Q2" si="0">G1</f>
        <v>43154</v>
      </c>
      <c r="H2" s="25">
        <f t="shared" si="0"/>
        <v>43155</v>
      </c>
      <c r="I2" s="25">
        <f t="shared" si="0"/>
        <v>43157</v>
      </c>
      <c r="J2" s="25">
        <f t="shared" si="0"/>
        <v>43158</v>
      </c>
      <c r="K2" s="25">
        <f t="shared" si="0"/>
        <v>43159</v>
      </c>
      <c r="L2" s="25">
        <f t="shared" si="0"/>
        <v>43160</v>
      </c>
      <c r="M2" s="25">
        <f t="shared" si="0"/>
        <v>43161</v>
      </c>
      <c r="N2" s="25">
        <f t="shared" ref="N2:R2" si="1">N1</f>
        <v>43164</v>
      </c>
      <c r="O2" s="25">
        <f t="shared" si="0"/>
        <v>43165</v>
      </c>
      <c r="P2" s="25">
        <f t="shared" si="1"/>
        <v>43166</v>
      </c>
      <c r="Q2" s="25">
        <f t="shared" si="0"/>
        <v>43167</v>
      </c>
      <c r="R2" s="25">
        <f t="shared" si="1"/>
        <v>43168</v>
      </c>
      <c r="S2" s="25">
        <f t="shared" ref="S2:U2" si="2">S1</f>
        <v>43171</v>
      </c>
      <c r="T2" s="25">
        <f t="shared" si="2"/>
        <v>43172</v>
      </c>
      <c r="U2" s="25">
        <f t="shared" si="2"/>
        <v>43173</v>
      </c>
      <c r="V2" s="25">
        <f t="shared" ref="V2:AB2" si="3">V1</f>
        <v>43174</v>
      </c>
      <c r="W2" s="25">
        <f t="shared" si="3"/>
        <v>43175</v>
      </c>
      <c r="X2" s="25">
        <f t="shared" si="3"/>
        <v>43178</v>
      </c>
      <c r="Y2" s="25">
        <f t="shared" si="3"/>
        <v>43179</v>
      </c>
      <c r="Z2" s="25">
        <f t="shared" si="3"/>
        <v>43180</v>
      </c>
      <c r="AA2" s="25">
        <f t="shared" si="3"/>
        <v>43181</v>
      </c>
      <c r="AB2" s="25">
        <f t="shared" si="3"/>
        <v>43182</v>
      </c>
      <c r="AC2" s="25">
        <f t="shared" ref="AC2:AH2" si="4">AC1</f>
        <v>43183</v>
      </c>
      <c r="AD2" s="25">
        <f t="shared" si="4"/>
        <v>43185</v>
      </c>
      <c r="AE2" s="25">
        <f t="shared" si="4"/>
        <v>43186</v>
      </c>
      <c r="AF2" s="25">
        <f t="shared" si="4"/>
        <v>43187</v>
      </c>
      <c r="AG2" s="25">
        <f t="shared" si="4"/>
        <v>43188</v>
      </c>
      <c r="AH2" s="25">
        <f t="shared" si="4"/>
        <v>43189</v>
      </c>
      <c r="AI2" s="114"/>
    </row>
    <row r="3" spans="1:36" s="66" customFormat="1" ht="15" thickBot="1">
      <c r="A3" s="72"/>
      <c r="B3" s="73" t="s">
        <v>27</v>
      </c>
      <c r="C3" s="72"/>
      <c r="D3" s="74">
        <f>E3</f>
        <v>659</v>
      </c>
      <c r="E3" s="74">
        <f>Resources!C8</f>
        <v>659</v>
      </c>
      <c r="F3" s="75">
        <f>Resources!D8</f>
        <v>650</v>
      </c>
      <c r="G3" s="75">
        <f>Resources!E8</f>
        <v>633</v>
      </c>
      <c r="H3" s="75">
        <f>Resources!F8</f>
        <v>616</v>
      </c>
      <c r="I3" s="75">
        <f>Resources!G8</f>
        <v>591</v>
      </c>
      <c r="J3" s="75">
        <f>Resources!H8</f>
        <v>566</v>
      </c>
      <c r="K3" s="75">
        <f>Resources!I8</f>
        <v>541</v>
      </c>
      <c r="L3" s="75">
        <f>Resources!J8</f>
        <v>516</v>
      </c>
      <c r="M3" s="75">
        <f>Resources!K8</f>
        <v>491</v>
      </c>
      <c r="N3" s="75">
        <f>Resources!L8</f>
        <v>466</v>
      </c>
      <c r="O3" s="75">
        <f>Resources!M8</f>
        <v>441</v>
      </c>
      <c r="P3" s="75">
        <f>Resources!N8</f>
        <v>416</v>
      </c>
      <c r="Q3" s="75">
        <f>Resources!O8</f>
        <v>391</v>
      </c>
      <c r="R3" s="75">
        <f>Resources!P8</f>
        <v>366</v>
      </c>
      <c r="S3" s="75">
        <f>Resources!Q8</f>
        <v>340</v>
      </c>
      <c r="T3" s="75">
        <f>Resources!R8</f>
        <v>314</v>
      </c>
      <c r="U3" s="75">
        <f>Resources!S8</f>
        <v>288</v>
      </c>
      <c r="V3" s="75">
        <f>Resources!T8</f>
        <v>262</v>
      </c>
      <c r="W3" s="75">
        <f>Resources!U8</f>
        <v>236</v>
      </c>
      <c r="X3" s="75">
        <f>Resources!V8</f>
        <v>215</v>
      </c>
      <c r="Y3" s="75">
        <f>Resources!W8</f>
        <v>194</v>
      </c>
      <c r="Z3" s="75">
        <f>Resources!X8</f>
        <v>173</v>
      </c>
      <c r="AA3" s="75">
        <f>Resources!Y8</f>
        <v>152</v>
      </c>
      <c r="AB3" s="75">
        <f>Resources!Z8</f>
        <v>131</v>
      </c>
      <c r="AC3" s="75">
        <f>Resources!AA8</f>
        <v>105</v>
      </c>
      <c r="AD3" s="75">
        <f>Resources!AB8</f>
        <v>84</v>
      </c>
      <c r="AE3" s="75">
        <f>Resources!AC8</f>
        <v>63</v>
      </c>
      <c r="AF3" s="75">
        <f>Resources!AD8</f>
        <v>42</v>
      </c>
      <c r="AG3" s="75">
        <f>Resources!AE8</f>
        <v>21</v>
      </c>
      <c r="AH3" s="75">
        <f>Resources!AF8</f>
        <v>0</v>
      </c>
      <c r="AI3" s="107">
        <f>SUM(AI6:AI48)</f>
        <v>671.5</v>
      </c>
    </row>
    <row r="4" spans="1:36" s="66" customFormat="1" ht="15" customHeight="1" thickBot="1">
      <c r="A4" s="72"/>
      <c r="B4" s="73" t="s">
        <v>21</v>
      </c>
      <c r="C4" s="72"/>
      <c r="D4" s="76">
        <f>SUM(D6:D44)</f>
        <v>645</v>
      </c>
      <c r="E4" s="74">
        <f>Resources!C8</f>
        <v>659</v>
      </c>
      <c r="F4" s="75">
        <f>E4-F5</f>
        <v>650</v>
      </c>
      <c r="G4" s="75">
        <f t="shared" ref="G4:J4" si="5">F4-G5</f>
        <v>633</v>
      </c>
      <c r="H4" s="75">
        <f t="shared" si="5"/>
        <v>616</v>
      </c>
      <c r="I4" s="75">
        <f t="shared" si="5"/>
        <v>589</v>
      </c>
      <c r="J4" s="75">
        <f t="shared" si="5"/>
        <v>569</v>
      </c>
      <c r="K4" s="75">
        <f t="shared" ref="K4" si="6">J4-K5</f>
        <v>543.5</v>
      </c>
      <c r="L4" s="75">
        <f t="shared" ref="L4" si="7">K4-L5</f>
        <v>517.5</v>
      </c>
      <c r="M4" s="75">
        <f t="shared" ref="M4" si="8">L4-M5</f>
        <v>503.5</v>
      </c>
      <c r="N4" s="75">
        <f t="shared" ref="N4" si="9">M4-N5</f>
        <v>477.5</v>
      </c>
      <c r="O4" s="75">
        <f t="shared" ref="O4" si="10">N4-O5</f>
        <v>451</v>
      </c>
      <c r="P4" s="75">
        <f t="shared" ref="P4" si="11">O4-P5</f>
        <v>424.5</v>
      </c>
      <c r="Q4" s="75">
        <f t="shared" ref="Q4" si="12">P4-Q5</f>
        <v>398</v>
      </c>
      <c r="R4" s="75">
        <f t="shared" ref="R4:W4" si="13">Q4-R5</f>
        <v>369.5</v>
      </c>
      <c r="S4" s="75">
        <f t="shared" si="13"/>
        <v>341</v>
      </c>
      <c r="T4" s="75">
        <f t="shared" si="13"/>
        <v>311.5</v>
      </c>
      <c r="U4" s="75">
        <f t="shared" si="13"/>
        <v>283</v>
      </c>
      <c r="V4" s="75">
        <f t="shared" si="13"/>
        <v>257.5</v>
      </c>
      <c r="W4" s="75">
        <f t="shared" si="13"/>
        <v>232</v>
      </c>
      <c r="X4" s="75">
        <f t="shared" ref="X4" si="14">W4-X5</f>
        <v>211</v>
      </c>
      <c r="Y4" s="75">
        <f t="shared" ref="Y4" si="15">X4-Y5</f>
        <v>188</v>
      </c>
      <c r="Z4" s="75">
        <f t="shared" ref="Z4" si="16">Y4-Z5</f>
        <v>165</v>
      </c>
      <c r="AA4" s="75">
        <f t="shared" ref="AA4" si="17">Z4-AA5</f>
        <v>147.5</v>
      </c>
      <c r="AB4" s="75">
        <f t="shared" ref="AB4" si="18">AA4-AB5</f>
        <v>121</v>
      </c>
      <c r="AC4" s="75">
        <f t="shared" ref="AC4" si="19">AB4-AC5</f>
        <v>93.5</v>
      </c>
      <c r="AD4" s="75">
        <f t="shared" ref="AD4" si="20">AC4-AD5</f>
        <v>74.5</v>
      </c>
      <c r="AE4" s="75">
        <f t="shared" ref="AE4" si="21">AD4-AE5</f>
        <v>48.5</v>
      </c>
      <c r="AF4" s="75">
        <f t="shared" ref="AF4" si="22">AE4-AF5</f>
        <v>21</v>
      </c>
      <c r="AG4" s="75">
        <f t="shared" ref="AG4" si="23">AF4-AG5</f>
        <v>7.5</v>
      </c>
      <c r="AH4" s="75">
        <f t="shared" ref="AH4" si="24">AG4-AH5</f>
        <v>-12.5</v>
      </c>
      <c r="AI4" s="107"/>
    </row>
    <row r="5" spans="1:36" s="67" customFormat="1" ht="16.5" customHeight="1">
      <c r="A5" s="77"/>
      <c r="B5" s="78"/>
      <c r="C5" s="77"/>
      <c r="D5" s="74"/>
      <c r="E5" s="74">
        <f>SUM(E6:E6)</f>
        <v>0</v>
      </c>
      <c r="F5" s="75">
        <f t="shared" ref="F5:AB5" si="25">SUM(F6:F58)</f>
        <v>9</v>
      </c>
      <c r="G5" s="75">
        <f t="shared" si="25"/>
        <v>17</v>
      </c>
      <c r="H5" s="75">
        <f t="shared" si="25"/>
        <v>17</v>
      </c>
      <c r="I5" s="75">
        <f t="shared" si="25"/>
        <v>27</v>
      </c>
      <c r="J5" s="75">
        <f t="shared" si="25"/>
        <v>20</v>
      </c>
      <c r="K5" s="75">
        <f t="shared" si="25"/>
        <v>25.5</v>
      </c>
      <c r="L5" s="75">
        <f t="shared" si="25"/>
        <v>26</v>
      </c>
      <c r="M5" s="75">
        <f t="shared" si="25"/>
        <v>14</v>
      </c>
      <c r="N5" s="75">
        <f t="shared" si="25"/>
        <v>26</v>
      </c>
      <c r="O5" s="75">
        <f t="shared" si="25"/>
        <v>26.5</v>
      </c>
      <c r="P5" s="75">
        <f t="shared" si="25"/>
        <v>26.5</v>
      </c>
      <c r="Q5" s="75">
        <f t="shared" si="25"/>
        <v>26.5</v>
      </c>
      <c r="R5" s="75">
        <f t="shared" si="25"/>
        <v>28.5</v>
      </c>
      <c r="S5" s="75">
        <f t="shared" si="25"/>
        <v>28.5</v>
      </c>
      <c r="T5" s="75">
        <f t="shared" si="25"/>
        <v>29.5</v>
      </c>
      <c r="U5" s="75">
        <f t="shared" si="25"/>
        <v>28.5</v>
      </c>
      <c r="V5" s="75">
        <f t="shared" si="25"/>
        <v>25.5</v>
      </c>
      <c r="W5" s="75">
        <f t="shared" si="25"/>
        <v>25.5</v>
      </c>
      <c r="X5" s="75">
        <f t="shared" si="25"/>
        <v>21</v>
      </c>
      <c r="Y5" s="75">
        <f t="shared" si="25"/>
        <v>23</v>
      </c>
      <c r="Z5" s="75">
        <f t="shared" si="25"/>
        <v>23</v>
      </c>
      <c r="AA5" s="75">
        <f t="shared" si="25"/>
        <v>17.5</v>
      </c>
      <c r="AB5" s="75">
        <f t="shared" si="25"/>
        <v>26.5</v>
      </c>
      <c r="AC5" s="75">
        <f t="shared" ref="AC5:AG5" si="26">SUM(AC6:AC58)</f>
        <v>27.5</v>
      </c>
      <c r="AD5" s="75">
        <f t="shared" si="26"/>
        <v>19</v>
      </c>
      <c r="AE5" s="75">
        <f t="shared" si="26"/>
        <v>26</v>
      </c>
      <c r="AF5" s="75">
        <f t="shared" si="26"/>
        <v>27.5</v>
      </c>
      <c r="AG5" s="75">
        <f t="shared" si="26"/>
        <v>13.5</v>
      </c>
      <c r="AH5" s="75">
        <f>SUM(AH6:AH58)</f>
        <v>20</v>
      </c>
      <c r="AI5" s="108"/>
    </row>
    <row r="6" spans="1:36" s="68" customFormat="1">
      <c r="A6" s="79" t="s">
        <v>83</v>
      </c>
      <c r="B6" s="80" t="s">
        <v>32</v>
      </c>
      <c r="C6" s="81">
        <v>900</v>
      </c>
      <c r="D6" s="81">
        <v>50</v>
      </c>
      <c r="E6" s="82"/>
      <c r="F6" s="83"/>
      <c r="G6" s="83"/>
      <c r="H6" s="83"/>
      <c r="I6" s="83"/>
      <c r="J6" s="83">
        <v>5</v>
      </c>
      <c r="K6" s="83">
        <v>2</v>
      </c>
      <c r="L6" s="83">
        <v>1.5</v>
      </c>
      <c r="M6" s="83">
        <v>1.5</v>
      </c>
      <c r="N6" s="83">
        <v>1.5</v>
      </c>
      <c r="O6" s="83">
        <v>2</v>
      </c>
      <c r="P6" s="83">
        <v>2</v>
      </c>
      <c r="Q6" s="83">
        <v>2</v>
      </c>
      <c r="R6" s="83">
        <v>2</v>
      </c>
      <c r="S6" s="83">
        <v>2</v>
      </c>
      <c r="T6" s="83">
        <v>2</v>
      </c>
      <c r="U6" s="83">
        <v>2</v>
      </c>
      <c r="V6" s="83">
        <v>2</v>
      </c>
      <c r="W6" s="83">
        <v>2</v>
      </c>
      <c r="X6" s="83">
        <v>2</v>
      </c>
      <c r="Y6" s="83">
        <v>2</v>
      </c>
      <c r="Z6" s="83">
        <v>2</v>
      </c>
      <c r="AA6" s="83">
        <v>2</v>
      </c>
      <c r="AB6" s="83">
        <v>2</v>
      </c>
      <c r="AC6" s="83">
        <v>6</v>
      </c>
      <c r="AD6" s="83">
        <v>2</v>
      </c>
      <c r="AE6" s="83">
        <v>2</v>
      </c>
      <c r="AF6" s="83">
        <v>2</v>
      </c>
      <c r="AG6" s="83">
        <v>2</v>
      </c>
      <c r="AH6" s="83">
        <v>1.5</v>
      </c>
      <c r="AI6" s="109">
        <f>SUM(F6:AH6)</f>
        <v>55</v>
      </c>
      <c r="AJ6" s="69" t="s">
        <v>23</v>
      </c>
    </row>
    <row r="7" spans="1:36" s="68" customFormat="1">
      <c r="A7" s="79" t="s">
        <v>84</v>
      </c>
      <c r="B7" s="84" t="s">
        <v>82</v>
      </c>
      <c r="C7" s="81">
        <v>900</v>
      </c>
      <c r="D7" s="81">
        <v>20</v>
      </c>
      <c r="E7" s="82"/>
      <c r="F7" s="83">
        <v>1</v>
      </c>
      <c r="G7" s="83">
        <v>1</v>
      </c>
      <c r="H7" s="83">
        <v>1</v>
      </c>
      <c r="I7" s="83">
        <v>1</v>
      </c>
      <c r="J7" s="83">
        <v>1</v>
      </c>
      <c r="K7" s="83">
        <v>1</v>
      </c>
      <c r="L7" s="83"/>
      <c r="M7" s="83"/>
      <c r="N7" s="83"/>
      <c r="O7" s="83"/>
      <c r="P7" s="83"/>
      <c r="Q7" s="83"/>
      <c r="R7" s="83"/>
      <c r="S7" s="83">
        <v>1</v>
      </c>
      <c r="T7" s="83">
        <v>1</v>
      </c>
      <c r="U7" s="83">
        <v>1</v>
      </c>
      <c r="V7" s="83">
        <v>1</v>
      </c>
      <c r="W7" s="83">
        <v>1</v>
      </c>
      <c r="X7" s="83"/>
      <c r="Y7" s="83">
        <v>1</v>
      </c>
      <c r="Z7" s="83">
        <v>1</v>
      </c>
      <c r="AA7" s="83"/>
      <c r="AB7" s="83">
        <v>2</v>
      </c>
      <c r="AC7" s="83">
        <v>2</v>
      </c>
      <c r="AD7" s="83">
        <v>1</v>
      </c>
      <c r="AE7" s="83">
        <v>1</v>
      </c>
      <c r="AF7" s="83">
        <v>3</v>
      </c>
      <c r="AG7" s="83">
        <v>2</v>
      </c>
      <c r="AH7" s="83">
        <v>3.5</v>
      </c>
      <c r="AI7" s="109">
        <f>SUM(F7:AH7)</f>
        <v>27.5</v>
      </c>
      <c r="AJ7" s="69" t="s">
        <v>30</v>
      </c>
    </row>
    <row r="8" spans="1:36" s="68" customFormat="1">
      <c r="A8" s="79" t="s">
        <v>31</v>
      </c>
      <c r="B8" s="84" t="s">
        <v>76</v>
      </c>
      <c r="C8" s="81">
        <v>900</v>
      </c>
      <c r="D8" s="85">
        <v>20</v>
      </c>
      <c r="E8" s="82"/>
      <c r="F8" s="83"/>
      <c r="G8" s="83"/>
      <c r="H8" s="83"/>
      <c r="I8" s="83"/>
      <c r="J8" s="83"/>
      <c r="K8" s="83"/>
      <c r="L8" s="83">
        <v>2</v>
      </c>
      <c r="M8" s="83">
        <v>2</v>
      </c>
      <c r="N8" s="83">
        <v>2</v>
      </c>
      <c r="O8" s="83">
        <v>2</v>
      </c>
      <c r="P8" s="83">
        <v>2</v>
      </c>
      <c r="Q8" s="83">
        <v>2</v>
      </c>
      <c r="R8" s="83">
        <v>1</v>
      </c>
      <c r="S8" s="83"/>
      <c r="T8" s="83"/>
      <c r="U8" s="83"/>
      <c r="V8" s="83"/>
      <c r="W8" s="83"/>
      <c r="X8" s="83">
        <v>1</v>
      </c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109">
        <f t="shared" ref="AI8:AI39" si="27">SUM(F8:AH8)</f>
        <v>14</v>
      </c>
      <c r="AJ8" s="69" t="s">
        <v>30</v>
      </c>
    </row>
    <row r="9" spans="1:36" s="68" customFormat="1">
      <c r="A9" s="79" t="s">
        <v>85</v>
      </c>
      <c r="B9" s="84" t="s">
        <v>71</v>
      </c>
      <c r="C9" s="81">
        <v>900</v>
      </c>
      <c r="D9" s="85">
        <v>10</v>
      </c>
      <c r="E9" s="82"/>
      <c r="F9" s="83">
        <v>7</v>
      </c>
      <c r="G9" s="83"/>
      <c r="H9" s="83"/>
      <c r="I9" s="83">
        <v>3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9">
        <f t="shared" si="27"/>
        <v>10</v>
      </c>
      <c r="AJ9" s="69" t="s">
        <v>40</v>
      </c>
    </row>
    <row r="10" spans="1:36" s="68" customFormat="1">
      <c r="A10" s="79" t="s">
        <v>86</v>
      </c>
      <c r="B10" s="84" t="s">
        <v>34</v>
      </c>
      <c r="C10" s="81">
        <v>900</v>
      </c>
      <c r="D10" s="85">
        <v>20</v>
      </c>
      <c r="E10" s="82"/>
      <c r="F10" s="83"/>
      <c r="G10" s="83"/>
      <c r="H10" s="83"/>
      <c r="I10" s="83"/>
      <c r="J10" s="83">
        <v>3.5</v>
      </c>
      <c r="K10" s="83">
        <v>1</v>
      </c>
      <c r="L10" s="83">
        <v>1</v>
      </c>
      <c r="M10" s="83">
        <v>1</v>
      </c>
      <c r="N10" s="83">
        <v>0.5</v>
      </c>
      <c r="O10" s="83">
        <v>0.5</v>
      </c>
      <c r="P10" s="83">
        <v>0.5</v>
      </c>
      <c r="Q10" s="83">
        <v>1</v>
      </c>
      <c r="R10" s="83">
        <v>1</v>
      </c>
      <c r="S10" s="83">
        <v>1</v>
      </c>
      <c r="T10" s="83">
        <v>1</v>
      </c>
      <c r="U10" s="83">
        <v>1</v>
      </c>
      <c r="V10" s="83">
        <v>1</v>
      </c>
      <c r="W10" s="83">
        <v>1</v>
      </c>
      <c r="X10" s="83">
        <v>1</v>
      </c>
      <c r="Y10" s="83">
        <v>1</v>
      </c>
      <c r="Z10" s="83">
        <v>1</v>
      </c>
      <c r="AA10" s="83">
        <v>0.5</v>
      </c>
      <c r="AB10" s="83">
        <v>2</v>
      </c>
      <c r="AC10" s="83">
        <v>2.5</v>
      </c>
      <c r="AD10" s="83"/>
      <c r="AE10" s="83"/>
      <c r="AF10" s="83"/>
      <c r="AG10" s="83">
        <v>0.5</v>
      </c>
      <c r="AH10" s="83">
        <v>1</v>
      </c>
      <c r="AI10" s="109">
        <f t="shared" si="27"/>
        <v>24.5</v>
      </c>
      <c r="AJ10" s="69" t="s">
        <v>29</v>
      </c>
    </row>
    <row r="11" spans="1:36">
      <c r="A11" s="87" t="s">
        <v>41</v>
      </c>
      <c r="B11" s="89" t="s">
        <v>42</v>
      </c>
      <c r="C11" s="87">
        <v>750</v>
      </c>
      <c r="D11" s="87">
        <v>20</v>
      </c>
      <c r="E11" s="87"/>
      <c r="F11" s="88"/>
      <c r="G11" s="88"/>
      <c r="H11" s="88"/>
      <c r="I11" s="88">
        <v>12</v>
      </c>
      <c r="J11" s="88"/>
      <c r="K11" s="88"/>
      <c r="L11" s="88"/>
      <c r="M11" s="88"/>
      <c r="N11" s="88"/>
      <c r="O11" s="88"/>
      <c r="P11" s="88"/>
      <c r="Q11" s="88"/>
      <c r="R11" s="88">
        <v>8</v>
      </c>
      <c r="S11" s="88"/>
      <c r="T11" s="88"/>
      <c r="U11" s="88"/>
      <c r="V11" s="88"/>
      <c r="W11" s="88"/>
      <c r="X11" s="88"/>
      <c r="Y11" s="88">
        <v>6</v>
      </c>
      <c r="Z11" s="88"/>
      <c r="AA11" s="88"/>
      <c r="AB11" s="88"/>
      <c r="AC11" s="88"/>
      <c r="AD11" s="88"/>
      <c r="AE11" s="88"/>
      <c r="AF11" s="88"/>
      <c r="AG11" s="88"/>
      <c r="AH11" s="88"/>
      <c r="AI11" s="109">
        <f t="shared" si="27"/>
        <v>26</v>
      </c>
      <c r="AJ11" s="69" t="s">
        <v>23</v>
      </c>
    </row>
    <row r="12" spans="1:36" s="68" customFormat="1">
      <c r="A12" s="87" t="s">
        <v>43</v>
      </c>
      <c r="B12" s="86" t="s">
        <v>55</v>
      </c>
      <c r="C12" s="87">
        <v>750</v>
      </c>
      <c r="D12" s="87">
        <v>8</v>
      </c>
      <c r="E12" s="87"/>
      <c r="F12" s="88"/>
      <c r="G12" s="88">
        <v>4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>
        <v>2</v>
      </c>
      <c r="U12" s="88">
        <v>1</v>
      </c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109">
        <f t="shared" si="27"/>
        <v>7</v>
      </c>
      <c r="AJ12" s="69" t="s">
        <v>44</v>
      </c>
    </row>
    <row r="13" spans="1:36" s="68" customFormat="1">
      <c r="A13" s="87" t="s">
        <v>45</v>
      </c>
      <c r="B13" s="86" t="s">
        <v>56</v>
      </c>
      <c r="C13" s="87">
        <v>750</v>
      </c>
      <c r="D13" s="87">
        <v>40</v>
      </c>
      <c r="E13" s="87"/>
      <c r="F13" s="88"/>
      <c r="G13" s="88">
        <v>4</v>
      </c>
      <c r="H13" s="88">
        <v>8</v>
      </c>
      <c r="I13" s="88">
        <v>5</v>
      </c>
      <c r="J13" s="88">
        <v>4</v>
      </c>
      <c r="K13" s="88">
        <v>7.5</v>
      </c>
      <c r="L13" s="88">
        <v>7.5</v>
      </c>
      <c r="M13" s="88">
        <v>3.5</v>
      </c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>
        <v>3</v>
      </c>
      <c r="Y13" s="88">
        <v>3</v>
      </c>
      <c r="Z13" s="88">
        <v>3</v>
      </c>
      <c r="AA13" s="88"/>
      <c r="AB13" s="88"/>
      <c r="AC13" s="88"/>
      <c r="AD13" s="88"/>
      <c r="AE13" s="88"/>
      <c r="AF13" s="88"/>
      <c r="AG13" s="88"/>
      <c r="AH13" s="88"/>
      <c r="AI13" s="109">
        <f t="shared" si="27"/>
        <v>48.5</v>
      </c>
      <c r="AJ13" s="69" t="s">
        <v>44</v>
      </c>
    </row>
    <row r="14" spans="1:36" s="68" customFormat="1">
      <c r="A14" s="87" t="s">
        <v>46</v>
      </c>
      <c r="B14" s="86" t="s">
        <v>57</v>
      </c>
      <c r="C14" s="87">
        <v>750</v>
      </c>
      <c r="D14" s="87">
        <v>40</v>
      </c>
      <c r="E14" s="87"/>
      <c r="F14" s="88"/>
      <c r="G14" s="88"/>
      <c r="H14" s="88"/>
      <c r="I14" s="88"/>
      <c r="J14" s="88"/>
      <c r="K14" s="88"/>
      <c r="L14" s="88"/>
      <c r="M14" s="88"/>
      <c r="N14" s="88">
        <v>7.5</v>
      </c>
      <c r="O14" s="88">
        <v>7.5</v>
      </c>
      <c r="P14" s="88">
        <v>7.5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109">
        <f t="shared" si="27"/>
        <v>22.5</v>
      </c>
      <c r="AJ14" s="69" t="s">
        <v>44</v>
      </c>
    </row>
    <row r="15" spans="1:36" s="68" customFormat="1">
      <c r="A15" s="87" t="s">
        <v>63</v>
      </c>
      <c r="B15" s="86" t="s">
        <v>58</v>
      </c>
      <c r="C15" s="87">
        <v>750</v>
      </c>
      <c r="D15" s="87">
        <v>40</v>
      </c>
      <c r="E15" s="8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>
        <v>7.5</v>
      </c>
      <c r="R15" s="88">
        <v>5.5</v>
      </c>
      <c r="S15" s="88">
        <v>7.5</v>
      </c>
      <c r="T15" s="88">
        <v>7.5</v>
      </c>
      <c r="U15" s="88">
        <v>7.5</v>
      </c>
      <c r="V15" s="88">
        <v>7.5</v>
      </c>
      <c r="W15" s="88">
        <v>7.5</v>
      </c>
      <c r="X15" s="88"/>
      <c r="Y15" s="88"/>
      <c r="Z15" s="88"/>
      <c r="AA15" s="88">
        <v>2</v>
      </c>
      <c r="AB15" s="88">
        <v>7.5</v>
      </c>
      <c r="AC15" s="88">
        <v>6.5</v>
      </c>
      <c r="AD15" s="88">
        <v>8</v>
      </c>
      <c r="AE15" s="88">
        <v>8</v>
      </c>
      <c r="AF15" s="88">
        <v>7.5</v>
      </c>
      <c r="AG15" s="88">
        <v>4.5</v>
      </c>
      <c r="AH15" s="88"/>
      <c r="AI15" s="109">
        <f t="shared" si="27"/>
        <v>94.5</v>
      </c>
      <c r="AJ15" s="69" t="s">
        <v>44</v>
      </c>
    </row>
    <row r="16" spans="1:36" s="68" customFormat="1">
      <c r="A16" s="87" t="s">
        <v>65</v>
      </c>
      <c r="B16" s="89" t="s">
        <v>59</v>
      </c>
      <c r="C16" s="87">
        <v>750</v>
      </c>
      <c r="D16" s="87">
        <v>20</v>
      </c>
      <c r="E16" s="87"/>
      <c r="F16" s="88"/>
      <c r="G16" s="88"/>
      <c r="H16" s="88"/>
      <c r="I16" s="88"/>
      <c r="J16" s="88"/>
      <c r="K16" s="88"/>
      <c r="L16" s="88"/>
      <c r="M16" s="88"/>
      <c r="N16" s="88"/>
      <c r="O16" s="88">
        <v>7</v>
      </c>
      <c r="P16" s="88"/>
      <c r="Q16" s="88"/>
      <c r="R16" s="88"/>
      <c r="S16" s="88"/>
      <c r="T16" s="88"/>
      <c r="U16" s="88"/>
      <c r="V16" s="88"/>
      <c r="W16" s="88"/>
      <c r="X16" s="88"/>
      <c r="Y16" s="88">
        <v>3</v>
      </c>
      <c r="Z16" s="88">
        <v>8</v>
      </c>
      <c r="AA16" s="88"/>
      <c r="AB16" s="88"/>
      <c r="AC16" s="88"/>
      <c r="AD16" s="88"/>
      <c r="AE16" s="88"/>
      <c r="AF16" s="88">
        <v>4</v>
      </c>
      <c r="AG16" s="88">
        <v>2.5</v>
      </c>
      <c r="AH16" s="88">
        <v>6.5</v>
      </c>
      <c r="AI16" s="109">
        <f t="shared" si="27"/>
        <v>31</v>
      </c>
      <c r="AJ16" s="69" t="s">
        <v>40</v>
      </c>
    </row>
    <row r="17" spans="1:36" s="68" customFormat="1">
      <c r="A17" s="87" t="s">
        <v>66</v>
      </c>
      <c r="B17" s="89" t="s">
        <v>60</v>
      </c>
      <c r="C17" s="87">
        <v>750</v>
      </c>
      <c r="D17" s="87">
        <v>50</v>
      </c>
      <c r="E17" s="87"/>
      <c r="F17" s="88">
        <v>1</v>
      </c>
      <c r="G17" s="88">
        <v>4</v>
      </c>
      <c r="H17" s="88"/>
      <c r="I17" s="88"/>
      <c r="J17" s="88"/>
      <c r="K17" s="88">
        <v>6.5</v>
      </c>
      <c r="L17" s="88">
        <v>6.5</v>
      </c>
      <c r="M17" s="88">
        <v>2.5</v>
      </c>
      <c r="N17" s="88">
        <v>7</v>
      </c>
      <c r="O17" s="88"/>
      <c r="P17" s="88">
        <v>3</v>
      </c>
      <c r="Q17" s="88">
        <v>6.5</v>
      </c>
      <c r="R17" s="88"/>
      <c r="S17" s="88">
        <v>2</v>
      </c>
      <c r="T17" s="88">
        <v>3</v>
      </c>
      <c r="U17" s="88">
        <v>3</v>
      </c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109">
        <f t="shared" si="27"/>
        <v>45</v>
      </c>
      <c r="AJ17" s="69" t="s">
        <v>40</v>
      </c>
    </row>
    <row r="18" spans="1:36" s="68" customFormat="1">
      <c r="A18" s="87" t="s">
        <v>67</v>
      </c>
      <c r="B18" s="89" t="s">
        <v>72</v>
      </c>
      <c r="C18" s="87">
        <v>750</v>
      </c>
      <c r="D18" s="87">
        <v>24</v>
      </c>
      <c r="E18" s="87"/>
      <c r="F18" s="88"/>
      <c r="G18" s="88"/>
      <c r="H18" s="88"/>
      <c r="I18" s="88"/>
      <c r="J18" s="88"/>
      <c r="K18" s="88">
        <v>7.5</v>
      </c>
      <c r="L18" s="88">
        <v>7.5</v>
      </c>
      <c r="M18" s="88">
        <v>3.5</v>
      </c>
      <c r="N18" s="88"/>
      <c r="O18" s="88"/>
      <c r="P18" s="88"/>
      <c r="Q18" s="88"/>
      <c r="R18" s="88"/>
      <c r="S18" s="88"/>
      <c r="T18" s="88"/>
      <c r="U18" s="88"/>
      <c r="V18" s="88">
        <v>6.5</v>
      </c>
      <c r="W18" s="88">
        <v>2.5</v>
      </c>
      <c r="X18" s="88"/>
      <c r="Y18" s="88"/>
      <c r="Z18" s="88"/>
      <c r="AA18" s="88"/>
      <c r="AB18" s="88"/>
      <c r="AC18" s="88"/>
      <c r="AD18" s="88"/>
      <c r="AE18" s="88"/>
      <c r="AF18" s="88"/>
      <c r="AG18" s="88">
        <v>2</v>
      </c>
      <c r="AH18" s="88"/>
      <c r="AI18" s="109">
        <f t="shared" si="27"/>
        <v>29.5</v>
      </c>
      <c r="AJ18" s="69" t="s">
        <v>40</v>
      </c>
    </row>
    <row r="19" spans="1:36" s="68" customFormat="1">
      <c r="A19" s="87" t="s">
        <v>68</v>
      </c>
      <c r="B19" s="89" t="s">
        <v>61</v>
      </c>
      <c r="C19" s="87">
        <v>750</v>
      </c>
      <c r="D19" s="87">
        <v>40</v>
      </c>
      <c r="E19" s="87"/>
      <c r="F19" s="88"/>
      <c r="G19" s="88">
        <v>4</v>
      </c>
      <c r="H19" s="88"/>
      <c r="I19" s="88"/>
      <c r="J19" s="88">
        <v>2.5</v>
      </c>
      <c r="K19" s="88"/>
      <c r="L19" s="88"/>
      <c r="M19" s="88"/>
      <c r="N19" s="88">
        <v>7.5</v>
      </c>
      <c r="O19" s="88">
        <v>7.5</v>
      </c>
      <c r="P19" s="88">
        <v>7.5</v>
      </c>
      <c r="Q19" s="88">
        <v>7.5</v>
      </c>
      <c r="R19" s="88">
        <v>2</v>
      </c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109">
        <f t="shared" si="27"/>
        <v>38.5</v>
      </c>
      <c r="AJ19" s="69" t="s">
        <v>40</v>
      </c>
    </row>
    <row r="20" spans="1:36" s="68" customFormat="1">
      <c r="A20" s="87" t="s">
        <v>69</v>
      </c>
      <c r="B20" s="89" t="s">
        <v>73</v>
      </c>
      <c r="C20" s="87">
        <v>750</v>
      </c>
      <c r="D20" s="87">
        <v>24</v>
      </c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>
        <v>3.5</v>
      </c>
      <c r="S20" s="88">
        <v>7.5</v>
      </c>
      <c r="T20" s="88">
        <v>3.5</v>
      </c>
      <c r="U20" s="88">
        <v>1.5</v>
      </c>
      <c r="V20" s="88">
        <v>2</v>
      </c>
      <c r="W20" s="88">
        <v>3.5</v>
      </c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109">
        <f t="shared" si="27"/>
        <v>21.5</v>
      </c>
      <c r="AJ20" s="69" t="s">
        <v>40</v>
      </c>
    </row>
    <row r="21" spans="1:36" s="68" customFormat="1">
      <c r="A21" s="87" t="s">
        <v>70</v>
      </c>
      <c r="B21" s="89" t="s">
        <v>74</v>
      </c>
      <c r="C21" s="87">
        <v>750</v>
      </c>
      <c r="D21" s="87">
        <v>16</v>
      </c>
      <c r="E21" s="87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>
        <v>1</v>
      </c>
      <c r="S21" s="88">
        <v>3</v>
      </c>
      <c r="T21" s="88">
        <v>6</v>
      </c>
      <c r="U21" s="88">
        <v>8</v>
      </c>
      <c r="V21" s="88">
        <v>5.5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109">
        <f t="shared" si="27"/>
        <v>23.5</v>
      </c>
      <c r="AJ21" s="69" t="s">
        <v>30</v>
      </c>
    </row>
    <row r="22" spans="1:36" s="68" customFormat="1">
      <c r="A22" s="87" t="s">
        <v>78</v>
      </c>
      <c r="B22" s="89" t="s">
        <v>75</v>
      </c>
      <c r="C22" s="87">
        <v>750</v>
      </c>
      <c r="D22" s="87">
        <v>12</v>
      </c>
      <c r="E22" s="87"/>
      <c r="F22" s="88"/>
      <c r="G22" s="88"/>
      <c r="H22" s="88"/>
      <c r="I22" s="88"/>
      <c r="J22" s="88">
        <v>3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>
        <v>4</v>
      </c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109">
        <f t="shared" si="27"/>
        <v>7</v>
      </c>
      <c r="AJ22" s="69" t="s">
        <v>40</v>
      </c>
    </row>
    <row r="23" spans="1:36" s="68" customFormat="1">
      <c r="A23" s="87" t="s">
        <v>79</v>
      </c>
      <c r="B23" s="89" t="s">
        <v>62</v>
      </c>
      <c r="C23" s="87">
        <v>750</v>
      </c>
      <c r="D23" s="87">
        <v>30</v>
      </c>
      <c r="E23" s="87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>
        <v>4</v>
      </c>
      <c r="Q23" s="88"/>
      <c r="R23" s="88">
        <v>4.5</v>
      </c>
      <c r="S23" s="88">
        <v>4.5</v>
      </c>
      <c r="T23" s="88">
        <v>3.5</v>
      </c>
      <c r="U23" s="88">
        <v>3.5</v>
      </c>
      <c r="V23" s="88"/>
      <c r="W23" s="88">
        <v>4</v>
      </c>
      <c r="Y23" s="88"/>
      <c r="Z23" s="88"/>
      <c r="AA23" s="88"/>
      <c r="AB23" s="88"/>
      <c r="AC23" s="88">
        <v>2</v>
      </c>
      <c r="AD23" s="88"/>
      <c r="AE23" s="88"/>
      <c r="AF23" s="88"/>
      <c r="AG23" s="88"/>
      <c r="AH23" s="88"/>
      <c r="AI23" s="109">
        <f t="shared" si="27"/>
        <v>26</v>
      </c>
      <c r="AJ23" s="69" t="s">
        <v>40</v>
      </c>
    </row>
    <row r="24" spans="1:36" s="68" customFormat="1">
      <c r="A24" s="87" t="s">
        <v>64</v>
      </c>
      <c r="B24" s="86" t="s">
        <v>77</v>
      </c>
      <c r="C24" s="87">
        <v>750</v>
      </c>
      <c r="D24" s="87">
        <v>24</v>
      </c>
      <c r="E24" s="87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>
        <v>14</v>
      </c>
      <c r="Y24" s="88">
        <v>7</v>
      </c>
      <c r="Z24" s="88"/>
      <c r="AA24" s="88"/>
      <c r="AB24" s="88"/>
      <c r="AC24" s="88"/>
      <c r="AD24" s="88"/>
      <c r="AE24" s="88"/>
      <c r="AF24" s="88"/>
      <c r="AG24" s="88"/>
      <c r="AH24" s="88"/>
      <c r="AI24" s="109">
        <f t="shared" si="27"/>
        <v>21</v>
      </c>
      <c r="AJ24" s="69" t="s">
        <v>40</v>
      </c>
    </row>
    <row r="25" spans="1:36" s="68" customFormat="1">
      <c r="A25" s="87" t="s">
        <v>80</v>
      </c>
      <c r="B25" s="89" t="s">
        <v>87</v>
      </c>
      <c r="C25" s="87">
        <v>740</v>
      </c>
      <c r="D25" s="87">
        <v>8</v>
      </c>
      <c r="E25" s="87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>
        <v>8</v>
      </c>
      <c r="AA25" s="88"/>
      <c r="AB25" s="88"/>
      <c r="AC25" s="88"/>
      <c r="AD25" s="88"/>
      <c r="AE25" s="88"/>
      <c r="AF25" s="88"/>
      <c r="AG25" s="88"/>
      <c r="AH25" s="88"/>
      <c r="AI25" s="109">
        <f t="shared" si="27"/>
        <v>8</v>
      </c>
      <c r="AJ25" s="69" t="s">
        <v>40</v>
      </c>
    </row>
    <row r="26" spans="1:36" s="68" customFormat="1">
      <c r="A26" s="87" t="s">
        <v>81</v>
      </c>
      <c r="B26" s="89" t="s">
        <v>88</v>
      </c>
      <c r="C26" s="87">
        <v>740</v>
      </c>
      <c r="D26" s="87">
        <v>16</v>
      </c>
      <c r="E26" s="87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>
        <v>13</v>
      </c>
      <c r="AB26" s="88">
        <v>13</v>
      </c>
      <c r="AC26" s="88">
        <v>1.5</v>
      </c>
      <c r="AD26" s="88"/>
      <c r="AE26" s="88"/>
      <c r="AF26" s="88"/>
      <c r="AG26" s="88"/>
      <c r="AH26" s="88"/>
      <c r="AI26" s="109">
        <f t="shared" si="27"/>
        <v>27.5</v>
      </c>
      <c r="AJ26" s="69" t="s">
        <v>40</v>
      </c>
    </row>
    <row r="27" spans="1:36" s="68" customFormat="1">
      <c r="A27" s="87" t="s">
        <v>96</v>
      </c>
      <c r="B27" s="89" t="s">
        <v>89</v>
      </c>
      <c r="C27" s="87">
        <v>740</v>
      </c>
      <c r="D27" s="87">
        <v>24</v>
      </c>
      <c r="E27" s="87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>
        <v>5</v>
      </c>
      <c r="AD27" s="88">
        <v>8</v>
      </c>
      <c r="AE27" s="88">
        <v>11</v>
      </c>
      <c r="AF27" s="88"/>
      <c r="AG27" s="88"/>
      <c r="AH27" s="88"/>
      <c r="AI27" s="109">
        <f t="shared" si="27"/>
        <v>24</v>
      </c>
      <c r="AJ27" s="69" t="s">
        <v>40</v>
      </c>
    </row>
    <row r="28" spans="1:36" s="68" customFormat="1">
      <c r="A28" s="87" t="s">
        <v>97</v>
      </c>
      <c r="B28" s="89" t="s">
        <v>90</v>
      </c>
      <c r="C28" s="87">
        <v>740</v>
      </c>
      <c r="D28" s="87">
        <v>4</v>
      </c>
      <c r="E28" s="87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>
        <v>0.5</v>
      </c>
      <c r="AI28" s="109">
        <f t="shared" si="27"/>
        <v>0.5</v>
      </c>
      <c r="AJ28" s="69" t="s">
        <v>40</v>
      </c>
    </row>
    <row r="29" spans="1:36" s="68" customFormat="1">
      <c r="A29" s="87" t="s">
        <v>98</v>
      </c>
      <c r="B29" s="89" t="s">
        <v>91</v>
      </c>
      <c r="C29" s="87">
        <v>720</v>
      </c>
      <c r="D29" s="87">
        <v>4</v>
      </c>
      <c r="E29" s="87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>
        <v>2</v>
      </c>
      <c r="AI29" s="109">
        <f t="shared" si="27"/>
        <v>2</v>
      </c>
      <c r="AJ29" s="69" t="s">
        <v>40</v>
      </c>
    </row>
    <row r="30" spans="1:36" s="68" customFormat="1">
      <c r="A30" s="87" t="s">
        <v>99</v>
      </c>
      <c r="B30" s="89" t="s">
        <v>92</v>
      </c>
      <c r="C30" s="87">
        <v>720</v>
      </c>
      <c r="D30" s="87">
        <v>16</v>
      </c>
      <c r="E30" s="87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>
        <v>2</v>
      </c>
      <c r="AD30" s="88"/>
      <c r="AE30" s="88">
        <v>4</v>
      </c>
      <c r="AF30" s="88"/>
      <c r="AG30" s="88"/>
      <c r="AH30" s="88"/>
      <c r="AI30" s="109">
        <f t="shared" si="27"/>
        <v>6</v>
      </c>
      <c r="AJ30" s="69" t="s">
        <v>40</v>
      </c>
    </row>
    <row r="31" spans="1:36" s="68" customFormat="1">
      <c r="A31" s="87" t="s">
        <v>100</v>
      </c>
      <c r="B31" s="89" t="s">
        <v>93</v>
      </c>
      <c r="C31" s="87">
        <v>720</v>
      </c>
      <c r="D31" s="87">
        <v>8</v>
      </c>
      <c r="E31" s="87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109">
        <f t="shared" si="27"/>
        <v>0</v>
      </c>
      <c r="AJ31" s="69"/>
    </row>
    <row r="32" spans="1:36" s="68" customFormat="1">
      <c r="A32" s="87" t="s">
        <v>101</v>
      </c>
      <c r="B32" s="89" t="s">
        <v>94</v>
      </c>
      <c r="C32" s="87">
        <v>700</v>
      </c>
      <c r="D32" s="87">
        <v>24</v>
      </c>
      <c r="E32" s="87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>
        <v>11</v>
      </c>
      <c r="AG32" s="88"/>
      <c r="AH32" s="88"/>
      <c r="AI32" s="109">
        <f t="shared" si="27"/>
        <v>11</v>
      </c>
      <c r="AJ32" s="69" t="s">
        <v>40</v>
      </c>
    </row>
    <row r="33" spans="1:36" s="68" customFormat="1">
      <c r="A33" s="87" t="s">
        <v>102</v>
      </c>
      <c r="B33" s="89" t="s">
        <v>95</v>
      </c>
      <c r="C33" s="87">
        <v>700</v>
      </c>
      <c r="D33" s="87">
        <v>16</v>
      </c>
      <c r="E33" s="87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>
        <v>5</v>
      </c>
      <c r="AI33" s="109">
        <f t="shared" si="27"/>
        <v>5</v>
      </c>
      <c r="AJ33" s="69" t="s">
        <v>40</v>
      </c>
    </row>
    <row r="34" spans="1:36" s="68" customFormat="1">
      <c r="A34" s="82" t="s">
        <v>47</v>
      </c>
      <c r="B34" s="86" t="s">
        <v>51</v>
      </c>
      <c r="C34" s="87">
        <v>700</v>
      </c>
      <c r="D34" s="87">
        <v>2</v>
      </c>
      <c r="E34" s="87"/>
      <c r="F34" s="88"/>
      <c r="G34" s="88"/>
      <c r="H34" s="88">
        <v>2</v>
      </c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109">
        <f t="shared" si="27"/>
        <v>2</v>
      </c>
      <c r="AJ34" s="69" t="s">
        <v>33</v>
      </c>
    </row>
    <row r="35" spans="1:36" s="68" customFormat="1">
      <c r="A35" s="82" t="s">
        <v>48</v>
      </c>
      <c r="B35" s="86" t="s">
        <v>52</v>
      </c>
      <c r="C35" s="87">
        <v>700</v>
      </c>
      <c r="D35" s="87">
        <v>2</v>
      </c>
      <c r="E35" s="87"/>
      <c r="F35" s="88"/>
      <c r="G35" s="88"/>
      <c r="H35" s="88">
        <v>1</v>
      </c>
      <c r="I35" s="88"/>
      <c r="J35" s="88">
        <v>1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109">
        <f t="shared" si="27"/>
        <v>2</v>
      </c>
      <c r="AJ35" s="69" t="s">
        <v>33</v>
      </c>
    </row>
    <row r="36" spans="1:36" s="68" customFormat="1">
      <c r="A36" s="82" t="s">
        <v>49</v>
      </c>
      <c r="B36" s="86" t="s">
        <v>53</v>
      </c>
      <c r="C36" s="87">
        <v>700</v>
      </c>
      <c r="D36" s="87">
        <v>4</v>
      </c>
      <c r="E36" s="87"/>
      <c r="F36" s="88"/>
      <c r="G36" s="88"/>
      <c r="H36" s="88">
        <v>3</v>
      </c>
      <c r="I36" s="88">
        <v>2</v>
      </c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109">
        <f t="shared" si="27"/>
        <v>5</v>
      </c>
      <c r="AJ36" s="69" t="s">
        <v>33</v>
      </c>
    </row>
    <row r="37" spans="1:36" s="68" customFormat="1" ht="29">
      <c r="A37" s="82" t="s">
        <v>50</v>
      </c>
      <c r="B37" s="86" t="s">
        <v>54</v>
      </c>
      <c r="C37" s="87">
        <v>700</v>
      </c>
      <c r="D37" s="87">
        <v>3</v>
      </c>
      <c r="E37" s="87"/>
      <c r="F37" s="88"/>
      <c r="G37" s="88"/>
      <c r="H37" s="88">
        <v>2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109">
        <f t="shared" si="27"/>
        <v>2</v>
      </c>
      <c r="AJ37" s="69" t="s">
        <v>33</v>
      </c>
    </row>
    <row r="38" spans="1:36" s="68" customFormat="1">
      <c r="A38" s="87" t="s">
        <v>36</v>
      </c>
      <c r="B38" s="89" t="s">
        <v>37</v>
      </c>
      <c r="C38" s="87">
        <v>690</v>
      </c>
      <c r="D38" s="87">
        <v>3</v>
      </c>
      <c r="E38" s="87"/>
      <c r="F38" s="88"/>
      <c r="G38" s="88"/>
      <c r="H38" s="88"/>
      <c r="I38" s="88">
        <v>1</v>
      </c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109">
        <f t="shared" si="27"/>
        <v>1</v>
      </c>
      <c r="AJ38" s="69" t="s">
        <v>29</v>
      </c>
    </row>
    <row r="39" spans="1:36" s="68" customFormat="1">
      <c r="A39" s="87" t="s">
        <v>39</v>
      </c>
      <c r="B39" s="89" t="s">
        <v>38</v>
      </c>
      <c r="C39" s="87">
        <v>690</v>
      </c>
      <c r="D39" s="87">
        <v>3</v>
      </c>
      <c r="E39" s="87"/>
      <c r="F39" s="88"/>
      <c r="G39" s="88"/>
      <c r="H39" s="88"/>
      <c r="I39" s="88">
        <v>3</v>
      </c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109">
        <f t="shared" si="27"/>
        <v>3</v>
      </c>
      <c r="AJ39" s="69" t="s">
        <v>33</v>
      </c>
    </row>
    <row r="40" spans="1:36">
      <c r="A40" s="57"/>
    </row>
  </sheetData>
  <mergeCells count="2">
    <mergeCell ref="D1:D2"/>
    <mergeCell ref="AI1:AI2"/>
  </mergeCells>
  <phoneticPr fontId="2" type="noConversion"/>
  <dataValidations count="2">
    <dataValidation type="list" allowBlank="1" showInputMessage="1" showErrorMessage="1" sqref="AJ1:AJ5 AJ40:AJ1048576">
      <formula1>"All,Olivia.ge,Bela.zhao,Bella.bi,Linsee.lin,Oliver.ye,Bright.liu,Carl.Chai"</formula1>
    </dataValidation>
    <dataValidation type="list" allowBlank="1" showInputMessage="1" showErrorMessage="1" sqref="AJ21 AJ6:AJ8 AJ10:AJ15 AJ34:AJ39 AJ31">
      <formula1>"All,Olivia.ge,Bela.zhao,Bella.bi,Linsee.lin,Oliver.ye,Bright.liu,Carl.Chai,Stone.zhao"</formula1>
    </dataValidation>
  </dataValidations>
  <pageMargins left="0" right="0" top="0.5" bottom="0.25" header="0.05" footer="0.05"/>
  <pageSetup paperSize="9" scale="8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"/>
  <sheetViews>
    <sheetView zoomScaleNormal="100" workbookViewId="0">
      <pane xSplit="4" ySplit="8" topLeftCell="Y9" activePane="bottomRight" state="frozen"/>
      <selection pane="topRight" activeCell="E1" sqref="E1"/>
      <selection pane="bottomLeft" activeCell="A10" sqref="A10"/>
      <selection pane="bottomRight" activeCell="AH34" sqref="AH34"/>
    </sheetView>
  </sheetViews>
  <sheetFormatPr defaultColWidth="8.453125" defaultRowHeight="14.5"/>
  <cols>
    <col min="1" max="1" width="12.54296875" style="6" customWidth="1"/>
    <col min="2" max="2" width="37.54296875" style="23" customWidth="1"/>
    <col min="3" max="4" width="8.453125" style="33" bestFit="1" customWidth="1"/>
    <col min="5" max="5" width="8.453125" style="8" customWidth="1"/>
    <col min="6" max="6" width="8.453125" style="52" customWidth="1"/>
    <col min="7" max="8" width="7.453125" style="8" customWidth="1"/>
    <col min="9" max="13" width="7" style="8" customWidth="1"/>
    <col min="14" max="14" width="8.453125" style="36" customWidth="1"/>
    <col min="15" max="29" width="8.453125" style="23" customWidth="1"/>
    <col min="30" max="30" width="8.1796875" style="23" customWidth="1"/>
    <col min="31" max="16384" width="8.453125" style="23"/>
  </cols>
  <sheetData>
    <row r="1" spans="1:34" s="2" customFormat="1" ht="15.75" customHeight="1">
      <c r="A1" s="20" t="s">
        <v>35</v>
      </c>
      <c r="B1" s="21" t="s">
        <v>9</v>
      </c>
      <c r="C1" s="31" t="s">
        <v>16</v>
      </c>
      <c r="D1" s="111" t="s">
        <v>19</v>
      </c>
      <c r="E1" s="1">
        <f>'Daily Records'!E1</f>
        <v>43152</v>
      </c>
      <c r="F1" s="1">
        <f>'Daily Records'!F1</f>
        <v>43153</v>
      </c>
      <c r="G1" s="1">
        <f>'Daily Records'!G1</f>
        <v>43154</v>
      </c>
      <c r="H1" s="1">
        <f>'Daily Records'!H1</f>
        <v>43155</v>
      </c>
      <c r="I1" s="1">
        <f>'Daily Records'!I1</f>
        <v>43157</v>
      </c>
      <c r="J1" s="1">
        <f>'Daily Records'!J1</f>
        <v>43158</v>
      </c>
      <c r="K1" s="1">
        <f>'Daily Records'!K1</f>
        <v>43159</v>
      </c>
      <c r="L1" s="1">
        <f>'Daily Records'!L1</f>
        <v>43160</v>
      </c>
      <c r="M1" s="1">
        <f>'Daily Records'!M1</f>
        <v>43161</v>
      </c>
      <c r="N1" s="1">
        <f>'Daily Records'!N1</f>
        <v>43164</v>
      </c>
      <c r="O1" s="1">
        <f>'Daily Records'!O1</f>
        <v>43165</v>
      </c>
      <c r="P1" s="1">
        <f>'Daily Records'!P1</f>
        <v>43166</v>
      </c>
      <c r="Q1" s="1">
        <f>'Daily Records'!Q1</f>
        <v>43167</v>
      </c>
      <c r="R1" s="1">
        <f>'Daily Records'!R1</f>
        <v>43168</v>
      </c>
      <c r="S1" s="1">
        <f>'Daily Records'!S1</f>
        <v>43171</v>
      </c>
      <c r="T1" s="1">
        <f>'Daily Records'!T1</f>
        <v>43172</v>
      </c>
      <c r="U1" s="1">
        <f>'Daily Records'!U1</f>
        <v>43173</v>
      </c>
      <c r="V1" s="1">
        <f>'Daily Records'!V1</f>
        <v>43174</v>
      </c>
      <c r="W1" s="1">
        <f>'Daily Records'!W1</f>
        <v>43175</v>
      </c>
      <c r="X1" s="1">
        <f>'Daily Records'!X1</f>
        <v>43178</v>
      </c>
      <c r="Y1" s="1">
        <f>'Daily Records'!Y1</f>
        <v>43179</v>
      </c>
      <c r="Z1" s="1">
        <f>'Daily Records'!Z1</f>
        <v>43180</v>
      </c>
      <c r="AA1" s="1">
        <f>'Daily Records'!AA1</f>
        <v>43181</v>
      </c>
      <c r="AB1" s="1">
        <f>'Daily Records'!AB1</f>
        <v>43182</v>
      </c>
      <c r="AC1" s="1">
        <f>'Daily Records'!AC1</f>
        <v>43183</v>
      </c>
      <c r="AD1" s="1">
        <f>'Daily Records'!AD1</f>
        <v>43185</v>
      </c>
      <c r="AE1" s="1">
        <f>'Daily Records'!AE1</f>
        <v>43186</v>
      </c>
      <c r="AF1" s="1">
        <f>'Daily Records'!AF1</f>
        <v>43187</v>
      </c>
      <c r="AG1" s="1">
        <f>'Daily Records'!AG1</f>
        <v>43188</v>
      </c>
      <c r="AH1" s="1">
        <f>'Daily Records'!AH1</f>
        <v>43189</v>
      </c>
    </row>
    <row r="2" spans="1:34" s="2" customFormat="1" ht="15" thickBot="1">
      <c r="A2" s="3"/>
      <c r="B2" s="4"/>
      <c r="C2" s="32"/>
      <c r="D2" s="112"/>
      <c r="E2" s="28">
        <f>'Daily Records'!E1</f>
        <v>43152</v>
      </c>
      <c r="F2" s="28">
        <f>'Daily Records'!F1</f>
        <v>43153</v>
      </c>
      <c r="G2" s="28">
        <f>'Daily Records'!G1</f>
        <v>43154</v>
      </c>
      <c r="H2" s="28">
        <f>'Daily Records'!H1</f>
        <v>43155</v>
      </c>
      <c r="I2" s="28">
        <f>'Daily Records'!I1</f>
        <v>43157</v>
      </c>
      <c r="J2" s="28">
        <f>'Daily Records'!J1</f>
        <v>43158</v>
      </c>
      <c r="K2" s="28">
        <f>'Daily Records'!K1</f>
        <v>43159</v>
      </c>
      <c r="L2" s="28">
        <f>'Daily Records'!L1</f>
        <v>43160</v>
      </c>
      <c r="M2" s="28">
        <f>'Daily Records'!M1</f>
        <v>43161</v>
      </c>
      <c r="N2" s="28">
        <f>'Daily Records'!N1</f>
        <v>43164</v>
      </c>
      <c r="O2" s="28">
        <f>'Daily Records'!O1</f>
        <v>43165</v>
      </c>
      <c r="P2" s="28">
        <f>'Daily Records'!P1</f>
        <v>43166</v>
      </c>
      <c r="Q2" s="28">
        <f>'Daily Records'!Q1</f>
        <v>43167</v>
      </c>
      <c r="R2" s="28">
        <f>'Daily Records'!R1</f>
        <v>43168</v>
      </c>
      <c r="S2" s="28">
        <f>'Daily Records'!S1</f>
        <v>43171</v>
      </c>
      <c r="T2" s="28">
        <f>'Daily Records'!T1</f>
        <v>43172</v>
      </c>
      <c r="U2" s="28">
        <f>'Daily Records'!U1</f>
        <v>43173</v>
      </c>
      <c r="V2" s="28">
        <f>'Daily Records'!V1</f>
        <v>43174</v>
      </c>
      <c r="W2" s="28">
        <f>'Daily Records'!W1</f>
        <v>43175</v>
      </c>
      <c r="X2" s="28">
        <f>'Daily Records'!X1</f>
        <v>43178</v>
      </c>
      <c r="Y2" s="28">
        <f>'Daily Records'!Y1</f>
        <v>43179</v>
      </c>
      <c r="Z2" s="28">
        <f>'Daily Records'!Z1</f>
        <v>43180</v>
      </c>
      <c r="AA2" s="28">
        <f>'Daily Records'!AA1</f>
        <v>43181</v>
      </c>
      <c r="AB2" s="28">
        <f>'Daily Records'!AB1</f>
        <v>43182</v>
      </c>
      <c r="AC2" s="28">
        <f>'Daily Records'!AC1</f>
        <v>43183</v>
      </c>
      <c r="AD2" s="28">
        <f>'Daily Records'!AD1</f>
        <v>43185</v>
      </c>
      <c r="AE2" s="28">
        <f>'Daily Records'!AE1</f>
        <v>43186</v>
      </c>
      <c r="AF2" s="28">
        <f>'Daily Records'!AF1</f>
        <v>43187</v>
      </c>
      <c r="AG2" s="28">
        <f>'Daily Records'!AG1</f>
        <v>43188</v>
      </c>
      <c r="AH2" s="28">
        <f>'Daily Records'!AH1</f>
        <v>43189</v>
      </c>
    </row>
    <row r="3" spans="1:34" s="58" customFormat="1" ht="15" thickBot="1">
      <c r="A3" s="72"/>
      <c r="B3" s="90" t="s">
        <v>27</v>
      </c>
      <c r="C3" s="72"/>
      <c r="D3" s="74">
        <f>E3</f>
        <v>659</v>
      </c>
      <c r="E3" s="75">
        <f>Resources!C8</f>
        <v>659</v>
      </c>
      <c r="F3" s="75">
        <f>Resources!D8</f>
        <v>650</v>
      </c>
      <c r="G3" s="75">
        <f>Resources!E8</f>
        <v>633</v>
      </c>
      <c r="H3" s="75">
        <f>Resources!F8</f>
        <v>616</v>
      </c>
      <c r="I3" s="75">
        <f>Resources!G8</f>
        <v>591</v>
      </c>
      <c r="J3" s="75">
        <f>Resources!H8</f>
        <v>566</v>
      </c>
      <c r="K3" s="75">
        <f>Resources!I8</f>
        <v>541</v>
      </c>
      <c r="L3" s="75">
        <f>Resources!J8</f>
        <v>516</v>
      </c>
      <c r="M3" s="75">
        <f>Resources!K8</f>
        <v>491</v>
      </c>
      <c r="N3" s="75">
        <f>Resources!L8</f>
        <v>466</v>
      </c>
      <c r="O3" s="75">
        <f>Resources!M8</f>
        <v>441</v>
      </c>
      <c r="P3" s="75">
        <f>Resources!N8</f>
        <v>416</v>
      </c>
      <c r="Q3" s="75">
        <f>Resources!O8</f>
        <v>391</v>
      </c>
      <c r="R3" s="75">
        <f>Resources!P8</f>
        <v>366</v>
      </c>
      <c r="S3" s="75">
        <f>Resources!Q8</f>
        <v>340</v>
      </c>
      <c r="T3" s="75">
        <f>Resources!R8</f>
        <v>314</v>
      </c>
      <c r="U3" s="75">
        <f>Resources!S8</f>
        <v>288</v>
      </c>
      <c r="V3" s="75">
        <f>Resources!T8</f>
        <v>262</v>
      </c>
      <c r="W3" s="75">
        <f>Resources!U8</f>
        <v>236</v>
      </c>
      <c r="X3" s="75">
        <f>Resources!V8</f>
        <v>215</v>
      </c>
      <c r="Y3" s="75">
        <f>Resources!W8</f>
        <v>194</v>
      </c>
      <c r="Z3" s="75">
        <f>Resources!X8</f>
        <v>173</v>
      </c>
      <c r="AA3" s="75">
        <f>Resources!Y8</f>
        <v>152</v>
      </c>
      <c r="AB3" s="75">
        <f>Resources!Z8</f>
        <v>131</v>
      </c>
      <c r="AC3" s="75">
        <f>Resources!AA8</f>
        <v>105</v>
      </c>
      <c r="AD3" s="75">
        <f>Resources!AB8</f>
        <v>84</v>
      </c>
      <c r="AE3" s="75">
        <f>Resources!AC8</f>
        <v>63</v>
      </c>
      <c r="AF3" s="75">
        <f>Resources!AD8</f>
        <v>42</v>
      </c>
      <c r="AG3" s="75">
        <f>Resources!AE8</f>
        <v>21</v>
      </c>
      <c r="AH3" s="75">
        <f>Resources!AF8</f>
        <v>0</v>
      </c>
    </row>
    <row r="4" spans="1:34" s="58" customFormat="1">
      <c r="A4" s="72"/>
      <c r="B4" s="90" t="s">
        <v>28</v>
      </c>
      <c r="C4" s="72"/>
      <c r="D4" s="91">
        <f t="shared" ref="D4:AB4" si="0">SUM(D5:D47)</f>
        <v>645</v>
      </c>
      <c r="E4" s="75">
        <f t="shared" si="0"/>
        <v>645</v>
      </c>
      <c r="F4" s="75">
        <f t="shared" si="0"/>
        <v>634</v>
      </c>
      <c r="G4" s="75">
        <f t="shared" si="0"/>
        <v>620</v>
      </c>
      <c r="H4" s="75">
        <f t="shared" si="0"/>
        <v>605</v>
      </c>
      <c r="I4" s="75">
        <f t="shared" si="0"/>
        <v>574</v>
      </c>
      <c r="J4" s="75">
        <f t="shared" si="0"/>
        <v>547</v>
      </c>
      <c r="K4" s="75">
        <f t="shared" si="0"/>
        <v>524</v>
      </c>
      <c r="L4" s="75">
        <f t="shared" si="0"/>
        <v>500</v>
      </c>
      <c r="M4" s="75">
        <f t="shared" si="0"/>
        <v>485</v>
      </c>
      <c r="N4" s="75">
        <f t="shared" si="0"/>
        <v>458</v>
      </c>
      <c r="O4" s="75">
        <f t="shared" si="0"/>
        <v>435</v>
      </c>
      <c r="P4" s="75">
        <f t="shared" si="0"/>
        <v>408</v>
      </c>
      <c r="Q4" s="75">
        <f t="shared" si="0"/>
        <v>376</v>
      </c>
      <c r="R4" s="75">
        <f t="shared" si="0"/>
        <v>345</v>
      </c>
      <c r="S4" s="75">
        <f t="shared" si="0"/>
        <v>324</v>
      </c>
      <c r="T4" s="75">
        <f t="shared" si="0"/>
        <v>298</v>
      </c>
      <c r="U4" s="75">
        <f t="shared" si="0"/>
        <v>285</v>
      </c>
      <c r="V4" s="75">
        <f t="shared" si="0"/>
        <v>267</v>
      </c>
      <c r="W4" s="75">
        <f t="shared" si="0"/>
        <v>238</v>
      </c>
      <c r="X4" s="75">
        <f t="shared" si="0"/>
        <v>220</v>
      </c>
      <c r="Y4" s="75">
        <f t="shared" si="0"/>
        <v>204</v>
      </c>
      <c r="Z4" s="75">
        <f t="shared" si="0"/>
        <v>163</v>
      </c>
      <c r="AA4" s="75">
        <f t="shared" si="0"/>
        <v>149</v>
      </c>
      <c r="AB4" s="75">
        <f t="shared" si="0"/>
        <v>166</v>
      </c>
      <c r="AC4" s="75">
        <f t="shared" ref="AC4:AF4" si="1">SUM(AC5:AC47)</f>
        <v>139</v>
      </c>
      <c r="AD4" s="75">
        <f t="shared" si="1"/>
        <v>113</v>
      </c>
      <c r="AE4" s="75">
        <f t="shared" si="1"/>
        <v>87</v>
      </c>
      <c r="AF4" s="75">
        <f t="shared" si="1"/>
        <v>55</v>
      </c>
      <c r="AG4" s="75">
        <f>SUM(AG5:AG47)</f>
        <v>33.5</v>
      </c>
      <c r="AH4" s="75">
        <f>SUM(AH5:AH47)</f>
        <v>14</v>
      </c>
    </row>
    <row r="5" spans="1:34" s="60" customFormat="1">
      <c r="A5" s="79" t="str">
        <f>'Daily Records'!A6</f>
        <v>Phase7.P005</v>
      </c>
      <c r="B5" s="79" t="str">
        <f>'Daily Records'!B6</f>
        <v>Meeting-Phase 7</v>
      </c>
      <c r="C5" s="92">
        <f>'Daily Records'!C6</f>
        <v>900</v>
      </c>
      <c r="D5" s="79">
        <f>'Daily Records'!D6</f>
        <v>50</v>
      </c>
      <c r="E5" s="93">
        <f>D5</f>
        <v>50</v>
      </c>
      <c r="F5" s="93">
        <f>E5</f>
        <v>50</v>
      </c>
      <c r="G5" s="93">
        <f t="shared" ref="G5:H5" si="2">F5</f>
        <v>50</v>
      </c>
      <c r="H5" s="93">
        <f t="shared" si="2"/>
        <v>50</v>
      </c>
      <c r="I5" s="93">
        <v>48</v>
      </c>
      <c r="J5" s="93">
        <v>46</v>
      </c>
      <c r="K5" s="93">
        <v>44</v>
      </c>
      <c r="L5" s="93">
        <v>42</v>
      </c>
      <c r="M5" s="93">
        <v>40</v>
      </c>
      <c r="N5" s="93">
        <v>38</v>
      </c>
      <c r="O5" s="93">
        <v>36</v>
      </c>
      <c r="P5" s="93">
        <v>34</v>
      </c>
      <c r="Q5" s="93">
        <v>32</v>
      </c>
      <c r="R5" s="93">
        <v>30</v>
      </c>
      <c r="S5" s="93">
        <v>28</v>
      </c>
      <c r="T5" s="93">
        <v>26</v>
      </c>
      <c r="U5" s="93">
        <v>24</v>
      </c>
      <c r="V5" s="93">
        <v>22</v>
      </c>
      <c r="W5" s="93">
        <v>20</v>
      </c>
      <c r="X5" s="93">
        <f t="shared" ref="X5:AB5" si="3">W5</f>
        <v>20</v>
      </c>
      <c r="Y5" s="93">
        <f t="shared" si="3"/>
        <v>20</v>
      </c>
      <c r="Z5" s="93">
        <f t="shared" si="3"/>
        <v>20</v>
      </c>
      <c r="AA5" s="93">
        <v>12</v>
      </c>
      <c r="AB5" s="93">
        <f t="shared" si="3"/>
        <v>12</v>
      </c>
      <c r="AC5" s="93">
        <v>10</v>
      </c>
      <c r="AD5" s="93">
        <v>8</v>
      </c>
      <c r="AE5" s="93">
        <v>6</v>
      </c>
      <c r="AF5" s="93">
        <v>4</v>
      </c>
      <c r="AG5" s="93">
        <v>2</v>
      </c>
      <c r="AH5" s="93">
        <v>0</v>
      </c>
    </row>
    <row r="6" spans="1:34" s="68" customFormat="1">
      <c r="A6" s="79" t="str">
        <f>'Daily Records'!A7</f>
        <v>Phase7.P006</v>
      </c>
      <c r="B6" s="79" t="str">
        <f>'Daily Records'!B7</f>
        <v>Project management</v>
      </c>
      <c r="C6" s="92">
        <f>'Daily Records'!C7</f>
        <v>900</v>
      </c>
      <c r="D6" s="79">
        <f>'Daily Records'!D7</f>
        <v>20</v>
      </c>
      <c r="E6" s="93">
        <f t="shared" ref="E6:F38" si="4">D6</f>
        <v>20</v>
      </c>
      <c r="F6" s="93">
        <v>19</v>
      </c>
      <c r="G6" s="93">
        <v>18</v>
      </c>
      <c r="H6" s="93">
        <v>17</v>
      </c>
      <c r="I6" s="93">
        <v>16</v>
      </c>
      <c r="J6" s="93">
        <v>15</v>
      </c>
      <c r="K6" s="93">
        <v>14</v>
      </c>
      <c r="L6" s="93">
        <v>13</v>
      </c>
      <c r="M6" s="93">
        <v>12</v>
      </c>
      <c r="N6" s="93">
        <v>11</v>
      </c>
      <c r="O6" s="93">
        <v>10</v>
      </c>
      <c r="P6" s="93">
        <v>10</v>
      </c>
      <c r="Q6" s="93">
        <v>10</v>
      </c>
      <c r="R6" s="93">
        <f t="shared" ref="R6" si="5">Q6</f>
        <v>10</v>
      </c>
      <c r="S6" s="93">
        <f t="shared" ref="S6" si="6">R6</f>
        <v>10</v>
      </c>
      <c r="T6" s="93">
        <f t="shared" ref="T6" si="7">S6</f>
        <v>10</v>
      </c>
      <c r="U6" s="93">
        <f>T6</f>
        <v>10</v>
      </c>
      <c r="V6" s="93">
        <f>U6</f>
        <v>10</v>
      </c>
      <c r="W6" s="93">
        <f>V6</f>
        <v>10</v>
      </c>
      <c r="X6" s="93">
        <v>9</v>
      </c>
      <c r="Y6" s="93">
        <v>8</v>
      </c>
      <c r="Z6" s="93">
        <v>7</v>
      </c>
      <c r="AA6" s="93">
        <v>6</v>
      </c>
      <c r="AB6" s="93">
        <f t="shared" ref="AB6" si="8">AA6</f>
        <v>6</v>
      </c>
      <c r="AC6" s="93">
        <v>8</v>
      </c>
      <c r="AD6" s="93">
        <v>6</v>
      </c>
      <c r="AE6" s="93">
        <v>4</v>
      </c>
      <c r="AF6" s="93">
        <v>3</v>
      </c>
      <c r="AG6" s="93">
        <v>1</v>
      </c>
      <c r="AH6" s="93">
        <v>0</v>
      </c>
    </row>
    <row r="7" spans="1:34" s="60" customFormat="1">
      <c r="A7" s="79" t="str">
        <f>'Daily Records'!A8</f>
        <v>Phase7.P007</v>
      </c>
      <c r="B7" s="79" t="str">
        <f>'Daily Records'!B8</f>
        <v>Requirements analysis and task document</v>
      </c>
      <c r="C7" s="92">
        <f>'Daily Records'!C8</f>
        <v>900</v>
      </c>
      <c r="D7" s="79">
        <f>'Daily Records'!D8</f>
        <v>20</v>
      </c>
      <c r="E7" s="93">
        <f t="shared" si="4"/>
        <v>20</v>
      </c>
      <c r="F7" s="93">
        <f t="shared" ref="F7:AE7" si="9">E7</f>
        <v>20</v>
      </c>
      <c r="G7" s="93">
        <f t="shared" si="9"/>
        <v>20</v>
      </c>
      <c r="H7" s="93">
        <f t="shared" si="9"/>
        <v>20</v>
      </c>
      <c r="I7" s="93">
        <f t="shared" si="9"/>
        <v>20</v>
      </c>
      <c r="J7" s="93">
        <f t="shared" si="9"/>
        <v>20</v>
      </c>
      <c r="K7" s="93">
        <f t="shared" si="9"/>
        <v>20</v>
      </c>
      <c r="L7" s="93">
        <v>18</v>
      </c>
      <c r="M7" s="93">
        <v>16</v>
      </c>
      <c r="N7" s="93">
        <v>14</v>
      </c>
      <c r="O7" s="93">
        <v>12</v>
      </c>
      <c r="P7" s="93">
        <v>10</v>
      </c>
      <c r="Q7" s="93">
        <v>8</v>
      </c>
      <c r="R7" s="93">
        <v>7</v>
      </c>
      <c r="S7" s="93">
        <f t="shared" si="9"/>
        <v>7</v>
      </c>
      <c r="T7" s="93">
        <f t="shared" si="9"/>
        <v>7</v>
      </c>
      <c r="U7" s="93">
        <f t="shared" si="9"/>
        <v>7</v>
      </c>
      <c r="V7" s="93">
        <v>8</v>
      </c>
      <c r="W7" s="93">
        <v>6</v>
      </c>
      <c r="X7" s="93">
        <v>0</v>
      </c>
      <c r="Y7" s="93">
        <f t="shared" si="9"/>
        <v>0</v>
      </c>
      <c r="Z7" s="93">
        <f t="shared" si="9"/>
        <v>0</v>
      </c>
      <c r="AA7" s="93">
        <v>0</v>
      </c>
      <c r="AB7" s="93">
        <f t="shared" si="9"/>
        <v>0</v>
      </c>
      <c r="AC7" s="93">
        <f t="shared" si="9"/>
        <v>0</v>
      </c>
      <c r="AD7" s="93">
        <f t="shared" ref="AD7:AD38" si="10">AC7</f>
        <v>0</v>
      </c>
      <c r="AE7" s="93">
        <f t="shared" si="9"/>
        <v>0</v>
      </c>
      <c r="AF7" s="93">
        <f t="shared" ref="AF7:AF23" si="11">AE7</f>
        <v>0</v>
      </c>
      <c r="AG7" s="93">
        <f t="shared" ref="AG7:AG23" si="12">AF7</f>
        <v>0</v>
      </c>
      <c r="AH7" s="93">
        <f t="shared" ref="AH7:AH23" si="13">AG7</f>
        <v>0</v>
      </c>
    </row>
    <row r="8" spans="1:34" s="60" customFormat="1" ht="20.149999999999999" customHeight="1">
      <c r="A8" s="79" t="str">
        <f>'Daily Records'!A9</f>
        <v>Phase7.P008</v>
      </c>
      <c r="B8" s="79" t="str">
        <f>'Daily Records'!B9</f>
        <v>Requirements analysis and  Review Code</v>
      </c>
      <c r="C8" s="92">
        <f>'Daily Records'!C9</f>
        <v>900</v>
      </c>
      <c r="D8" s="79">
        <f>'Daily Records'!D9</f>
        <v>10</v>
      </c>
      <c r="E8" s="93">
        <f t="shared" si="4"/>
        <v>10</v>
      </c>
      <c r="F8" s="93">
        <v>4</v>
      </c>
      <c r="G8" s="93">
        <f t="shared" ref="F8:AE21" si="14">F8</f>
        <v>4</v>
      </c>
      <c r="H8" s="93">
        <f t="shared" si="14"/>
        <v>4</v>
      </c>
      <c r="I8" s="93">
        <v>1</v>
      </c>
      <c r="J8" s="93">
        <f t="shared" si="14"/>
        <v>1</v>
      </c>
      <c r="K8" s="93">
        <f t="shared" si="14"/>
        <v>1</v>
      </c>
      <c r="L8" s="93">
        <f t="shared" si="14"/>
        <v>1</v>
      </c>
      <c r="M8" s="93">
        <v>0</v>
      </c>
      <c r="N8" s="93">
        <f t="shared" si="14"/>
        <v>0</v>
      </c>
      <c r="O8" s="93">
        <f t="shared" si="14"/>
        <v>0</v>
      </c>
      <c r="P8" s="93">
        <f t="shared" si="14"/>
        <v>0</v>
      </c>
      <c r="Q8" s="93">
        <f t="shared" si="14"/>
        <v>0</v>
      </c>
      <c r="R8" s="93">
        <f t="shared" si="14"/>
        <v>0</v>
      </c>
      <c r="S8" s="93">
        <f t="shared" si="14"/>
        <v>0</v>
      </c>
      <c r="T8" s="93">
        <f t="shared" si="14"/>
        <v>0</v>
      </c>
      <c r="U8" s="93">
        <f t="shared" si="14"/>
        <v>0</v>
      </c>
      <c r="V8" s="93">
        <f t="shared" si="14"/>
        <v>0</v>
      </c>
      <c r="W8" s="93">
        <f t="shared" si="14"/>
        <v>0</v>
      </c>
      <c r="X8" s="93">
        <f t="shared" si="14"/>
        <v>0</v>
      </c>
      <c r="Y8" s="93">
        <f t="shared" si="14"/>
        <v>0</v>
      </c>
      <c r="Z8" s="93">
        <f t="shared" si="14"/>
        <v>0</v>
      </c>
      <c r="AA8" s="93">
        <v>0</v>
      </c>
      <c r="AB8" s="93">
        <f t="shared" si="14"/>
        <v>0</v>
      </c>
      <c r="AC8" s="93">
        <f t="shared" si="14"/>
        <v>0</v>
      </c>
      <c r="AD8" s="93">
        <f t="shared" si="10"/>
        <v>0</v>
      </c>
      <c r="AE8" s="93">
        <f t="shared" si="14"/>
        <v>0</v>
      </c>
      <c r="AF8" s="93">
        <f t="shared" si="11"/>
        <v>0</v>
      </c>
      <c r="AG8" s="93">
        <f t="shared" si="12"/>
        <v>0</v>
      </c>
      <c r="AH8" s="93">
        <f t="shared" si="13"/>
        <v>0</v>
      </c>
    </row>
    <row r="9" spans="1:34" s="60" customFormat="1">
      <c r="A9" s="79" t="str">
        <f>'Daily Records'!A10</f>
        <v>Phase7.P009</v>
      </c>
      <c r="B9" s="79" t="str">
        <f>'Daily Records'!B10</f>
        <v>Task documentation_Bright</v>
      </c>
      <c r="C9" s="92">
        <f>'Daily Records'!C10</f>
        <v>900</v>
      </c>
      <c r="D9" s="79">
        <f>'Daily Records'!D10</f>
        <v>20</v>
      </c>
      <c r="E9" s="93">
        <f t="shared" si="4"/>
        <v>20</v>
      </c>
      <c r="F9" s="93">
        <f t="shared" si="14"/>
        <v>20</v>
      </c>
      <c r="G9" s="93">
        <f t="shared" ref="G9:AC9" si="15">F9</f>
        <v>20</v>
      </c>
      <c r="H9" s="93">
        <f t="shared" si="15"/>
        <v>20</v>
      </c>
      <c r="I9" s="93">
        <f t="shared" si="15"/>
        <v>20</v>
      </c>
      <c r="J9" s="93">
        <v>19</v>
      </c>
      <c r="K9" s="93">
        <v>18</v>
      </c>
      <c r="L9" s="93">
        <v>17</v>
      </c>
      <c r="M9" s="93">
        <v>16</v>
      </c>
      <c r="N9" s="93">
        <v>15</v>
      </c>
      <c r="O9" s="93">
        <v>14</v>
      </c>
      <c r="P9" s="93">
        <v>13</v>
      </c>
      <c r="Q9" s="93">
        <v>12</v>
      </c>
      <c r="R9" s="93">
        <v>11</v>
      </c>
      <c r="S9" s="93">
        <v>10</v>
      </c>
      <c r="T9" s="93">
        <v>9</v>
      </c>
      <c r="U9" s="93">
        <v>8</v>
      </c>
      <c r="V9" s="93">
        <v>7</v>
      </c>
      <c r="W9" s="93">
        <v>6</v>
      </c>
      <c r="X9" s="93">
        <v>5</v>
      </c>
      <c r="Y9" s="93">
        <v>4</v>
      </c>
      <c r="Z9" s="93">
        <f t="shared" si="15"/>
        <v>4</v>
      </c>
      <c r="AA9" s="93">
        <v>8</v>
      </c>
      <c r="AB9" s="93">
        <f t="shared" si="15"/>
        <v>8</v>
      </c>
      <c r="AC9" s="93">
        <f t="shared" si="15"/>
        <v>8</v>
      </c>
      <c r="AD9" s="93">
        <v>4</v>
      </c>
      <c r="AE9" s="93">
        <v>3</v>
      </c>
      <c r="AF9" s="93">
        <v>2</v>
      </c>
      <c r="AG9" s="93">
        <v>1</v>
      </c>
      <c r="AH9" s="93">
        <v>0</v>
      </c>
    </row>
    <row r="10" spans="1:34" s="60" customFormat="1">
      <c r="A10" s="79" t="str">
        <f>'Daily Records'!A11</f>
        <v>SQL.T001</v>
      </c>
      <c r="B10" s="79" t="str">
        <f>'Daily Records'!B11</f>
        <v>Discuss for migration database</v>
      </c>
      <c r="C10" s="92">
        <f>'Daily Records'!C11</f>
        <v>750</v>
      </c>
      <c r="D10" s="79">
        <f>'Daily Records'!D11</f>
        <v>20</v>
      </c>
      <c r="E10" s="93">
        <f t="shared" si="4"/>
        <v>20</v>
      </c>
      <c r="F10" s="93">
        <f t="shared" si="14"/>
        <v>20</v>
      </c>
      <c r="G10" s="93">
        <f t="shared" ref="G10:AE10" si="16">F10</f>
        <v>20</v>
      </c>
      <c r="H10" s="93">
        <f t="shared" si="16"/>
        <v>20</v>
      </c>
      <c r="I10" s="93">
        <v>8</v>
      </c>
      <c r="J10" s="93">
        <f t="shared" si="16"/>
        <v>8</v>
      </c>
      <c r="K10" s="93">
        <f t="shared" si="16"/>
        <v>8</v>
      </c>
      <c r="L10" s="93">
        <f t="shared" si="16"/>
        <v>8</v>
      </c>
      <c r="M10" s="93">
        <f t="shared" si="16"/>
        <v>8</v>
      </c>
      <c r="N10" s="93">
        <f t="shared" si="16"/>
        <v>8</v>
      </c>
      <c r="O10" s="93">
        <f t="shared" si="16"/>
        <v>8</v>
      </c>
      <c r="P10" s="93">
        <f t="shared" si="16"/>
        <v>8</v>
      </c>
      <c r="Q10" s="93">
        <f t="shared" si="16"/>
        <v>8</v>
      </c>
      <c r="R10" s="93">
        <v>8</v>
      </c>
      <c r="S10" s="93">
        <f t="shared" si="16"/>
        <v>8</v>
      </c>
      <c r="T10" s="93">
        <f t="shared" si="16"/>
        <v>8</v>
      </c>
      <c r="U10" s="93">
        <f t="shared" si="16"/>
        <v>8</v>
      </c>
      <c r="V10" s="93">
        <f t="shared" si="16"/>
        <v>8</v>
      </c>
      <c r="W10" s="93">
        <f t="shared" si="16"/>
        <v>8</v>
      </c>
      <c r="X10" s="93">
        <f t="shared" si="16"/>
        <v>8</v>
      </c>
      <c r="Y10" s="93">
        <v>1</v>
      </c>
      <c r="Z10" s="93">
        <f t="shared" si="16"/>
        <v>1</v>
      </c>
      <c r="AA10" s="93">
        <v>0</v>
      </c>
      <c r="AB10" s="93">
        <f t="shared" si="16"/>
        <v>0</v>
      </c>
      <c r="AC10" s="93">
        <f t="shared" si="16"/>
        <v>0</v>
      </c>
      <c r="AD10" s="93">
        <f t="shared" si="10"/>
        <v>0</v>
      </c>
      <c r="AE10" s="93">
        <f t="shared" si="16"/>
        <v>0</v>
      </c>
      <c r="AF10" s="93">
        <f t="shared" si="11"/>
        <v>0</v>
      </c>
      <c r="AG10" s="93">
        <f t="shared" si="12"/>
        <v>0</v>
      </c>
      <c r="AH10" s="93">
        <f t="shared" si="13"/>
        <v>0</v>
      </c>
    </row>
    <row r="11" spans="1:34" s="60" customFormat="1">
      <c r="A11" s="79" t="str">
        <f>'Daily Records'!A12</f>
        <v>SQL.T002</v>
      </c>
      <c r="B11" s="79" t="str">
        <f>'Daily Records'!B12</f>
        <v>Prepare Development environment</v>
      </c>
      <c r="C11" s="92">
        <f>'Daily Records'!C12</f>
        <v>750</v>
      </c>
      <c r="D11" s="79">
        <f>'Daily Records'!D12</f>
        <v>8</v>
      </c>
      <c r="E11" s="93">
        <f t="shared" si="4"/>
        <v>8</v>
      </c>
      <c r="F11" s="93">
        <f t="shared" si="14"/>
        <v>8</v>
      </c>
      <c r="G11" s="93">
        <v>4</v>
      </c>
      <c r="H11" s="93">
        <f t="shared" ref="H11:AE11" si="17">G11</f>
        <v>4</v>
      </c>
      <c r="I11" s="93">
        <f t="shared" si="17"/>
        <v>4</v>
      </c>
      <c r="J11" s="93">
        <f t="shared" si="17"/>
        <v>4</v>
      </c>
      <c r="K11" s="93">
        <f t="shared" si="17"/>
        <v>4</v>
      </c>
      <c r="L11" s="93">
        <f t="shared" si="17"/>
        <v>4</v>
      </c>
      <c r="M11" s="93">
        <f t="shared" si="17"/>
        <v>4</v>
      </c>
      <c r="N11" s="93">
        <f t="shared" si="17"/>
        <v>4</v>
      </c>
      <c r="O11" s="93">
        <f t="shared" si="17"/>
        <v>4</v>
      </c>
      <c r="P11" s="93">
        <f t="shared" si="17"/>
        <v>4</v>
      </c>
      <c r="Q11" s="93">
        <f t="shared" si="17"/>
        <v>4</v>
      </c>
      <c r="R11" s="93">
        <f t="shared" si="17"/>
        <v>4</v>
      </c>
      <c r="S11" s="93">
        <f t="shared" si="17"/>
        <v>4</v>
      </c>
      <c r="T11" s="93">
        <v>2</v>
      </c>
      <c r="U11" s="93">
        <v>0</v>
      </c>
      <c r="V11" s="93">
        <f t="shared" si="17"/>
        <v>0</v>
      </c>
      <c r="W11" s="93">
        <f t="shared" si="17"/>
        <v>0</v>
      </c>
      <c r="X11" s="93">
        <f t="shared" si="17"/>
        <v>0</v>
      </c>
      <c r="Y11" s="93">
        <f t="shared" si="17"/>
        <v>0</v>
      </c>
      <c r="Z11" s="93">
        <f t="shared" si="17"/>
        <v>0</v>
      </c>
      <c r="AA11" s="93">
        <v>0</v>
      </c>
      <c r="AB11" s="93">
        <f t="shared" si="17"/>
        <v>0</v>
      </c>
      <c r="AC11" s="93">
        <f t="shared" si="17"/>
        <v>0</v>
      </c>
      <c r="AD11" s="93">
        <f t="shared" si="10"/>
        <v>0</v>
      </c>
      <c r="AE11" s="93">
        <f t="shared" si="17"/>
        <v>0</v>
      </c>
      <c r="AF11" s="93">
        <f t="shared" si="11"/>
        <v>0</v>
      </c>
      <c r="AG11" s="93">
        <f t="shared" si="12"/>
        <v>0</v>
      </c>
      <c r="AH11" s="93">
        <f t="shared" si="13"/>
        <v>0</v>
      </c>
    </row>
    <row r="12" spans="1:34" s="60" customFormat="1">
      <c r="A12" s="79" t="str">
        <f>'Daily Records'!A13</f>
        <v>SQL.T004</v>
      </c>
      <c r="B12" s="79" t="str">
        <f>'Daily Records'!B13</f>
        <v>Data Type Conversion</v>
      </c>
      <c r="C12" s="92">
        <f>'Daily Records'!C13</f>
        <v>750</v>
      </c>
      <c r="D12" s="79">
        <f>'Daily Records'!D13</f>
        <v>40</v>
      </c>
      <c r="E12" s="93">
        <f t="shared" si="4"/>
        <v>40</v>
      </c>
      <c r="F12" s="93">
        <f t="shared" si="14"/>
        <v>40</v>
      </c>
      <c r="G12" s="93">
        <v>36</v>
      </c>
      <c r="H12" s="93">
        <v>30</v>
      </c>
      <c r="I12" s="93">
        <v>25</v>
      </c>
      <c r="J12" s="93">
        <v>18</v>
      </c>
      <c r="K12" s="93">
        <v>12</v>
      </c>
      <c r="L12" s="93">
        <v>8</v>
      </c>
      <c r="M12" s="93">
        <v>6</v>
      </c>
      <c r="N12" s="93">
        <f t="shared" ref="N12:AE12" si="18">M12</f>
        <v>6</v>
      </c>
      <c r="O12" s="93">
        <f t="shared" si="18"/>
        <v>6</v>
      </c>
      <c r="P12" s="93">
        <f t="shared" si="18"/>
        <v>6</v>
      </c>
      <c r="Q12" s="93">
        <f t="shared" si="18"/>
        <v>6</v>
      </c>
      <c r="R12" s="93">
        <f t="shared" si="18"/>
        <v>6</v>
      </c>
      <c r="S12" s="93">
        <f t="shared" si="18"/>
        <v>6</v>
      </c>
      <c r="T12" s="93">
        <f t="shared" si="18"/>
        <v>6</v>
      </c>
      <c r="U12" s="93">
        <f t="shared" si="18"/>
        <v>6</v>
      </c>
      <c r="V12" s="93">
        <f t="shared" si="18"/>
        <v>6</v>
      </c>
      <c r="W12" s="93">
        <f t="shared" si="18"/>
        <v>6</v>
      </c>
      <c r="X12" s="93">
        <v>12</v>
      </c>
      <c r="Y12" s="93">
        <v>9</v>
      </c>
      <c r="Z12" s="93">
        <v>6</v>
      </c>
      <c r="AA12" s="93">
        <v>3</v>
      </c>
      <c r="AB12" s="93">
        <f t="shared" si="18"/>
        <v>3</v>
      </c>
      <c r="AC12" s="93">
        <v>1</v>
      </c>
      <c r="AD12" s="93">
        <f t="shared" si="10"/>
        <v>1</v>
      </c>
      <c r="AE12" s="93">
        <f t="shared" si="18"/>
        <v>1</v>
      </c>
      <c r="AF12" s="93">
        <v>0</v>
      </c>
      <c r="AG12" s="93">
        <f t="shared" si="12"/>
        <v>0</v>
      </c>
      <c r="AH12" s="93">
        <f t="shared" si="13"/>
        <v>0</v>
      </c>
    </row>
    <row r="13" spans="1:34" s="60" customFormat="1">
      <c r="A13" s="79" t="str">
        <f>'Daily Records'!A14</f>
        <v>SQL.T005</v>
      </c>
      <c r="B13" s="79" t="str">
        <f>'Daily Records'!B14</f>
        <v>Aggregation Type Conversion</v>
      </c>
      <c r="C13" s="92">
        <f>'Daily Records'!C14</f>
        <v>750</v>
      </c>
      <c r="D13" s="79">
        <f>'Daily Records'!D14</f>
        <v>40</v>
      </c>
      <c r="E13" s="93">
        <f t="shared" si="4"/>
        <v>40</v>
      </c>
      <c r="F13" s="93">
        <f t="shared" si="14"/>
        <v>40</v>
      </c>
      <c r="G13" s="93">
        <f t="shared" ref="G13:AE13" si="19">F13</f>
        <v>40</v>
      </c>
      <c r="H13" s="93">
        <f t="shared" si="19"/>
        <v>40</v>
      </c>
      <c r="I13" s="93">
        <f t="shared" si="19"/>
        <v>40</v>
      </c>
      <c r="J13" s="93">
        <f t="shared" si="19"/>
        <v>40</v>
      </c>
      <c r="K13" s="93">
        <f t="shared" si="19"/>
        <v>40</v>
      </c>
      <c r="L13" s="93">
        <f t="shared" si="19"/>
        <v>40</v>
      </c>
      <c r="M13" s="93">
        <f t="shared" si="19"/>
        <v>40</v>
      </c>
      <c r="N13" s="93">
        <v>32</v>
      </c>
      <c r="O13" s="93">
        <v>25</v>
      </c>
      <c r="P13" s="93">
        <v>15</v>
      </c>
      <c r="Q13" s="93">
        <v>6</v>
      </c>
      <c r="R13" s="93">
        <f t="shared" si="19"/>
        <v>6</v>
      </c>
      <c r="S13" s="93">
        <f t="shared" si="19"/>
        <v>6</v>
      </c>
      <c r="T13" s="93">
        <f t="shared" si="19"/>
        <v>6</v>
      </c>
      <c r="U13" s="93">
        <f t="shared" si="19"/>
        <v>6</v>
      </c>
      <c r="V13" s="93">
        <f t="shared" si="19"/>
        <v>6</v>
      </c>
      <c r="W13" s="93">
        <f t="shared" si="19"/>
        <v>6</v>
      </c>
      <c r="X13" s="93">
        <f t="shared" si="19"/>
        <v>6</v>
      </c>
      <c r="Y13" s="93">
        <f t="shared" si="19"/>
        <v>6</v>
      </c>
      <c r="Z13" s="93">
        <f t="shared" si="19"/>
        <v>6</v>
      </c>
      <c r="AA13" s="93">
        <v>3</v>
      </c>
      <c r="AB13" s="93">
        <f t="shared" si="19"/>
        <v>3</v>
      </c>
      <c r="AC13" s="93">
        <v>1</v>
      </c>
      <c r="AD13" s="93">
        <f t="shared" si="10"/>
        <v>1</v>
      </c>
      <c r="AE13" s="93">
        <f t="shared" si="19"/>
        <v>1</v>
      </c>
      <c r="AF13" s="93">
        <v>0</v>
      </c>
      <c r="AG13" s="93">
        <f t="shared" si="12"/>
        <v>0</v>
      </c>
      <c r="AH13" s="93">
        <f t="shared" si="13"/>
        <v>0</v>
      </c>
    </row>
    <row r="14" spans="1:34" s="60" customFormat="1">
      <c r="A14" s="79" t="str">
        <f>'Daily Records'!A15</f>
        <v>SQL.T006</v>
      </c>
      <c r="B14" s="79" t="str">
        <f>'Daily Records'!B15</f>
        <v>Table Data Conversion</v>
      </c>
      <c r="C14" s="92">
        <f>'Daily Records'!C15</f>
        <v>750</v>
      </c>
      <c r="D14" s="79">
        <f>'Daily Records'!D15</f>
        <v>40</v>
      </c>
      <c r="E14" s="93">
        <f t="shared" si="4"/>
        <v>40</v>
      </c>
      <c r="F14" s="93">
        <f t="shared" si="14"/>
        <v>40</v>
      </c>
      <c r="G14" s="93">
        <f t="shared" ref="G14:AE14" si="20">F14</f>
        <v>40</v>
      </c>
      <c r="H14" s="93">
        <f t="shared" si="20"/>
        <v>40</v>
      </c>
      <c r="I14" s="93">
        <f t="shared" si="20"/>
        <v>40</v>
      </c>
      <c r="J14" s="93">
        <f t="shared" si="20"/>
        <v>40</v>
      </c>
      <c r="K14" s="93">
        <f t="shared" si="20"/>
        <v>40</v>
      </c>
      <c r="L14" s="93">
        <f t="shared" si="20"/>
        <v>40</v>
      </c>
      <c r="M14" s="93">
        <f t="shared" si="20"/>
        <v>40</v>
      </c>
      <c r="N14" s="93">
        <f t="shared" si="20"/>
        <v>40</v>
      </c>
      <c r="O14" s="93">
        <f t="shared" si="20"/>
        <v>40</v>
      </c>
      <c r="P14" s="93">
        <f t="shared" si="20"/>
        <v>40</v>
      </c>
      <c r="Q14" s="93">
        <v>32</v>
      </c>
      <c r="R14" s="93">
        <v>24</v>
      </c>
      <c r="S14" s="93">
        <v>18</v>
      </c>
      <c r="T14" s="93">
        <v>12</v>
      </c>
      <c r="U14" s="93">
        <v>20</v>
      </c>
      <c r="V14" s="93">
        <v>12</v>
      </c>
      <c r="W14" s="93">
        <v>12</v>
      </c>
      <c r="X14" s="93">
        <f t="shared" si="20"/>
        <v>12</v>
      </c>
      <c r="Y14" s="93">
        <f t="shared" si="20"/>
        <v>12</v>
      </c>
      <c r="Z14" s="93">
        <v>8</v>
      </c>
      <c r="AA14" s="93">
        <f t="shared" si="20"/>
        <v>8</v>
      </c>
      <c r="AB14" s="93">
        <v>24</v>
      </c>
      <c r="AC14" s="93">
        <v>16</v>
      </c>
      <c r="AD14" s="93">
        <v>8</v>
      </c>
      <c r="AE14" s="93">
        <f t="shared" si="20"/>
        <v>8</v>
      </c>
      <c r="AF14" s="93">
        <v>4</v>
      </c>
      <c r="AG14" s="93">
        <v>1</v>
      </c>
      <c r="AH14" s="93">
        <f t="shared" si="13"/>
        <v>1</v>
      </c>
    </row>
    <row r="15" spans="1:34" s="60" customFormat="1">
      <c r="A15" s="79" t="str">
        <f>'Daily Records'!A16</f>
        <v>SQL.T008</v>
      </c>
      <c r="B15" s="79" t="str">
        <f>'Daily Records'!B16</f>
        <v>Test SQL Script</v>
      </c>
      <c r="C15" s="92">
        <f>'Daily Records'!C16</f>
        <v>750</v>
      </c>
      <c r="D15" s="79">
        <f>'Daily Records'!D16</f>
        <v>20</v>
      </c>
      <c r="E15" s="93">
        <f t="shared" si="4"/>
        <v>20</v>
      </c>
      <c r="F15" s="93">
        <f t="shared" si="14"/>
        <v>20</v>
      </c>
      <c r="G15" s="93">
        <f t="shared" ref="G15:G38" si="21">F15</f>
        <v>20</v>
      </c>
      <c r="H15" s="93">
        <f t="shared" ref="H15:H38" si="22">G15</f>
        <v>20</v>
      </c>
      <c r="I15" s="93">
        <f t="shared" ref="I15:I36" si="23">H15</f>
        <v>20</v>
      </c>
      <c r="J15" s="93">
        <f t="shared" ref="J15:J38" si="24">I15</f>
        <v>20</v>
      </c>
      <c r="K15" s="93">
        <f t="shared" ref="K15:K38" si="25">J15</f>
        <v>20</v>
      </c>
      <c r="L15" s="93">
        <f t="shared" ref="L15:L38" si="26">K15</f>
        <v>20</v>
      </c>
      <c r="M15" s="93">
        <f t="shared" ref="M15:M38" si="27">L15</f>
        <v>20</v>
      </c>
      <c r="N15" s="93">
        <f t="shared" ref="N15:N38" si="28">M15</f>
        <v>20</v>
      </c>
      <c r="O15" s="93">
        <v>14</v>
      </c>
      <c r="P15" s="93">
        <f t="shared" ref="P15:P38" si="29">O15</f>
        <v>14</v>
      </c>
      <c r="Q15" s="93">
        <f t="shared" ref="Q15:Q38" si="30">P15</f>
        <v>14</v>
      </c>
      <c r="R15" s="93">
        <f t="shared" ref="R15:R38" si="31">Q15</f>
        <v>14</v>
      </c>
      <c r="S15" s="93">
        <f t="shared" ref="S15:S38" si="32">R15</f>
        <v>14</v>
      </c>
      <c r="T15" s="93">
        <f t="shared" ref="T15:T38" si="33">S15</f>
        <v>14</v>
      </c>
      <c r="U15" s="93">
        <f t="shared" ref="U15:U38" si="34">T15</f>
        <v>14</v>
      </c>
      <c r="V15" s="93">
        <f t="shared" ref="V15:V38" si="35">U15</f>
        <v>14</v>
      </c>
      <c r="W15" s="93">
        <f t="shared" ref="W15:W38" si="36">V15</f>
        <v>14</v>
      </c>
      <c r="X15" s="93">
        <f t="shared" ref="X15:X38" si="37">W15</f>
        <v>14</v>
      </c>
      <c r="Y15" s="93">
        <v>10</v>
      </c>
      <c r="Z15" s="93">
        <v>0</v>
      </c>
      <c r="AA15" s="93">
        <f t="shared" ref="AA15:AA38" si="38">Z15</f>
        <v>0</v>
      </c>
      <c r="AB15" s="93">
        <f t="shared" ref="AB15:AC38" si="39">AA15</f>
        <v>0</v>
      </c>
      <c r="AC15" s="93">
        <f t="shared" si="39"/>
        <v>0</v>
      </c>
      <c r="AD15" s="93">
        <f t="shared" si="10"/>
        <v>0</v>
      </c>
      <c r="AE15" s="93">
        <f t="shared" ref="AE15:AE38" si="40">AD15</f>
        <v>0</v>
      </c>
      <c r="AF15" s="93">
        <v>1</v>
      </c>
      <c r="AG15" s="93">
        <v>2</v>
      </c>
      <c r="AH15" s="93">
        <v>0</v>
      </c>
    </row>
    <row r="16" spans="1:34" s="60" customFormat="1">
      <c r="A16" s="79" t="str">
        <f>'Daily Records'!A17</f>
        <v>SQL.T009</v>
      </c>
      <c r="B16" s="79" t="str">
        <f>'Daily Records'!B17</f>
        <v>Modify Dao Layer</v>
      </c>
      <c r="C16" s="92">
        <f>'Daily Records'!C17</f>
        <v>750</v>
      </c>
      <c r="D16" s="79">
        <f>'Daily Records'!D17</f>
        <v>50</v>
      </c>
      <c r="E16" s="93">
        <f t="shared" si="4"/>
        <v>50</v>
      </c>
      <c r="F16" s="93">
        <v>46</v>
      </c>
      <c r="G16" s="93">
        <f t="shared" si="21"/>
        <v>46</v>
      </c>
      <c r="H16" s="93">
        <f t="shared" si="22"/>
        <v>46</v>
      </c>
      <c r="I16" s="93">
        <f t="shared" si="23"/>
        <v>46</v>
      </c>
      <c r="J16" s="93">
        <f t="shared" si="24"/>
        <v>46</v>
      </c>
      <c r="K16" s="93">
        <v>40</v>
      </c>
      <c r="L16" s="93">
        <v>33</v>
      </c>
      <c r="M16" s="93">
        <v>30</v>
      </c>
      <c r="N16" s="93">
        <v>23</v>
      </c>
      <c r="O16" s="93">
        <f t="shared" ref="O16:O38" si="41">N16</f>
        <v>23</v>
      </c>
      <c r="P16" s="93">
        <v>20</v>
      </c>
      <c r="Q16" s="93">
        <v>16</v>
      </c>
      <c r="R16" s="93">
        <f t="shared" si="31"/>
        <v>16</v>
      </c>
      <c r="S16" s="93">
        <v>14</v>
      </c>
      <c r="T16" s="93">
        <v>11</v>
      </c>
      <c r="U16" s="93">
        <v>2</v>
      </c>
      <c r="V16" s="93">
        <f t="shared" si="35"/>
        <v>2</v>
      </c>
      <c r="W16" s="93">
        <f t="shared" si="36"/>
        <v>2</v>
      </c>
      <c r="X16" s="93">
        <f t="shared" si="37"/>
        <v>2</v>
      </c>
      <c r="Y16" s="93">
        <f t="shared" ref="Y16:Y38" si="42">X16</f>
        <v>2</v>
      </c>
      <c r="Z16" s="93">
        <f t="shared" ref="Z16:Z38" si="43">Y16</f>
        <v>2</v>
      </c>
      <c r="AA16" s="93">
        <f t="shared" si="38"/>
        <v>2</v>
      </c>
      <c r="AB16" s="93">
        <f t="shared" si="39"/>
        <v>2</v>
      </c>
      <c r="AC16" s="93">
        <v>1</v>
      </c>
      <c r="AD16" s="93">
        <f t="shared" si="10"/>
        <v>1</v>
      </c>
      <c r="AE16" s="93">
        <f t="shared" si="40"/>
        <v>1</v>
      </c>
      <c r="AF16" s="93">
        <f t="shared" si="11"/>
        <v>1</v>
      </c>
      <c r="AG16" s="93">
        <v>0</v>
      </c>
      <c r="AH16" s="93">
        <f t="shared" si="13"/>
        <v>0</v>
      </c>
    </row>
    <row r="17" spans="1:34" s="60" customFormat="1">
      <c r="A17" s="79" t="str">
        <f>'Daily Records'!A18</f>
        <v>SQL.T010</v>
      </c>
      <c r="B17" s="79" t="str">
        <f>'Daily Records'!B18</f>
        <v>Modify DaoTest</v>
      </c>
      <c r="C17" s="92">
        <f>'Daily Records'!C18</f>
        <v>750</v>
      </c>
      <c r="D17" s="79">
        <f>'Daily Records'!D18</f>
        <v>24</v>
      </c>
      <c r="E17" s="93">
        <f t="shared" si="4"/>
        <v>24</v>
      </c>
      <c r="F17" s="93">
        <f t="shared" si="14"/>
        <v>24</v>
      </c>
      <c r="G17" s="93">
        <f t="shared" si="21"/>
        <v>24</v>
      </c>
      <c r="H17" s="93">
        <f t="shared" si="22"/>
        <v>24</v>
      </c>
      <c r="I17" s="93">
        <f t="shared" si="23"/>
        <v>24</v>
      </c>
      <c r="J17" s="93">
        <f t="shared" si="24"/>
        <v>24</v>
      </c>
      <c r="K17" s="93">
        <v>17</v>
      </c>
      <c r="L17" s="93">
        <v>10</v>
      </c>
      <c r="M17" s="93">
        <v>7</v>
      </c>
      <c r="N17" s="93">
        <f t="shared" si="28"/>
        <v>7</v>
      </c>
      <c r="O17" s="93">
        <f t="shared" si="41"/>
        <v>7</v>
      </c>
      <c r="P17" s="93">
        <f t="shared" si="29"/>
        <v>7</v>
      </c>
      <c r="Q17" s="93">
        <f t="shared" si="30"/>
        <v>7</v>
      </c>
      <c r="R17" s="93">
        <f t="shared" si="31"/>
        <v>7</v>
      </c>
      <c r="S17" s="93">
        <f t="shared" si="32"/>
        <v>7</v>
      </c>
      <c r="T17" s="93">
        <f t="shared" si="33"/>
        <v>7</v>
      </c>
      <c r="U17" s="93">
        <f t="shared" si="34"/>
        <v>7</v>
      </c>
      <c r="V17" s="93">
        <v>7</v>
      </c>
      <c r="W17" s="93">
        <v>4</v>
      </c>
      <c r="X17" s="93">
        <f t="shared" si="37"/>
        <v>4</v>
      </c>
      <c r="Y17" s="93">
        <f t="shared" si="42"/>
        <v>4</v>
      </c>
      <c r="Z17" s="93">
        <f t="shared" si="43"/>
        <v>4</v>
      </c>
      <c r="AA17" s="93">
        <v>2</v>
      </c>
      <c r="AB17" s="93">
        <f t="shared" si="39"/>
        <v>2</v>
      </c>
      <c r="AC17" s="93">
        <v>1</v>
      </c>
      <c r="AD17" s="93">
        <f t="shared" si="10"/>
        <v>1</v>
      </c>
      <c r="AE17" s="93">
        <f t="shared" si="40"/>
        <v>1</v>
      </c>
      <c r="AF17" s="93">
        <v>3</v>
      </c>
      <c r="AG17" s="93">
        <v>1.5</v>
      </c>
      <c r="AH17" s="93">
        <v>0</v>
      </c>
    </row>
    <row r="18" spans="1:34" s="60" customFormat="1">
      <c r="A18" s="79" t="str">
        <f>'Daily Records'!A19</f>
        <v>SQL.T011</v>
      </c>
      <c r="B18" s="79" t="str">
        <f>'Daily Records'!B19</f>
        <v>Increment ID Processing</v>
      </c>
      <c r="C18" s="92">
        <f>'Daily Records'!C19</f>
        <v>750</v>
      </c>
      <c r="D18" s="79">
        <f>'Daily Records'!D19</f>
        <v>40</v>
      </c>
      <c r="E18" s="93">
        <f t="shared" si="4"/>
        <v>40</v>
      </c>
      <c r="F18" s="93">
        <f t="shared" si="14"/>
        <v>40</v>
      </c>
      <c r="G18" s="93">
        <v>35</v>
      </c>
      <c r="H18" s="93">
        <f t="shared" si="22"/>
        <v>35</v>
      </c>
      <c r="I18" s="93">
        <f t="shared" si="23"/>
        <v>35</v>
      </c>
      <c r="J18" s="93">
        <v>30</v>
      </c>
      <c r="K18" s="93">
        <f t="shared" si="25"/>
        <v>30</v>
      </c>
      <c r="L18" s="93">
        <f t="shared" si="26"/>
        <v>30</v>
      </c>
      <c r="M18" s="93">
        <f t="shared" si="27"/>
        <v>30</v>
      </c>
      <c r="N18" s="93">
        <v>24</v>
      </c>
      <c r="O18" s="93">
        <v>20</v>
      </c>
      <c r="P18" s="93">
        <v>16</v>
      </c>
      <c r="Q18" s="93">
        <v>10</v>
      </c>
      <c r="R18" s="93">
        <v>0</v>
      </c>
      <c r="S18" s="93">
        <f t="shared" si="32"/>
        <v>0</v>
      </c>
      <c r="T18" s="93">
        <f t="shared" si="33"/>
        <v>0</v>
      </c>
      <c r="U18" s="93">
        <f t="shared" si="34"/>
        <v>0</v>
      </c>
      <c r="V18" s="93">
        <f t="shared" si="35"/>
        <v>0</v>
      </c>
      <c r="W18" s="93">
        <f t="shared" si="36"/>
        <v>0</v>
      </c>
      <c r="X18" s="93">
        <f t="shared" si="37"/>
        <v>0</v>
      </c>
      <c r="Y18" s="93">
        <f t="shared" si="42"/>
        <v>0</v>
      </c>
      <c r="Z18" s="93">
        <f t="shared" si="43"/>
        <v>0</v>
      </c>
      <c r="AA18" s="93">
        <f t="shared" si="38"/>
        <v>0</v>
      </c>
      <c r="AB18" s="93">
        <f t="shared" si="39"/>
        <v>0</v>
      </c>
      <c r="AC18" s="93">
        <f t="shared" si="39"/>
        <v>0</v>
      </c>
      <c r="AD18" s="93">
        <f t="shared" si="10"/>
        <v>0</v>
      </c>
      <c r="AE18" s="93">
        <f t="shared" si="40"/>
        <v>0</v>
      </c>
      <c r="AF18" s="93">
        <f t="shared" si="11"/>
        <v>0</v>
      </c>
      <c r="AG18" s="93">
        <f t="shared" si="12"/>
        <v>0</v>
      </c>
      <c r="AH18" s="93">
        <f t="shared" si="13"/>
        <v>0</v>
      </c>
    </row>
    <row r="19" spans="1:34" s="60" customFormat="1">
      <c r="A19" s="79" t="str">
        <f>'Daily Records'!A20</f>
        <v>SQL.T012</v>
      </c>
      <c r="B19" s="79" t="str">
        <f>'Daily Records'!B20</f>
        <v>Data type/length/precision analysis</v>
      </c>
      <c r="C19" s="92">
        <f>'Daily Records'!C20</f>
        <v>750</v>
      </c>
      <c r="D19" s="79">
        <f>'Daily Records'!D20</f>
        <v>24</v>
      </c>
      <c r="E19" s="93">
        <f t="shared" si="4"/>
        <v>24</v>
      </c>
      <c r="F19" s="93">
        <f t="shared" si="14"/>
        <v>24</v>
      </c>
      <c r="G19" s="93">
        <f t="shared" si="21"/>
        <v>24</v>
      </c>
      <c r="H19" s="93">
        <f t="shared" si="22"/>
        <v>24</v>
      </c>
      <c r="I19" s="93">
        <f t="shared" si="23"/>
        <v>24</v>
      </c>
      <c r="J19" s="93">
        <f t="shared" si="24"/>
        <v>24</v>
      </c>
      <c r="K19" s="93">
        <f t="shared" si="25"/>
        <v>24</v>
      </c>
      <c r="L19" s="93">
        <f t="shared" si="26"/>
        <v>24</v>
      </c>
      <c r="M19" s="93">
        <f t="shared" si="27"/>
        <v>24</v>
      </c>
      <c r="N19" s="93">
        <f t="shared" si="28"/>
        <v>24</v>
      </c>
      <c r="O19" s="93">
        <f t="shared" si="41"/>
        <v>24</v>
      </c>
      <c r="P19" s="93">
        <f t="shared" si="29"/>
        <v>24</v>
      </c>
      <c r="Q19" s="93">
        <f t="shared" si="30"/>
        <v>24</v>
      </c>
      <c r="R19" s="93">
        <v>20</v>
      </c>
      <c r="S19" s="93">
        <v>16</v>
      </c>
      <c r="T19" s="93">
        <v>10</v>
      </c>
      <c r="U19" s="93">
        <v>8</v>
      </c>
      <c r="V19" s="93">
        <v>4</v>
      </c>
      <c r="W19" s="93">
        <v>0</v>
      </c>
      <c r="X19" s="93">
        <f t="shared" si="37"/>
        <v>0</v>
      </c>
      <c r="Y19" s="93">
        <f t="shared" si="42"/>
        <v>0</v>
      </c>
      <c r="Z19" s="93">
        <f t="shared" si="43"/>
        <v>0</v>
      </c>
      <c r="AA19" s="93">
        <f t="shared" si="38"/>
        <v>0</v>
      </c>
      <c r="AB19" s="93">
        <f t="shared" si="39"/>
        <v>0</v>
      </c>
      <c r="AC19" s="93">
        <f t="shared" si="39"/>
        <v>0</v>
      </c>
      <c r="AD19" s="93">
        <f t="shared" si="10"/>
        <v>0</v>
      </c>
      <c r="AE19" s="93">
        <f t="shared" si="40"/>
        <v>0</v>
      </c>
      <c r="AF19" s="93">
        <f t="shared" si="11"/>
        <v>0</v>
      </c>
      <c r="AG19" s="93">
        <f t="shared" si="12"/>
        <v>0</v>
      </c>
      <c r="AH19" s="93">
        <f t="shared" si="13"/>
        <v>0</v>
      </c>
    </row>
    <row r="20" spans="1:34" s="60" customFormat="1">
      <c r="A20" s="79" t="str">
        <f>'Daily Records'!A21</f>
        <v>SQL.T013</v>
      </c>
      <c r="B20" s="79" t="str">
        <f>'Daily Records'!B21</f>
        <v>Organize relationships between tables</v>
      </c>
      <c r="C20" s="92">
        <f>'Daily Records'!C21</f>
        <v>750</v>
      </c>
      <c r="D20" s="79">
        <f>'Daily Records'!D21</f>
        <v>16</v>
      </c>
      <c r="E20" s="93">
        <f t="shared" si="4"/>
        <v>16</v>
      </c>
      <c r="F20" s="93">
        <f t="shared" si="14"/>
        <v>16</v>
      </c>
      <c r="G20" s="93">
        <f t="shared" si="21"/>
        <v>16</v>
      </c>
      <c r="H20" s="93">
        <f t="shared" si="22"/>
        <v>16</v>
      </c>
      <c r="I20" s="93">
        <f t="shared" si="23"/>
        <v>16</v>
      </c>
      <c r="J20" s="93">
        <v>10</v>
      </c>
      <c r="K20" s="93">
        <f t="shared" si="25"/>
        <v>10</v>
      </c>
      <c r="L20" s="93">
        <f t="shared" si="26"/>
        <v>10</v>
      </c>
      <c r="M20" s="93">
        <f t="shared" si="27"/>
        <v>10</v>
      </c>
      <c r="N20" s="93">
        <f t="shared" si="28"/>
        <v>10</v>
      </c>
      <c r="O20" s="93">
        <f t="shared" si="41"/>
        <v>10</v>
      </c>
      <c r="P20" s="93">
        <f t="shared" si="29"/>
        <v>10</v>
      </c>
      <c r="Q20" s="93">
        <f t="shared" si="30"/>
        <v>10</v>
      </c>
      <c r="R20" s="93">
        <v>10</v>
      </c>
      <c r="S20" s="93">
        <v>8</v>
      </c>
      <c r="T20" s="93">
        <v>6</v>
      </c>
      <c r="U20" s="93">
        <v>4</v>
      </c>
      <c r="V20" s="93">
        <v>0</v>
      </c>
      <c r="W20" s="93">
        <f t="shared" si="36"/>
        <v>0</v>
      </c>
      <c r="X20" s="93">
        <f t="shared" si="37"/>
        <v>0</v>
      </c>
      <c r="Y20" s="93">
        <f t="shared" si="42"/>
        <v>0</v>
      </c>
      <c r="Z20" s="93">
        <f t="shared" si="43"/>
        <v>0</v>
      </c>
      <c r="AA20" s="93">
        <f t="shared" si="38"/>
        <v>0</v>
      </c>
      <c r="AB20" s="93">
        <f t="shared" si="39"/>
        <v>0</v>
      </c>
      <c r="AC20" s="93">
        <f t="shared" si="39"/>
        <v>0</v>
      </c>
      <c r="AD20" s="93">
        <f t="shared" si="10"/>
        <v>0</v>
      </c>
      <c r="AE20" s="93">
        <f t="shared" si="40"/>
        <v>0</v>
      </c>
      <c r="AF20" s="93">
        <f t="shared" si="11"/>
        <v>0</v>
      </c>
      <c r="AG20" s="93">
        <f t="shared" si="12"/>
        <v>0</v>
      </c>
      <c r="AH20" s="93">
        <f t="shared" si="13"/>
        <v>0</v>
      </c>
    </row>
    <row r="21" spans="1:34" s="60" customFormat="1">
      <c r="A21" s="79" t="str">
        <f>'Daily Records'!A22</f>
        <v>SQL.T014</v>
      </c>
      <c r="B21" s="79" t="str">
        <f>'Daily Records'!B22</f>
        <v>Organize the foreign keys of the table</v>
      </c>
      <c r="C21" s="92">
        <f>'Daily Records'!C22</f>
        <v>750</v>
      </c>
      <c r="D21" s="79">
        <f>'Daily Records'!D22</f>
        <v>12</v>
      </c>
      <c r="E21" s="93">
        <f t="shared" si="4"/>
        <v>12</v>
      </c>
      <c r="F21" s="93">
        <f t="shared" si="14"/>
        <v>12</v>
      </c>
      <c r="G21" s="93">
        <f t="shared" si="21"/>
        <v>12</v>
      </c>
      <c r="H21" s="93">
        <f t="shared" si="22"/>
        <v>12</v>
      </c>
      <c r="I21" s="93">
        <f t="shared" si="23"/>
        <v>12</v>
      </c>
      <c r="J21" s="93">
        <v>8</v>
      </c>
      <c r="K21" s="93">
        <f t="shared" si="25"/>
        <v>8</v>
      </c>
      <c r="L21" s="93">
        <f t="shared" si="26"/>
        <v>8</v>
      </c>
      <c r="M21" s="93">
        <f t="shared" si="27"/>
        <v>8</v>
      </c>
      <c r="N21" s="93">
        <f t="shared" si="28"/>
        <v>8</v>
      </c>
      <c r="O21" s="93">
        <f t="shared" si="41"/>
        <v>8</v>
      </c>
      <c r="P21" s="93">
        <f t="shared" si="29"/>
        <v>8</v>
      </c>
      <c r="Q21" s="93">
        <f t="shared" si="30"/>
        <v>8</v>
      </c>
      <c r="R21" s="93">
        <f t="shared" si="31"/>
        <v>8</v>
      </c>
      <c r="S21" s="93">
        <f t="shared" si="32"/>
        <v>8</v>
      </c>
      <c r="T21" s="93">
        <f t="shared" si="33"/>
        <v>8</v>
      </c>
      <c r="U21" s="93">
        <f t="shared" si="34"/>
        <v>8</v>
      </c>
      <c r="V21" s="93">
        <f t="shared" si="35"/>
        <v>8</v>
      </c>
      <c r="W21" s="93">
        <v>0</v>
      </c>
      <c r="X21" s="93">
        <f t="shared" si="37"/>
        <v>0</v>
      </c>
      <c r="Y21" s="93">
        <f t="shared" si="42"/>
        <v>0</v>
      </c>
      <c r="Z21" s="93">
        <f t="shared" si="43"/>
        <v>0</v>
      </c>
      <c r="AA21" s="93">
        <f t="shared" si="38"/>
        <v>0</v>
      </c>
      <c r="AB21" s="93">
        <f t="shared" si="39"/>
        <v>0</v>
      </c>
      <c r="AC21" s="93">
        <f t="shared" si="39"/>
        <v>0</v>
      </c>
      <c r="AD21" s="93">
        <f t="shared" si="10"/>
        <v>0</v>
      </c>
      <c r="AE21" s="93">
        <f t="shared" si="40"/>
        <v>0</v>
      </c>
      <c r="AF21" s="93">
        <f t="shared" si="11"/>
        <v>0</v>
      </c>
      <c r="AG21" s="93">
        <f t="shared" si="12"/>
        <v>0</v>
      </c>
      <c r="AH21" s="93">
        <f t="shared" si="13"/>
        <v>0</v>
      </c>
    </row>
    <row r="22" spans="1:34" s="60" customFormat="1">
      <c r="A22" s="79" t="str">
        <f>'Daily Records'!A23</f>
        <v>SQL.T015</v>
      </c>
      <c r="B22" s="79" t="str">
        <f>'Daily Records'!B23</f>
        <v>Test for DaoBase and Dao Layer</v>
      </c>
      <c r="C22" s="92">
        <f>'Daily Records'!C23</f>
        <v>750</v>
      </c>
      <c r="D22" s="79">
        <f>'Daily Records'!D23</f>
        <v>30</v>
      </c>
      <c r="E22" s="93">
        <f t="shared" si="4"/>
        <v>30</v>
      </c>
      <c r="F22" s="93">
        <f t="shared" si="4"/>
        <v>30</v>
      </c>
      <c r="G22" s="93">
        <f t="shared" si="21"/>
        <v>30</v>
      </c>
      <c r="H22" s="93">
        <f t="shared" si="22"/>
        <v>30</v>
      </c>
      <c r="I22" s="93">
        <f t="shared" si="23"/>
        <v>30</v>
      </c>
      <c r="J22" s="93">
        <f t="shared" si="24"/>
        <v>30</v>
      </c>
      <c r="K22" s="93">
        <f t="shared" si="25"/>
        <v>30</v>
      </c>
      <c r="L22" s="93">
        <f t="shared" si="26"/>
        <v>30</v>
      </c>
      <c r="M22" s="93">
        <f t="shared" si="27"/>
        <v>30</v>
      </c>
      <c r="N22" s="93">
        <f t="shared" si="28"/>
        <v>30</v>
      </c>
      <c r="O22" s="93">
        <f t="shared" si="41"/>
        <v>30</v>
      </c>
      <c r="P22" s="93">
        <v>25</v>
      </c>
      <c r="Q22" s="93">
        <f t="shared" si="30"/>
        <v>25</v>
      </c>
      <c r="R22" s="93">
        <v>20</v>
      </c>
      <c r="S22" s="93">
        <v>16</v>
      </c>
      <c r="T22" s="93">
        <v>12</v>
      </c>
      <c r="U22" s="93">
        <v>9</v>
      </c>
      <c r="V22" s="93">
        <f t="shared" si="35"/>
        <v>9</v>
      </c>
      <c r="W22" s="93">
        <v>0</v>
      </c>
      <c r="X22" s="93">
        <f t="shared" si="37"/>
        <v>0</v>
      </c>
      <c r="Y22" s="93">
        <f t="shared" si="42"/>
        <v>0</v>
      </c>
      <c r="Z22" s="93">
        <f t="shared" si="43"/>
        <v>0</v>
      </c>
      <c r="AA22" s="93">
        <v>0</v>
      </c>
      <c r="AB22" s="93">
        <v>8</v>
      </c>
      <c r="AC22" s="93">
        <v>1</v>
      </c>
      <c r="AD22" s="93">
        <f t="shared" si="10"/>
        <v>1</v>
      </c>
      <c r="AE22" s="93">
        <f t="shared" si="40"/>
        <v>1</v>
      </c>
      <c r="AF22" s="93">
        <f t="shared" si="11"/>
        <v>1</v>
      </c>
      <c r="AG22" s="93">
        <v>0</v>
      </c>
      <c r="AH22" s="93">
        <f t="shared" si="13"/>
        <v>0</v>
      </c>
    </row>
    <row r="23" spans="1:34" s="60" customFormat="1">
      <c r="A23" s="79" t="str">
        <f>'Daily Records'!A24</f>
        <v>SQL.T007</v>
      </c>
      <c r="B23" s="79" t="str">
        <f>'Daily Records'!B24</f>
        <v>Architecteral Prototype</v>
      </c>
      <c r="C23" s="92">
        <f>'Daily Records'!C24</f>
        <v>750</v>
      </c>
      <c r="D23" s="79">
        <f>'Daily Records'!D24</f>
        <v>24</v>
      </c>
      <c r="E23" s="93">
        <f t="shared" si="4"/>
        <v>24</v>
      </c>
      <c r="F23" s="93">
        <f t="shared" si="4"/>
        <v>24</v>
      </c>
      <c r="G23" s="93">
        <f t="shared" ref="G23:W23" si="44">F23</f>
        <v>24</v>
      </c>
      <c r="H23" s="93">
        <f t="shared" si="44"/>
        <v>24</v>
      </c>
      <c r="I23" s="93">
        <f t="shared" si="44"/>
        <v>24</v>
      </c>
      <c r="J23" s="93">
        <f t="shared" si="44"/>
        <v>24</v>
      </c>
      <c r="K23" s="93">
        <f t="shared" si="44"/>
        <v>24</v>
      </c>
      <c r="L23" s="93">
        <f t="shared" si="44"/>
        <v>24</v>
      </c>
      <c r="M23" s="93">
        <f t="shared" si="44"/>
        <v>24</v>
      </c>
      <c r="N23" s="93">
        <f t="shared" si="44"/>
        <v>24</v>
      </c>
      <c r="O23" s="93">
        <f t="shared" si="44"/>
        <v>24</v>
      </c>
      <c r="P23" s="93">
        <f t="shared" si="44"/>
        <v>24</v>
      </c>
      <c r="Q23" s="93">
        <f t="shared" si="44"/>
        <v>24</v>
      </c>
      <c r="R23" s="93">
        <f t="shared" si="44"/>
        <v>24</v>
      </c>
      <c r="S23" s="93">
        <f t="shared" si="44"/>
        <v>24</v>
      </c>
      <c r="T23" s="93">
        <f t="shared" si="44"/>
        <v>24</v>
      </c>
      <c r="U23" s="93">
        <f t="shared" si="44"/>
        <v>24</v>
      </c>
      <c r="V23" s="93">
        <f t="shared" si="44"/>
        <v>24</v>
      </c>
      <c r="W23" s="93">
        <f t="shared" si="44"/>
        <v>24</v>
      </c>
      <c r="X23" s="93">
        <v>8</v>
      </c>
      <c r="Y23" s="93">
        <v>8</v>
      </c>
      <c r="Z23" s="93">
        <v>0</v>
      </c>
      <c r="AA23" s="93">
        <f>Z23</f>
        <v>0</v>
      </c>
      <c r="AB23" s="93">
        <f>AA23</f>
        <v>0</v>
      </c>
      <c r="AC23" s="93">
        <f>AB23</f>
        <v>0</v>
      </c>
      <c r="AD23" s="93">
        <f t="shared" si="10"/>
        <v>0</v>
      </c>
      <c r="AE23" s="93">
        <f>AD23</f>
        <v>0</v>
      </c>
      <c r="AF23" s="93">
        <f t="shared" si="11"/>
        <v>0</v>
      </c>
      <c r="AG23" s="93">
        <f t="shared" si="12"/>
        <v>0</v>
      </c>
      <c r="AH23" s="93">
        <f t="shared" si="13"/>
        <v>0</v>
      </c>
    </row>
    <row r="24" spans="1:34" s="68" customFormat="1">
      <c r="A24" s="79" t="str">
        <f>'Daily Records'!A25</f>
        <v>SQL.T016</v>
      </c>
      <c r="B24" s="79" t="str">
        <f>'Daily Records'!B25</f>
        <v>Security Data Migration</v>
      </c>
      <c r="C24" s="92">
        <f>'Daily Records'!C25</f>
        <v>740</v>
      </c>
      <c r="D24" s="79">
        <f>'Daily Records'!D25</f>
        <v>8</v>
      </c>
      <c r="E24" s="93">
        <f t="shared" si="4"/>
        <v>8</v>
      </c>
      <c r="F24" s="93">
        <f t="shared" si="4"/>
        <v>8</v>
      </c>
      <c r="G24" s="93">
        <f t="shared" ref="G24:AH24" si="45">F24</f>
        <v>8</v>
      </c>
      <c r="H24" s="93">
        <f t="shared" si="45"/>
        <v>8</v>
      </c>
      <c r="I24" s="93">
        <f t="shared" si="45"/>
        <v>8</v>
      </c>
      <c r="J24" s="93">
        <f t="shared" si="45"/>
        <v>8</v>
      </c>
      <c r="K24" s="93">
        <f t="shared" si="45"/>
        <v>8</v>
      </c>
      <c r="L24" s="93">
        <f t="shared" si="45"/>
        <v>8</v>
      </c>
      <c r="M24" s="93">
        <f t="shared" si="45"/>
        <v>8</v>
      </c>
      <c r="N24" s="93">
        <f t="shared" si="45"/>
        <v>8</v>
      </c>
      <c r="O24" s="93">
        <f t="shared" si="45"/>
        <v>8</v>
      </c>
      <c r="P24" s="93">
        <f t="shared" si="45"/>
        <v>8</v>
      </c>
      <c r="Q24" s="93">
        <f t="shared" si="45"/>
        <v>8</v>
      </c>
      <c r="R24" s="93">
        <f t="shared" si="45"/>
        <v>8</v>
      </c>
      <c r="S24" s="93">
        <f t="shared" si="45"/>
        <v>8</v>
      </c>
      <c r="T24" s="93">
        <f t="shared" si="45"/>
        <v>8</v>
      </c>
      <c r="U24" s="93">
        <f t="shared" si="45"/>
        <v>8</v>
      </c>
      <c r="V24" s="93">
        <f t="shared" si="45"/>
        <v>8</v>
      </c>
      <c r="W24" s="93">
        <f t="shared" si="45"/>
        <v>8</v>
      </c>
      <c r="X24" s="93">
        <f t="shared" si="45"/>
        <v>8</v>
      </c>
      <c r="Y24" s="93">
        <f t="shared" si="45"/>
        <v>8</v>
      </c>
      <c r="Z24" s="93">
        <v>1</v>
      </c>
      <c r="AA24" s="93">
        <f t="shared" si="45"/>
        <v>1</v>
      </c>
      <c r="AB24" s="93">
        <f t="shared" si="45"/>
        <v>1</v>
      </c>
      <c r="AC24" s="93">
        <f t="shared" si="45"/>
        <v>1</v>
      </c>
      <c r="AD24" s="93">
        <f t="shared" si="10"/>
        <v>1</v>
      </c>
      <c r="AE24" s="93">
        <f t="shared" si="45"/>
        <v>1</v>
      </c>
      <c r="AF24" s="93">
        <v>0</v>
      </c>
      <c r="AG24" s="93">
        <f t="shared" si="45"/>
        <v>0</v>
      </c>
      <c r="AH24" s="93">
        <f t="shared" si="45"/>
        <v>0</v>
      </c>
    </row>
    <row r="25" spans="1:34" s="68" customFormat="1">
      <c r="A25" s="79" t="str">
        <f>'Daily Records'!A26</f>
        <v>SQL.T017</v>
      </c>
      <c r="B25" s="79" t="str">
        <f>'Daily Records'!B26</f>
        <v>Reference Data Migration</v>
      </c>
      <c r="C25" s="92">
        <f>'Daily Records'!C26</f>
        <v>740</v>
      </c>
      <c r="D25" s="79">
        <f>'Daily Records'!D26</f>
        <v>16</v>
      </c>
      <c r="E25" s="93">
        <f t="shared" si="4"/>
        <v>16</v>
      </c>
      <c r="F25" s="93">
        <f t="shared" si="4"/>
        <v>16</v>
      </c>
      <c r="G25" s="93">
        <f t="shared" ref="G25:AH26" si="46">F25</f>
        <v>16</v>
      </c>
      <c r="H25" s="93">
        <f t="shared" si="46"/>
        <v>16</v>
      </c>
      <c r="I25" s="93">
        <f t="shared" si="46"/>
        <v>16</v>
      </c>
      <c r="J25" s="93">
        <f t="shared" si="46"/>
        <v>16</v>
      </c>
      <c r="K25" s="93">
        <f t="shared" si="46"/>
        <v>16</v>
      </c>
      <c r="L25" s="93">
        <f t="shared" si="46"/>
        <v>16</v>
      </c>
      <c r="M25" s="93">
        <f t="shared" si="46"/>
        <v>16</v>
      </c>
      <c r="N25" s="93">
        <f t="shared" si="46"/>
        <v>16</v>
      </c>
      <c r="O25" s="93">
        <f t="shared" si="46"/>
        <v>16</v>
      </c>
      <c r="P25" s="93">
        <f t="shared" si="46"/>
        <v>16</v>
      </c>
      <c r="Q25" s="93">
        <f t="shared" si="46"/>
        <v>16</v>
      </c>
      <c r="R25" s="93">
        <f t="shared" si="46"/>
        <v>16</v>
      </c>
      <c r="S25" s="93">
        <f t="shared" si="46"/>
        <v>16</v>
      </c>
      <c r="T25" s="93">
        <f t="shared" si="46"/>
        <v>16</v>
      </c>
      <c r="U25" s="93">
        <f t="shared" si="46"/>
        <v>16</v>
      </c>
      <c r="V25" s="93">
        <f t="shared" si="46"/>
        <v>16</v>
      </c>
      <c r="W25" s="93">
        <f t="shared" si="46"/>
        <v>16</v>
      </c>
      <c r="X25" s="93">
        <f t="shared" si="46"/>
        <v>16</v>
      </c>
      <c r="Y25" s="93">
        <f t="shared" si="46"/>
        <v>16</v>
      </c>
      <c r="Z25" s="93">
        <v>8</v>
      </c>
      <c r="AA25" s="93">
        <f t="shared" si="46"/>
        <v>8</v>
      </c>
      <c r="AB25" s="93">
        <v>1</v>
      </c>
      <c r="AC25" s="93">
        <v>1</v>
      </c>
      <c r="AD25" s="93">
        <f t="shared" si="10"/>
        <v>1</v>
      </c>
      <c r="AE25" s="93">
        <f t="shared" si="46"/>
        <v>1</v>
      </c>
      <c r="AF25" s="93">
        <v>0</v>
      </c>
      <c r="AG25" s="93">
        <f t="shared" si="46"/>
        <v>0</v>
      </c>
      <c r="AH25" s="93">
        <f t="shared" si="46"/>
        <v>0</v>
      </c>
    </row>
    <row r="26" spans="1:34" s="68" customFormat="1">
      <c r="A26" s="79" t="str">
        <f>'Daily Records'!A27</f>
        <v>SQL.T018</v>
      </c>
      <c r="B26" s="79" t="str">
        <f>'Daily Records'!B27</f>
        <v>CallSheet Data Migration</v>
      </c>
      <c r="C26" s="92">
        <f>'Daily Records'!C27</f>
        <v>740</v>
      </c>
      <c r="D26" s="79">
        <f>'Daily Records'!D27</f>
        <v>24</v>
      </c>
      <c r="E26" s="93">
        <f t="shared" si="4"/>
        <v>24</v>
      </c>
      <c r="F26" s="93">
        <f t="shared" si="4"/>
        <v>24</v>
      </c>
      <c r="G26" s="93">
        <f t="shared" ref="G26:Y26" si="47">F26</f>
        <v>24</v>
      </c>
      <c r="H26" s="93">
        <f t="shared" si="47"/>
        <v>24</v>
      </c>
      <c r="I26" s="93">
        <f t="shared" si="47"/>
        <v>24</v>
      </c>
      <c r="J26" s="93">
        <f t="shared" si="47"/>
        <v>24</v>
      </c>
      <c r="K26" s="93">
        <f t="shared" si="47"/>
        <v>24</v>
      </c>
      <c r="L26" s="93">
        <f t="shared" si="47"/>
        <v>24</v>
      </c>
      <c r="M26" s="93">
        <f t="shared" si="47"/>
        <v>24</v>
      </c>
      <c r="N26" s="93">
        <f t="shared" si="47"/>
        <v>24</v>
      </c>
      <c r="O26" s="93">
        <f t="shared" si="47"/>
        <v>24</v>
      </c>
      <c r="P26" s="93">
        <f t="shared" si="47"/>
        <v>24</v>
      </c>
      <c r="Q26" s="93">
        <f t="shared" si="47"/>
        <v>24</v>
      </c>
      <c r="R26" s="93">
        <f t="shared" si="47"/>
        <v>24</v>
      </c>
      <c r="S26" s="93">
        <f t="shared" si="47"/>
        <v>24</v>
      </c>
      <c r="T26" s="93">
        <f t="shared" si="47"/>
        <v>24</v>
      </c>
      <c r="U26" s="93">
        <f t="shared" si="47"/>
        <v>24</v>
      </c>
      <c r="V26" s="93">
        <f t="shared" si="47"/>
        <v>24</v>
      </c>
      <c r="W26" s="93">
        <f t="shared" si="47"/>
        <v>24</v>
      </c>
      <c r="X26" s="93">
        <f t="shared" si="47"/>
        <v>24</v>
      </c>
      <c r="Y26" s="93">
        <f t="shared" si="47"/>
        <v>24</v>
      </c>
      <c r="Z26" s="93">
        <f t="shared" ref="Z26" si="48">Y26</f>
        <v>24</v>
      </c>
      <c r="AA26" s="93">
        <f t="shared" si="46"/>
        <v>24</v>
      </c>
      <c r="AB26" s="93">
        <f t="shared" ref="AB26" si="49">AA26</f>
        <v>24</v>
      </c>
      <c r="AC26" s="93">
        <v>18</v>
      </c>
      <c r="AD26" s="93">
        <v>16</v>
      </c>
      <c r="AE26" s="93">
        <v>1</v>
      </c>
      <c r="AF26" s="93">
        <v>0</v>
      </c>
      <c r="AG26" s="93">
        <f t="shared" si="46"/>
        <v>0</v>
      </c>
      <c r="AH26" s="93">
        <f t="shared" si="46"/>
        <v>0</v>
      </c>
    </row>
    <row r="27" spans="1:34" s="68" customFormat="1">
      <c r="A27" s="79" t="str">
        <f>'Daily Records'!A28</f>
        <v>SQL.T019</v>
      </c>
      <c r="B27" s="79" t="str">
        <f>'Daily Records'!B28</f>
        <v>RigJob Data Migration</v>
      </c>
      <c r="C27" s="92">
        <f>'Daily Records'!C28</f>
        <v>740</v>
      </c>
      <c r="D27" s="79">
        <f>'Daily Records'!D28</f>
        <v>4</v>
      </c>
      <c r="E27" s="93">
        <f t="shared" ref="E27:Y27" si="50">D27</f>
        <v>4</v>
      </c>
      <c r="F27" s="93">
        <f t="shared" si="50"/>
        <v>4</v>
      </c>
      <c r="G27" s="93">
        <f t="shared" si="50"/>
        <v>4</v>
      </c>
      <c r="H27" s="93">
        <f t="shared" si="50"/>
        <v>4</v>
      </c>
      <c r="I27" s="93">
        <f t="shared" si="50"/>
        <v>4</v>
      </c>
      <c r="J27" s="93">
        <f t="shared" si="50"/>
        <v>4</v>
      </c>
      <c r="K27" s="93">
        <f t="shared" si="50"/>
        <v>4</v>
      </c>
      <c r="L27" s="93">
        <f t="shared" si="50"/>
        <v>4</v>
      </c>
      <c r="M27" s="93">
        <f t="shared" si="50"/>
        <v>4</v>
      </c>
      <c r="N27" s="93">
        <f t="shared" si="50"/>
        <v>4</v>
      </c>
      <c r="O27" s="93">
        <f t="shared" si="50"/>
        <v>4</v>
      </c>
      <c r="P27" s="93">
        <f t="shared" si="50"/>
        <v>4</v>
      </c>
      <c r="Q27" s="93">
        <f t="shared" si="50"/>
        <v>4</v>
      </c>
      <c r="R27" s="93">
        <f t="shared" si="50"/>
        <v>4</v>
      </c>
      <c r="S27" s="93">
        <f t="shared" si="50"/>
        <v>4</v>
      </c>
      <c r="T27" s="93">
        <f t="shared" si="50"/>
        <v>4</v>
      </c>
      <c r="U27" s="93">
        <f t="shared" si="50"/>
        <v>4</v>
      </c>
      <c r="V27" s="93">
        <f t="shared" si="50"/>
        <v>4</v>
      </c>
      <c r="W27" s="93">
        <f t="shared" si="50"/>
        <v>4</v>
      </c>
      <c r="X27" s="93">
        <f t="shared" si="50"/>
        <v>4</v>
      </c>
      <c r="Y27" s="93">
        <f t="shared" si="50"/>
        <v>4</v>
      </c>
      <c r="Z27" s="93">
        <v>4</v>
      </c>
      <c r="AA27" s="93">
        <f t="shared" ref="AA27" si="51">Z27</f>
        <v>4</v>
      </c>
      <c r="AB27" s="93">
        <f t="shared" ref="AB27:AE27" si="52">AA27</f>
        <v>4</v>
      </c>
      <c r="AC27" s="93">
        <f t="shared" si="52"/>
        <v>4</v>
      </c>
      <c r="AD27" s="93">
        <f t="shared" si="10"/>
        <v>4</v>
      </c>
      <c r="AE27" s="93">
        <f t="shared" si="52"/>
        <v>4</v>
      </c>
      <c r="AF27" s="93">
        <v>3</v>
      </c>
      <c r="AG27" s="93">
        <v>2</v>
      </c>
      <c r="AH27" s="93">
        <v>1</v>
      </c>
    </row>
    <row r="28" spans="1:34" s="68" customFormat="1">
      <c r="A28" s="79" t="str">
        <f>'Daily Records'!A29</f>
        <v>SQL.T020</v>
      </c>
      <c r="B28" s="79" t="str">
        <f>'Daily Records'!B29</f>
        <v>ProductHaul Data Migration</v>
      </c>
      <c r="C28" s="92">
        <f>'Daily Records'!C29</f>
        <v>720</v>
      </c>
      <c r="D28" s="79">
        <f>'Daily Records'!D29</f>
        <v>4</v>
      </c>
      <c r="E28" s="93">
        <f t="shared" ref="E28:Y28" si="53">D28</f>
        <v>4</v>
      </c>
      <c r="F28" s="93">
        <f t="shared" si="53"/>
        <v>4</v>
      </c>
      <c r="G28" s="93">
        <f t="shared" si="53"/>
        <v>4</v>
      </c>
      <c r="H28" s="93">
        <f t="shared" si="53"/>
        <v>4</v>
      </c>
      <c r="I28" s="93">
        <f t="shared" si="53"/>
        <v>4</v>
      </c>
      <c r="J28" s="93">
        <f t="shared" si="53"/>
        <v>4</v>
      </c>
      <c r="K28" s="93">
        <f t="shared" si="53"/>
        <v>4</v>
      </c>
      <c r="L28" s="93">
        <f t="shared" si="53"/>
        <v>4</v>
      </c>
      <c r="M28" s="93">
        <f t="shared" si="53"/>
        <v>4</v>
      </c>
      <c r="N28" s="93">
        <f t="shared" si="53"/>
        <v>4</v>
      </c>
      <c r="O28" s="93">
        <f t="shared" si="53"/>
        <v>4</v>
      </c>
      <c r="P28" s="93">
        <f t="shared" si="53"/>
        <v>4</v>
      </c>
      <c r="Q28" s="93">
        <f t="shared" si="53"/>
        <v>4</v>
      </c>
      <c r="R28" s="93">
        <f t="shared" si="53"/>
        <v>4</v>
      </c>
      <c r="S28" s="93">
        <f t="shared" si="53"/>
        <v>4</v>
      </c>
      <c r="T28" s="93">
        <f t="shared" si="53"/>
        <v>4</v>
      </c>
      <c r="U28" s="93">
        <f t="shared" si="53"/>
        <v>4</v>
      </c>
      <c r="V28" s="93">
        <f t="shared" si="53"/>
        <v>4</v>
      </c>
      <c r="W28" s="93">
        <f t="shared" si="53"/>
        <v>4</v>
      </c>
      <c r="X28" s="93">
        <f t="shared" si="53"/>
        <v>4</v>
      </c>
      <c r="Y28" s="93">
        <f t="shared" si="53"/>
        <v>4</v>
      </c>
      <c r="Z28" s="93">
        <v>4</v>
      </c>
      <c r="AA28" s="93">
        <f t="shared" ref="AA28:AA32" si="54">Z28</f>
        <v>4</v>
      </c>
      <c r="AB28" s="93">
        <f t="shared" ref="AB28:AE32" si="55">AA28</f>
        <v>4</v>
      </c>
      <c r="AC28" s="93">
        <f t="shared" si="55"/>
        <v>4</v>
      </c>
      <c r="AD28" s="93">
        <f t="shared" si="10"/>
        <v>4</v>
      </c>
      <c r="AE28" s="93">
        <f t="shared" si="55"/>
        <v>4</v>
      </c>
      <c r="AF28" s="93">
        <v>3</v>
      </c>
      <c r="AG28" s="93">
        <v>2</v>
      </c>
      <c r="AH28" s="93">
        <v>1</v>
      </c>
    </row>
    <row r="29" spans="1:34" s="68" customFormat="1">
      <c r="A29" s="79" t="str">
        <f>'Daily Records'!A30</f>
        <v>SQL.T021</v>
      </c>
      <c r="B29" s="79" t="str">
        <f>'Daily Records'!B30</f>
        <v>Job Data Migration</v>
      </c>
      <c r="C29" s="92">
        <f>'Daily Records'!C30</f>
        <v>720</v>
      </c>
      <c r="D29" s="79">
        <f>'Daily Records'!D30</f>
        <v>16</v>
      </c>
      <c r="E29" s="93">
        <f t="shared" ref="E29:Y29" si="56">D29</f>
        <v>16</v>
      </c>
      <c r="F29" s="93">
        <f t="shared" si="56"/>
        <v>16</v>
      </c>
      <c r="G29" s="93">
        <f t="shared" si="56"/>
        <v>16</v>
      </c>
      <c r="H29" s="93">
        <f t="shared" si="56"/>
        <v>16</v>
      </c>
      <c r="I29" s="93">
        <f t="shared" si="56"/>
        <v>16</v>
      </c>
      <c r="J29" s="93">
        <f t="shared" si="56"/>
        <v>16</v>
      </c>
      <c r="K29" s="93">
        <f t="shared" si="56"/>
        <v>16</v>
      </c>
      <c r="L29" s="93">
        <f t="shared" si="56"/>
        <v>16</v>
      </c>
      <c r="M29" s="93">
        <f t="shared" si="56"/>
        <v>16</v>
      </c>
      <c r="N29" s="93">
        <f t="shared" si="56"/>
        <v>16</v>
      </c>
      <c r="O29" s="93">
        <f t="shared" si="56"/>
        <v>16</v>
      </c>
      <c r="P29" s="93">
        <f t="shared" si="56"/>
        <v>16</v>
      </c>
      <c r="Q29" s="93">
        <f t="shared" si="56"/>
        <v>16</v>
      </c>
      <c r="R29" s="93">
        <f t="shared" si="56"/>
        <v>16</v>
      </c>
      <c r="S29" s="93">
        <f t="shared" si="56"/>
        <v>16</v>
      </c>
      <c r="T29" s="93">
        <f t="shared" si="56"/>
        <v>16</v>
      </c>
      <c r="U29" s="93">
        <f t="shared" si="56"/>
        <v>16</v>
      </c>
      <c r="V29" s="93">
        <f t="shared" si="56"/>
        <v>16</v>
      </c>
      <c r="W29" s="93">
        <f t="shared" si="56"/>
        <v>16</v>
      </c>
      <c r="X29" s="93">
        <f t="shared" si="56"/>
        <v>16</v>
      </c>
      <c r="Y29" s="93">
        <f t="shared" si="56"/>
        <v>16</v>
      </c>
      <c r="Z29" s="93">
        <f t="shared" ref="Z29:Z32" si="57">Y29</f>
        <v>16</v>
      </c>
      <c r="AA29" s="93">
        <f t="shared" si="54"/>
        <v>16</v>
      </c>
      <c r="AB29" s="93">
        <f t="shared" si="55"/>
        <v>16</v>
      </c>
      <c r="AC29" s="93">
        <f t="shared" si="55"/>
        <v>16</v>
      </c>
      <c r="AD29" s="93">
        <v>8</v>
      </c>
      <c r="AE29" s="93">
        <v>2</v>
      </c>
      <c r="AF29" s="93">
        <f t="shared" ref="AF29:AH32" si="58">AE29</f>
        <v>2</v>
      </c>
      <c r="AG29" s="93">
        <f t="shared" si="58"/>
        <v>2</v>
      </c>
      <c r="AH29" s="93">
        <v>0</v>
      </c>
    </row>
    <row r="30" spans="1:34" s="68" customFormat="1">
      <c r="A30" s="79" t="str">
        <f>'Daily Records'!A31</f>
        <v>SQL.T022</v>
      </c>
      <c r="B30" s="79" t="str">
        <f>'Daily Records'!B31</f>
        <v>ServiceTicket Data Migration</v>
      </c>
      <c r="C30" s="92">
        <f>'Daily Records'!C31</f>
        <v>720</v>
      </c>
      <c r="D30" s="79">
        <f>'Daily Records'!D31</f>
        <v>8</v>
      </c>
      <c r="E30" s="93">
        <f t="shared" ref="E30:Y30" si="59">D30</f>
        <v>8</v>
      </c>
      <c r="F30" s="93">
        <f t="shared" si="59"/>
        <v>8</v>
      </c>
      <c r="G30" s="93">
        <f t="shared" si="59"/>
        <v>8</v>
      </c>
      <c r="H30" s="93">
        <f t="shared" si="59"/>
        <v>8</v>
      </c>
      <c r="I30" s="93">
        <f t="shared" si="59"/>
        <v>8</v>
      </c>
      <c r="J30" s="93">
        <f t="shared" si="59"/>
        <v>8</v>
      </c>
      <c r="K30" s="93">
        <f t="shared" si="59"/>
        <v>8</v>
      </c>
      <c r="L30" s="93">
        <f t="shared" si="59"/>
        <v>8</v>
      </c>
      <c r="M30" s="93">
        <f t="shared" si="59"/>
        <v>8</v>
      </c>
      <c r="N30" s="93">
        <f t="shared" si="59"/>
        <v>8</v>
      </c>
      <c r="O30" s="93">
        <f t="shared" si="59"/>
        <v>8</v>
      </c>
      <c r="P30" s="93">
        <f t="shared" si="59"/>
        <v>8</v>
      </c>
      <c r="Q30" s="93">
        <f t="shared" si="59"/>
        <v>8</v>
      </c>
      <c r="R30" s="93">
        <f t="shared" si="59"/>
        <v>8</v>
      </c>
      <c r="S30" s="93">
        <f t="shared" si="59"/>
        <v>8</v>
      </c>
      <c r="T30" s="93">
        <f t="shared" si="59"/>
        <v>8</v>
      </c>
      <c r="U30" s="93">
        <f t="shared" si="59"/>
        <v>8</v>
      </c>
      <c r="V30" s="93">
        <f t="shared" si="59"/>
        <v>8</v>
      </c>
      <c r="W30" s="93">
        <f t="shared" si="59"/>
        <v>8</v>
      </c>
      <c r="X30" s="93">
        <f t="shared" si="59"/>
        <v>8</v>
      </c>
      <c r="Y30" s="93">
        <f t="shared" si="59"/>
        <v>8</v>
      </c>
      <c r="Z30" s="93">
        <f t="shared" si="57"/>
        <v>8</v>
      </c>
      <c r="AA30" s="93">
        <f t="shared" si="54"/>
        <v>8</v>
      </c>
      <c r="AB30" s="93">
        <f t="shared" si="55"/>
        <v>8</v>
      </c>
      <c r="AC30" s="93">
        <f t="shared" si="55"/>
        <v>8</v>
      </c>
      <c r="AD30" s="93">
        <f t="shared" si="10"/>
        <v>8</v>
      </c>
      <c r="AE30" s="93">
        <f t="shared" si="55"/>
        <v>8</v>
      </c>
      <c r="AF30" s="93">
        <v>2</v>
      </c>
      <c r="AG30" s="93">
        <f t="shared" si="58"/>
        <v>2</v>
      </c>
      <c r="AH30" s="93">
        <v>0</v>
      </c>
    </row>
    <row r="31" spans="1:34" s="68" customFormat="1">
      <c r="A31" s="79" t="str">
        <f>'Daily Records'!A32</f>
        <v>SQL.T023</v>
      </c>
      <c r="B31" s="79" t="str">
        <f>'Daily Records'!B32</f>
        <v>ServiceReport Data Migration</v>
      </c>
      <c r="C31" s="92">
        <f>'Daily Records'!C32</f>
        <v>700</v>
      </c>
      <c r="D31" s="79">
        <f>'Daily Records'!D32</f>
        <v>24</v>
      </c>
      <c r="E31" s="93">
        <f t="shared" ref="E31:Y31" si="60">D31</f>
        <v>24</v>
      </c>
      <c r="F31" s="93">
        <f t="shared" si="60"/>
        <v>24</v>
      </c>
      <c r="G31" s="93">
        <f t="shared" si="60"/>
        <v>24</v>
      </c>
      <c r="H31" s="93">
        <f t="shared" si="60"/>
        <v>24</v>
      </c>
      <c r="I31" s="93">
        <f t="shared" si="60"/>
        <v>24</v>
      </c>
      <c r="J31" s="93">
        <f t="shared" si="60"/>
        <v>24</v>
      </c>
      <c r="K31" s="93">
        <f t="shared" si="60"/>
        <v>24</v>
      </c>
      <c r="L31" s="93">
        <f t="shared" si="60"/>
        <v>24</v>
      </c>
      <c r="M31" s="93">
        <f t="shared" si="60"/>
        <v>24</v>
      </c>
      <c r="N31" s="93">
        <f t="shared" si="60"/>
        <v>24</v>
      </c>
      <c r="O31" s="93">
        <f t="shared" si="60"/>
        <v>24</v>
      </c>
      <c r="P31" s="93">
        <f t="shared" si="60"/>
        <v>24</v>
      </c>
      <c r="Q31" s="93">
        <f t="shared" si="60"/>
        <v>24</v>
      </c>
      <c r="R31" s="93">
        <f t="shared" si="60"/>
        <v>24</v>
      </c>
      <c r="S31" s="93">
        <f t="shared" si="60"/>
        <v>24</v>
      </c>
      <c r="T31" s="93">
        <f t="shared" si="60"/>
        <v>24</v>
      </c>
      <c r="U31" s="93">
        <f t="shared" si="60"/>
        <v>24</v>
      </c>
      <c r="V31" s="93">
        <f t="shared" si="60"/>
        <v>24</v>
      </c>
      <c r="W31" s="93">
        <f t="shared" si="60"/>
        <v>24</v>
      </c>
      <c r="X31" s="93">
        <f t="shared" si="60"/>
        <v>24</v>
      </c>
      <c r="Y31" s="93">
        <f t="shared" si="60"/>
        <v>24</v>
      </c>
      <c r="Z31" s="93">
        <f t="shared" si="57"/>
        <v>24</v>
      </c>
      <c r="AA31" s="93">
        <f t="shared" si="54"/>
        <v>24</v>
      </c>
      <c r="AB31" s="93">
        <f t="shared" si="55"/>
        <v>24</v>
      </c>
      <c r="AC31" s="93">
        <f t="shared" si="55"/>
        <v>24</v>
      </c>
      <c r="AD31" s="93">
        <f t="shared" si="10"/>
        <v>24</v>
      </c>
      <c r="AE31" s="93">
        <f t="shared" si="55"/>
        <v>24</v>
      </c>
      <c r="AF31" s="93">
        <v>10</v>
      </c>
      <c r="AG31" s="93">
        <v>1</v>
      </c>
      <c r="AH31" s="93">
        <f t="shared" si="58"/>
        <v>1</v>
      </c>
    </row>
    <row r="32" spans="1:34" s="68" customFormat="1">
      <c r="A32" s="79" t="str">
        <f>'Daily Records'!A33</f>
        <v>SQL.T024</v>
      </c>
      <c r="B32" s="79" t="str">
        <f>'Daily Records'!B33</f>
        <v>Program Data Migration</v>
      </c>
      <c r="C32" s="92">
        <f>'Daily Records'!C33</f>
        <v>700</v>
      </c>
      <c r="D32" s="79">
        <f>'Daily Records'!D33</f>
        <v>16</v>
      </c>
      <c r="E32" s="93">
        <f t="shared" ref="E32:Y32" si="61">D32</f>
        <v>16</v>
      </c>
      <c r="F32" s="93">
        <f t="shared" si="61"/>
        <v>16</v>
      </c>
      <c r="G32" s="93">
        <f t="shared" si="61"/>
        <v>16</v>
      </c>
      <c r="H32" s="93">
        <f t="shared" si="61"/>
        <v>16</v>
      </c>
      <c r="I32" s="93">
        <f t="shared" si="61"/>
        <v>16</v>
      </c>
      <c r="J32" s="93">
        <f t="shared" si="61"/>
        <v>16</v>
      </c>
      <c r="K32" s="93">
        <f t="shared" si="61"/>
        <v>16</v>
      </c>
      <c r="L32" s="93">
        <f t="shared" si="61"/>
        <v>16</v>
      </c>
      <c r="M32" s="93">
        <f t="shared" si="61"/>
        <v>16</v>
      </c>
      <c r="N32" s="93">
        <f t="shared" si="61"/>
        <v>16</v>
      </c>
      <c r="O32" s="93">
        <f t="shared" si="61"/>
        <v>16</v>
      </c>
      <c r="P32" s="93">
        <f t="shared" si="61"/>
        <v>16</v>
      </c>
      <c r="Q32" s="93">
        <f t="shared" si="61"/>
        <v>16</v>
      </c>
      <c r="R32" s="93">
        <f t="shared" si="61"/>
        <v>16</v>
      </c>
      <c r="S32" s="93">
        <f t="shared" si="61"/>
        <v>16</v>
      </c>
      <c r="T32" s="93">
        <f t="shared" si="61"/>
        <v>16</v>
      </c>
      <c r="U32" s="93">
        <f t="shared" si="61"/>
        <v>16</v>
      </c>
      <c r="V32" s="93">
        <f t="shared" si="61"/>
        <v>16</v>
      </c>
      <c r="W32" s="93">
        <f t="shared" si="61"/>
        <v>16</v>
      </c>
      <c r="X32" s="93">
        <f t="shared" si="61"/>
        <v>16</v>
      </c>
      <c r="Y32" s="93">
        <f t="shared" si="61"/>
        <v>16</v>
      </c>
      <c r="Z32" s="93">
        <f t="shared" si="57"/>
        <v>16</v>
      </c>
      <c r="AA32" s="93">
        <f t="shared" si="54"/>
        <v>16</v>
      </c>
      <c r="AB32" s="93">
        <f t="shared" si="55"/>
        <v>16</v>
      </c>
      <c r="AC32" s="93">
        <f t="shared" si="55"/>
        <v>16</v>
      </c>
      <c r="AD32" s="93">
        <f t="shared" si="10"/>
        <v>16</v>
      </c>
      <c r="AE32" s="93">
        <f t="shared" si="55"/>
        <v>16</v>
      </c>
      <c r="AF32" s="93">
        <f t="shared" si="58"/>
        <v>16</v>
      </c>
      <c r="AG32" s="93">
        <f t="shared" si="58"/>
        <v>16</v>
      </c>
      <c r="AH32" s="93">
        <v>10</v>
      </c>
    </row>
    <row r="33" spans="1:34" s="60" customFormat="1">
      <c r="A33" s="79" t="str">
        <f>'Daily Records'!A34</f>
        <v>Ticket #38</v>
      </c>
      <c r="B33" s="79" t="str">
        <f>'Daily Records'!B34</f>
        <v>Update Job Date Time for Pending Job</v>
      </c>
      <c r="C33" s="92">
        <f>'Daily Records'!C34</f>
        <v>700</v>
      </c>
      <c r="D33" s="79">
        <f>'Daily Records'!D34</f>
        <v>2</v>
      </c>
      <c r="E33" s="93">
        <f t="shared" si="4"/>
        <v>2</v>
      </c>
      <c r="F33" s="93">
        <f t="shared" ref="F33:F38" si="62">E33</f>
        <v>2</v>
      </c>
      <c r="G33" s="93">
        <f t="shared" si="21"/>
        <v>2</v>
      </c>
      <c r="H33" s="93">
        <v>0</v>
      </c>
      <c r="I33" s="93">
        <f t="shared" si="23"/>
        <v>0</v>
      </c>
      <c r="J33" s="93">
        <f t="shared" si="24"/>
        <v>0</v>
      </c>
      <c r="K33" s="93">
        <f t="shared" si="25"/>
        <v>0</v>
      </c>
      <c r="L33" s="93">
        <f t="shared" si="26"/>
        <v>0</v>
      </c>
      <c r="M33" s="93">
        <f t="shared" si="27"/>
        <v>0</v>
      </c>
      <c r="N33" s="93">
        <f t="shared" si="28"/>
        <v>0</v>
      </c>
      <c r="O33" s="93">
        <f t="shared" si="41"/>
        <v>0</v>
      </c>
      <c r="P33" s="93">
        <f t="shared" si="29"/>
        <v>0</v>
      </c>
      <c r="Q33" s="93">
        <f t="shared" si="30"/>
        <v>0</v>
      </c>
      <c r="R33" s="93">
        <f t="shared" si="31"/>
        <v>0</v>
      </c>
      <c r="S33" s="93">
        <f t="shared" si="32"/>
        <v>0</v>
      </c>
      <c r="T33" s="93">
        <f t="shared" si="33"/>
        <v>0</v>
      </c>
      <c r="U33" s="93">
        <f t="shared" si="34"/>
        <v>0</v>
      </c>
      <c r="V33" s="93">
        <f t="shared" si="35"/>
        <v>0</v>
      </c>
      <c r="W33" s="93">
        <f t="shared" si="36"/>
        <v>0</v>
      </c>
      <c r="X33" s="93">
        <f t="shared" si="37"/>
        <v>0</v>
      </c>
      <c r="Y33" s="93">
        <f t="shared" si="42"/>
        <v>0</v>
      </c>
      <c r="Z33" s="93">
        <f t="shared" si="43"/>
        <v>0</v>
      </c>
      <c r="AA33" s="93">
        <f t="shared" si="38"/>
        <v>0</v>
      </c>
      <c r="AB33" s="93">
        <f t="shared" si="39"/>
        <v>0</v>
      </c>
      <c r="AC33" s="93">
        <f t="shared" si="39"/>
        <v>0</v>
      </c>
      <c r="AD33" s="93">
        <f t="shared" si="10"/>
        <v>0</v>
      </c>
      <c r="AE33" s="93">
        <f t="shared" si="40"/>
        <v>0</v>
      </c>
      <c r="AF33" s="93">
        <f t="shared" ref="AF33:AH38" si="63">AE33</f>
        <v>0</v>
      </c>
      <c r="AG33" s="93">
        <f t="shared" si="63"/>
        <v>0</v>
      </c>
      <c r="AH33" s="93">
        <f t="shared" si="63"/>
        <v>0</v>
      </c>
    </row>
    <row r="34" spans="1:34" s="60" customFormat="1">
      <c r="A34" s="79" t="str">
        <f>'Daily Records'!A35</f>
        <v>Ticket #39</v>
      </c>
      <c r="B34" s="79" t="str">
        <f>'Daily Records'!B35</f>
        <v>Re-order Service Point checkboxs</v>
      </c>
      <c r="C34" s="92">
        <f>'Daily Records'!C35</f>
        <v>700</v>
      </c>
      <c r="D34" s="79">
        <f>'Daily Records'!D35</f>
        <v>2</v>
      </c>
      <c r="E34" s="93">
        <f t="shared" si="4"/>
        <v>2</v>
      </c>
      <c r="F34" s="93">
        <f t="shared" si="62"/>
        <v>2</v>
      </c>
      <c r="G34" s="93">
        <f t="shared" si="21"/>
        <v>2</v>
      </c>
      <c r="H34" s="93">
        <v>1</v>
      </c>
      <c r="I34" s="93">
        <f t="shared" si="23"/>
        <v>1</v>
      </c>
      <c r="J34" s="93">
        <v>0</v>
      </c>
      <c r="K34" s="93">
        <f t="shared" si="25"/>
        <v>0</v>
      </c>
      <c r="L34" s="93">
        <f t="shared" si="26"/>
        <v>0</v>
      </c>
      <c r="M34" s="93">
        <f t="shared" si="27"/>
        <v>0</v>
      </c>
      <c r="N34" s="93">
        <f t="shared" si="28"/>
        <v>0</v>
      </c>
      <c r="O34" s="93">
        <f t="shared" si="41"/>
        <v>0</v>
      </c>
      <c r="P34" s="93">
        <f t="shared" si="29"/>
        <v>0</v>
      </c>
      <c r="Q34" s="93">
        <f t="shared" si="30"/>
        <v>0</v>
      </c>
      <c r="R34" s="93">
        <f t="shared" si="31"/>
        <v>0</v>
      </c>
      <c r="S34" s="93">
        <f t="shared" si="32"/>
        <v>0</v>
      </c>
      <c r="T34" s="93">
        <f t="shared" si="33"/>
        <v>0</v>
      </c>
      <c r="U34" s="93">
        <f t="shared" si="34"/>
        <v>0</v>
      </c>
      <c r="V34" s="93">
        <f t="shared" si="35"/>
        <v>0</v>
      </c>
      <c r="W34" s="93">
        <f t="shared" si="36"/>
        <v>0</v>
      </c>
      <c r="X34" s="93">
        <f t="shared" si="37"/>
        <v>0</v>
      </c>
      <c r="Y34" s="93">
        <f t="shared" si="42"/>
        <v>0</v>
      </c>
      <c r="Z34" s="93">
        <f t="shared" si="43"/>
        <v>0</v>
      </c>
      <c r="AA34" s="93">
        <f t="shared" si="38"/>
        <v>0</v>
      </c>
      <c r="AB34" s="93">
        <f t="shared" si="39"/>
        <v>0</v>
      </c>
      <c r="AC34" s="93">
        <f t="shared" si="39"/>
        <v>0</v>
      </c>
      <c r="AD34" s="93">
        <f t="shared" si="10"/>
        <v>0</v>
      </c>
      <c r="AE34" s="93">
        <f t="shared" si="40"/>
        <v>0</v>
      </c>
      <c r="AF34" s="93">
        <f t="shared" si="63"/>
        <v>0</v>
      </c>
      <c r="AG34" s="93">
        <f t="shared" si="63"/>
        <v>0</v>
      </c>
      <c r="AH34" s="93">
        <f t="shared" si="63"/>
        <v>0</v>
      </c>
    </row>
    <row r="35" spans="1:34" s="60" customFormat="1">
      <c r="A35" s="79" t="str">
        <f>'Daily Records'!A36</f>
        <v>Ticket #40</v>
      </c>
      <c r="B35" s="79" t="str">
        <f>'Daily Records'!B36</f>
        <v>Add second driver in Product Haul</v>
      </c>
      <c r="C35" s="92">
        <f>'Daily Records'!C36</f>
        <v>700</v>
      </c>
      <c r="D35" s="79">
        <f>'Daily Records'!D36</f>
        <v>4</v>
      </c>
      <c r="E35" s="93">
        <f t="shared" si="4"/>
        <v>4</v>
      </c>
      <c r="F35" s="93">
        <f t="shared" si="62"/>
        <v>4</v>
      </c>
      <c r="G35" s="93">
        <f t="shared" si="21"/>
        <v>4</v>
      </c>
      <c r="H35" s="93">
        <v>2</v>
      </c>
      <c r="I35" s="93">
        <v>0</v>
      </c>
      <c r="J35" s="93">
        <f t="shared" si="24"/>
        <v>0</v>
      </c>
      <c r="K35" s="93">
        <f t="shared" si="25"/>
        <v>0</v>
      </c>
      <c r="L35" s="93">
        <f t="shared" si="26"/>
        <v>0</v>
      </c>
      <c r="M35" s="93">
        <f t="shared" si="27"/>
        <v>0</v>
      </c>
      <c r="N35" s="93">
        <f t="shared" si="28"/>
        <v>0</v>
      </c>
      <c r="O35" s="93">
        <f t="shared" si="41"/>
        <v>0</v>
      </c>
      <c r="P35" s="93">
        <f t="shared" si="29"/>
        <v>0</v>
      </c>
      <c r="Q35" s="93">
        <f t="shared" si="30"/>
        <v>0</v>
      </c>
      <c r="R35" s="93">
        <f t="shared" si="31"/>
        <v>0</v>
      </c>
      <c r="S35" s="93">
        <f t="shared" si="32"/>
        <v>0</v>
      </c>
      <c r="T35" s="93">
        <f t="shared" si="33"/>
        <v>0</v>
      </c>
      <c r="U35" s="93">
        <f t="shared" si="34"/>
        <v>0</v>
      </c>
      <c r="V35" s="93">
        <f t="shared" si="35"/>
        <v>0</v>
      </c>
      <c r="W35" s="93">
        <f t="shared" si="36"/>
        <v>0</v>
      </c>
      <c r="X35" s="93">
        <f t="shared" si="37"/>
        <v>0</v>
      </c>
      <c r="Y35" s="93">
        <f t="shared" si="42"/>
        <v>0</v>
      </c>
      <c r="Z35" s="93">
        <f t="shared" si="43"/>
        <v>0</v>
      </c>
      <c r="AA35" s="93">
        <f t="shared" si="38"/>
        <v>0</v>
      </c>
      <c r="AB35" s="93">
        <f t="shared" si="39"/>
        <v>0</v>
      </c>
      <c r="AC35" s="93">
        <f t="shared" si="39"/>
        <v>0</v>
      </c>
      <c r="AD35" s="93">
        <f t="shared" si="10"/>
        <v>0</v>
      </c>
      <c r="AE35" s="93">
        <f t="shared" si="40"/>
        <v>0</v>
      </c>
      <c r="AF35" s="93">
        <f t="shared" si="63"/>
        <v>0</v>
      </c>
      <c r="AG35" s="93">
        <f t="shared" si="63"/>
        <v>0</v>
      </c>
      <c r="AH35" s="93">
        <f t="shared" si="63"/>
        <v>0</v>
      </c>
    </row>
    <row r="36" spans="1:34" s="60" customFormat="1">
      <c r="A36" s="79" t="str">
        <f>'Daily Records'!A37</f>
        <v>Ticket #42</v>
      </c>
      <c r="B36" s="79" t="str">
        <f>'Daily Records'!B37</f>
        <v>Add a Consultant dropdown list needs auto filter</v>
      </c>
      <c r="C36" s="92">
        <f>'Daily Records'!C37</f>
        <v>700</v>
      </c>
      <c r="D36" s="79">
        <f>'Daily Records'!D37</f>
        <v>3</v>
      </c>
      <c r="E36" s="93">
        <f t="shared" si="4"/>
        <v>3</v>
      </c>
      <c r="F36" s="93">
        <f t="shared" si="62"/>
        <v>3</v>
      </c>
      <c r="G36" s="93">
        <f t="shared" si="21"/>
        <v>3</v>
      </c>
      <c r="H36" s="93">
        <v>0</v>
      </c>
      <c r="I36" s="93">
        <f t="shared" si="23"/>
        <v>0</v>
      </c>
      <c r="J36" s="93">
        <f t="shared" si="24"/>
        <v>0</v>
      </c>
      <c r="K36" s="93">
        <f t="shared" si="25"/>
        <v>0</v>
      </c>
      <c r="L36" s="93">
        <f t="shared" si="26"/>
        <v>0</v>
      </c>
      <c r="M36" s="93">
        <f t="shared" si="27"/>
        <v>0</v>
      </c>
      <c r="N36" s="93">
        <f t="shared" si="28"/>
        <v>0</v>
      </c>
      <c r="O36" s="93">
        <f t="shared" si="41"/>
        <v>0</v>
      </c>
      <c r="P36" s="93">
        <f t="shared" si="29"/>
        <v>0</v>
      </c>
      <c r="Q36" s="93">
        <f t="shared" si="30"/>
        <v>0</v>
      </c>
      <c r="R36" s="93">
        <f t="shared" si="31"/>
        <v>0</v>
      </c>
      <c r="S36" s="93">
        <f t="shared" si="32"/>
        <v>0</v>
      </c>
      <c r="T36" s="93">
        <f t="shared" si="33"/>
        <v>0</v>
      </c>
      <c r="U36" s="93">
        <f t="shared" si="34"/>
        <v>0</v>
      </c>
      <c r="V36" s="93">
        <f t="shared" si="35"/>
        <v>0</v>
      </c>
      <c r="W36" s="93">
        <f t="shared" si="36"/>
        <v>0</v>
      </c>
      <c r="X36" s="93">
        <f t="shared" si="37"/>
        <v>0</v>
      </c>
      <c r="Y36" s="93">
        <f t="shared" si="42"/>
        <v>0</v>
      </c>
      <c r="Z36" s="93">
        <f t="shared" si="43"/>
        <v>0</v>
      </c>
      <c r="AA36" s="93">
        <f t="shared" si="38"/>
        <v>0</v>
      </c>
      <c r="AB36" s="93">
        <f t="shared" si="39"/>
        <v>0</v>
      </c>
      <c r="AC36" s="93">
        <f t="shared" si="39"/>
        <v>0</v>
      </c>
      <c r="AD36" s="93">
        <f t="shared" si="10"/>
        <v>0</v>
      </c>
      <c r="AE36" s="93">
        <f t="shared" si="40"/>
        <v>0</v>
      </c>
      <c r="AF36" s="93">
        <f t="shared" si="63"/>
        <v>0</v>
      </c>
      <c r="AG36" s="93">
        <f t="shared" si="63"/>
        <v>0</v>
      </c>
      <c r="AH36" s="93">
        <f t="shared" si="63"/>
        <v>0</v>
      </c>
    </row>
    <row r="37" spans="1:34" s="60" customFormat="1">
      <c r="A37" s="79" t="str">
        <f>'Daily Records'!A38</f>
        <v>Phase7.Test002</v>
      </c>
      <c r="B37" s="79" t="str">
        <f>'Daily Records'!B38</f>
        <v>Write Test Case_Bright</v>
      </c>
      <c r="C37" s="92">
        <f>'Daily Records'!C38</f>
        <v>690</v>
      </c>
      <c r="D37" s="79">
        <f>'Daily Records'!D38</f>
        <v>3</v>
      </c>
      <c r="E37" s="93">
        <f t="shared" si="4"/>
        <v>3</v>
      </c>
      <c r="F37" s="93">
        <f t="shared" si="62"/>
        <v>3</v>
      </c>
      <c r="G37" s="93">
        <f t="shared" si="21"/>
        <v>3</v>
      </c>
      <c r="H37" s="93">
        <f t="shared" si="22"/>
        <v>3</v>
      </c>
      <c r="I37" s="93">
        <v>0</v>
      </c>
      <c r="J37" s="93">
        <f t="shared" si="24"/>
        <v>0</v>
      </c>
      <c r="K37" s="93">
        <f t="shared" si="25"/>
        <v>0</v>
      </c>
      <c r="L37" s="93">
        <f t="shared" si="26"/>
        <v>0</v>
      </c>
      <c r="M37" s="93">
        <f t="shared" si="27"/>
        <v>0</v>
      </c>
      <c r="N37" s="93">
        <f t="shared" si="28"/>
        <v>0</v>
      </c>
      <c r="O37" s="93">
        <f t="shared" si="41"/>
        <v>0</v>
      </c>
      <c r="P37" s="93">
        <f t="shared" si="29"/>
        <v>0</v>
      </c>
      <c r="Q37" s="93">
        <f t="shared" si="30"/>
        <v>0</v>
      </c>
      <c r="R37" s="93">
        <f t="shared" si="31"/>
        <v>0</v>
      </c>
      <c r="S37" s="93">
        <f t="shared" si="32"/>
        <v>0</v>
      </c>
      <c r="T37" s="93">
        <f t="shared" si="33"/>
        <v>0</v>
      </c>
      <c r="U37" s="93">
        <f t="shared" si="34"/>
        <v>0</v>
      </c>
      <c r="V37" s="93">
        <f t="shared" si="35"/>
        <v>0</v>
      </c>
      <c r="W37" s="93">
        <f t="shared" si="36"/>
        <v>0</v>
      </c>
      <c r="X37" s="93">
        <f t="shared" si="37"/>
        <v>0</v>
      </c>
      <c r="Y37" s="93">
        <f t="shared" si="42"/>
        <v>0</v>
      </c>
      <c r="Z37" s="93">
        <f t="shared" si="43"/>
        <v>0</v>
      </c>
      <c r="AA37" s="93">
        <f t="shared" si="38"/>
        <v>0</v>
      </c>
      <c r="AB37" s="93">
        <f t="shared" si="39"/>
        <v>0</v>
      </c>
      <c r="AC37" s="93">
        <f t="shared" si="39"/>
        <v>0</v>
      </c>
      <c r="AD37" s="93">
        <f t="shared" si="10"/>
        <v>0</v>
      </c>
      <c r="AE37" s="93">
        <f t="shared" si="40"/>
        <v>0</v>
      </c>
      <c r="AF37" s="93">
        <f t="shared" si="63"/>
        <v>0</v>
      </c>
      <c r="AG37" s="93">
        <f t="shared" si="63"/>
        <v>0</v>
      </c>
      <c r="AH37" s="93">
        <f t="shared" si="63"/>
        <v>0</v>
      </c>
    </row>
    <row r="38" spans="1:34" s="60" customFormat="1">
      <c r="A38" s="79" t="str">
        <f>'Daily Records'!A39</f>
        <v>Phase7.Test003</v>
      </c>
      <c r="B38" s="79" t="str">
        <f>'Daily Records'!B39</f>
        <v>Write Test Case_Linsee</v>
      </c>
      <c r="C38" s="92">
        <f>'Daily Records'!C39</f>
        <v>690</v>
      </c>
      <c r="D38" s="79">
        <f>'Daily Records'!D39</f>
        <v>3</v>
      </c>
      <c r="E38" s="93">
        <f t="shared" si="4"/>
        <v>3</v>
      </c>
      <c r="F38" s="93">
        <f t="shared" si="62"/>
        <v>3</v>
      </c>
      <c r="G38" s="93">
        <f t="shared" si="21"/>
        <v>3</v>
      </c>
      <c r="H38" s="93">
        <f t="shared" si="22"/>
        <v>3</v>
      </c>
      <c r="I38" s="93">
        <v>0</v>
      </c>
      <c r="J38" s="93">
        <f t="shared" si="24"/>
        <v>0</v>
      </c>
      <c r="K38" s="93">
        <f t="shared" si="25"/>
        <v>0</v>
      </c>
      <c r="L38" s="93">
        <f t="shared" si="26"/>
        <v>0</v>
      </c>
      <c r="M38" s="93">
        <f t="shared" si="27"/>
        <v>0</v>
      </c>
      <c r="N38" s="93">
        <f t="shared" si="28"/>
        <v>0</v>
      </c>
      <c r="O38" s="93">
        <f t="shared" si="41"/>
        <v>0</v>
      </c>
      <c r="P38" s="93">
        <f t="shared" si="29"/>
        <v>0</v>
      </c>
      <c r="Q38" s="93">
        <f t="shared" si="30"/>
        <v>0</v>
      </c>
      <c r="R38" s="93">
        <f t="shared" si="31"/>
        <v>0</v>
      </c>
      <c r="S38" s="93">
        <f t="shared" si="32"/>
        <v>0</v>
      </c>
      <c r="T38" s="93">
        <f t="shared" si="33"/>
        <v>0</v>
      </c>
      <c r="U38" s="93">
        <f t="shared" si="34"/>
        <v>0</v>
      </c>
      <c r="V38" s="93">
        <f t="shared" si="35"/>
        <v>0</v>
      </c>
      <c r="W38" s="93">
        <f t="shared" si="36"/>
        <v>0</v>
      </c>
      <c r="X38" s="93">
        <f t="shared" si="37"/>
        <v>0</v>
      </c>
      <c r="Y38" s="93">
        <f t="shared" si="42"/>
        <v>0</v>
      </c>
      <c r="Z38" s="93">
        <f t="shared" si="43"/>
        <v>0</v>
      </c>
      <c r="AA38" s="93">
        <f t="shared" si="38"/>
        <v>0</v>
      </c>
      <c r="AB38" s="93">
        <f t="shared" si="39"/>
        <v>0</v>
      </c>
      <c r="AC38" s="93">
        <f t="shared" si="39"/>
        <v>0</v>
      </c>
      <c r="AD38" s="93">
        <f t="shared" si="10"/>
        <v>0</v>
      </c>
      <c r="AE38" s="93">
        <f t="shared" si="40"/>
        <v>0</v>
      </c>
      <c r="AF38" s="93">
        <f t="shared" si="63"/>
        <v>0</v>
      </c>
      <c r="AG38" s="93">
        <f t="shared" si="63"/>
        <v>0</v>
      </c>
      <c r="AH38" s="93">
        <f t="shared" si="63"/>
        <v>0</v>
      </c>
    </row>
    <row r="39" spans="1:34" s="60" customFormat="1">
      <c r="A39" s="79"/>
      <c r="B39" s="79"/>
      <c r="C39" s="92"/>
      <c r="D39" s="79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</row>
    <row r="40" spans="1:34" s="60" customFormat="1">
      <c r="A40" s="79"/>
      <c r="B40" s="79"/>
      <c r="C40" s="92"/>
      <c r="D40" s="79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</row>
    <row r="41" spans="1:34" s="60" customFormat="1">
      <c r="A41" s="79"/>
      <c r="B41" s="79"/>
      <c r="C41" s="92"/>
      <c r="D41" s="79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</row>
    <row r="42" spans="1:34" s="60" customFormat="1">
      <c r="A42" s="79"/>
      <c r="B42" s="79"/>
      <c r="C42" s="92"/>
      <c r="D42" s="79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</row>
    <row r="43" spans="1:34" s="60" customFormat="1">
      <c r="A43" s="79"/>
      <c r="B43" s="79"/>
      <c r="C43" s="92"/>
      <c r="D43" s="79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</row>
    <row r="44" spans="1:34" s="60" customFormat="1">
      <c r="A44" s="79"/>
      <c r="B44" s="79"/>
      <c r="C44" s="92"/>
      <c r="D44" s="79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</row>
    <row r="45" spans="1:34" s="60" customFormat="1">
      <c r="A45" s="59"/>
      <c r="B45" s="59"/>
      <c r="C45" s="61"/>
      <c r="D45" s="59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70"/>
      <c r="U45" s="70"/>
      <c r="V45" s="70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</row>
    <row r="46" spans="1:34" s="60" customFormat="1">
      <c r="A46" s="59"/>
      <c r="B46" s="59"/>
      <c r="C46" s="61"/>
      <c r="D46" s="59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</row>
    <row r="47" spans="1:34" s="60" customFormat="1">
      <c r="A47" s="59"/>
      <c r="B47" s="59"/>
      <c r="C47" s="61"/>
      <c r="D47" s="59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</row>
  </sheetData>
  <mergeCells count="1">
    <mergeCell ref="D1:D2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G29"/>
  <sheetViews>
    <sheetView zoomScale="110" zoomScaleNormal="110"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C1" sqref="C1:G1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6.26953125" style="7" customWidth="1"/>
    <col min="4" max="4" width="7.81640625" style="45" customWidth="1"/>
    <col min="5" max="7" width="5.7265625" style="45" bestFit="1" customWidth="1"/>
    <col min="8" max="11" width="6" style="45" bestFit="1" customWidth="1"/>
    <col min="12" max="22" width="6" style="7" bestFit="1" customWidth="1"/>
    <col min="23" max="27" width="5.54296875" style="7" bestFit="1" customWidth="1"/>
    <col min="28" max="28" width="6.54296875" style="7" bestFit="1" customWidth="1"/>
    <col min="29" max="29" width="4.81640625" style="7" bestFit="1" customWidth="1"/>
    <col min="30" max="31" width="5" style="7" bestFit="1" customWidth="1"/>
    <col min="32" max="32" width="4.81640625" style="7" bestFit="1" customWidth="1"/>
    <col min="33" max="16384" width="13" style="7"/>
  </cols>
  <sheetData>
    <row r="1" spans="1:16257">
      <c r="A1" s="9" t="s">
        <v>0</v>
      </c>
      <c r="B1" s="34"/>
      <c r="C1" s="117" t="s">
        <v>103</v>
      </c>
      <c r="D1" s="118"/>
      <c r="E1" s="118"/>
      <c r="F1" s="118"/>
      <c r="G1" s="118"/>
    </row>
    <row r="2" spans="1:16257">
      <c r="A2" s="10" t="s">
        <v>6</v>
      </c>
      <c r="B2" s="123">
        <v>43153</v>
      </c>
      <c r="C2" s="124"/>
      <c r="D2" s="124"/>
      <c r="E2" s="124"/>
      <c r="F2" s="124"/>
      <c r="G2" s="124"/>
    </row>
    <row r="3" spans="1:16257">
      <c r="A3" s="10" t="s">
        <v>7</v>
      </c>
      <c r="B3" s="123">
        <f>B2+36</f>
        <v>43189</v>
      </c>
      <c r="C3" s="124"/>
      <c r="D3" s="124"/>
      <c r="E3" s="124"/>
      <c r="F3" s="124"/>
      <c r="G3" s="124"/>
    </row>
    <row r="4" spans="1:16257">
      <c r="A4" s="11"/>
      <c r="B4" s="12"/>
      <c r="C4" s="119"/>
      <c r="D4" s="119"/>
      <c r="E4" s="119"/>
      <c r="F4" s="119"/>
      <c r="G4" s="119"/>
    </row>
    <row r="5" spans="1:16257" ht="15" thickBot="1">
      <c r="A5" s="13" t="s">
        <v>12</v>
      </c>
      <c r="B5" s="14"/>
      <c r="D5" s="120"/>
      <c r="E5" s="120"/>
      <c r="F5" s="120"/>
      <c r="G5" s="120"/>
      <c r="H5" s="46"/>
      <c r="I5" s="46"/>
      <c r="J5" s="46"/>
      <c r="K5" s="46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</row>
    <row r="6" spans="1:16257" s="16" customFormat="1">
      <c r="A6" s="24" t="s">
        <v>4</v>
      </c>
      <c r="B6" s="24" t="s">
        <v>5</v>
      </c>
      <c r="C6" s="41" t="s">
        <v>13</v>
      </c>
      <c r="D6" s="47">
        <f>B2</f>
        <v>43153</v>
      </c>
      <c r="E6" s="47">
        <f>D6+1</f>
        <v>43154</v>
      </c>
      <c r="F6" s="47">
        <f>E6+1</f>
        <v>43155</v>
      </c>
      <c r="G6" s="47">
        <f>F6+2</f>
        <v>43157</v>
      </c>
      <c r="H6" s="47">
        <f t="shared" ref="H6:P6" si="0">G6+1</f>
        <v>43158</v>
      </c>
      <c r="I6" s="47">
        <f>H6+1</f>
        <v>43159</v>
      </c>
      <c r="J6" s="47">
        <f t="shared" si="0"/>
        <v>43160</v>
      </c>
      <c r="K6" s="47">
        <f t="shared" si="0"/>
        <v>43161</v>
      </c>
      <c r="L6" s="47">
        <f>K6+3</f>
        <v>43164</v>
      </c>
      <c r="M6" s="47">
        <f t="shared" si="0"/>
        <v>43165</v>
      </c>
      <c r="N6" s="47">
        <f>M6+1</f>
        <v>43166</v>
      </c>
      <c r="O6" s="47">
        <f t="shared" si="0"/>
        <v>43167</v>
      </c>
      <c r="P6" s="47">
        <f t="shared" si="0"/>
        <v>43168</v>
      </c>
      <c r="Q6" s="47">
        <f>P6+3</f>
        <v>43171</v>
      </c>
      <c r="R6" s="47">
        <f t="shared" ref="R6" si="1">Q6+1</f>
        <v>43172</v>
      </c>
      <c r="S6" s="47">
        <f>R6+1</f>
        <v>43173</v>
      </c>
      <c r="T6" s="47">
        <f>S6+1</f>
        <v>43174</v>
      </c>
      <c r="U6" s="47">
        <f>T6+1</f>
        <v>43175</v>
      </c>
      <c r="V6" s="47">
        <f>U6+3</f>
        <v>43178</v>
      </c>
      <c r="W6" s="47">
        <f t="shared" ref="W6:Z6" si="2">V6+1</f>
        <v>43179</v>
      </c>
      <c r="X6" s="47">
        <f t="shared" si="2"/>
        <v>43180</v>
      </c>
      <c r="Y6" s="47">
        <f t="shared" si="2"/>
        <v>43181</v>
      </c>
      <c r="Z6" s="47">
        <f t="shared" si="2"/>
        <v>43182</v>
      </c>
      <c r="AA6" s="47">
        <f>Y6+2</f>
        <v>43183</v>
      </c>
      <c r="AB6" s="47">
        <f>Z6+3</f>
        <v>43185</v>
      </c>
      <c r="AC6" s="47">
        <f>AB6+1</f>
        <v>43186</v>
      </c>
      <c r="AD6" s="47">
        <f>AC6+1</f>
        <v>43187</v>
      </c>
      <c r="AE6" s="47">
        <f t="shared" ref="AE6" si="3">AD6+1</f>
        <v>43188</v>
      </c>
      <c r="AF6" s="47">
        <f>AE6+1</f>
        <v>43189</v>
      </c>
    </row>
    <row r="7" spans="1:16257" s="16" customFormat="1">
      <c r="A7" s="17"/>
      <c r="B7" s="17"/>
      <c r="C7" s="18"/>
      <c r="D7" s="48">
        <f t="shared" ref="D7:F7" si="4">D6</f>
        <v>43153</v>
      </c>
      <c r="E7" s="49">
        <f t="shared" si="4"/>
        <v>43154</v>
      </c>
      <c r="F7" s="49">
        <f t="shared" si="4"/>
        <v>43155</v>
      </c>
      <c r="G7" s="49">
        <f t="shared" ref="G7:I7" si="5">G6</f>
        <v>43157</v>
      </c>
      <c r="H7" s="49">
        <f t="shared" si="5"/>
        <v>43158</v>
      </c>
      <c r="I7" s="49">
        <f t="shared" si="5"/>
        <v>43159</v>
      </c>
      <c r="J7" s="49">
        <f t="shared" ref="J7:K7" si="6">J6</f>
        <v>43160</v>
      </c>
      <c r="K7" s="49">
        <f t="shared" si="6"/>
        <v>43161</v>
      </c>
      <c r="L7" s="49">
        <f t="shared" ref="L7:O7" si="7">L6</f>
        <v>43164</v>
      </c>
      <c r="M7" s="49">
        <f t="shared" si="7"/>
        <v>43165</v>
      </c>
      <c r="N7" s="49">
        <f t="shared" si="7"/>
        <v>43166</v>
      </c>
      <c r="O7" s="49">
        <f t="shared" si="7"/>
        <v>43167</v>
      </c>
      <c r="P7" s="49">
        <f t="shared" ref="P7:T7" si="8">P6</f>
        <v>43168</v>
      </c>
      <c r="Q7" s="49">
        <f t="shared" si="8"/>
        <v>43171</v>
      </c>
      <c r="R7" s="49">
        <f t="shared" si="8"/>
        <v>43172</v>
      </c>
      <c r="S7" s="49">
        <f t="shared" si="8"/>
        <v>43173</v>
      </c>
      <c r="T7" s="49">
        <f t="shared" si="8"/>
        <v>43174</v>
      </c>
      <c r="U7" s="49">
        <f t="shared" ref="U7:AB7" si="9">U6</f>
        <v>43175</v>
      </c>
      <c r="V7" s="49">
        <f t="shared" si="9"/>
        <v>43178</v>
      </c>
      <c r="W7" s="49">
        <f t="shared" si="9"/>
        <v>43179</v>
      </c>
      <c r="X7" s="49">
        <f t="shared" si="9"/>
        <v>43180</v>
      </c>
      <c r="Y7" s="49">
        <f t="shared" si="9"/>
        <v>43181</v>
      </c>
      <c r="Z7" s="49">
        <f t="shared" si="9"/>
        <v>43182</v>
      </c>
      <c r="AA7" s="49">
        <f t="shared" ref="AA7" si="10">AA6</f>
        <v>43183</v>
      </c>
      <c r="AB7" s="49">
        <f t="shared" si="9"/>
        <v>43185</v>
      </c>
      <c r="AC7" s="49">
        <f t="shared" ref="AC7:AD7" si="11">AC6</f>
        <v>43186</v>
      </c>
      <c r="AD7" s="49">
        <f t="shared" si="11"/>
        <v>43187</v>
      </c>
      <c r="AE7" s="49">
        <f t="shared" ref="AE7:AF7" si="12">AE6</f>
        <v>43188</v>
      </c>
      <c r="AF7" s="49">
        <f t="shared" si="12"/>
        <v>43189</v>
      </c>
    </row>
    <row r="8" spans="1:16257" s="19" customFormat="1">
      <c r="A8" s="121" t="s">
        <v>27</v>
      </c>
      <c r="B8" s="122"/>
      <c r="C8" s="50">
        <f>SUM(C10:C15)</f>
        <v>659</v>
      </c>
      <c r="D8" s="53">
        <f>C8-D9</f>
        <v>650</v>
      </c>
      <c r="E8" s="53">
        <f t="shared" ref="E8:K8" si="13">D8-E9</f>
        <v>633</v>
      </c>
      <c r="F8" s="53">
        <f t="shared" si="13"/>
        <v>616</v>
      </c>
      <c r="G8" s="53">
        <f t="shared" si="13"/>
        <v>591</v>
      </c>
      <c r="H8" s="53">
        <f t="shared" ref="H8" si="14">G8-H9</f>
        <v>566</v>
      </c>
      <c r="I8" s="53">
        <f t="shared" ref="I8" si="15">H8-I9</f>
        <v>541</v>
      </c>
      <c r="J8" s="53">
        <f t="shared" ref="J8" si="16">I8-J9</f>
        <v>516</v>
      </c>
      <c r="K8" s="53">
        <f t="shared" si="13"/>
        <v>491</v>
      </c>
      <c r="L8" s="53">
        <f t="shared" ref="L8" si="17">K8-L9</f>
        <v>466</v>
      </c>
      <c r="M8" s="53">
        <f t="shared" ref="M8" si="18">L8-M9</f>
        <v>441</v>
      </c>
      <c r="N8" s="53">
        <f t="shared" ref="N8" si="19">M8-N9</f>
        <v>416</v>
      </c>
      <c r="O8" s="53">
        <f t="shared" ref="O8" si="20">N8-O9</f>
        <v>391</v>
      </c>
      <c r="P8" s="53">
        <f t="shared" ref="P8" si="21">O8-P9</f>
        <v>366</v>
      </c>
      <c r="Q8" s="53">
        <f t="shared" ref="Q8" si="22">P8-Q9</f>
        <v>340</v>
      </c>
      <c r="R8" s="53">
        <f t="shared" ref="R8" si="23">Q8-R9</f>
        <v>314</v>
      </c>
      <c r="S8" s="53">
        <f t="shared" ref="S8" si="24">R8-S9</f>
        <v>288</v>
      </c>
      <c r="T8" s="53">
        <f>S8-T9</f>
        <v>262</v>
      </c>
      <c r="U8" s="53">
        <f>T8-U9</f>
        <v>236</v>
      </c>
      <c r="V8" s="53">
        <f t="shared" ref="V8:Z8" si="25">U8-V9</f>
        <v>215</v>
      </c>
      <c r="W8" s="53">
        <f t="shared" si="25"/>
        <v>194</v>
      </c>
      <c r="X8" s="53">
        <f t="shared" si="25"/>
        <v>173</v>
      </c>
      <c r="Y8" s="53">
        <f t="shared" si="25"/>
        <v>152</v>
      </c>
      <c r="Z8" s="53">
        <f t="shared" si="25"/>
        <v>131</v>
      </c>
      <c r="AA8" s="53">
        <f t="shared" ref="AA8" si="26">Z8-AA9</f>
        <v>105</v>
      </c>
      <c r="AB8" s="53">
        <f t="shared" ref="AB8" si="27">AA8-AB9</f>
        <v>84</v>
      </c>
      <c r="AC8" s="53">
        <f t="shared" ref="AC8" si="28">AB8-AC9</f>
        <v>63</v>
      </c>
      <c r="AD8" s="53">
        <f t="shared" ref="AD8" si="29">AC8-AD9</f>
        <v>42</v>
      </c>
      <c r="AE8" s="53">
        <f t="shared" ref="AE8" si="30">AD8-AE9</f>
        <v>21</v>
      </c>
      <c r="AF8" s="53">
        <f t="shared" ref="AF8" si="31">AE8-AF9</f>
        <v>0</v>
      </c>
    </row>
    <row r="9" spans="1:16257" s="19" customFormat="1">
      <c r="A9" s="121" t="s">
        <v>26</v>
      </c>
      <c r="B9" s="122"/>
      <c r="C9" s="50">
        <f t="shared" ref="C9:C15" si="32">SUM(D9:AH9)</f>
        <v>659</v>
      </c>
      <c r="D9" s="50">
        <f>SUM(D10:D15)</f>
        <v>9</v>
      </c>
      <c r="E9" s="50">
        <f>SUM(E10:E15)</f>
        <v>17</v>
      </c>
      <c r="F9" s="50">
        <f t="shared" ref="F9:K9" si="33">SUM(F10:F15)</f>
        <v>17</v>
      </c>
      <c r="G9" s="50">
        <f t="shared" si="33"/>
        <v>25</v>
      </c>
      <c r="H9" s="50">
        <f t="shared" si="33"/>
        <v>25</v>
      </c>
      <c r="I9" s="50">
        <f t="shared" si="33"/>
        <v>25</v>
      </c>
      <c r="J9" s="50">
        <f t="shared" si="33"/>
        <v>25</v>
      </c>
      <c r="K9" s="50">
        <f t="shared" si="33"/>
        <v>25</v>
      </c>
      <c r="L9" s="50">
        <f t="shared" ref="L9:O9" si="34">SUM(L10:L15)</f>
        <v>25</v>
      </c>
      <c r="M9" s="50">
        <f t="shared" si="34"/>
        <v>25</v>
      </c>
      <c r="N9" s="50">
        <f t="shared" si="34"/>
        <v>25</v>
      </c>
      <c r="O9" s="50">
        <f t="shared" si="34"/>
        <v>25</v>
      </c>
      <c r="P9" s="50">
        <f t="shared" ref="P9:T9" si="35">SUM(P10:P15)</f>
        <v>25</v>
      </c>
      <c r="Q9" s="50">
        <f t="shared" si="35"/>
        <v>26</v>
      </c>
      <c r="R9" s="50">
        <f t="shared" si="35"/>
        <v>26</v>
      </c>
      <c r="S9" s="50">
        <f t="shared" si="35"/>
        <v>26</v>
      </c>
      <c r="T9" s="50">
        <f t="shared" si="35"/>
        <v>26</v>
      </c>
      <c r="U9" s="50">
        <f t="shared" ref="U9:AB9" si="36">SUM(U10:U15)</f>
        <v>26</v>
      </c>
      <c r="V9" s="50">
        <f t="shared" si="36"/>
        <v>21</v>
      </c>
      <c r="W9" s="50">
        <f t="shared" si="36"/>
        <v>21</v>
      </c>
      <c r="X9" s="50">
        <f t="shared" si="36"/>
        <v>21</v>
      </c>
      <c r="Y9" s="50">
        <f t="shared" si="36"/>
        <v>21</v>
      </c>
      <c r="Z9" s="50">
        <f t="shared" si="36"/>
        <v>21</v>
      </c>
      <c r="AA9" s="50">
        <f t="shared" ref="AA9" si="37">SUM(AA10:AA15)</f>
        <v>26</v>
      </c>
      <c r="AB9" s="50">
        <f t="shared" si="36"/>
        <v>21</v>
      </c>
      <c r="AC9" s="50">
        <f t="shared" ref="AC9:AF9" si="38">SUM(AC10:AC15)</f>
        <v>21</v>
      </c>
      <c r="AD9" s="50">
        <f t="shared" si="38"/>
        <v>21</v>
      </c>
      <c r="AE9" s="50">
        <f t="shared" si="38"/>
        <v>21</v>
      </c>
      <c r="AF9" s="50">
        <f t="shared" si="38"/>
        <v>21</v>
      </c>
    </row>
    <row r="10" spans="1:16257">
      <c r="A10" s="22" t="s">
        <v>20</v>
      </c>
      <c r="B10" s="22"/>
      <c r="C10" s="27">
        <f t="shared" si="32"/>
        <v>45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  <c r="I10" s="51">
        <v>1</v>
      </c>
      <c r="J10" s="51">
        <v>1</v>
      </c>
      <c r="K10" s="51">
        <v>1</v>
      </c>
      <c r="L10" s="51">
        <v>1</v>
      </c>
      <c r="M10" s="51">
        <v>1</v>
      </c>
      <c r="N10" s="51">
        <v>1</v>
      </c>
      <c r="O10" s="51">
        <v>1</v>
      </c>
      <c r="P10" s="51">
        <v>1</v>
      </c>
      <c r="Q10" s="51">
        <v>2</v>
      </c>
      <c r="R10" s="51">
        <v>2</v>
      </c>
      <c r="S10" s="51">
        <v>2</v>
      </c>
      <c r="T10" s="51">
        <v>2</v>
      </c>
      <c r="U10" s="51">
        <v>2</v>
      </c>
      <c r="V10" s="51">
        <v>2</v>
      </c>
      <c r="W10" s="51">
        <v>2</v>
      </c>
      <c r="X10" s="51">
        <v>2</v>
      </c>
      <c r="Y10" s="51">
        <v>2</v>
      </c>
      <c r="Z10" s="51">
        <v>2</v>
      </c>
      <c r="AA10" s="51">
        <v>2</v>
      </c>
      <c r="AB10" s="51">
        <v>2</v>
      </c>
      <c r="AC10" s="51">
        <v>2</v>
      </c>
      <c r="AD10" s="51">
        <v>2</v>
      </c>
      <c r="AE10" s="51">
        <v>2</v>
      </c>
      <c r="AF10" s="51">
        <v>2</v>
      </c>
    </row>
    <row r="11" spans="1:16257">
      <c r="A11" s="22" t="s">
        <v>22</v>
      </c>
      <c r="B11" s="22"/>
      <c r="C11" s="27">
        <f t="shared" si="32"/>
        <v>232</v>
      </c>
      <c r="D11" s="51">
        <v>8</v>
      </c>
      <c r="E11" s="51">
        <v>8</v>
      </c>
      <c r="F11" s="51">
        <v>8</v>
      </c>
      <c r="G11" s="51">
        <v>8</v>
      </c>
      <c r="H11" s="51">
        <v>8</v>
      </c>
      <c r="I11" s="51">
        <v>8</v>
      </c>
      <c r="J11" s="51">
        <v>8</v>
      </c>
      <c r="K11" s="51">
        <v>8</v>
      </c>
      <c r="L11" s="51">
        <v>8</v>
      </c>
      <c r="M11" s="51">
        <v>8</v>
      </c>
      <c r="N11" s="51">
        <v>8</v>
      </c>
      <c r="O11" s="51">
        <v>8</v>
      </c>
      <c r="P11" s="51">
        <v>8</v>
      </c>
      <c r="Q11" s="51">
        <v>8</v>
      </c>
      <c r="R11" s="51">
        <v>8</v>
      </c>
      <c r="S11" s="51">
        <v>8</v>
      </c>
      <c r="T11" s="51">
        <v>8</v>
      </c>
      <c r="U11" s="51">
        <v>8</v>
      </c>
      <c r="V11" s="51">
        <v>8</v>
      </c>
      <c r="W11" s="51">
        <v>8</v>
      </c>
      <c r="X11" s="51">
        <v>8</v>
      </c>
      <c r="Y11" s="51">
        <v>8</v>
      </c>
      <c r="Z11" s="51">
        <v>8</v>
      </c>
      <c r="AA11" s="51">
        <v>8</v>
      </c>
      <c r="AB11" s="51">
        <v>8</v>
      </c>
      <c r="AC11" s="51">
        <v>8</v>
      </c>
      <c r="AD11" s="51">
        <v>8</v>
      </c>
      <c r="AE11" s="51">
        <v>8</v>
      </c>
      <c r="AF11" s="51">
        <v>8</v>
      </c>
    </row>
    <row r="12" spans="1:16257">
      <c r="A12" s="26" t="s">
        <v>24</v>
      </c>
      <c r="B12" s="26"/>
      <c r="C12" s="27">
        <f t="shared" si="32"/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</row>
    <row r="13" spans="1:16257">
      <c r="A13" s="26" t="s">
        <v>25</v>
      </c>
      <c r="B13" s="26"/>
      <c r="C13" s="27">
        <f t="shared" si="32"/>
        <v>208</v>
      </c>
      <c r="D13" s="51">
        <v>0</v>
      </c>
      <c r="E13" s="51">
        <v>0</v>
      </c>
      <c r="F13" s="51">
        <v>0</v>
      </c>
      <c r="G13" s="51">
        <v>8</v>
      </c>
      <c r="H13" s="51">
        <v>8</v>
      </c>
      <c r="I13" s="51">
        <v>8</v>
      </c>
      <c r="J13" s="51">
        <v>8</v>
      </c>
      <c r="K13" s="51">
        <v>8</v>
      </c>
      <c r="L13" s="51">
        <v>8</v>
      </c>
      <c r="M13" s="51">
        <v>8</v>
      </c>
      <c r="N13" s="51">
        <v>8</v>
      </c>
      <c r="O13" s="51">
        <v>8</v>
      </c>
      <c r="P13" s="51">
        <v>8</v>
      </c>
      <c r="Q13" s="51">
        <v>8</v>
      </c>
      <c r="R13" s="51">
        <v>8</v>
      </c>
      <c r="S13" s="51">
        <v>8</v>
      </c>
      <c r="T13" s="51">
        <v>8</v>
      </c>
      <c r="U13" s="51">
        <v>8</v>
      </c>
      <c r="V13" s="51">
        <v>8</v>
      </c>
      <c r="W13" s="51">
        <v>8</v>
      </c>
      <c r="X13" s="51">
        <v>8</v>
      </c>
      <c r="Y13" s="51">
        <v>8</v>
      </c>
      <c r="Z13" s="51">
        <v>8</v>
      </c>
      <c r="AA13" s="51">
        <v>8</v>
      </c>
      <c r="AB13" s="51">
        <v>8</v>
      </c>
      <c r="AC13" s="51">
        <v>8</v>
      </c>
      <c r="AD13" s="51">
        <v>8</v>
      </c>
      <c r="AE13" s="51">
        <v>8</v>
      </c>
      <c r="AF13" s="51">
        <v>8</v>
      </c>
    </row>
    <row r="14" spans="1:16257">
      <c r="A14" s="26" t="s">
        <v>44</v>
      </c>
      <c r="B14" s="26"/>
      <c r="C14" s="27">
        <f t="shared" si="32"/>
        <v>174</v>
      </c>
      <c r="D14" s="51">
        <v>0</v>
      </c>
      <c r="E14" s="51">
        <v>8</v>
      </c>
      <c r="F14" s="51">
        <v>8</v>
      </c>
      <c r="G14" s="51">
        <v>8</v>
      </c>
      <c r="H14" s="51">
        <v>8</v>
      </c>
      <c r="I14" s="51">
        <v>8</v>
      </c>
      <c r="J14" s="51">
        <v>8</v>
      </c>
      <c r="K14" s="51">
        <v>8</v>
      </c>
      <c r="L14" s="51">
        <v>8</v>
      </c>
      <c r="M14" s="51">
        <v>8</v>
      </c>
      <c r="N14" s="51">
        <v>8</v>
      </c>
      <c r="O14" s="51">
        <v>8</v>
      </c>
      <c r="P14" s="51">
        <v>8</v>
      </c>
      <c r="Q14" s="51">
        <v>8</v>
      </c>
      <c r="R14" s="51">
        <v>8</v>
      </c>
      <c r="S14" s="51">
        <v>8</v>
      </c>
      <c r="T14" s="51">
        <v>8</v>
      </c>
      <c r="U14" s="51">
        <v>8</v>
      </c>
      <c r="V14" s="51">
        <v>3</v>
      </c>
      <c r="W14" s="51">
        <v>3</v>
      </c>
      <c r="X14" s="51">
        <v>3</v>
      </c>
      <c r="Y14" s="51">
        <v>3</v>
      </c>
      <c r="Z14" s="51">
        <v>3</v>
      </c>
      <c r="AA14" s="51">
        <v>8</v>
      </c>
      <c r="AB14" s="51">
        <v>3</v>
      </c>
      <c r="AC14" s="51">
        <v>3</v>
      </c>
      <c r="AD14" s="51">
        <v>3</v>
      </c>
      <c r="AE14" s="51">
        <v>3</v>
      </c>
      <c r="AF14" s="51">
        <v>3</v>
      </c>
    </row>
    <row r="15" spans="1:16257">
      <c r="A15" s="26"/>
      <c r="B15" s="26"/>
      <c r="C15" s="27">
        <f t="shared" si="32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</row>
    <row r="16" spans="1:16257">
      <c r="L16" s="45"/>
      <c r="M16" s="45"/>
      <c r="N16" s="45"/>
      <c r="O16" s="45"/>
      <c r="P16" s="45"/>
    </row>
    <row r="17" spans="1:28" ht="15" thickBot="1">
      <c r="A17" s="13" t="s">
        <v>14</v>
      </c>
      <c r="B17" s="14"/>
      <c r="D17" s="120"/>
      <c r="E17" s="120"/>
      <c r="F17" s="120"/>
      <c r="G17" s="120"/>
      <c r="L17" s="45"/>
      <c r="M17" s="45"/>
      <c r="N17" s="45"/>
      <c r="O17" s="45"/>
      <c r="P17" s="45"/>
    </row>
    <row r="18" spans="1:28">
      <c r="A18" s="24" t="s">
        <v>4</v>
      </c>
      <c r="B18" s="24" t="s">
        <v>5</v>
      </c>
      <c r="C18" s="41" t="s">
        <v>13</v>
      </c>
      <c r="D18" s="47">
        <f t="shared" ref="D18:K18" si="39">D6</f>
        <v>43153</v>
      </c>
      <c r="E18" s="47">
        <f t="shared" si="39"/>
        <v>43154</v>
      </c>
      <c r="F18" s="47">
        <f t="shared" si="39"/>
        <v>43155</v>
      </c>
      <c r="G18" s="47">
        <f t="shared" si="39"/>
        <v>43157</v>
      </c>
      <c r="H18" s="47">
        <f t="shared" si="39"/>
        <v>43158</v>
      </c>
      <c r="I18" s="47">
        <f t="shared" si="39"/>
        <v>43159</v>
      </c>
      <c r="J18" s="47">
        <f t="shared" si="39"/>
        <v>43160</v>
      </c>
      <c r="K18" s="47">
        <f t="shared" si="39"/>
        <v>43161</v>
      </c>
      <c r="L18" s="47">
        <f t="shared" ref="L18:P18" si="40">L6</f>
        <v>43164</v>
      </c>
      <c r="M18" s="47">
        <f t="shared" si="40"/>
        <v>43165</v>
      </c>
      <c r="N18" s="47">
        <f t="shared" si="40"/>
        <v>43166</v>
      </c>
      <c r="O18" s="47">
        <f t="shared" si="40"/>
        <v>43167</v>
      </c>
      <c r="P18" s="47">
        <f t="shared" si="40"/>
        <v>43168</v>
      </c>
      <c r="Q18" s="47">
        <f t="shared" ref="Q18:T18" si="41">Q6</f>
        <v>43171</v>
      </c>
      <c r="R18" s="47">
        <f t="shared" si="41"/>
        <v>43172</v>
      </c>
      <c r="S18" s="47">
        <f t="shared" si="41"/>
        <v>43173</v>
      </c>
      <c r="T18" s="47">
        <f t="shared" si="41"/>
        <v>43174</v>
      </c>
      <c r="U18" s="47">
        <f t="shared" ref="U18:Z18" si="42">U6</f>
        <v>43175</v>
      </c>
      <c r="V18" s="47">
        <f t="shared" si="42"/>
        <v>43178</v>
      </c>
      <c r="W18" s="47">
        <f t="shared" si="42"/>
        <v>43179</v>
      </c>
      <c r="X18" s="47">
        <f t="shared" si="42"/>
        <v>43180</v>
      </c>
      <c r="Y18" s="47">
        <f t="shared" si="42"/>
        <v>43181</v>
      </c>
      <c r="Z18" s="47">
        <f t="shared" si="42"/>
        <v>43182</v>
      </c>
      <c r="AA18" s="47">
        <f>AB6</f>
        <v>43185</v>
      </c>
      <c r="AB18" s="47">
        <f>AC6</f>
        <v>43186</v>
      </c>
    </row>
    <row r="19" spans="1:28">
      <c r="A19" s="17"/>
      <c r="B19" s="17"/>
      <c r="C19" s="18"/>
      <c r="D19" s="48">
        <f t="shared" ref="D19:K19" si="43">D7</f>
        <v>43153</v>
      </c>
      <c r="E19" s="48">
        <f t="shared" si="43"/>
        <v>43154</v>
      </c>
      <c r="F19" s="48">
        <f t="shared" si="43"/>
        <v>43155</v>
      </c>
      <c r="G19" s="48">
        <f t="shared" si="43"/>
        <v>43157</v>
      </c>
      <c r="H19" s="48">
        <f t="shared" si="43"/>
        <v>43158</v>
      </c>
      <c r="I19" s="48">
        <f t="shared" si="43"/>
        <v>43159</v>
      </c>
      <c r="J19" s="48">
        <f t="shared" si="43"/>
        <v>43160</v>
      </c>
      <c r="K19" s="48">
        <f t="shared" si="43"/>
        <v>43161</v>
      </c>
      <c r="L19" s="48">
        <f t="shared" ref="L19:P19" si="44">L7</f>
        <v>43164</v>
      </c>
      <c r="M19" s="48">
        <f t="shared" si="44"/>
        <v>43165</v>
      </c>
      <c r="N19" s="48">
        <f t="shared" si="44"/>
        <v>43166</v>
      </c>
      <c r="O19" s="48">
        <f t="shared" si="44"/>
        <v>43167</v>
      </c>
      <c r="P19" s="48">
        <f t="shared" si="44"/>
        <v>43168</v>
      </c>
      <c r="Q19" s="48">
        <f t="shared" ref="Q19:T19" si="45">Q7</f>
        <v>43171</v>
      </c>
      <c r="R19" s="48">
        <f t="shared" si="45"/>
        <v>43172</v>
      </c>
      <c r="S19" s="48">
        <f t="shared" si="45"/>
        <v>43173</v>
      </c>
      <c r="T19" s="48">
        <f t="shared" si="45"/>
        <v>43174</v>
      </c>
      <c r="U19" s="48">
        <f t="shared" ref="U19:Z19" si="46">U7</f>
        <v>43175</v>
      </c>
      <c r="V19" s="48">
        <f t="shared" si="46"/>
        <v>43178</v>
      </c>
      <c r="W19" s="48">
        <f t="shared" si="46"/>
        <v>43179</v>
      </c>
      <c r="X19" s="48">
        <f t="shared" si="46"/>
        <v>43180</v>
      </c>
      <c r="Y19" s="48">
        <f t="shared" si="46"/>
        <v>43181</v>
      </c>
      <c r="Z19" s="48">
        <f t="shared" si="46"/>
        <v>43182</v>
      </c>
      <c r="AA19" s="48">
        <f>AB7</f>
        <v>43185</v>
      </c>
      <c r="AB19" s="48">
        <f>AC7</f>
        <v>43186</v>
      </c>
    </row>
    <row r="20" spans="1:28" s="64" customFormat="1">
      <c r="A20" s="115" t="str">
        <f>A8</f>
        <v>Ideal Burndown</v>
      </c>
      <c r="B20" s="116"/>
      <c r="C20" s="94">
        <f>SUM(C22:C28)</f>
        <v>0</v>
      </c>
      <c r="D20" s="94">
        <f>C20-D21</f>
        <v>0</v>
      </c>
      <c r="E20" s="94">
        <f t="shared" ref="E20:K20" si="47">D20-E21</f>
        <v>0</v>
      </c>
      <c r="F20" s="94">
        <f t="shared" si="47"/>
        <v>0</v>
      </c>
      <c r="G20" s="94">
        <f t="shared" si="47"/>
        <v>0</v>
      </c>
      <c r="H20" s="94">
        <f t="shared" si="47"/>
        <v>0</v>
      </c>
      <c r="I20" s="94">
        <f t="shared" si="47"/>
        <v>0</v>
      </c>
      <c r="J20" s="94">
        <f t="shared" si="47"/>
        <v>0</v>
      </c>
      <c r="K20" s="94">
        <f t="shared" si="47"/>
        <v>0</v>
      </c>
      <c r="L20" s="94">
        <f t="shared" ref="L20" si="48">K20-L21</f>
        <v>0</v>
      </c>
      <c r="M20" s="94">
        <f t="shared" ref="M20" si="49">L20-M21</f>
        <v>0</v>
      </c>
      <c r="N20" s="94">
        <f t="shared" ref="N20" si="50">M20-N21</f>
        <v>0</v>
      </c>
      <c r="O20" s="94">
        <f t="shared" ref="O20" si="51">N20-O21</f>
        <v>0</v>
      </c>
      <c r="P20" s="94">
        <f t="shared" ref="P20" si="52">O20-P21</f>
        <v>0</v>
      </c>
      <c r="Q20" s="94">
        <f t="shared" ref="Q20" si="53">P20-Q21</f>
        <v>0</v>
      </c>
      <c r="R20" s="94">
        <f t="shared" ref="R20" si="54">Q20-R21</f>
        <v>0</v>
      </c>
      <c r="S20" s="94">
        <f t="shared" ref="S20" si="55">R20-S21</f>
        <v>0</v>
      </c>
      <c r="T20" s="94">
        <f t="shared" ref="T20:U20" si="56">S20-T21</f>
        <v>0</v>
      </c>
      <c r="U20" s="94">
        <f t="shared" si="56"/>
        <v>0</v>
      </c>
      <c r="V20" s="94">
        <f t="shared" ref="V20" si="57">U20-V21</f>
        <v>0</v>
      </c>
      <c r="W20" s="94">
        <f t="shared" ref="W20" si="58">V20-W21</f>
        <v>0</v>
      </c>
      <c r="X20" s="94">
        <f t="shared" ref="X20" si="59">W20-X21</f>
        <v>0</v>
      </c>
      <c r="Y20" s="94">
        <f t="shared" ref="Y20" si="60">X20-Y21</f>
        <v>0</v>
      </c>
      <c r="Z20" s="94">
        <f t="shared" ref="Z20" si="61">Y20-Z21</f>
        <v>0</v>
      </c>
      <c r="AA20" s="94">
        <f t="shared" ref="AA20" si="62">Z20-AA21</f>
        <v>0</v>
      </c>
      <c r="AB20" s="94">
        <f t="shared" ref="AB20" si="63">AA20-AB21</f>
        <v>0</v>
      </c>
    </row>
    <row r="21" spans="1:28" s="64" customFormat="1">
      <c r="A21" s="115" t="str">
        <f>A9</f>
        <v>Hours consumed</v>
      </c>
      <c r="B21" s="116"/>
      <c r="C21" s="94">
        <f>SUM(D21:K21)</f>
        <v>0</v>
      </c>
      <c r="D21" s="95">
        <f t="shared" ref="D21:J21" si="64">SUM(D22:D29)</f>
        <v>0</v>
      </c>
      <c r="E21" s="95">
        <f t="shared" si="64"/>
        <v>0</v>
      </c>
      <c r="F21" s="95">
        <f t="shared" si="64"/>
        <v>0</v>
      </c>
      <c r="G21" s="95">
        <f t="shared" si="64"/>
        <v>0</v>
      </c>
      <c r="H21" s="95">
        <f t="shared" si="64"/>
        <v>0</v>
      </c>
      <c r="I21" s="95">
        <f t="shared" si="64"/>
        <v>0</v>
      </c>
      <c r="J21" s="95">
        <f t="shared" si="64"/>
        <v>0</v>
      </c>
      <c r="K21" s="95">
        <f t="shared" ref="K21:L21" si="65">SUM(K22:K29)</f>
        <v>0</v>
      </c>
      <c r="L21" s="95">
        <f t="shared" si="65"/>
        <v>0</v>
      </c>
      <c r="M21" s="95">
        <f t="shared" ref="M21:P21" si="66">SUM(M22:M29)</f>
        <v>0</v>
      </c>
      <c r="N21" s="95">
        <f t="shared" si="66"/>
        <v>0</v>
      </c>
      <c r="O21" s="95">
        <f t="shared" si="66"/>
        <v>0</v>
      </c>
      <c r="P21" s="95">
        <f t="shared" si="66"/>
        <v>0</v>
      </c>
      <c r="Q21" s="95">
        <f t="shared" ref="Q21:T21" si="67">SUM(Q22:Q29)</f>
        <v>0</v>
      </c>
      <c r="R21" s="95">
        <f t="shared" si="67"/>
        <v>0</v>
      </c>
      <c r="S21" s="95">
        <f t="shared" si="67"/>
        <v>0</v>
      </c>
      <c r="T21" s="95">
        <f t="shared" si="67"/>
        <v>0</v>
      </c>
      <c r="U21" s="95">
        <f t="shared" ref="U21:AB21" si="68">SUM(U22:U29)</f>
        <v>0</v>
      </c>
      <c r="V21" s="95">
        <f t="shared" si="68"/>
        <v>0</v>
      </c>
      <c r="W21" s="95">
        <f t="shared" si="68"/>
        <v>0</v>
      </c>
      <c r="X21" s="95">
        <f t="shared" si="68"/>
        <v>0</v>
      </c>
      <c r="Y21" s="95">
        <f t="shared" si="68"/>
        <v>0</v>
      </c>
      <c r="Z21" s="95">
        <f t="shared" si="68"/>
        <v>0</v>
      </c>
      <c r="AA21" s="95">
        <f t="shared" si="68"/>
        <v>0</v>
      </c>
      <c r="AB21" s="95">
        <f t="shared" si="68"/>
        <v>0</v>
      </c>
    </row>
    <row r="22" spans="1:28" s="64" customFormat="1">
      <c r="A22" s="96" t="str">
        <f>A10</f>
        <v>Bella.Bi</v>
      </c>
      <c r="B22" s="96"/>
      <c r="C22" s="94">
        <f t="shared" ref="C22:C28" si="69">SUM(D22:J22)</f>
        <v>0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1:28" s="64" customFormat="1">
      <c r="A23" s="96" t="str">
        <f t="shared" ref="A23:A25" si="70">A11</f>
        <v>Linsee.Lin</v>
      </c>
      <c r="B23" s="96"/>
      <c r="C23" s="94">
        <f t="shared" si="69"/>
        <v>0</v>
      </c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1:28" s="64" customFormat="1">
      <c r="A24" s="96" t="str">
        <f t="shared" si="70"/>
        <v>Olivia.Ge</v>
      </c>
      <c r="B24" s="96"/>
      <c r="C24" s="94">
        <f t="shared" si="69"/>
        <v>0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1:28" s="64" customFormat="1">
      <c r="A25" s="96" t="str">
        <f t="shared" si="70"/>
        <v>Bright.Liu</v>
      </c>
      <c r="B25" s="96"/>
      <c r="C25" s="94">
        <f t="shared" si="69"/>
        <v>0</v>
      </c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1:28" s="64" customFormat="1">
      <c r="A26" s="96"/>
      <c r="B26" s="96"/>
      <c r="C26" s="94">
        <f t="shared" si="69"/>
        <v>0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1:28" s="64" customFormat="1">
      <c r="A27" s="96"/>
      <c r="B27" s="96"/>
      <c r="C27" s="94">
        <f t="shared" si="69"/>
        <v>0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1:28" s="64" customFormat="1">
      <c r="A28" s="96"/>
      <c r="B28" s="96"/>
      <c r="C28" s="94">
        <f t="shared" si="69"/>
        <v>0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1:28" s="64" customFormat="1">
      <c r="D29" s="65"/>
      <c r="E29" s="65"/>
      <c r="F29" s="65"/>
      <c r="G29" s="65"/>
      <c r="H29" s="65"/>
      <c r="I29" s="65"/>
      <c r="J29" s="65"/>
      <c r="K29" s="65"/>
    </row>
  </sheetData>
  <mergeCells count="10">
    <mergeCell ref="A21:B21"/>
    <mergeCell ref="A20:B20"/>
    <mergeCell ref="C1:G1"/>
    <mergeCell ref="C4:G4"/>
    <mergeCell ref="D17:G17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6"/>
  <sheetViews>
    <sheetView zoomScale="115" zoomScaleNormal="115" workbookViewId="0">
      <selection activeCell="B27" sqref="B27"/>
    </sheetView>
  </sheetViews>
  <sheetFormatPr defaultColWidth="9.453125" defaultRowHeight="14.5"/>
  <cols>
    <col min="1" max="1" width="24.453125" style="100" customWidth="1"/>
    <col min="2" max="2" width="42.54296875" style="100" customWidth="1"/>
    <col min="3" max="4" width="8.453125" style="100" customWidth="1"/>
    <col min="5" max="5" width="25.1796875" style="100" customWidth="1"/>
    <col min="6" max="6" width="16.90625" style="106" customWidth="1"/>
    <col min="7" max="7" width="13.453125" style="100" customWidth="1"/>
    <col min="8" max="20" width="5.453125" style="100" bestFit="1" customWidth="1"/>
    <col min="21" max="16384" width="9.453125" style="100"/>
  </cols>
  <sheetData>
    <row r="1" spans="1:7">
      <c r="A1" s="98" t="s">
        <v>18</v>
      </c>
      <c r="B1" s="98" t="s">
        <v>1</v>
      </c>
      <c r="C1" s="98" t="s">
        <v>15</v>
      </c>
      <c r="D1" s="98" t="s">
        <v>2</v>
      </c>
      <c r="E1" s="98" t="s">
        <v>10</v>
      </c>
      <c r="F1" s="99" t="s">
        <v>3</v>
      </c>
      <c r="G1" s="98" t="s">
        <v>8</v>
      </c>
    </row>
    <row r="2" spans="1:7">
      <c r="A2" s="101" t="str">
        <f>'Daily Records'!A6</f>
        <v>Phase7.P005</v>
      </c>
      <c r="B2" s="101" t="str">
        <f>'Daily Records'!B6</f>
        <v>Meeting-Phase 7</v>
      </c>
      <c r="C2" s="101">
        <f>'Daily Records'!C6</f>
        <v>900</v>
      </c>
      <c r="D2" s="101">
        <f>'Daily Records'!D6</f>
        <v>50</v>
      </c>
      <c r="E2" s="102">
        <v>1</v>
      </c>
      <c r="F2" s="103" t="str">
        <f>'Daily Records'!AJ6</f>
        <v>All</v>
      </c>
      <c r="G2" s="104">
        <f>'Daily Records'!AI6</f>
        <v>55</v>
      </c>
    </row>
    <row r="3" spans="1:7">
      <c r="A3" s="101" t="str">
        <f>'Daily Records'!A7</f>
        <v>Phase7.P006</v>
      </c>
      <c r="B3" s="101" t="str">
        <f>'Daily Records'!B7</f>
        <v>Project management</v>
      </c>
      <c r="C3" s="101">
        <f>'Daily Records'!C7</f>
        <v>900</v>
      </c>
      <c r="D3" s="101">
        <f>'Daily Records'!D7</f>
        <v>20</v>
      </c>
      <c r="E3" s="102">
        <v>1</v>
      </c>
      <c r="F3" s="103" t="str">
        <f>'Daily Records'!AJ7</f>
        <v>Bella.bi</v>
      </c>
      <c r="G3" s="104">
        <f>'Daily Records'!AI7</f>
        <v>27.5</v>
      </c>
    </row>
    <row r="4" spans="1:7">
      <c r="A4" s="101" t="str">
        <f>'Daily Records'!A8</f>
        <v>Phase7.P007</v>
      </c>
      <c r="B4" s="101" t="str">
        <f>'Daily Records'!B8</f>
        <v>Requirements analysis and task document</v>
      </c>
      <c r="C4" s="101">
        <f>'Daily Records'!C8</f>
        <v>900</v>
      </c>
      <c r="D4" s="101">
        <f>'Daily Records'!D8</f>
        <v>20</v>
      </c>
      <c r="E4" s="102">
        <v>1</v>
      </c>
      <c r="F4" s="103" t="str">
        <f>'Daily Records'!AJ8</f>
        <v>Bella.bi</v>
      </c>
      <c r="G4" s="104">
        <f>'Daily Records'!AI8</f>
        <v>14</v>
      </c>
    </row>
    <row r="5" spans="1:7">
      <c r="A5" s="101" t="str">
        <f>'Daily Records'!A9</f>
        <v>Phase7.P008</v>
      </c>
      <c r="B5" s="101" t="str">
        <f>'Daily Records'!B9</f>
        <v>Requirements analysis and  Review Code</v>
      </c>
      <c r="C5" s="101">
        <f>'Daily Records'!C9</f>
        <v>900</v>
      </c>
      <c r="D5" s="101">
        <f>'Daily Records'!D9</f>
        <v>10</v>
      </c>
      <c r="E5" s="102">
        <v>1</v>
      </c>
      <c r="F5" s="103" t="str">
        <f>'Daily Records'!AJ9</f>
        <v>Linsee.lin &amp; Bright.liu</v>
      </c>
      <c r="G5" s="104">
        <f>'Daily Records'!AI9</f>
        <v>10</v>
      </c>
    </row>
    <row r="6" spans="1:7">
      <c r="A6" s="101" t="str">
        <f>'Daily Records'!A10</f>
        <v>Phase7.P009</v>
      </c>
      <c r="B6" s="101" t="str">
        <f>'Daily Records'!B10</f>
        <v>Task documentation_Bright</v>
      </c>
      <c r="C6" s="101">
        <f>'Daily Records'!C10</f>
        <v>900</v>
      </c>
      <c r="D6" s="101">
        <f>'Daily Records'!D10</f>
        <v>20</v>
      </c>
      <c r="E6" s="102">
        <v>1</v>
      </c>
      <c r="F6" s="103" t="str">
        <f>'Daily Records'!AJ10</f>
        <v>Bright.liu</v>
      </c>
      <c r="G6" s="104">
        <f>'Daily Records'!AI10</f>
        <v>24.5</v>
      </c>
    </row>
    <row r="7" spans="1:7">
      <c r="A7" s="101" t="str">
        <f>'Daily Records'!A11</f>
        <v>SQL.T001</v>
      </c>
      <c r="B7" s="101" t="str">
        <f>'Daily Records'!B11</f>
        <v>Discuss for migration database</v>
      </c>
      <c r="C7" s="101">
        <f>'Daily Records'!C11</f>
        <v>750</v>
      </c>
      <c r="D7" s="101">
        <f>'Daily Records'!D11</f>
        <v>20</v>
      </c>
      <c r="E7" s="102">
        <v>1</v>
      </c>
      <c r="F7" s="103" t="str">
        <f>'Daily Records'!AJ11</f>
        <v>All</v>
      </c>
      <c r="G7" s="104">
        <f>'Daily Records'!AI11</f>
        <v>26</v>
      </c>
    </row>
    <row r="8" spans="1:7">
      <c r="A8" s="101" t="str">
        <f>'Daily Records'!A12</f>
        <v>SQL.T002</v>
      </c>
      <c r="B8" s="101" t="str">
        <f>'Daily Records'!B12</f>
        <v>Prepare Development environment</v>
      </c>
      <c r="C8" s="101">
        <f>'Daily Records'!C12</f>
        <v>750</v>
      </c>
      <c r="D8" s="101">
        <f>'Daily Records'!D12</f>
        <v>8</v>
      </c>
      <c r="E8" s="102">
        <v>1</v>
      </c>
      <c r="F8" s="103" t="str">
        <f>'Daily Records'!AJ12</f>
        <v>Stone.zhao</v>
      </c>
      <c r="G8" s="104">
        <f>'Daily Records'!AI12</f>
        <v>7</v>
      </c>
    </row>
    <row r="9" spans="1:7">
      <c r="A9" s="101" t="str">
        <f>'Daily Records'!A13</f>
        <v>SQL.T004</v>
      </c>
      <c r="B9" s="101" t="str">
        <f>'Daily Records'!B13</f>
        <v>Data Type Conversion</v>
      </c>
      <c r="C9" s="101">
        <f>'Daily Records'!C13</f>
        <v>750</v>
      </c>
      <c r="D9" s="101">
        <f>'Daily Records'!D13</f>
        <v>40</v>
      </c>
      <c r="E9" s="102">
        <v>1</v>
      </c>
      <c r="F9" s="103" t="str">
        <f>'Daily Records'!AJ13</f>
        <v>Stone.zhao</v>
      </c>
      <c r="G9" s="104">
        <f>'Daily Records'!AI13</f>
        <v>48.5</v>
      </c>
    </row>
    <row r="10" spans="1:7">
      <c r="A10" s="101" t="str">
        <f>'Daily Records'!A14</f>
        <v>SQL.T005</v>
      </c>
      <c r="B10" s="101" t="str">
        <f>'Daily Records'!B14</f>
        <v>Aggregation Type Conversion</v>
      </c>
      <c r="C10" s="101">
        <f>'Daily Records'!C14</f>
        <v>750</v>
      </c>
      <c r="D10" s="101">
        <f>'Daily Records'!D14</f>
        <v>40</v>
      </c>
      <c r="E10" s="102">
        <v>1</v>
      </c>
      <c r="F10" s="103" t="str">
        <f>'Daily Records'!AJ14</f>
        <v>Stone.zhao</v>
      </c>
      <c r="G10" s="104">
        <f>'Daily Records'!AI14</f>
        <v>22.5</v>
      </c>
    </row>
    <row r="11" spans="1:7">
      <c r="A11" s="101" t="str">
        <f>'Daily Records'!A15</f>
        <v>SQL.T006</v>
      </c>
      <c r="B11" s="101" t="str">
        <f>'Daily Records'!B15</f>
        <v>Table Data Conversion</v>
      </c>
      <c r="C11" s="101">
        <f>'Daily Records'!C15</f>
        <v>750</v>
      </c>
      <c r="D11" s="101">
        <f>'Daily Records'!D15</f>
        <v>40</v>
      </c>
      <c r="E11" s="102">
        <v>0</v>
      </c>
      <c r="F11" s="103" t="str">
        <f>'Daily Records'!AJ15</f>
        <v>Stone.zhao</v>
      </c>
      <c r="G11" s="104">
        <f>'Daily Records'!AI15</f>
        <v>94.5</v>
      </c>
    </row>
    <row r="12" spans="1:7">
      <c r="A12" s="101" t="str">
        <f>'Daily Records'!A16</f>
        <v>SQL.T008</v>
      </c>
      <c r="B12" s="101" t="str">
        <f>'Daily Records'!B16</f>
        <v>Test SQL Script</v>
      </c>
      <c r="C12" s="101">
        <f>'Daily Records'!C16</f>
        <v>750</v>
      </c>
      <c r="D12" s="101">
        <f>'Daily Records'!D16</f>
        <v>20</v>
      </c>
      <c r="E12" s="102">
        <v>0</v>
      </c>
      <c r="F12" s="103" t="str">
        <f>'Daily Records'!AJ16</f>
        <v>Linsee.lin &amp; Bright.liu</v>
      </c>
      <c r="G12" s="104">
        <f>'Daily Records'!AI16</f>
        <v>31</v>
      </c>
    </row>
    <row r="13" spans="1:7">
      <c r="A13" s="101" t="str">
        <f>'Daily Records'!A17</f>
        <v>SQL.T009</v>
      </c>
      <c r="B13" s="101" t="str">
        <f>'Daily Records'!B17</f>
        <v>Modify Dao Layer</v>
      </c>
      <c r="C13" s="101">
        <f>'Daily Records'!C17</f>
        <v>750</v>
      </c>
      <c r="D13" s="101">
        <f>'Daily Records'!D17</f>
        <v>50</v>
      </c>
      <c r="E13" s="102">
        <v>1</v>
      </c>
      <c r="F13" s="103" t="str">
        <f>'Daily Records'!AJ17</f>
        <v>Linsee.lin &amp; Bright.liu</v>
      </c>
      <c r="G13" s="104">
        <f>'Daily Records'!AI17</f>
        <v>45</v>
      </c>
    </row>
    <row r="14" spans="1:7">
      <c r="A14" s="101" t="str">
        <f>'Daily Records'!A18</f>
        <v>SQL.T010</v>
      </c>
      <c r="B14" s="101" t="str">
        <f>'Daily Records'!B18</f>
        <v>Modify DaoTest</v>
      </c>
      <c r="C14" s="101">
        <f>'Daily Records'!C18</f>
        <v>750</v>
      </c>
      <c r="D14" s="101">
        <f>'Daily Records'!D18</f>
        <v>24</v>
      </c>
      <c r="E14" s="102">
        <v>1</v>
      </c>
      <c r="F14" s="103" t="str">
        <f>'Daily Records'!AJ18</f>
        <v>Linsee.lin &amp; Bright.liu</v>
      </c>
      <c r="G14" s="104">
        <f>'Daily Records'!AI18</f>
        <v>29.5</v>
      </c>
    </row>
    <row r="15" spans="1:7">
      <c r="A15" s="101" t="str">
        <f>'Daily Records'!A19</f>
        <v>SQL.T011</v>
      </c>
      <c r="B15" s="101" t="str">
        <f>'Daily Records'!B19</f>
        <v>Increment ID Processing</v>
      </c>
      <c r="C15" s="101">
        <f>'Daily Records'!C19</f>
        <v>750</v>
      </c>
      <c r="D15" s="101">
        <f>'Daily Records'!D19</f>
        <v>40</v>
      </c>
      <c r="E15" s="102">
        <v>1</v>
      </c>
      <c r="F15" s="103" t="str">
        <f>'Daily Records'!AJ19</f>
        <v>Linsee.lin &amp; Bright.liu</v>
      </c>
      <c r="G15" s="104">
        <f>'Daily Records'!AI19</f>
        <v>38.5</v>
      </c>
    </row>
    <row r="16" spans="1:7">
      <c r="A16" s="101" t="str">
        <f>'Daily Records'!A20</f>
        <v>SQL.T012</v>
      </c>
      <c r="B16" s="101" t="str">
        <f>'Daily Records'!B20</f>
        <v>Data type/length/precision analysis</v>
      </c>
      <c r="C16" s="101">
        <f>'Daily Records'!C20</f>
        <v>750</v>
      </c>
      <c r="D16" s="101">
        <f>'Daily Records'!D20</f>
        <v>24</v>
      </c>
      <c r="E16" s="102">
        <v>1</v>
      </c>
      <c r="F16" s="103" t="str">
        <f>'Daily Records'!AJ20</f>
        <v>Linsee.lin &amp; Bright.liu</v>
      </c>
      <c r="G16" s="104">
        <f>'Daily Records'!AI20</f>
        <v>21.5</v>
      </c>
    </row>
    <row r="17" spans="1:7">
      <c r="A17" s="101" t="str">
        <f>'Daily Records'!A21</f>
        <v>SQL.T013</v>
      </c>
      <c r="B17" s="101" t="str">
        <f>'Daily Records'!B21</f>
        <v>Organize relationships between tables</v>
      </c>
      <c r="C17" s="101">
        <f>'Daily Records'!C21</f>
        <v>750</v>
      </c>
      <c r="D17" s="101">
        <f>'Daily Records'!D21</f>
        <v>16</v>
      </c>
      <c r="E17" s="102">
        <v>1</v>
      </c>
      <c r="F17" s="103" t="str">
        <f>'Daily Records'!AJ21</f>
        <v>Bella.bi</v>
      </c>
      <c r="G17" s="104">
        <f>'Daily Records'!AI21</f>
        <v>23.5</v>
      </c>
    </row>
    <row r="18" spans="1:7">
      <c r="A18" s="101" t="str">
        <f>'Daily Records'!A22</f>
        <v>SQL.T014</v>
      </c>
      <c r="B18" s="101" t="str">
        <f>'Daily Records'!B22</f>
        <v>Organize the foreign keys of the table</v>
      </c>
      <c r="C18" s="101">
        <f>'Daily Records'!C22</f>
        <v>750</v>
      </c>
      <c r="D18" s="101">
        <f>'Daily Records'!D22</f>
        <v>12</v>
      </c>
      <c r="E18" s="102">
        <v>1</v>
      </c>
      <c r="F18" s="103" t="str">
        <f>'Daily Records'!AJ22</f>
        <v>Linsee.lin &amp; Bright.liu</v>
      </c>
      <c r="G18" s="104">
        <f>'Daily Records'!AI22</f>
        <v>7</v>
      </c>
    </row>
    <row r="19" spans="1:7">
      <c r="A19" s="101" t="str">
        <f>'Daily Records'!A23</f>
        <v>SQL.T015</v>
      </c>
      <c r="B19" s="101" t="str">
        <f>'Daily Records'!B23</f>
        <v>Test for DaoBase and Dao Layer</v>
      </c>
      <c r="C19" s="101">
        <f>'Daily Records'!C23</f>
        <v>750</v>
      </c>
      <c r="D19" s="101">
        <f>'Daily Records'!D23</f>
        <v>30</v>
      </c>
      <c r="E19" s="102">
        <v>1</v>
      </c>
      <c r="F19" s="103" t="str">
        <f>'Daily Records'!AJ23</f>
        <v>Linsee.lin &amp; Bright.liu</v>
      </c>
      <c r="G19" s="104">
        <f>'Daily Records'!AI23</f>
        <v>26</v>
      </c>
    </row>
    <row r="20" spans="1:7">
      <c r="A20" s="101" t="str">
        <f>'Daily Records'!A24</f>
        <v>SQL.T007</v>
      </c>
      <c r="B20" s="101" t="str">
        <f>'Daily Records'!B24</f>
        <v>Architecteral Prototype</v>
      </c>
      <c r="C20" s="101">
        <f>'Daily Records'!C24</f>
        <v>750</v>
      </c>
      <c r="D20" s="101">
        <f>'Daily Records'!D24</f>
        <v>24</v>
      </c>
      <c r="E20" s="102">
        <v>1</v>
      </c>
      <c r="F20" s="103" t="str">
        <f>'Daily Records'!AJ24</f>
        <v>Linsee.lin &amp; Bright.liu</v>
      </c>
      <c r="G20" s="104">
        <f>'Daily Records'!AI24</f>
        <v>21</v>
      </c>
    </row>
    <row r="21" spans="1:7">
      <c r="A21" s="101" t="str">
        <f>'Daily Records'!A25</f>
        <v>SQL.T016</v>
      </c>
      <c r="B21" s="101" t="str">
        <f>'Daily Records'!B25</f>
        <v>Security Data Migration</v>
      </c>
      <c r="C21" s="101">
        <f>'Daily Records'!C25</f>
        <v>740</v>
      </c>
      <c r="D21" s="101">
        <f>'Daily Records'!D25</f>
        <v>8</v>
      </c>
      <c r="E21" s="102">
        <v>1</v>
      </c>
      <c r="F21" s="103" t="str">
        <f>'Daily Records'!AJ25</f>
        <v>Linsee.lin &amp; Bright.liu</v>
      </c>
      <c r="G21" s="104">
        <f>'Daily Records'!AI25</f>
        <v>8</v>
      </c>
    </row>
    <row r="22" spans="1:7">
      <c r="A22" s="101" t="str">
        <f>'Daily Records'!A26</f>
        <v>SQL.T017</v>
      </c>
      <c r="B22" s="101" t="str">
        <f>'Daily Records'!B26</f>
        <v>Reference Data Migration</v>
      </c>
      <c r="C22" s="101">
        <f>'Daily Records'!C26</f>
        <v>740</v>
      </c>
      <c r="D22" s="101">
        <f>'Daily Records'!D26</f>
        <v>16</v>
      </c>
      <c r="E22" s="102">
        <v>1</v>
      </c>
      <c r="F22" s="103" t="str">
        <f>'Daily Records'!AJ26</f>
        <v>Linsee.lin &amp; Bright.liu</v>
      </c>
      <c r="G22" s="104">
        <f>'Daily Records'!AI26</f>
        <v>27.5</v>
      </c>
    </row>
    <row r="23" spans="1:7">
      <c r="A23" s="101" t="str">
        <f>'Daily Records'!A27</f>
        <v>SQL.T018</v>
      </c>
      <c r="B23" s="101" t="str">
        <f>'Daily Records'!B27</f>
        <v>CallSheet Data Migration</v>
      </c>
      <c r="C23" s="101">
        <f>'Daily Records'!C27</f>
        <v>740</v>
      </c>
      <c r="D23" s="101">
        <f>'Daily Records'!D27</f>
        <v>24</v>
      </c>
      <c r="E23" s="102">
        <v>1</v>
      </c>
      <c r="F23" s="103" t="str">
        <f>'Daily Records'!AJ27</f>
        <v>Linsee.lin &amp; Bright.liu</v>
      </c>
      <c r="G23" s="104">
        <f>'Daily Records'!AI27</f>
        <v>24</v>
      </c>
    </row>
    <row r="24" spans="1:7">
      <c r="A24" s="101" t="str">
        <f>'Daily Records'!A28</f>
        <v>SQL.T019</v>
      </c>
      <c r="B24" s="101" t="str">
        <f>'Daily Records'!B28</f>
        <v>RigJob Data Migration</v>
      </c>
      <c r="C24" s="101">
        <f>'Daily Records'!C28</f>
        <v>740</v>
      </c>
      <c r="D24" s="101">
        <f>'Daily Records'!D28</f>
        <v>4</v>
      </c>
      <c r="E24" s="102">
        <v>0</v>
      </c>
      <c r="F24" s="103" t="str">
        <f>'Daily Records'!AJ28</f>
        <v>Linsee.lin &amp; Bright.liu</v>
      </c>
      <c r="G24" s="104">
        <f>'Daily Records'!AI28</f>
        <v>0.5</v>
      </c>
    </row>
    <row r="25" spans="1:7">
      <c r="A25" s="101" t="str">
        <f>'Daily Records'!A29</f>
        <v>SQL.T020</v>
      </c>
      <c r="B25" s="101" t="str">
        <f>'Daily Records'!B29</f>
        <v>ProductHaul Data Migration</v>
      </c>
      <c r="C25" s="101">
        <f>'Daily Records'!C29</f>
        <v>720</v>
      </c>
      <c r="D25" s="101">
        <f>'Daily Records'!D29</f>
        <v>4</v>
      </c>
      <c r="E25" s="102">
        <v>1</v>
      </c>
      <c r="F25" s="103" t="str">
        <f>'Daily Records'!AJ29</f>
        <v>Linsee.lin &amp; Bright.liu</v>
      </c>
      <c r="G25" s="104">
        <f>'Daily Records'!AI29</f>
        <v>2</v>
      </c>
    </row>
    <row r="26" spans="1:7">
      <c r="A26" s="101" t="str">
        <f>'Daily Records'!A30</f>
        <v>SQL.T021</v>
      </c>
      <c r="B26" s="101" t="str">
        <f>'Daily Records'!B30</f>
        <v>Job Data Migration</v>
      </c>
      <c r="C26" s="101">
        <f>'Daily Records'!C30</f>
        <v>720</v>
      </c>
      <c r="D26" s="101">
        <f>'Daily Records'!D30</f>
        <v>16</v>
      </c>
      <c r="E26" s="102">
        <v>1</v>
      </c>
      <c r="F26" s="103" t="str">
        <f>'Daily Records'!AJ30</f>
        <v>Linsee.lin &amp; Bright.liu</v>
      </c>
      <c r="G26" s="104">
        <f>'Daily Records'!AI30</f>
        <v>6</v>
      </c>
    </row>
    <row r="27" spans="1:7">
      <c r="A27" s="101" t="str">
        <f>'Daily Records'!A31</f>
        <v>SQL.T022</v>
      </c>
      <c r="B27" s="101" t="str">
        <f>'Daily Records'!B31</f>
        <v>ServiceTicket Data Migration</v>
      </c>
      <c r="C27" s="101">
        <f>'Daily Records'!C31</f>
        <v>720</v>
      </c>
      <c r="D27" s="101">
        <f>'Daily Records'!D31</f>
        <v>8</v>
      </c>
      <c r="E27" s="102">
        <v>1</v>
      </c>
      <c r="F27" s="103">
        <f>'Daily Records'!AJ31</f>
        <v>0</v>
      </c>
      <c r="G27" s="104">
        <f>'Daily Records'!AI31</f>
        <v>0</v>
      </c>
    </row>
    <row r="28" spans="1:7">
      <c r="A28" s="101" t="str">
        <f>'Daily Records'!A32</f>
        <v>SQL.T023</v>
      </c>
      <c r="B28" s="101" t="str">
        <f>'Daily Records'!B32</f>
        <v>ServiceReport Data Migration</v>
      </c>
      <c r="C28" s="101">
        <f>'Daily Records'!C32</f>
        <v>700</v>
      </c>
      <c r="D28" s="101">
        <f>'Daily Records'!D32</f>
        <v>24</v>
      </c>
      <c r="E28" s="102">
        <v>1</v>
      </c>
      <c r="F28" s="103" t="str">
        <f>'Daily Records'!AJ32</f>
        <v>Linsee.lin &amp; Bright.liu</v>
      </c>
      <c r="G28" s="104">
        <f>'Daily Records'!AI32</f>
        <v>11</v>
      </c>
    </row>
    <row r="29" spans="1:7">
      <c r="A29" s="101" t="str">
        <f>'Daily Records'!A33</f>
        <v>SQL.T024</v>
      </c>
      <c r="B29" s="101" t="str">
        <f>'Daily Records'!B33</f>
        <v>Program Data Migration</v>
      </c>
      <c r="C29" s="101">
        <f>'Daily Records'!C33</f>
        <v>700</v>
      </c>
      <c r="D29" s="101">
        <f>'Daily Records'!D33</f>
        <v>16</v>
      </c>
      <c r="E29" s="102">
        <v>0</v>
      </c>
      <c r="F29" s="103" t="str">
        <f>'Daily Records'!AJ33</f>
        <v>Linsee.lin &amp; Bright.liu</v>
      </c>
      <c r="G29" s="104">
        <f>'Daily Records'!AI33</f>
        <v>5</v>
      </c>
    </row>
    <row r="30" spans="1:7">
      <c r="A30" s="101" t="str">
        <f>'Daily Records'!A34</f>
        <v>Ticket #38</v>
      </c>
      <c r="B30" s="101" t="str">
        <f>'Daily Records'!B34</f>
        <v>Update Job Date Time for Pending Job</v>
      </c>
      <c r="C30" s="101">
        <f>'Daily Records'!C34</f>
        <v>700</v>
      </c>
      <c r="D30" s="101">
        <f>'Daily Records'!D34</f>
        <v>2</v>
      </c>
      <c r="E30" s="102">
        <v>0</v>
      </c>
      <c r="F30" s="103" t="str">
        <f>'Daily Records'!AJ34</f>
        <v>Linsee.lin</v>
      </c>
      <c r="G30" s="104">
        <f>'Daily Records'!AI34</f>
        <v>2</v>
      </c>
    </row>
    <row r="31" spans="1:7">
      <c r="A31" s="101" t="str">
        <f>'Daily Records'!A35</f>
        <v>Ticket #39</v>
      </c>
      <c r="B31" s="101" t="str">
        <f>'Daily Records'!B35</f>
        <v>Re-order Service Point checkboxs</v>
      </c>
      <c r="C31" s="101">
        <f>'Daily Records'!C35</f>
        <v>700</v>
      </c>
      <c r="D31" s="101">
        <f>'Daily Records'!D35</f>
        <v>2</v>
      </c>
      <c r="E31" s="102">
        <v>1</v>
      </c>
      <c r="F31" s="103" t="str">
        <f>'Daily Records'!AJ35</f>
        <v>Linsee.lin</v>
      </c>
      <c r="G31" s="104">
        <f>'Daily Records'!AI35</f>
        <v>2</v>
      </c>
    </row>
    <row r="32" spans="1:7">
      <c r="A32" s="101" t="str">
        <f>'Daily Records'!A36</f>
        <v>Ticket #40</v>
      </c>
      <c r="B32" s="101" t="str">
        <f>'Daily Records'!B36</f>
        <v>Add second driver in Product Haul</v>
      </c>
      <c r="C32" s="101">
        <f>'Daily Records'!C36</f>
        <v>700</v>
      </c>
      <c r="D32" s="101">
        <f>'Daily Records'!D36</f>
        <v>4</v>
      </c>
      <c r="E32" s="102">
        <v>1</v>
      </c>
      <c r="F32" s="103" t="str">
        <f>'Daily Records'!AJ36</f>
        <v>Linsee.lin</v>
      </c>
      <c r="G32" s="104">
        <f>'Daily Records'!AI36</f>
        <v>5</v>
      </c>
    </row>
    <row r="33" spans="1:7">
      <c r="A33" s="101" t="str">
        <f>'Daily Records'!A37</f>
        <v>Ticket #42</v>
      </c>
      <c r="B33" s="101" t="str">
        <f>'Daily Records'!B37</f>
        <v>Add a Consultant dropdown list needs auto filter</v>
      </c>
      <c r="C33" s="101">
        <f>'Daily Records'!C37</f>
        <v>700</v>
      </c>
      <c r="D33" s="101">
        <f>'Daily Records'!D37</f>
        <v>3</v>
      </c>
      <c r="E33" s="102">
        <v>1</v>
      </c>
      <c r="F33" s="103" t="str">
        <f>'Daily Records'!AJ37</f>
        <v>Linsee.lin</v>
      </c>
      <c r="G33" s="104">
        <f>'Daily Records'!AI37</f>
        <v>2</v>
      </c>
    </row>
    <row r="34" spans="1:7">
      <c r="A34" s="101" t="str">
        <f>'Daily Records'!A38</f>
        <v>Phase7.Test002</v>
      </c>
      <c r="B34" s="101" t="str">
        <f>'Daily Records'!B38</f>
        <v>Write Test Case_Bright</v>
      </c>
      <c r="C34" s="101">
        <f>'Daily Records'!C38</f>
        <v>690</v>
      </c>
      <c r="D34" s="101">
        <f>'Daily Records'!D38</f>
        <v>3</v>
      </c>
      <c r="E34" s="102">
        <v>1</v>
      </c>
      <c r="F34" s="103" t="str">
        <f>'Daily Records'!AJ38</f>
        <v>Bright.liu</v>
      </c>
      <c r="G34" s="104">
        <f>'Daily Records'!AI38</f>
        <v>1</v>
      </c>
    </row>
    <row r="35" spans="1:7">
      <c r="A35" s="101" t="str">
        <f>'Daily Records'!A39</f>
        <v>Phase7.Test003</v>
      </c>
      <c r="B35" s="101" t="str">
        <f>'Daily Records'!B39</f>
        <v>Write Test Case_Linsee</v>
      </c>
      <c r="C35" s="101">
        <f>'Daily Records'!C39</f>
        <v>690</v>
      </c>
      <c r="D35" s="101">
        <f>'Daily Records'!D39</f>
        <v>3</v>
      </c>
      <c r="E35" s="102">
        <v>1</v>
      </c>
      <c r="F35" s="103" t="str">
        <f>'Daily Records'!AJ39</f>
        <v>Linsee.lin</v>
      </c>
      <c r="G35" s="104">
        <f>'Daily Records'!AI39</f>
        <v>3</v>
      </c>
    </row>
    <row r="36" spans="1:7">
      <c r="A36" s="101">
        <f>'Daily Records'!A40</f>
        <v>0</v>
      </c>
      <c r="B36" s="101">
        <f>'Daily Records'!B40</f>
        <v>0</v>
      </c>
      <c r="C36" s="101">
        <f>'Daily Records'!C40</f>
        <v>0</v>
      </c>
      <c r="D36" s="101">
        <f>'Daily Records'!D40</f>
        <v>0</v>
      </c>
      <c r="E36" s="102"/>
      <c r="F36" s="103"/>
      <c r="G36" s="104"/>
    </row>
    <row r="37" spans="1:7">
      <c r="A37" s="101">
        <f>'Daily Records'!A41</f>
        <v>0</v>
      </c>
      <c r="B37" s="101">
        <f>'Daily Records'!B41</f>
        <v>0</v>
      </c>
      <c r="C37" s="101">
        <f>'Daily Records'!C41</f>
        <v>0</v>
      </c>
      <c r="D37" s="101">
        <f>'Daily Records'!D41</f>
        <v>0</v>
      </c>
      <c r="E37" s="102"/>
      <c r="F37" s="103"/>
      <c r="G37" s="104"/>
    </row>
    <row r="38" spans="1:7">
      <c r="A38" s="101"/>
      <c r="B38" s="101"/>
      <c r="C38" s="101"/>
      <c r="D38" s="101"/>
      <c r="E38" s="105"/>
      <c r="F38" s="103"/>
      <c r="G38" s="104"/>
    </row>
    <row r="39" spans="1:7">
      <c r="A39" s="101"/>
      <c r="B39" s="101"/>
      <c r="C39" s="101"/>
      <c r="D39" s="101"/>
      <c r="E39" s="105"/>
      <c r="F39" s="103"/>
      <c r="G39" s="104"/>
    </row>
    <row r="40" spans="1:7">
      <c r="A40" s="101"/>
      <c r="B40" s="101"/>
      <c r="C40" s="101"/>
      <c r="D40" s="101"/>
      <c r="E40" s="105"/>
      <c r="F40" s="103"/>
      <c r="G40" s="104"/>
    </row>
    <row r="41" spans="1:7">
      <c r="A41" s="101"/>
      <c r="B41" s="101"/>
      <c r="C41" s="101"/>
      <c r="D41" s="101"/>
      <c r="E41" s="105"/>
      <c r="F41" s="103"/>
      <c r="G41" s="104"/>
    </row>
    <row r="42" spans="1:7">
      <c r="A42" s="101"/>
      <c r="B42" s="101"/>
      <c r="C42" s="101"/>
      <c r="D42" s="101"/>
      <c r="E42" s="105"/>
      <c r="F42" s="103"/>
      <c r="G42" s="104"/>
    </row>
    <row r="43" spans="1:7">
      <c r="A43" s="101"/>
      <c r="B43" s="101"/>
      <c r="C43" s="101"/>
      <c r="D43" s="101"/>
      <c r="E43" s="105"/>
      <c r="F43" s="103"/>
      <c r="G43" s="104"/>
    </row>
    <row r="44" spans="1:7">
      <c r="A44" s="101"/>
      <c r="B44" s="101"/>
      <c r="C44" s="101"/>
      <c r="D44" s="101"/>
      <c r="E44" s="105"/>
      <c r="F44" s="103"/>
      <c r="G44" s="104"/>
    </row>
    <row r="45" spans="1:7">
      <c r="A45" s="101"/>
      <c r="B45" s="101"/>
      <c r="C45" s="101"/>
      <c r="D45" s="101"/>
      <c r="E45" s="105"/>
      <c r="F45" s="103"/>
      <c r="G45" s="104"/>
    </row>
    <row r="46" spans="1:7">
      <c r="A46" s="101"/>
      <c r="B46" s="101"/>
      <c r="C46" s="101"/>
      <c r="D46" s="101"/>
      <c r="E46" s="105"/>
      <c r="F46" s="103"/>
      <c r="G46" s="104"/>
    </row>
    <row r="47" spans="1:7">
      <c r="A47" s="101"/>
      <c r="B47" s="101"/>
      <c r="C47" s="101"/>
      <c r="D47" s="101"/>
      <c r="E47" s="105"/>
      <c r="F47" s="103"/>
      <c r="G47" s="104"/>
    </row>
    <row r="48" spans="1:7">
      <c r="A48" s="101"/>
      <c r="B48" s="101"/>
      <c r="C48" s="101"/>
      <c r="D48" s="101"/>
      <c r="E48" s="105"/>
      <c r="F48" s="103"/>
      <c r="G48" s="104"/>
    </row>
    <row r="49" spans="1:7">
      <c r="A49" s="101"/>
      <c r="B49" s="101"/>
      <c r="C49" s="101"/>
      <c r="D49" s="101"/>
      <c r="E49" s="105"/>
      <c r="F49" s="103"/>
      <c r="G49" s="104"/>
    </row>
    <row r="50" spans="1:7">
      <c r="A50" s="101"/>
      <c r="B50" s="101"/>
      <c r="C50" s="101"/>
      <c r="D50" s="101"/>
      <c r="E50" s="105"/>
      <c r="F50" s="103"/>
      <c r="G50" s="104"/>
    </row>
    <row r="51" spans="1:7">
      <c r="A51" s="101"/>
      <c r="B51" s="101"/>
      <c r="C51" s="101"/>
      <c r="D51" s="101"/>
      <c r="E51" s="105"/>
      <c r="F51" s="103"/>
      <c r="G51" s="104"/>
    </row>
    <row r="52" spans="1:7">
      <c r="A52" s="101"/>
      <c r="B52" s="101"/>
      <c r="C52" s="101"/>
      <c r="D52" s="101"/>
      <c r="E52" s="105"/>
      <c r="F52" s="103"/>
      <c r="G52" s="104"/>
    </row>
    <row r="53" spans="1:7">
      <c r="A53" s="101"/>
      <c r="B53" s="101"/>
      <c r="C53" s="101"/>
      <c r="D53" s="101"/>
      <c r="E53" s="105"/>
      <c r="F53" s="103"/>
      <c r="G53" s="104"/>
    </row>
    <row r="54" spans="1:7">
      <c r="A54" s="101"/>
      <c r="B54" s="101"/>
      <c r="C54" s="101"/>
      <c r="D54" s="101"/>
      <c r="E54" s="105"/>
      <c r="F54" s="103"/>
      <c r="G54" s="104"/>
    </row>
    <row r="55" spans="1:7">
      <c r="A55" s="101"/>
      <c r="B55" s="101"/>
      <c r="C55" s="101"/>
      <c r="D55" s="101"/>
      <c r="E55" s="105"/>
      <c r="F55" s="103"/>
      <c r="G55" s="104"/>
    </row>
    <row r="56" spans="1:7">
      <c r="A56" s="101"/>
      <c r="B56" s="101"/>
      <c r="C56" s="101"/>
      <c r="D56" s="101"/>
      <c r="E56" s="105"/>
      <c r="F56" s="103"/>
      <c r="G56" s="104"/>
    </row>
    <row r="57" spans="1:7">
      <c r="A57" s="101"/>
      <c r="B57" s="101"/>
      <c r="C57" s="101"/>
      <c r="D57" s="101"/>
      <c r="E57" s="105"/>
      <c r="F57" s="103"/>
      <c r="G57" s="104"/>
    </row>
    <row r="58" spans="1:7">
      <c r="A58" s="101"/>
      <c r="B58" s="101"/>
      <c r="C58" s="101"/>
      <c r="D58" s="101"/>
      <c r="E58" s="105"/>
      <c r="F58" s="103"/>
      <c r="G58" s="104"/>
    </row>
    <row r="59" spans="1:7">
      <c r="A59" s="101"/>
      <c r="B59" s="101"/>
      <c r="C59" s="101"/>
      <c r="D59" s="101"/>
      <c r="E59" s="105"/>
      <c r="F59" s="103"/>
      <c r="G59" s="104"/>
    </row>
    <row r="60" spans="1:7">
      <c r="A60" s="101"/>
      <c r="B60" s="101"/>
      <c r="C60" s="101"/>
      <c r="D60" s="101"/>
      <c r="E60" s="105"/>
      <c r="F60" s="103"/>
      <c r="G60" s="104"/>
    </row>
    <row r="61" spans="1:7">
      <c r="A61" s="101"/>
      <c r="B61" s="101"/>
      <c r="C61" s="101"/>
      <c r="D61" s="101"/>
      <c r="E61" s="105"/>
      <c r="F61" s="103"/>
      <c r="G61" s="104"/>
    </row>
    <row r="62" spans="1:7">
      <c r="A62" s="101"/>
      <c r="B62" s="101"/>
      <c r="C62" s="101"/>
      <c r="D62" s="101"/>
      <c r="E62" s="105"/>
      <c r="F62" s="103"/>
      <c r="G62" s="104"/>
    </row>
    <row r="63" spans="1:7">
      <c r="A63" s="101"/>
      <c r="B63" s="101"/>
      <c r="C63" s="101"/>
      <c r="D63" s="101"/>
      <c r="E63" s="105"/>
      <c r="F63" s="103"/>
      <c r="G63" s="104"/>
    </row>
    <row r="64" spans="1:7">
      <c r="A64" s="101"/>
      <c r="B64" s="101"/>
      <c r="C64" s="101"/>
      <c r="D64" s="101"/>
      <c r="E64" s="105"/>
      <c r="F64" s="103"/>
      <c r="G64" s="104"/>
    </row>
    <row r="65" spans="1:7">
      <c r="A65" s="101"/>
      <c r="B65" s="101"/>
      <c r="C65" s="101"/>
      <c r="D65" s="101"/>
      <c r="E65" s="105"/>
      <c r="F65" s="103"/>
      <c r="G65" s="104"/>
    </row>
    <row r="66" spans="1:7">
      <c r="A66" s="101"/>
      <c r="B66" s="101"/>
      <c r="C66" s="101"/>
      <c r="D66" s="101"/>
      <c r="E66" s="105"/>
      <c r="F66" s="103"/>
      <c r="G66" s="104"/>
    </row>
    <row r="67" spans="1:7">
      <c r="A67" s="101"/>
      <c r="B67" s="101"/>
      <c r="C67" s="101"/>
      <c r="D67" s="101"/>
      <c r="E67" s="105"/>
      <c r="F67" s="103"/>
      <c r="G67" s="104"/>
    </row>
    <row r="68" spans="1:7">
      <c r="A68" s="101"/>
      <c r="B68" s="101"/>
      <c r="C68" s="101"/>
      <c r="D68" s="101"/>
      <c r="E68" s="105"/>
      <c r="F68" s="103"/>
      <c r="G68" s="104"/>
    </row>
    <row r="69" spans="1:7">
      <c r="A69" s="101"/>
      <c r="B69" s="101"/>
      <c r="C69" s="101"/>
      <c r="D69" s="101"/>
      <c r="E69" s="105"/>
      <c r="F69" s="103"/>
      <c r="G69" s="104"/>
    </row>
    <row r="70" spans="1:7">
      <c r="A70" s="101"/>
      <c r="B70" s="101"/>
      <c r="C70" s="101"/>
      <c r="D70" s="101"/>
      <c r="E70" s="105"/>
      <c r="F70" s="103"/>
      <c r="G70" s="104"/>
    </row>
    <row r="71" spans="1:7">
      <c r="A71" s="101"/>
      <c r="B71" s="101"/>
      <c r="C71" s="101"/>
      <c r="D71" s="101"/>
      <c r="E71" s="105"/>
      <c r="F71" s="103"/>
      <c r="G71" s="104"/>
    </row>
    <row r="72" spans="1:7">
      <c r="A72" s="101"/>
      <c r="B72" s="101"/>
      <c r="C72" s="101"/>
      <c r="D72" s="101"/>
      <c r="E72" s="105"/>
      <c r="F72" s="103"/>
      <c r="G72" s="104"/>
    </row>
    <row r="73" spans="1:7">
      <c r="A73" s="101">
        <f>'Daily Records'!A64</f>
        <v>0</v>
      </c>
      <c r="B73" s="101">
        <f>'Daily Records'!B64</f>
        <v>0</v>
      </c>
      <c r="C73" s="101">
        <f>'Daily Records'!C64</f>
        <v>0</v>
      </c>
      <c r="D73" s="101">
        <f>'Daily Records'!D64</f>
        <v>0</v>
      </c>
      <c r="E73" s="105"/>
      <c r="F73" s="103">
        <f>'Daily Records'!AJ64</f>
        <v>0</v>
      </c>
      <c r="G73" s="104">
        <f>'Daily Records'!AI77</f>
        <v>0</v>
      </c>
    </row>
    <row r="74" spans="1:7">
      <c r="A74" s="101">
        <f>'Daily Records'!A65</f>
        <v>0</v>
      </c>
      <c r="B74" s="101">
        <f>'Daily Records'!B65</f>
        <v>0</v>
      </c>
      <c r="C74" s="101">
        <f>'Daily Records'!C65</f>
        <v>0</v>
      </c>
      <c r="D74" s="101">
        <f>'Daily Records'!D65</f>
        <v>0</v>
      </c>
      <c r="E74" s="105"/>
      <c r="F74" s="103">
        <f>'Daily Records'!AJ65</f>
        <v>0</v>
      </c>
      <c r="G74" s="104">
        <f>'Daily Records'!AI78</f>
        <v>0</v>
      </c>
    </row>
    <row r="75" spans="1:7">
      <c r="A75" s="101">
        <f>'Daily Records'!A66</f>
        <v>0</v>
      </c>
      <c r="B75" s="101">
        <f>'Daily Records'!B66</f>
        <v>0</v>
      </c>
      <c r="C75" s="101">
        <f>'Daily Records'!C66</f>
        <v>0</v>
      </c>
      <c r="D75" s="101">
        <f>'Daily Records'!D66</f>
        <v>0</v>
      </c>
      <c r="E75" s="105"/>
      <c r="F75" s="103">
        <f>'Daily Records'!AJ66</f>
        <v>0</v>
      </c>
      <c r="G75" s="104">
        <f>'Daily Records'!AI79</f>
        <v>0</v>
      </c>
    </row>
    <row r="76" spans="1:7">
      <c r="A76" s="101">
        <f>'Daily Records'!A67</f>
        <v>0</v>
      </c>
      <c r="B76" s="101">
        <f>'Daily Records'!B67</f>
        <v>0</v>
      </c>
      <c r="C76" s="101">
        <f>'Daily Records'!C67</f>
        <v>0</v>
      </c>
      <c r="D76" s="101">
        <f>'Daily Records'!D67</f>
        <v>0</v>
      </c>
      <c r="E76" s="105"/>
      <c r="F76" s="103">
        <f>'Daily Records'!AJ67</f>
        <v>0</v>
      </c>
      <c r="G76" s="104">
        <f>'Daily Records'!AI80</f>
        <v>0</v>
      </c>
    </row>
    <row r="77" spans="1:7">
      <c r="A77" s="101">
        <f>'Daily Records'!A68</f>
        <v>0</v>
      </c>
      <c r="B77" s="101">
        <f>'Daily Records'!B68</f>
        <v>0</v>
      </c>
      <c r="C77" s="101">
        <f>'Daily Records'!C68</f>
        <v>0</v>
      </c>
      <c r="D77" s="101">
        <f>'Daily Records'!D68</f>
        <v>0</v>
      </c>
      <c r="E77" s="105"/>
      <c r="F77" s="103">
        <f>'Daily Records'!AJ68</f>
        <v>0</v>
      </c>
      <c r="G77" s="104">
        <f>'Daily Records'!AI81</f>
        <v>0</v>
      </c>
    </row>
    <row r="78" spans="1:7">
      <c r="A78" s="101">
        <f>'Daily Records'!A69</f>
        <v>0</v>
      </c>
      <c r="B78" s="101">
        <f>'Daily Records'!B69</f>
        <v>0</v>
      </c>
      <c r="C78" s="101">
        <f>'Daily Records'!C69</f>
        <v>0</v>
      </c>
      <c r="D78" s="101">
        <f>'Daily Records'!D69</f>
        <v>0</v>
      </c>
      <c r="E78" s="105"/>
      <c r="F78" s="103">
        <f>'Daily Records'!AJ69</f>
        <v>0</v>
      </c>
      <c r="G78" s="104">
        <f>'Daily Records'!AI82</f>
        <v>0</v>
      </c>
    </row>
    <row r="79" spans="1:7">
      <c r="A79" s="101">
        <f>'Daily Records'!A70</f>
        <v>0</v>
      </c>
      <c r="B79" s="101">
        <f>'Daily Records'!B70</f>
        <v>0</v>
      </c>
      <c r="C79" s="101">
        <f>'Daily Records'!C70</f>
        <v>0</v>
      </c>
      <c r="D79" s="101">
        <f>'Daily Records'!D70</f>
        <v>0</v>
      </c>
      <c r="E79" s="105"/>
      <c r="F79" s="103">
        <f>'Daily Records'!AJ70</f>
        <v>0</v>
      </c>
      <c r="G79" s="104">
        <f>'Daily Records'!AI83</f>
        <v>0</v>
      </c>
    </row>
    <row r="80" spans="1:7">
      <c r="A80" s="101">
        <f>'Daily Records'!A71</f>
        <v>0</v>
      </c>
      <c r="B80" s="101">
        <f>'Daily Records'!B71</f>
        <v>0</v>
      </c>
      <c r="C80" s="101">
        <f>'Daily Records'!C71</f>
        <v>0</v>
      </c>
      <c r="D80" s="101">
        <f>'Daily Records'!D71</f>
        <v>0</v>
      </c>
      <c r="E80" s="105"/>
      <c r="F80" s="103">
        <f>'Daily Records'!AJ71</f>
        <v>0</v>
      </c>
      <c r="G80" s="104">
        <f>'Daily Records'!AI84</f>
        <v>0</v>
      </c>
    </row>
    <row r="81" spans="1:7">
      <c r="A81" s="101">
        <f>'Daily Records'!A72</f>
        <v>0</v>
      </c>
      <c r="B81" s="101">
        <f>'Daily Records'!B72</f>
        <v>0</v>
      </c>
      <c r="C81" s="101">
        <f>'Daily Records'!C72</f>
        <v>0</v>
      </c>
      <c r="D81" s="101">
        <f>'Daily Records'!D72</f>
        <v>0</v>
      </c>
      <c r="E81" s="105"/>
      <c r="F81" s="103">
        <f>'Daily Records'!AJ72</f>
        <v>0</v>
      </c>
      <c r="G81" s="104">
        <f>'Daily Records'!AI85</f>
        <v>0</v>
      </c>
    </row>
    <row r="82" spans="1:7">
      <c r="A82" s="101">
        <f>'Daily Records'!A73</f>
        <v>0</v>
      </c>
      <c r="B82" s="101">
        <f>'Daily Records'!B73</f>
        <v>0</v>
      </c>
      <c r="C82" s="101">
        <f>'Daily Records'!C73</f>
        <v>0</v>
      </c>
      <c r="D82" s="101">
        <f>'Daily Records'!D73</f>
        <v>0</v>
      </c>
      <c r="E82" s="105"/>
      <c r="F82" s="103">
        <f>'Daily Records'!AJ73</f>
        <v>0</v>
      </c>
      <c r="G82" s="104">
        <f>'Daily Records'!AI86</f>
        <v>0</v>
      </c>
    </row>
    <row r="83" spans="1:7">
      <c r="A83" s="101">
        <f>'Daily Records'!A74</f>
        <v>0</v>
      </c>
      <c r="B83" s="101">
        <f>'Daily Records'!B74</f>
        <v>0</v>
      </c>
      <c r="C83" s="101">
        <f>'Daily Records'!C74</f>
        <v>0</v>
      </c>
      <c r="D83" s="101">
        <f>'Daily Records'!D74</f>
        <v>0</v>
      </c>
      <c r="E83" s="105"/>
      <c r="F83" s="103">
        <f>'Daily Records'!AJ74</f>
        <v>0</v>
      </c>
      <c r="G83" s="104">
        <f>'Daily Records'!AI87</f>
        <v>0</v>
      </c>
    </row>
    <row r="84" spans="1:7">
      <c r="A84" s="101">
        <f>'Daily Records'!A75</f>
        <v>0</v>
      </c>
      <c r="B84" s="101">
        <f>'Daily Records'!B75</f>
        <v>0</v>
      </c>
      <c r="C84" s="101">
        <f>'Daily Records'!C75</f>
        <v>0</v>
      </c>
      <c r="D84" s="101">
        <f>'Daily Records'!D75</f>
        <v>0</v>
      </c>
      <c r="E84" s="105"/>
      <c r="F84" s="103">
        <f>'Daily Records'!AJ75</f>
        <v>0</v>
      </c>
      <c r="G84" s="104">
        <f>'Daily Records'!AI88</f>
        <v>0</v>
      </c>
    </row>
    <row r="85" spans="1:7">
      <c r="A85" s="101">
        <f>'Daily Records'!A76</f>
        <v>0</v>
      </c>
      <c r="B85" s="101">
        <f>'Daily Records'!B76</f>
        <v>0</v>
      </c>
      <c r="C85" s="101">
        <f>'Daily Records'!C76</f>
        <v>0</v>
      </c>
      <c r="D85" s="101">
        <f>'Daily Records'!D76</f>
        <v>0</v>
      </c>
      <c r="E85" s="105"/>
      <c r="F85" s="103">
        <f>'Daily Records'!AJ76</f>
        <v>0</v>
      </c>
      <c r="G85" s="104">
        <f>'Daily Records'!AI89</f>
        <v>0</v>
      </c>
    </row>
    <row r="86" spans="1:7">
      <c r="A86" s="101">
        <f>'Daily Records'!A77</f>
        <v>0</v>
      </c>
      <c r="B86" s="101">
        <f>'Daily Records'!B77</f>
        <v>0</v>
      </c>
      <c r="C86" s="101">
        <f>'Daily Records'!C77</f>
        <v>0</v>
      </c>
      <c r="D86" s="101">
        <f>'Daily Records'!D77</f>
        <v>0</v>
      </c>
      <c r="E86" s="105"/>
      <c r="F86" s="103">
        <f>'Daily Records'!AJ77</f>
        <v>0</v>
      </c>
      <c r="G86" s="104">
        <f>'Daily Records'!AI90</f>
        <v>0</v>
      </c>
    </row>
    <row r="87" spans="1:7">
      <c r="A87" s="101">
        <f>'Daily Records'!A78</f>
        <v>0</v>
      </c>
      <c r="B87" s="101">
        <f>'Daily Records'!B78</f>
        <v>0</v>
      </c>
      <c r="C87" s="101">
        <f>'Daily Records'!C78</f>
        <v>0</v>
      </c>
      <c r="D87" s="101">
        <f>'Daily Records'!D78</f>
        <v>0</v>
      </c>
      <c r="E87" s="105"/>
      <c r="F87" s="103">
        <f>'Daily Records'!AJ78</f>
        <v>0</v>
      </c>
      <c r="G87" s="104">
        <f>'Daily Records'!AI91</f>
        <v>0</v>
      </c>
    </row>
    <row r="88" spans="1:7">
      <c r="A88" s="101">
        <f>'Daily Records'!A79</f>
        <v>0</v>
      </c>
      <c r="B88" s="101">
        <f>'Daily Records'!B79</f>
        <v>0</v>
      </c>
      <c r="C88" s="101">
        <f>'Daily Records'!C79</f>
        <v>0</v>
      </c>
      <c r="D88" s="101">
        <f>'Daily Records'!D79</f>
        <v>0</v>
      </c>
      <c r="E88" s="105"/>
      <c r="F88" s="103">
        <f>'Daily Records'!AJ79</f>
        <v>0</v>
      </c>
      <c r="G88" s="104">
        <f>'Daily Records'!AI92</f>
        <v>0</v>
      </c>
    </row>
    <row r="89" spans="1:7">
      <c r="A89" s="101">
        <f>'Daily Records'!A80</f>
        <v>0</v>
      </c>
      <c r="B89" s="101">
        <f>'Daily Records'!B80</f>
        <v>0</v>
      </c>
      <c r="C89" s="101">
        <f>'Daily Records'!C80</f>
        <v>0</v>
      </c>
      <c r="D89" s="101">
        <f>'Daily Records'!D80</f>
        <v>0</v>
      </c>
      <c r="E89" s="105"/>
      <c r="F89" s="103">
        <f>'Daily Records'!AJ80</f>
        <v>0</v>
      </c>
      <c r="G89" s="104">
        <f>'Daily Records'!AI93</f>
        <v>0</v>
      </c>
    </row>
    <row r="90" spans="1:7">
      <c r="A90" s="101">
        <f>'Daily Records'!A81</f>
        <v>0</v>
      </c>
      <c r="B90" s="101">
        <f>'Daily Records'!B81</f>
        <v>0</v>
      </c>
      <c r="C90" s="101">
        <f>'Daily Records'!C81</f>
        <v>0</v>
      </c>
      <c r="D90" s="101">
        <f>'Daily Records'!D81</f>
        <v>0</v>
      </c>
      <c r="E90" s="105"/>
      <c r="F90" s="103">
        <f>'Daily Records'!AJ81</f>
        <v>0</v>
      </c>
      <c r="G90" s="104">
        <f>'Daily Records'!AI94</f>
        <v>0</v>
      </c>
    </row>
    <row r="91" spans="1:7">
      <c r="A91" s="101">
        <f>'Daily Records'!A82</f>
        <v>0</v>
      </c>
      <c r="B91" s="101">
        <f>'Daily Records'!B82</f>
        <v>0</v>
      </c>
      <c r="C91" s="101">
        <f>'Daily Records'!C82</f>
        <v>0</v>
      </c>
      <c r="D91" s="101">
        <f>'Daily Records'!D82</f>
        <v>0</v>
      </c>
      <c r="E91" s="105"/>
      <c r="F91" s="103">
        <f>'Daily Records'!AJ82</f>
        <v>0</v>
      </c>
      <c r="G91" s="104">
        <f>'Daily Records'!AI95</f>
        <v>0</v>
      </c>
    </row>
    <row r="92" spans="1:7">
      <c r="A92" s="101">
        <f>'Daily Records'!A83</f>
        <v>0</v>
      </c>
      <c r="B92" s="101">
        <f>'Daily Records'!B83</f>
        <v>0</v>
      </c>
      <c r="C92" s="101">
        <f>'Daily Records'!C83</f>
        <v>0</v>
      </c>
      <c r="D92" s="101">
        <f>'Daily Records'!D83</f>
        <v>0</v>
      </c>
      <c r="E92" s="105"/>
      <c r="F92" s="103">
        <f>'Daily Records'!AJ83</f>
        <v>0</v>
      </c>
      <c r="G92" s="104">
        <f>'Daily Records'!AI96</f>
        <v>0</v>
      </c>
    </row>
    <row r="93" spans="1:7">
      <c r="A93" s="101">
        <f>'Daily Records'!A84</f>
        <v>0</v>
      </c>
      <c r="B93" s="101">
        <f>'Daily Records'!B84</f>
        <v>0</v>
      </c>
      <c r="C93" s="101">
        <f>'Daily Records'!C84</f>
        <v>0</v>
      </c>
      <c r="D93" s="101">
        <f>'Daily Records'!D84</f>
        <v>0</v>
      </c>
      <c r="E93" s="105"/>
      <c r="F93" s="103">
        <f>'Daily Records'!AJ84</f>
        <v>0</v>
      </c>
      <c r="G93" s="104">
        <f>'Daily Records'!AI97</f>
        <v>0</v>
      </c>
    </row>
    <row r="94" spans="1:7">
      <c r="A94" s="101">
        <f>'Daily Records'!A85</f>
        <v>0</v>
      </c>
      <c r="B94" s="101">
        <f>'Daily Records'!B85</f>
        <v>0</v>
      </c>
      <c r="C94" s="101">
        <f>'Daily Records'!C85</f>
        <v>0</v>
      </c>
      <c r="D94" s="101">
        <f>'Daily Records'!D85</f>
        <v>0</v>
      </c>
      <c r="E94" s="105"/>
      <c r="F94" s="103">
        <f>'Daily Records'!AJ85</f>
        <v>0</v>
      </c>
      <c r="G94" s="104">
        <f>'Daily Records'!AI98</f>
        <v>0</v>
      </c>
    </row>
    <row r="95" spans="1:7">
      <c r="A95" s="101">
        <f>'Daily Records'!A86</f>
        <v>0</v>
      </c>
      <c r="B95" s="101">
        <f>'Daily Records'!B86</f>
        <v>0</v>
      </c>
      <c r="C95" s="101">
        <f>'Daily Records'!C86</f>
        <v>0</v>
      </c>
      <c r="D95" s="101">
        <f>'Daily Records'!D86</f>
        <v>0</v>
      </c>
      <c r="E95" s="105"/>
      <c r="F95" s="103">
        <f>'Daily Records'!AJ86</f>
        <v>0</v>
      </c>
      <c r="G95" s="104">
        <f>'Daily Records'!AI99</f>
        <v>0</v>
      </c>
    </row>
    <row r="96" spans="1:7">
      <c r="A96" s="101">
        <f>'Daily Records'!A87</f>
        <v>0</v>
      </c>
      <c r="B96" s="101">
        <f>'Daily Records'!B87</f>
        <v>0</v>
      </c>
      <c r="C96" s="101">
        <f>'Daily Records'!C87</f>
        <v>0</v>
      </c>
      <c r="D96" s="101">
        <f>'Daily Records'!D87</f>
        <v>0</v>
      </c>
      <c r="E96" s="105"/>
      <c r="F96" s="103">
        <f>'Daily Records'!AJ87</f>
        <v>0</v>
      </c>
      <c r="G96" s="104">
        <f>'Daily Records'!AI100</f>
        <v>0</v>
      </c>
    </row>
  </sheetData>
  <phoneticPr fontId="1" type="noConversion"/>
  <conditionalFormatting sqref="G2:G96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0" zoomScaleNormal="100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2018-03-27T02:13:50Z</cp:lastPrinted>
  <dcterms:created xsi:type="dcterms:W3CDTF">2013-06-22T00:08:09Z</dcterms:created>
  <dcterms:modified xsi:type="dcterms:W3CDTF">2018-04-11T07:09:59Z</dcterms:modified>
</cp:coreProperties>
</file>