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1961531albertaltd-my.sharepoint.com/personal/cfraser_sanjel_com/Documents/Special Projects/Logistics_Transportation Optimization/On Call/Load Requests/"/>
    </mc:Choice>
  </mc:AlternateContent>
  <xr:revisionPtr revIDLastSave="0" documentId="8_{5274F523-78AD-486A-BE6E-ED4AF4967CA3}" xr6:coauthVersionLast="46" xr6:coauthVersionMax="46" xr10:uidLastSave="{00000000-0000-0000-0000-000000000000}"/>
  <bookViews>
    <workbookView xWindow="-120" yWindow="-120" windowWidth="20760" windowHeight="10095" xr2:uid="{00000000-000D-0000-FFFF-FFFF00000000}"/>
  </bookViews>
  <sheets>
    <sheet name="Supply Chain Load Order Sheet" sheetId="2" r:id="rId1"/>
    <sheet name="Lists" sheetId="3" r:id="rId2"/>
  </sheets>
  <definedNames>
    <definedName name="Blends">#REF!</definedName>
    <definedName name="Dispatchers">#REF!</definedName>
    <definedName name="OilCompanies">#REF!</definedName>
    <definedName name="Projects">#REF!</definedName>
    <definedName name="Supplier">Lists!$A$2:$A$219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C8" i="2"/>
  <c r="G10" i="2" l="1"/>
  <c r="K6" i="2"/>
  <c r="L20" i="2"/>
  <c r="F6" i="2"/>
  <c r="L19" i="2"/>
  <c r="L9" i="2"/>
  <c r="I20" i="2"/>
  <c r="G11" i="2" s="1"/>
  <c r="I19" i="2"/>
  <c r="F3" i="2" l="1"/>
  <c r="G9" i="2"/>
  <c r="G8" i="2"/>
</calcChain>
</file>

<file path=xl/sharedStrings.xml><?xml version="1.0" encoding="utf-8"?>
<sst xmlns="http://schemas.openxmlformats.org/spreadsheetml/2006/main" count="80" uniqueCount="72">
  <si>
    <t>Tonnage</t>
  </si>
  <si>
    <t>Date:</t>
  </si>
  <si>
    <t>Time:</t>
  </si>
  <si>
    <t>Call Out</t>
  </si>
  <si>
    <t>DATE:</t>
  </si>
  <si>
    <t>TIME:</t>
  </si>
  <si>
    <t>Dispatched by:</t>
  </si>
  <si>
    <t>PERSONEL &amp; EQUIPMENT</t>
  </si>
  <si>
    <t>Location:</t>
  </si>
  <si>
    <t>Call From (Days):</t>
  </si>
  <si>
    <t>Call From (Nights):</t>
  </si>
  <si>
    <t>Supplier Name</t>
  </si>
  <si>
    <t>From</t>
  </si>
  <si>
    <t>To</t>
  </si>
  <si>
    <t>Request Date</t>
  </si>
  <si>
    <t>Lead</t>
  </si>
  <si>
    <t>pup</t>
  </si>
  <si>
    <t>Materials to Load</t>
  </si>
  <si>
    <t>Pick Up Address</t>
  </si>
  <si>
    <t>SUPPLY CHAIN LOAD ORDER SHEET FOR</t>
  </si>
  <si>
    <t>Sanjel Edm BP</t>
  </si>
  <si>
    <t>Sanjel LLB BP</t>
  </si>
  <si>
    <t>Sanjel LLD BP</t>
  </si>
  <si>
    <t>Sanjel Estevan BP</t>
  </si>
  <si>
    <t>Sanjel Red Deer BP</t>
  </si>
  <si>
    <t>Sanjel GP BP</t>
  </si>
  <si>
    <t>Sanjel FSJ BP</t>
  </si>
  <si>
    <t>10271 279 Street, Acheson AB T7X 6A6</t>
  </si>
  <si>
    <t>220, 14245 Highway 55, Lac La Biche, AB T0Z 2C0</t>
  </si>
  <si>
    <t>5212 - 65 St., Lloydminster, AB T9V 2T3</t>
  </si>
  <si>
    <t>115 Breeze Street, Estevan, SK S4A 2A1</t>
  </si>
  <si>
    <t>8051 Edgar Industrial Drive, Red Deer AB T4P 3R2</t>
  </si>
  <si>
    <t>10820, 78 Avenue, Grande Prairie AB T8W 2L3</t>
  </si>
  <si>
    <t>9616, 81 Avenue Fort St. John, BC V1J 6R4</t>
  </si>
  <si>
    <t>On Call BP Contact #</t>
  </si>
  <si>
    <t>Sanjel Edson BP</t>
  </si>
  <si>
    <t>229 Rodeo Road, Edson AB</t>
  </si>
  <si>
    <t>Sanjel Brooks BP</t>
  </si>
  <si>
    <t>Bay 8, 49 Veiner Road</t>
  </si>
  <si>
    <t>Sanjel Kindersley BP</t>
  </si>
  <si>
    <t>9 Avenue West, Kindersley, SK S0L 1S2</t>
  </si>
  <si>
    <t>1-780-982-1059</t>
  </si>
  <si>
    <t>1-780-404-1191</t>
  </si>
  <si>
    <t>1-780-870-0522</t>
  </si>
  <si>
    <t>1-306-461-3745</t>
  </si>
  <si>
    <t>1-403-304-9367</t>
  </si>
  <si>
    <t>1-587-343-7266</t>
  </si>
  <si>
    <t>1-250-329-6249</t>
  </si>
  <si>
    <t>1-780-723-3472</t>
  </si>
  <si>
    <t>Peaskie</t>
  </si>
  <si>
    <t>22422 Township Road 582, Opal AB</t>
  </si>
  <si>
    <t>1-780-405-9474</t>
  </si>
  <si>
    <t>Sanjel Swift BP</t>
  </si>
  <si>
    <t>2200 Paterson Dr., Box 2316, Swift Current, SK S9H 4X6</t>
  </si>
  <si>
    <t>1.306.750.3194</t>
  </si>
  <si>
    <t>715-Maurice</t>
  </si>
  <si>
    <t>Driver</t>
  </si>
  <si>
    <t>Ashcor</t>
  </si>
  <si>
    <t>12 Miles South Hwy 855, Paintearth County No. 18, AB T0B 1N0</t>
  </si>
  <si>
    <t>1-780-582-2185</t>
  </si>
  <si>
    <t xml:space="preserve">Google map (https://www.google.ca/maps/place/Battle+River+Generating+Station/@52.4683468,-112.1340828,15z/data=!4m5!3m4!1s0x0:0x775d66e0f31cad7b!8m2!3d52.4683468!4d-112.1340828). </t>
  </si>
  <si>
    <t>Instructions to loading bulk plant</t>
  </si>
  <si>
    <t>Instructions to driver</t>
  </si>
  <si>
    <t>Alerted:</t>
  </si>
  <si>
    <t>Instructions to receiving bulk plant</t>
  </si>
  <si>
    <t>Driving directions</t>
  </si>
  <si>
    <t>DiCorp</t>
  </si>
  <si>
    <t>407-18 Avenue, Nisku, AB T9E 7T5 (for transloaded spheres)</t>
  </si>
  <si>
    <t>1-780-203-4219</t>
  </si>
  <si>
    <t>Class G</t>
  </si>
  <si>
    <t>715 - Allen</t>
  </si>
  <si>
    <t>Colin Fraser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</si>
</sst>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h:m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Border="1"/>
    <xf numFmtId="0" fontId="1" fillId="0" borderId="17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/>
    </xf>
    <xf numFmtId="0" fontId="5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/>
    </xf>
    <xf numFmtId="49" fontId="3" fillId="0" borderId="24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4" borderId="29" xfId="0" applyFont="1" applyFill="1" applyBorder="1" applyAlignment="1">
      <alignment horizontal="center"/>
    </xf>
    <xf numFmtId="0" fontId="1" fillId="0" borderId="26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49" fontId="3" fillId="0" borderId="26" xfId="0" applyNumberFormat="1" applyFont="1" applyBorder="1" applyAlignment="1">
      <alignment horizontal="center"/>
    </xf>
    <xf numFmtId="49" fontId="3" fillId="0" borderId="24" xfId="0" applyNumberFormat="1" applyFont="1" applyBorder="1" applyAlignment="1">
      <alignment horizontal="center"/>
    </xf>
    <xf numFmtId="0" fontId="1" fillId="4" borderId="29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4" fillId="0" borderId="2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4" borderId="28" xfId="0" applyFont="1" applyFill="1" applyBorder="1" applyAlignment="1">
      <alignment horizontal="center" vertical="center"/>
    </xf>
    <xf numFmtId="49" fontId="3" fillId="4" borderId="29" xfId="0" applyNumberFormat="1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18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/>
    </xf>
    <xf numFmtId="0" fontId="7" fillId="5" borderId="36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1" fillId="0" borderId="31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7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2" fillId="6" borderId="28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2.jpg@01D26684.B5DE80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25881</xdr:colOff>
      <xdr:row>1</xdr:row>
      <xdr:rowOff>17254</xdr:rowOff>
    </xdr:from>
    <xdr:to>
      <xdr:col>4</xdr:col>
      <xdr:colOff>698741</xdr:colOff>
      <xdr:row>5</xdr:row>
      <xdr:rowOff>8627</xdr:rowOff>
    </xdr:to>
    <xdr:pic>
      <xdr:nvPicPr>
        <xdr:cNvPr id="2" name="Picture 1" descr="cid:image002.jpg@01D26684.B5DE80E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56" y="74404"/>
          <a:ext cx="2787410" cy="800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39"/>
  <sheetViews>
    <sheetView tabSelected="1" zoomScale="80" zoomScaleNormal="80" workbookViewId="0">
      <selection activeCell="L12" sqref="L12"/>
    </sheetView>
  </sheetViews>
  <sheetFormatPr defaultRowHeight="15" x14ac:dyDescent="0.25"/>
  <cols>
    <col min="1" max="1" width="1.5703125" customWidth="1"/>
    <col min="2" max="15" width="12.5703125" customWidth="1"/>
  </cols>
  <sheetData>
    <row r="1" spans="2:15" ht="4.9000000000000004" customHeight="1" thickBot="1" x14ac:dyDescent="0.3"/>
    <row r="2" spans="2:15" ht="16.350000000000001" customHeight="1" x14ac:dyDescent="0.25">
      <c r="B2" s="8"/>
      <c r="C2" s="8"/>
      <c r="D2" s="8"/>
      <c r="E2" s="8"/>
      <c r="F2" s="46" t="s">
        <v>19</v>
      </c>
      <c r="G2" s="47"/>
      <c r="H2" s="47"/>
      <c r="I2" s="47"/>
      <c r="J2" s="47"/>
      <c r="K2" s="47"/>
      <c r="L2" s="47"/>
      <c r="M2" s="47"/>
      <c r="N2" s="47"/>
      <c r="O2" s="48"/>
    </row>
    <row r="3" spans="2:15" ht="16.350000000000001" customHeight="1" x14ac:dyDescent="0.25">
      <c r="B3" s="8"/>
      <c r="C3" s="8"/>
      <c r="D3" s="8"/>
      <c r="E3" s="8"/>
      <c r="F3" s="49" t="str">
        <f>L8</f>
        <v>Sanjel LLB BP</v>
      </c>
      <c r="G3" s="50"/>
      <c r="H3" s="50"/>
      <c r="I3" s="50"/>
      <c r="J3" s="50"/>
      <c r="K3" s="50"/>
      <c r="L3" s="50"/>
      <c r="M3" s="50"/>
      <c r="N3" s="50"/>
      <c r="O3" s="51"/>
    </row>
    <row r="4" spans="2:15" ht="16.350000000000001" customHeight="1" x14ac:dyDescent="0.25">
      <c r="B4" s="8"/>
      <c r="C4" s="8"/>
      <c r="D4" s="8"/>
      <c r="E4" s="8"/>
      <c r="F4" s="49"/>
      <c r="G4" s="50"/>
      <c r="H4" s="50"/>
      <c r="I4" s="50"/>
      <c r="J4" s="50"/>
      <c r="K4" s="50"/>
      <c r="L4" s="50"/>
      <c r="M4" s="50"/>
      <c r="N4" s="50"/>
      <c r="O4" s="51"/>
    </row>
    <row r="5" spans="2:15" ht="17.100000000000001" customHeight="1" x14ac:dyDescent="0.25">
      <c r="B5" s="8"/>
      <c r="C5" s="8"/>
      <c r="D5" s="8"/>
      <c r="E5" s="8"/>
      <c r="F5" s="49"/>
      <c r="G5" s="50"/>
      <c r="H5" s="50"/>
      <c r="I5" s="50"/>
      <c r="J5" s="50"/>
      <c r="K5" s="50"/>
      <c r="L5" s="50"/>
      <c r="M5" s="50"/>
      <c r="N5" s="50"/>
      <c r="O5" s="51"/>
    </row>
    <row r="6" spans="2:15" ht="4.9000000000000004" customHeight="1" thickBot="1" x14ac:dyDescent="0.3">
      <c r="B6" s="8"/>
      <c r="C6" s="8"/>
      <c r="D6" s="8"/>
      <c r="E6" s="8"/>
      <c r="F6" s="70" t="str">
        <f>VLOOKUP(L8,Lists!1:1048576,2,FALSE)</f>
        <v>220, 14245 Highway 55, Lac La Biche, AB T0Z 2C0</v>
      </c>
      <c r="G6" s="71"/>
      <c r="H6" s="71"/>
      <c r="I6" s="71"/>
      <c r="J6" s="72"/>
      <c r="K6" s="76" t="str">
        <f>VLOOKUP(L8,Lists!1:1048576,3,FALSE)</f>
        <v>1-780-404-1191</v>
      </c>
      <c r="L6" s="77"/>
      <c r="M6" s="77"/>
      <c r="N6" s="77"/>
      <c r="O6" s="78"/>
    </row>
    <row r="7" spans="2:15" ht="15" customHeight="1" thickBot="1" x14ac:dyDescent="0.3">
      <c r="B7" s="68" t="s">
        <v>14</v>
      </c>
      <c r="C7" s="69"/>
      <c r="D7" s="69"/>
      <c r="E7" s="69"/>
      <c r="F7" s="73"/>
      <c r="G7" s="74"/>
      <c r="H7" s="74"/>
      <c r="I7" s="74"/>
      <c r="J7" s="75"/>
      <c r="K7" s="79"/>
      <c r="L7" s="80"/>
      <c r="M7" s="80"/>
      <c r="N7" s="80"/>
      <c r="O7" s="81"/>
    </row>
    <row r="8" spans="2:15" x14ac:dyDescent="0.25">
      <c r="B8" s="2" t="s">
        <v>1</v>
      </c>
      <c r="C8" s="55">
        <f ca="1">TODAY()</f>
        <v>44316</v>
      </c>
      <c r="D8" s="56"/>
      <c r="E8" s="56"/>
      <c r="F8" s="60" t="s">
        <v>12</v>
      </c>
      <c r="G8" s="27" t="str">
        <f>F19</f>
        <v>Sanjel Edm BP</v>
      </c>
      <c r="H8" s="27"/>
      <c r="I8" s="27"/>
      <c r="J8" s="27"/>
      <c r="K8" s="63" t="s">
        <v>13</v>
      </c>
      <c r="L8" s="27" t="s">
        <v>21</v>
      </c>
      <c r="M8" s="27"/>
      <c r="N8" s="27"/>
      <c r="O8" s="28"/>
    </row>
    <row r="9" spans="2:15" x14ac:dyDescent="0.25">
      <c r="B9" s="3" t="s">
        <v>2</v>
      </c>
      <c r="C9" s="57">
        <v>0.35416666666666669</v>
      </c>
      <c r="D9" s="58"/>
      <c r="E9" s="58"/>
      <c r="F9" s="61"/>
      <c r="G9" s="59" t="str">
        <f>I19</f>
        <v>10271 279 Street, Acheson AB T7X 6A6</v>
      </c>
      <c r="H9" s="59"/>
      <c r="I9" s="59"/>
      <c r="J9" s="59"/>
      <c r="K9" s="31"/>
      <c r="L9" s="52" t="str">
        <f>VLOOKUP(L8,Lists!1:1048576,2,FALSE)</f>
        <v>220, 14245 Highway 55, Lac La Biche, AB T0Z 2C0</v>
      </c>
      <c r="M9" s="53"/>
      <c r="N9" s="53"/>
      <c r="O9" s="54"/>
    </row>
    <row r="10" spans="2:15" x14ac:dyDescent="0.25">
      <c r="B10" s="3" t="s">
        <v>63</v>
      </c>
      <c r="C10" s="64" t="s">
        <v>71</v>
      </c>
      <c r="D10" s="65"/>
      <c r="E10" s="65"/>
      <c r="F10" s="61" t="s">
        <v>12</v>
      </c>
      <c r="G10" s="59" t="str">
        <f>F20</f>
        <v>Sanjel Edm BP</v>
      </c>
      <c r="H10" s="59"/>
      <c r="I10" s="59"/>
      <c r="J10" s="59"/>
      <c r="K10" s="31" t="s">
        <v>13</v>
      </c>
      <c r="L10" s="52" t="s">
        <v>21</v>
      </c>
      <c r="M10" s="53"/>
      <c r="N10" s="53"/>
      <c r="O10" s="54"/>
    </row>
    <row r="11" spans="2:15" ht="16.5" thickBot="1" x14ac:dyDescent="0.3">
      <c r="B11" s="4" t="s">
        <v>56</v>
      </c>
      <c r="C11" s="66" t="s">
        <v>70</v>
      </c>
      <c r="D11" s="67"/>
      <c r="E11" s="67"/>
      <c r="F11" s="62"/>
      <c r="G11" s="86" t="str">
        <f>I20</f>
        <v>10271 279 Street, Acheson AB T7X 6A6</v>
      </c>
      <c r="H11" s="86"/>
      <c r="I11" s="86"/>
      <c r="J11" s="86"/>
      <c r="K11" s="85"/>
      <c r="L11" s="52" t="str">
        <f>VLOOKUP(L10,Lists!1:1048576,2,FALSE)</f>
        <v>220, 14245 Highway 55, Lac La Biche, AB T0Z 2C0</v>
      </c>
      <c r="M11" s="53"/>
      <c r="N11" s="53"/>
      <c r="O11" s="54"/>
    </row>
    <row r="12" spans="2:15" ht="4.9000000000000004" customHeight="1" thickBot="1" x14ac:dyDescent="0.3">
      <c r="B12" s="10"/>
      <c r="C12" s="11"/>
      <c r="D12" s="11"/>
      <c r="E12" s="11"/>
      <c r="F12" s="6"/>
      <c r="G12" s="9"/>
      <c r="H12" s="9"/>
      <c r="I12" s="9"/>
      <c r="J12" s="9"/>
      <c r="K12" s="6"/>
      <c r="L12" s="9"/>
      <c r="M12" s="9"/>
      <c r="N12" s="9"/>
      <c r="O12" s="9"/>
    </row>
    <row r="13" spans="2:15" ht="15.75" hidden="1" thickBot="1" x14ac:dyDescent="0.3">
      <c r="B13" s="82" t="s">
        <v>3</v>
      </c>
      <c r="C13" s="83"/>
      <c r="D13" s="83"/>
      <c r="E13" s="84"/>
      <c r="F13" s="94" t="s">
        <v>11</v>
      </c>
      <c r="G13" s="95"/>
      <c r="H13" s="97"/>
      <c r="I13" s="97"/>
      <c r="J13" s="97"/>
      <c r="K13" s="98"/>
      <c r="L13" s="87" t="s">
        <v>7</v>
      </c>
      <c r="M13" s="88"/>
      <c r="N13" s="88"/>
      <c r="O13" s="89"/>
    </row>
    <row r="14" spans="2:15" hidden="1" x14ac:dyDescent="0.25">
      <c r="B14" s="5" t="s">
        <v>4</v>
      </c>
      <c r="C14" s="90"/>
      <c r="D14" s="90"/>
      <c r="E14" s="91"/>
      <c r="F14" s="29" t="s">
        <v>8</v>
      </c>
      <c r="G14" s="30"/>
      <c r="H14" s="96"/>
      <c r="I14" s="96"/>
      <c r="J14" s="96"/>
      <c r="K14" s="64"/>
      <c r="L14" s="99" t="s">
        <v>55</v>
      </c>
      <c r="M14" s="27"/>
      <c r="N14" s="27"/>
      <c r="O14" s="28"/>
    </row>
    <row r="15" spans="2:15" hidden="1" x14ac:dyDescent="0.25">
      <c r="B15" s="5" t="s">
        <v>5</v>
      </c>
      <c r="C15" s="92"/>
      <c r="D15" s="92"/>
      <c r="E15" s="93"/>
      <c r="F15" s="29" t="s">
        <v>9</v>
      </c>
      <c r="G15" s="30"/>
      <c r="H15" s="31"/>
      <c r="I15" s="31"/>
      <c r="J15" s="31"/>
      <c r="K15" s="32"/>
      <c r="L15" s="100"/>
      <c r="M15" s="96"/>
      <c r="N15" s="96"/>
      <c r="O15" s="101"/>
    </row>
    <row r="16" spans="2:15" ht="15.75" hidden="1" thickBot="1" x14ac:dyDescent="0.3">
      <c r="B16" s="12" t="s">
        <v>6</v>
      </c>
      <c r="C16" s="42"/>
      <c r="D16" s="42"/>
      <c r="E16" s="43"/>
      <c r="F16" s="33" t="s">
        <v>10</v>
      </c>
      <c r="G16" s="20"/>
      <c r="H16" s="34"/>
      <c r="I16" s="34"/>
      <c r="J16" s="34"/>
      <c r="K16" s="35"/>
      <c r="L16" s="100"/>
      <c r="M16" s="96"/>
      <c r="N16" s="96"/>
      <c r="O16" s="101"/>
    </row>
    <row r="17" spans="2:15" ht="16.5" hidden="1" thickBot="1" x14ac:dyDescent="0.3">
      <c r="B17" s="10"/>
      <c r="C17" s="11"/>
      <c r="D17" s="11"/>
      <c r="E17" s="11"/>
      <c r="F17" s="6"/>
      <c r="G17" s="9"/>
      <c r="H17" s="9"/>
      <c r="I17" s="9"/>
      <c r="J17" s="9"/>
      <c r="K17" s="6"/>
      <c r="L17" s="38"/>
      <c r="M17" s="39"/>
      <c r="N17" s="39"/>
      <c r="O17" s="40"/>
    </row>
    <row r="18" spans="2:15" ht="17.100000000000001" customHeight="1" thickBot="1" x14ac:dyDescent="0.3">
      <c r="B18" s="36" t="s">
        <v>0</v>
      </c>
      <c r="C18" s="23"/>
      <c r="D18" s="37" t="s">
        <v>17</v>
      </c>
      <c r="E18" s="37"/>
      <c r="F18" s="23" t="s">
        <v>11</v>
      </c>
      <c r="G18" s="23"/>
      <c r="H18" s="23"/>
      <c r="I18" s="18" t="s">
        <v>18</v>
      </c>
      <c r="J18" s="18"/>
      <c r="K18" s="18"/>
      <c r="L18" s="18" t="s">
        <v>34</v>
      </c>
      <c r="M18" s="18"/>
      <c r="N18" s="18"/>
      <c r="O18" s="41"/>
    </row>
    <row r="19" spans="2:15" ht="15.75" x14ac:dyDescent="0.25">
      <c r="B19" s="14">
        <v>19</v>
      </c>
      <c r="C19" s="15" t="s">
        <v>15</v>
      </c>
      <c r="D19" s="21" t="s">
        <v>69</v>
      </c>
      <c r="E19" s="21"/>
      <c r="F19" s="24" t="s">
        <v>20</v>
      </c>
      <c r="G19" s="24"/>
      <c r="H19" s="24"/>
      <c r="I19" s="19" t="str">
        <f>VLOOKUP(F19,Lists!1:1048576,2,FALSE)</f>
        <v>10271 279 Street, Acheson AB T7X 6A6</v>
      </c>
      <c r="J19" s="19"/>
      <c r="K19" s="19"/>
      <c r="L19" s="44" t="str">
        <f>VLOOKUP(F19,Lists!1:1048576,3,FALSE)</f>
        <v>1-780-982-1059</v>
      </c>
      <c r="M19" s="44"/>
      <c r="N19" s="44"/>
      <c r="O19" s="45"/>
    </row>
    <row r="20" spans="2:15" ht="17.100000000000001" customHeight="1" thickBot="1" x14ac:dyDescent="0.3">
      <c r="B20" s="13">
        <v>21</v>
      </c>
      <c r="C20" s="16" t="s">
        <v>16</v>
      </c>
      <c r="D20" s="22" t="s">
        <v>69</v>
      </c>
      <c r="E20" s="22"/>
      <c r="F20" s="25" t="s">
        <v>20</v>
      </c>
      <c r="G20" s="25"/>
      <c r="H20" s="25"/>
      <c r="I20" s="20" t="str">
        <f>VLOOKUP(F20,Lists!1:1048576,2,FALSE)</f>
        <v>10271 279 Street, Acheson AB T7X 6A6</v>
      </c>
      <c r="J20" s="20"/>
      <c r="K20" s="20"/>
      <c r="L20" s="42" t="str">
        <f>VLOOKUP(F20,Lists!1:1048576,3,FALSE)</f>
        <v>1-780-982-1059</v>
      </c>
      <c r="M20" s="42"/>
      <c r="N20" s="42"/>
      <c r="O20" s="43"/>
    </row>
    <row r="21" spans="2:15" ht="4.9000000000000004" customHeight="1" thickBot="1" x14ac:dyDescent="0.3">
      <c r="B21" s="10"/>
      <c r="C21" s="11"/>
      <c r="D21" s="11"/>
      <c r="E21" s="11"/>
      <c r="F21" s="6"/>
      <c r="G21" s="9"/>
      <c r="H21" s="9"/>
      <c r="I21" s="9"/>
      <c r="J21" s="9"/>
      <c r="K21" s="6"/>
      <c r="L21" s="9"/>
      <c r="M21" s="9"/>
      <c r="N21" s="9"/>
      <c r="O21" s="9"/>
    </row>
    <row r="22" spans="2:15" ht="19.5" thickBot="1" x14ac:dyDescent="0.3">
      <c r="B22" s="111" t="s">
        <v>61</v>
      </c>
      <c r="C22" s="112"/>
      <c r="D22" s="112"/>
      <c r="E22" s="112"/>
      <c r="F22" s="112"/>
      <c r="G22" s="112"/>
      <c r="H22" s="112"/>
      <c r="I22" s="112" t="s">
        <v>62</v>
      </c>
      <c r="J22" s="112"/>
      <c r="K22" s="112"/>
      <c r="L22" s="112"/>
      <c r="M22" s="112"/>
      <c r="N22" s="112"/>
      <c r="O22" s="113"/>
    </row>
    <row r="23" spans="2:15" ht="14.25" customHeight="1" x14ac:dyDescent="0.25">
      <c r="B23" s="102"/>
      <c r="C23" s="103"/>
      <c r="D23" s="103"/>
      <c r="E23" s="103"/>
      <c r="F23" s="103"/>
      <c r="G23" s="103"/>
      <c r="H23" s="103"/>
      <c r="I23" s="114"/>
      <c r="J23" s="103"/>
      <c r="K23" s="103"/>
      <c r="L23" s="103"/>
      <c r="M23" s="103"/>
      <c r="N23" s="103"/>
      <c r="O23" s="108"/>
    </row>
    <row r="24" spans="2:15" x14ac:dyDescent="0.25">
      <c r="B24" s="104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9"/>
    </row>
    <row r="25" spans="2:15" ht="15.75" thickBot="1" x14ac:dyDescent="0.3">
      <c r="B25" s="10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10"/>
    </row>
    <row r="26" spans="2:15" ht="4.9000000000000004" customHeight="1" thickBot="1" x14ac:dyDescent="0.3"/>
    <row r="27" spans="2:15" ht="19.5" thickBot="1" x14ac:dyDescent="0.3">
      <c r="B27" s="111" t="s">
        <v>64</v>
      </c>
      <c r="C27" s="112"/>
      <c r="D27" s="112"/>
      <c r="E27" s="112"/>
      <c r="F27" s="112"/>
      <c r="G27" s="112"/>
      <c r="H27" s="112"/>
      <c r="I27" s="112" t="s">
        <v>65</v>
      </c>
      <c r="J27" s="112"/>
      <c r="K27" s="112"/>
      <c r="L27" s="112"/>
      <c r="M27" s="112"/>
      <c r="N27" s="112"/>
      <c r="O27" s="113"/>
    </row>
    <row r="28" spans="2:15" x14ac:dyDescent="0.25">
      <c r="B28" s="102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8"/>
    </row>
    <row r="29" spans="2:15" x14ac:dyDescent="0.25">
      <c r="B29" s="104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9"/>
    </row>
    <row r="30" spans="2:15" ht="15.75" thickBot="1" x14ac:dyDescent="0.3">
      <c r="B30" s="106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10"/>
    </row>
    <row r="31" spans="2:15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2:1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2:15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2:15" x14ac:dyDescent="0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2:15" x14ac:dyDescent="0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2:15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</sheetData>
  <mergeCells count="63">
    <mergeCell ref="B28:H30"/>
    <mergeCell ref="I28:O30"/>
    <mergeCell ref="B22:H22"/>
    <mergeCell ref="I22:O22"/>
    <mergeCell ref="B23:H25"/>
    <mergeCell ref="I23:O25"/>
    <mergeCell ref="B27:H27"/>
    <mergeCell ref="I27:O27"/>
    <mergeCell ref="B13:E13"/>
    <mergeCell ref="K10:K11"/>
    <mergeCell ref="G11:J11"/>
    <mergeCell ref="L20:O20"/>
    <mergeCell ref="L9:O9"/>
    <mergeCell ref="L11:O11"/>
    <mergeCell ref="L13:O13"/>
    <mergeCell ref="C14:E14"/>
    <mergeCell ref="C15:E15"/>
    <mergeCell ref="F13:G13"/>
    <mergeCell ref="F14:G14"/>
    <mergeCell ref="H14:K14"/>
    <mergeCell ref="H13:K13"/>
    <mergeCell ref="L14:O14"/>
    <mergeCell ref="L15:O15"/>
    <mergeCell ref="L16:O16"/>
    <mergeCell ref="F2:O2"/>
    <mergeCell ref="F3:O5"/>
    <mergeCell ref="L10:O10"/>
    <mergeCell ref="C8:E8"/>
    <mergeCell ref="C9:E9"/>
    <mergeCell ref="G9:J9"/>
    <mergeCell ref="F8:F9"/>
    <mergeCell ref="F10:F11"/>
    <mergeCell ref="K8:K9"/>
    <mergeCell ref="C10:E10"/>
    <mergeCell ref="C11:E11"/>
    <mergeCell ref="G10:J10"/>
    <mergeCell ref="B7:E7"/>
    <mergeCell ref="F6:J7"/>
    <mergeCell ref="K6:O7"/>
    <mergeCell ref="B35:O35"/>
    <mergeCell ref="B36:O36"/>
    <mergeCell ref="G8:J8"/>
    <mergeCell ref="L8:O8"/>
    <mergeCell ref="B33:O33"/>
    <mergeCell ref="B34:O34"/>
    <mergeCell ref="F15:G15"/>
    <mergeCell ref="H15:K15"/>
    <mergeCell ref="F16:G16"/>
    <mergeCell ref="H16:K16"/>
    <mergeCell ref="B18:C18"/>
    <mergeCell ref="D18:E18"/>
    <mergeCell ref="L17:O17"/>
    <mergeCell ref="L18:O18"/>
    <mergeCell ref="C16:E16"/>
    <mergeCell ref="L19:O19"/>
    <mergeCell ref="I18:K18"/>
    <mergeCell ref="I19:K19"/>
    <mergeCell ref="I20:K20"/>
    <mergeCell ref="D19:E19"/>
    <mergeCell ref="D20:E20"/>
    <mergeCell ref="F18:H18"/>
    <mergeCell ref="F19:H19"/>
    <mergeCell ref="F20:H20"/>
  </mergeCells>
  <dataValidations count="2">
    <dataValidation type="list" allowBlank="1" showInputMessage="1" showErrorMessage="1" sqref="C16:E16" xr:uid="{00000000-0002-0000-0000-000000000000}">
      <formula1>Dispatchers</formula1>
    </dataValidation>
    <dataValidation type="list" allowBlank="1" showInputMessage="1" showErrorMessage="1" sqref="F19:H20 L8:O8 L10:O10" xr:uid="{00000000-0002-0000-0000-000001000000}">
      <formula1>Supplier</formula1>
    </dataValidation>
  </dataValidations>
  <pageMargins left="0.7" right="0.7" top="0.75" bottom="0.75" header="0.3" footer="0.3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5"/>
  <sheetViews>
    <sheetView workbookViewId="0">
      <selection activeCell="B3" sqref="B3"/>
    </sheetView>
  </sheetViews>
  <sheetFormatPr defaultRowHeight="15" x14ac:dyDescent="0.25"/>
  <cols>
    <col min="1" max="1" width="18.85546875" customWidth="1"/>
    <col min="2" max="2" width="53.42578125" bestFit="1" customWidth="1"/>
    <col min="3" max="3" width="15" customWidth="1"/>
  </cols>
  <sheetData>
    <row r="2" spans="1:17" x14ac:dyDescent="0.25">
      <c r="A2" t="s">
        <v>20</v>
      </c>
      <c r="B2" t="s">
        <v>27</v>
      </c>
      <c r="C2" t="s">
        <v>41</v>
      </c>
    </row>
    <row r="3" spans="1:17" x14ac:dyDescent="0.25">
      <c r="A3" t="s">
        <v>21</v>
      </c>
      <c r="B3" t="s">
        <v>28</v>
      </c>
      <c r="C3" t="s">
        <v>42</v>
      </c>
    </row>
    <row r="4" spans="1:17" x14ac:dyDescent="0.25">
      <c r="A4" t="s">
        <v>22</v>
      </c>
      <c r="B4" t="s">
        <v>29</v>
      </c>
      <c r="C4" t="s">
        <v>43</v>
      </c>
    </row>
    <row r="5" spans="1:17" x14ac:dyDescent="0.25">
      <c r="A5" t="s">
        <v>52</v>
      </c>
      <c r="B5" t="s">
        <v>53</v>
      </c>
      <c r="C5" t="s">
        <v>54</v>
      </c>
    </row>
    <row r="6" spans="1:17" x14ac:dyDescent="0.25">
      <c r="A6" t="s">
        <v>23</v>
      </c>
      <c r="B6" t="s">
        <v>30</v>
      </c>
      <c r="C6" t="s">
        <v>44</v>
      </c>
    </row>
    <row r="7" spans="1:17" x14ac:dyDescent="0.25">
      <c r="A7" t="s">
        <v>24</v>
      </c>
      <c r="B7" t="s">
        <v>31</v>
      </c>
      <c r="C7" t="s">
        <v>45</v>
      </c>
    </row>
    <row r="8" spans="1:17" x14ac:dyDescent="0.25">
      <c r="A8" t="s">
        <v>25</v>
      </c>
      <c r="B8" t="s">
        <v>32</v>
      </c>
      <c r="C8" t="s">
        <v>46</v>
      </c>
    </row>
    <row r="9" spans="1:17" x14ac:dyDescent="0.25">
      <c r="A9" t="s">
        <v>26</v>
      </c>
      <c r="B9" t="s">
        <v>33</v>
      </c>
      <c r="C9" t="s">
        <v>47</v>
      </c>
    </row>
    <row r="10" spans="1:17" x14ac:dyDescent="0.25">
      <c r="A10" t="s">
        <v>35</v>
      </c>
      <c r="B10" t="s">
        <v>36</v>
      </c>
      <c r="C10" t="s">
        <v>48</v>
      </c>
    </row>
    <row r="11" spans="1:17" x14ac:dyDescent="0.25">
      <c r="A11" t="s">
        <v>37</v>
      </c>
      <c r="B11" t="s">
        <v>38</v>
      </c>
    </row>
    <row r="12" spans="1:17" ht="15.75" thickBot="1" x14ac:dyDescent="0.3">
      <c r="A12" t="s">
        <v>39</v>
      </c>
      <c r="B12" t="s">
        <v>40</v>
      </c>
    </row>
    <row r="13" spans="1:17" ht="15.75" thickBot="1" x14ac:dyDescent="0.3">
      <c r="A13" t="s">
        <v>57</v>
      </c>
      <c r="B13" t="s">
        <v>58</v>
      </c>
      <c r="C13" t="s">
        <v>59</v>
      </c>
      <c r="D13" s="115" t="s">
        <v>60</v>
      </c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</row>
    <row r="14" spans="1:17" x14ac:dyDescent="0.25">
      <c r="A14" t="s">
        <v>49</v>
      </c>
      <c r="B14" t="s">
        <v>50</v>
      </c>
      <c r="C14" t="s">
        <v>51</v>
      </c>
    </row>
    <row r="15" spans="1:17" x14ac:dyDescent="0.25">
      <c r="A15" t="s">
        <v>66</v>
      </c>
      <c r="B15" s="17" t="s">
        <v>67</v>
      </c>
      <c r="C15" t="s">
        <v>68</v>
      </c>
    </row>
  </sheetData>
  <mergeCells count="1">
    <mergeCell ref="D13:Q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Supply Chain Load Order Sheet</vt:lpstr>
      <vt:lpstr>Lists</vt:lpstr>
      <vt:lpstr>Supplier</vt:lpstr>
    </vt:vector>
  </TitlesOfParts>
  <Company>Sanjel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Painchaud</dc:creator>
  <cp:lastModifiedBy>Colin Fraser</cp:lastModifiedBy>
  <cp:lastPrinted>2019-11-13T16:34:13Z</cp:lastPrinted>
  <dcterms:created xsi:type="dcterms:W3CDTF">2012-12-13T08:15:34Z</dcterms:created>
  <dcterms:modified xsi:type="dcterms:W3CDTF">2021-04-30T14:22:42Z</dcterms:modified>
</cp:coreProperties>
</file>