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printerSettings/printerSettings3.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Phase 63\"/>
    </mc:Choice>
  </mc:AlternateContent>
  <xr:revisionPtr revIDLastSave="0" documentId="13_ncr:1_{FAB9FCB6-B812-4551-8DCE-1667B18610C7}" xr6:coauthVersionLast="47" xr6:coauthVersionMax="47" xr10:uidLastSave="{00000000-0000-0000-0000-000000000000}"/>
  <bookViews>
    <workbookView xWindow="-120" yWindow="-120" windowWidth="29040" windowHeight="15840" tabRatio="959" activeTab="5" xr2:uid="{00000000-000D-0000-FFFF-FFFF00000000}"/>
  </bookViews>
  <sheets>
    <sheet name="Snapshot" sheetId="5" r:id="rId1"/>
    <sheet name="Trend" sheetId="32538" r:id="rId2"/>
    <sheet name="Use Cases" sheetId="32578" r:id="rId3"/>
    <sheet name="Transfer Blend on Column" sheetId="32615" r:id="rId4"/>
    <sheet name="UC006" sheetId="32620" r:id="rId5"/>
    <sheet name="Sheet1" sheetId="3262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G9" i="32615" s="1"/>
  <c r="E4" i="32615"/>
  <c r="E9" i="32615" s="1"/>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K37" i="5" l="1"/>
  <c r="K39" i="5"/>
  <c r="K40" i="5"/>
  <c r="K36" i="5"/>
  <c r="E21" i="5"/>
  <c r="E40" i="5" s="1"/>
  <c r="D21" i="5"/>
  <c r="D40" i="5" s="1"/>
  <c r="J38" i="5"/>
  <c r="K38" i="5" s="1"/>
  <c r="F6" i="32615"/>
  <c r="F7" i="32615"/>
  <c r="F8" i="32615"/>
  <c r="F4" i="32615"/>
  <c r="F9" i="32615"/>
  <c r="F5" i="32615"/>
  <c r="D38" i="5" l="1"/>
  <c r="A18" i="32615" l="1"/>
  <c r="A19" i="32615" s="1"/>
  <c r="A20" i="32615" l="1"/>
  <c r="A21" i="32615" l="1"/>
  <c r="A22" i="32615" s="1"/>
  <c r="A23" i="32615" l="1"/>
  <c r="A24" i="32615" l="1"/>
  <c r="A25" i="32615" l="1"/>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 r="A58" i="32615" s="1"/>
  <c r="A59"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<sst xmlns="http://schemas.openxmlformats.org/spreadsheetml/2006/main" count="909" uniqueCount="268">
  <si>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</si>
  <si>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</si>
  <si>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</si>
  <si>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</si>
  <si>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</si>
  <si>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</si>
  <si>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</si>
  <si>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</si>
  <si>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</si>
  <si>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</si>
  <si>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</si>
  <si>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</si>
  <si>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</si>
  <si>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</si>
  <si>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</si>
  <si>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</si>
  <si>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</si>
  <si>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</si>
  <si>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</si>
  <si>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</si>
  <si>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</si>
  <si>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</si>
  <si>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</si>
  <si>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</si>
  <si>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</si>
  <si>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</si>
  <si>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</si>
  <si>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</si>
  <si>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</si>
  <si>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</si>
  <si>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</si>
  <si>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</si>
  <si>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</si>
  <si>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</si>
  <si>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</si>
  <si>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</si>
  <si>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</si>
  <si>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</si>
  <si>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</si>
  <si>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</si>
  <si>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</si>
  <si>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</si>
  <si>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</si>
  <si>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</si>
  <si>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</si>
  <si>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</si>
  <si>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</si>
  <si>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</si>
  <si>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</si>
  <si>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</si>
  <si>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</si>
  <si>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</si>
  <si>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</si>
  <si>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</si>
  <si>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</si>
  <si>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</si>
  <si>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</si>
  <si>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</si>
  <si>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</si>
  <si>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</si>
  <si>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</si>
  <si>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</si>
  <si>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</si>
  <si>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</si>
  <si>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</si>
  <si>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</si>
  <si>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</si>
  <si>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</si>
  <si>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</si>
  <si>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</si>
  <si>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</si>
  <si>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</si>
  <si>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</si>
  <si>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</si>
  <si>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</si>
  <si>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</si>
  <si>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</si>
  <si>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</si>
  <si>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</si>
  <si>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</si>
  <si>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</si>
  <si>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</si>
  <si>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</si>
  <si>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</si>
  <si>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</si>
  <si>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</si>
  <si>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</si>
  <si>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</si>
  <si>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</si>
  <si>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</si>
  <si>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</si>
  <si>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</si>
  <si>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</si>
  <si>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</si>
  <si>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</si>
  <si>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Value</t>
  </si>
  <si>
    <t>Result</t>
  </si>
  <si>
    <t xml:space="preserve">
Test Script</t>
  </si>
  <si>
    <t>UC018-update direction for rig board of lsd</t>
  </si>
  <si>
    <t>UC006</t>
    <phoneticPr fontId="8" type="noConversion"/>
  </si>
  <si>
    <t>Alice</t>
    <phoneticPr fontId="8" type="noConversion"/>
  </si>
  <si>
    <t>Test if user is able to schedule blend request successfully and if the blend information can be displayed correctly on Product Haul section</t>
    <phoneticPr fontId="8" type="noConversion"/>
  </si>
  <si>
    <t>UC007-001</t>
    <phoneticPr fontId="8" type="noConversion"/>
  </si>
  <si>
    <t>UC007-002</t>
    <phoneticPr fontId="8" type="noConversion"/>
  </si>
  <si>
    <t>UC007-003</t>
    <phoneticPr fontId="8" type="noConversion"/>
  </si>
  <si>
    <t>UC007-004</t>
    <phoneticPr fontId="8" type="noConversion"/>
  </si>
  <si>
    <t xml:space="preserve">A rigjob needs a blend  to rig bin.  </t>
    <phoneticPr fontId="8" type="noConversion"/>
  </si>
  <si>
    <t/>
  </si>
  <si>
    <t>Blend in the bin is empty</t>
  </si>
  <si>
    <t xml:space="preserve"> </t>
  </si>
  <si>
    <t>Click on the BIN，Transfer Blend is disabled</t>
    <phoneticPr fontId="8" type="noConversion"/>
  </si>
  <si>
    <t xml:space="preserve">Value existed in Blend in the bin  </t>
    <phoneticPr fontId="8" type="noConversion"/>
  </si>
  <si>
    <t>Click on the BIN，Transfer Blend is enabled</t>
    <phoneticPr fontId="8" type="noConversion"/>
  </si>
  <si>
    <t>Click on Transfer Blend</t>
    <phoneticPr fontId="8" type="noConversion"/>
  </si>
  <si>
    <t>Check if From Bin is uneditable</t>
    <phoneticPr fontId="8" type="noConversion"/>
  </si>
  <si>
    <t>From Bin is uneditable</t>
    <phoneticPr fontId="8" type="noConversion"/>
  </si>
  <si>
    <t>Check if Remains Amount is uneditable</t>
    <phoneticPr fontId="8" type="noConversion"/>
  </si>
  <si>
    <t>Remains Amount is uneditable</t>
    <phoneticPr fontId="8" type="noConversion"/>
  </si>
  <si>
    <t>Click on YES</t>
    <phoneticPr fontId="8" type="noConversion"/>
  </si>
  <si>
    <t>Click on Yes</t>
    <phoneticPr fontId="8" type="noConversion"/>
  </si>
  <si>
    <t xml:space="preserve">Input Transfer Quantity </t>
    <phoneticPr fontId="8" type="noConversion"/>
  </si>
  <si>
    <t>Check BulkPlant</t>
    <phoneticPr fontId="8" type="noConversion"/>
  </si>
  <si>
    <t xml:space="preserve">EST BulkPlant 
Click on Silo 3 </t>
    <phoneticPr fontId="8" type="noConversion"/>
  </si>
  <si>
    <t>5</t>
    <phoneticPr fontId="8" type="noConversion"/>
  </si>
  <si>
    <t>Click on targeted Blend in the BIN record</t>
    <phoneticPr fontId="8" type="noConversion"/>
  </si>
  <si>
    <t>Check Remains Amount of Silo3 and Silo 7 on BulkPlant</t>
    <phoneticPr fontId="8" type="noConversion"/>
  </si>
  <si>
    <t>Silo 3  Blend in the bin will be cleared，quantity=0
Silo 7 Quantity is displayed as 0.</t>
    <phoneticPr fontId="8" type="noConversion"/>
  </si>
  <si>
    <t>System will display a list of Blend in the BIN information</t>
    <phoneticPr fontId="8" type="noConversion"/>
  </si>
  <si>
    <t>Click on ok</t>
    <phoneticPr fontId="8" type="noConversion"/>
  </si>
  <si>
    <t>Exit</t>
    <phoneticPr fontId="8" type="noConversion"/>
  </si>
  <si>
    <t>ContextMenu</t>
    <phoneticPr fontId="8" type="noConversion"/>
  </si>
  <si>
    <t>The Blend of the target BIN are different from the source BIN</t>
    <phoneticPr fontId="8" type="noConversion"/>
  </si>
  <si>
    <t>The target bin Blend is the same,The source BIn is automatically cleared</t>
    <phoneticPr fontId="8" type="noConversion"/>
  </si>
  <si>
    <t>The target bin is empty</t>
    <phoneticPr fontId="8" type="noConversion"/>
  </si>
  <si>
    <t>Test if context menu will behave as expected.</t>
    <phoneticPr fontId="8" type="noConversion"/>
  </si>
  <si>
    <t>Test if system will display correct information when target BIN stores material different from that of source BIN during Blend Transfer.</t>
    <phoneticPr fontId="8" type="noConversion"/>
  </si>
  <si>
    <t xml:space="preserve">Test if system could transfer blend successfully when the Source BIN </t>
    <phoneticPr fontId="8" type="noConversion"/>
  </si>
  <si>
    <t>The target bin Blend is the same,The source BIN is automatically cleared</t>
    <phoneticPr fontId="8" type="noConversion"/>
  </si>
  <si>
    <t>Transfer Blend on Bin Column of Bulk Plant</t>
    <phoneticPr fontId="8" type="noConversion"/>
  </si>
  <si>
    <t>BulkPlant bin 
SC Bulk Plant Silo4: No value existed in Blend in the BIN
               Silo1: Value existed in Blend in the BIN</t>
    <phoneticPr fontId="8" type="noConversion"/>
  </si>
  <si>
    <t>Click on Silo4</t>
    <phoneticPr fontId="8" type="noConversion"/>
  </si>
  <si>
    <t>System will display many options including Transfer Blend
Schedule Blend Request
Reschedule Blend Request
Cancel Blend Request
Haul Blend
Reschedule Product Haul
Cancel Product Haul
On Location
Transfer Blend
Adjust Blend Amount
Empty Bin
Don't need bin
Assign a Bin
Release Bin</t>
    <phoneticPr fontId="8" type="noConversion"/>
  </si>
  <si>
    <t>System will display Transfer Blend section.
Bulk Plant: SC Bulk Plant
From Storage: Silo1
Remains Amount:19.770
To Storage: None
Blend to Load: EverCRETE* (DN#1) + 0.4% CFR + 0.25% CFL-4 + 3% EA-5 + 0.3% CDF-6P + 0.1% ASM-3 + 1kg/m3 LCF-7
Trans Quantity:0</t>
    <phoneticPr fontId="8" type="noConversion"/>
  </si>
  <si>
    <t xml:space="preserve">Select a bin from the storage list </t>
    <phoneticPr fontId="8" type="noConversion"/>
  </si>
  <si>
    <t>Silo4</t>
    <phoneticPr fontId="8" type="noConversion"/>
  </si>
  <si>
    <t>Check if Trans Quantity is editable</t>
    <phoneticPr fontId="8" type="noConversion"/>
  </si>
  <si>
    <t>Trans Quantity is editable</t>
    <phoneticPr fontId="8" type="noConversion"/>
  </si>
  <si>
    <t>EST BulkPlant 
Right click on Silo 1 
Right click on Transfer Blend</t>
    <phoneticPr fontId="8" type="noConversion"/>
  </si>
  <si>
    <t xml:space="preserve">Storage: select Silo8 from the dropdown list </t>
    <phoneticPr fontId="8" type="noConversion"/>
  </si>
  <si>
    <r>
      <t xml:space="preserve">System will display below information
</t>
    </r>
    <r>
      <rPr>
        <b/>
        <sz val="10"/>
        <rFont val="宋体"/>
        <family val="3"/>
        <charset val="134"/>
      </rPr>
      <t>Blend in Bin</t>
    </r>
    <r>
      <rPr>
        <sz val="10"/>
        <rFont val="宋体"/>
        <family val="3"/>
        <charset val="134"/>
      </rPr>
      <t xml:space="preserve"> ECOprime SK + 0.6% CFL-3 + 0.5% SCA-6 + 0.5% SCA-7 + 0.2% MCR-7 + 1% GSS-1 + 2% FWC-2 + 0.4% ASM-3 + 0.2% CDF-6P
</t>
    </r>
    <r>
      <rPr>
        <b/>
        <sz val="10"/>
        <rFont val="宋体"/>
        <family val="3"/>
        <charset val="134"/>
      </rPr>
      <t>Blend to Load</t>
    </r>
    <r>
      <rPr>
        <sz val="10"/>
        <rFont val="宋体"/>
        <family val="3"/>
        <charset val="134"/>
      </rPr>
      <t xml:space="preserve"> EverCRETE* (DN#1) + 0.4% CFR + 0.25% CFL-4 + 3% EA-5 + 0.3% CDF-6P + 0.1% ASM-3 + 1kg/m3 LCF-7
There is different blend in the bin,please empty the bin before you load a new blend.</t>
    </r>
    <phoneticPr fontId="8" type="noConversion"/>
  </si>
  <si>
    <t xml:space="preserve">System will display a reminder on the bottom.
</t>
    <phoneticPr fontId="8" type="noConversion"/>
  </si>
  <si>
    <t>THERE IS DIFFERENT BELND IN THE BIN ,PLEASE EMPTY THE BIN BEFORE YOU TRANSFER BLEND.</t>
    <phoneticPr fontId="8" type="noConversion"/>
  </si>
  <si>
    <t>BulkPlant
SC BulkPlant
Silo1   Blend in the BIN ( EverCRETE*(DN#1)), 19.77t
Silo8   Blend in BIN (ECOPrime SK)， 15.81t</t>
    <phoneticPr fontId="8" type="noConversion"/>
  </si>
  <si>
    <t xml:space="preserve">BulkPlant
SC BulkPlant
Silo1    Blend in the BIN ( EverCRETE*(DN#1)), 19.77t
Silo6    Blend in the BIN (Empty)
</t>
    <phoneticPr fontId="8" type="noConversion"/>
  </si>
  <si>
    <t>SC BulkPlant 
Click on Silo 1 column，Click on Transfer Blend</t>
    <phoneticPr fontId="8" type="noConversion"/>
  </si>
  <si>
    <t>Select a bin from the dropdown list of To Storage</t>
    <phoneticPr fontId="8" type="noConversion"/>
  </si>
  <si>
    <t>Silo6</t>
    <phoneticPr fontId="8" type="noConversion"/>
  </si>
  <si>
    <t>System will display Transfer Blend section.
Bulk Plant: SC Bulk Plant
From Storage: Silo1
Remains Amount:19.770
To Storage: None
Blend to Load: EverCRETE* (DN#1) + 0.4% CFR + 0.25% CFL-4 + 3% EA-5 + 0.3% CDF-6P + 0.1% ASM-3 + 1kg/m3 LCF-7
Trans Quantity:0
Are you sure to load it?
Yes    NO</t>
    <phoneticPr fontId="8" type="noConversion"/>
  </si>
  <si>
    <t>System will display a pop up showing "Bin is required"</t>
    <phoneticPr fontId="8" type="noConversion"/>
  </si>
  <si>
    <t xml:space="preserve">Storage: select Silo6 </t>
    <phoneticPr fontId="8" type="noConversion"/>
  </si>
  <si>
    <t>System will display "Blend to LoadEverCRETE* (DN#1) + 0.4% CFR + 0.25% CFL-4 + 3% EA-5 + 0.3% CDF-6P + 0.1% ASM-3 + 1kg/m3 LCF-7</t>
    <phoneticPr fontId="8" type="noConversion"/>
  </si>
  <si>
    <t>System will display the textbox of "Transfer Quantity is required"</t>
    <phoneticPr fontId="8" type="noConversion"/>
  </si>
  <si>
    <t>Input Transfer Quantity larger than Silo1 Capacity</t>
    <phoneticPr fontId="8" type="noConversion"/>
  </si>
  <si>
    <t>20</t>
    <phoneticPr fontId="8" type="noConversion"/>
  </si>
  <si>
    <t>System will display a message "TransferQuantity cannot exceed Remains Amount " and Yes is not be able to click</t>
    <phoneticPr fontId="8" type="noConversion"/>
  </si>
  <si>
    <t>9</t>
    <phoneticPr fontId="8" type="noConversion"/>
  </si>
  <si>
    <t>Save Successfully
Silo 1 Quantity will be updated to 10.77
Silo 6 Quantity will be updated to 9</t>
    <phoneticPr fontId="8" type="noConversion"/>
  </si>
  <si>
    <t xml:space="preserve">Quantity of Silo1 = 10.77
Quantity of Silo6 = 9 </t>
    <phoneticPr fontId="8" type="noConversion"/>
  </si>
  <si>
    <r>
      <t>System will display Transfer Blend page:
BulkPlant :EST BulkPlant 
From Storage</t>
    </r>
    <r>
      <rPr>
        <sz val="10"/>
        <rFont val="宋体"/>
        <family val="2"/>
        <charset val="134"/>
      </rPr>
      <t>：</t>
    </r>
    <r>
      <rPr>
        <sz val="10"/>
        <rFont val="Arial"/>
        <family val="2"/>
      </rPr>
      <t xml:space="preserve"> Silo 3 
RemainAmount= 6.745
To Storage:user is able to select one option.
TransferQuantity</t>
    </r>
    <r>
      <rPr>
        <sz val="10"/>
        <rFont val="宋体"/>
        <family val="2"/>
        <charset val="134"/>
      </rPr>
      <t>：</t>
    </r>
    <r>
      <rPr>
        <sz val="10"/>
        <rFont val="Arial"/>
        <family val="2"/>
      </rPr>
      <t xml:space="preserve">0
Are you sure to load it?
Yes  NO
</t>
    </r>
    <phoneticPr fontId="8" type="noConversion"/>
  </si>
  <si>
    <t>System will display a list of menu:
Schedule Blend Request
Reschedule Blend Request
Cancel Blend Request
Haul Blend
Reschedule Product Haul
Cancel Prodcut Haul
On Location
Transfer Blend 
Adjust Blend Amount
Empty Bin
Don't need bin
Assign a Bin
Release Bin</t>
    <phoneticPr fontId="8" type="noConversion"/>
  </si>
  <si>
    <t>7</t>
    <phoneticPr fontId="8" type="noConversion"/>
  </si>
  <si>
    <t xml:space="preserve">Storage: select Silo2 </t>
    <phoneticPr fontId="8" type="noConversion"/>
  </si>
  <si>
    <t>System will display below information:
Blend in Bin  Visweep DM + 561.1kg/m3 Bulk Ground Silica + 3kg/m3 WG-6P + 1kg/m3 SCA-5 + 2kg/m3 DF-6P 
Blend to Load Visweep DM + 561.1kg/m3 Bulk Ground Silica + 3kg/m3 WG-6P + 1kg/m3 SCA-5 + 2kg/m3 DF-6P</t>
    <phoneticPr fontId="8" type="noConversion"/>
  </si>
  <si>
    <t>System will display a message "TransferQuantity cannot exceed Remains Amount".</t>
    <phoneticPr fontId="8" type="noConversion"/>
  </si>
  <si>
    <t>Quantity of Silo2 = 7
Quantity of Silo3 = 1.745</t>
    <phoneticPr fontId="8" type="noConversion"/>
  </si>
  <si>
    <t xml:space="preserve">BulkPlant
EST BulkPlant
Silo3   Blend in the BIN = 6.745t   Visweep DM
Silo11  Blend in the BIN = 0t 
Silo2   Blend in the BIN = 2t,     Visweep DM
Silo9   Blend in the BIN = 10.28t  PRODUCTIONmix LW   </t>
    <phoneticPr fontId="8" type="noConversion"/>
  </si>
  <si>
    <t xml:space="preserve">Storage: select Silo9 from the dropdown list </t>
    <phoneticPr fontId="8" type="noConversion"/>
  </si>
  <si>
    <t>System will display Transfer Blend page:
BulkPlant :EST BulkPlant 
From Storage： Silo 3 
RemainAmount= 1.745
To Storage:user is able to select one option.
TransferQuantity：0
Are you sure to load it?
Yes  NO</t>
    <phoneticPr fontId="8" type="noConversion"/>
  </si>
  <si>
    <t>System displays below information:
Blend in Bin PRODUCTIONmix LW + 0.45% CFL-3 + 0.15% SCA-6 + 0.15% SCA-7 + 0.75% GSS-1 + 1% FWC-2 + 0.1% MCR-7 + 0.2% CDF-6P 
Blend to LoadVisweep DM + 561.1kg/m3 Bulk Ground Silica + 3kg/m3 WG-6P + 1kg/m3 SCA-5 + 2kg/m3 DF-6P</t>
    <phoneticPr fontId="8" type="noConversion"/>
  </si>
  <si>
    <t xml:space="preserve">System will display a reminder
</t>
    <phoneticPr fontId="8" type="noConversion"/>
  </si>
  <si>
    <t>Click OK</t>
    <phoneticPr fontId="8" type="noConversion"/>
  </si>
  <si>
    <t>UC006-001</t>
    <phoneticPr fontId="8" type="noConversion"/>
  </si>
  <si>
    <t>UC006-002</t>
    <phoneticPr fontId="8" type="noConversion"/>
  </si>
  <si>
    <t>UC006-003</t>
    <phoneticPr fontId="8" type="noConversion"/>
  </si>
  <si>
    <t>Rig Board BIN 
         : No value existed in Blend in the BIN
               Silo1: Value existed in Blend in the BIN</t>
    <phoneticPr fontId="8" type="noConversion"/>
  </si>
  <si>
    <t>UC006-004</t>
    <phoneticPr fontId="8" type="noConversion"/>
  </si>
  <si>
    <t>UC006-005</t>
    <phoneticPr fontId="8" type="noConversion"/>
  </si>
  <si>
    <t>UC006-006</t>
    <phoneticPr fontId="8" type="noConversion"/>
  </si>
  <si>
    <t>Rig Board
Company: Advantage  
1867   ECOlite  1325  20.8t
2167   EverCRETE*(DN#1) 10t</t>
    <phoneticPr fontId="8" type="noConversion"/>
  </si>
  <si>
    <t xml:space="preserve">Click on 1867 
</t>
    <phoneticPr fontId="8" type="noConversion"/>
  </si>
  <si>
    <t>System will display a list of Blend in the BIN information.
Schedule Product Haul
Reschedule Product Haul
Cancel Product Haul
On Location
Transfer Blend
Adjust Blend Amount
Empty Bin
Assign a Bin
Release Bin</t>
    <phoneticPr fontId="8" type="noConversion"/>
  </si>
  <si>
    <t>System will display Transfer Blend section.
From Bin: 1867
Remains Amount:20.800
TO Bin:2162
Blend in Bin:EverCRETE* (DN#1) + 0.4% CFR + 0.25% CFL-4 + 3% EA-5 + 0.3% CDF-6P + 0.1% ASM-3 + 0.05% LTR
Blend to Load:
ECOlite 1325 + 0.35% SCA-6 + 0.45% SCA-7 + 0.25% MCR-7 + 0.25% ASM-3 + 0.35% CDF-6P
Trans Quantity:0</t>
    <phoneticPr fontId="8" type="noConversion"/>
  </si>
  <si>
    <t xml:space="preserve">System will display a warning message and the transfer could not proceed
</t>
    <phoneticPr fontId="8" type="noConversion"/>
  </si>
  <si>
    <t>System will display below information.
There is different blend in the BIN,please empty the BIN before you transfer blend</t>
    <phoneticPr fontId="8" type="noConversion"/>
  </si>
  <si>
    <t xml:space="preserve">Click OK
</t>
    <phoneticPr fontId="8" type="noConversion"/>
  </si>
  <si>
    <t>Check Quantity of these two bins</t>
    <phoneticPr fontId="8" type="noConversion"/>
  </si>
  <si>
    <t>1867 = 20.800t
2162 = 10.000t</t>
    <phoneticPr fontId="8" type="noConversion"/>
  </si>
  <si>
    <t>UC006-007</t>
    <phoneticPr fontId="8" type="noConversion"/>
  </si>
  <si>
    <t>System will display a list of menu:
Schedule Product Haul
Reschedule Product Haul
Cancel Product Haul
On Location
Transfer Blend
Adjust Blend Amount
Empty Bin
Assign a Bin
Release Bin</t>
    <phoneticPr fontId="8" type="noConversion"/>
  </si>
  <si>
    <t>RigBoard
26 Cenovus Energy
2120M   ECOproteus = 21.000t   
2125M   ECOproteus = 19.000t</t>
    <phoneticPr fontId="8" type="noConversion"/>
  </si>
  <si>
    <t>Click on 2125M</t>
    <phoneticPr fontId="8" type="noConversion"/>
  </si>
  <si>
    <r>
      <t>System will display Transfer Blend page:
Rig: Akita 25
From Bin</t>
    </r>
    <r>
      <rPr>
        <sz val="10"/>
        <rFont val="宋体"/>
        <family val="2"/>
        <charset val="134"/>
      </rPr>
      <t>：</t>
    </r>
    <r>
      <rPr>
        <sz val="10"/>
        <rFont val="Arial"/>
        <family val="2"/>
      </rPr>
      <t xml:space="preserve"> 2125M
RemainAmount= 23.000
To Bin :  A dropdown list with all bins displayed, default value is None.
Blend to Load:ECOproteus PRO + 0.1% CFR-2 + 0.5% CFL-3 + 1.5% CaCl2 + 2% FWC-2 + 0.15% CDF-6P + 5.5% LCC-9
TransferQuantity</t>
    </r>
    <r>
      <rPr>
        <sz val="10"/>
        <rFont val="宋体"/>
        <family val="2"/>
        <charset val="134"/>
      </rPr>
      <t>：</t>
    </r>
    <r>
      <rPr>
        <sz val="10"/>
        <rFont val="Arial"/>
        <family val="2"/>
      </rPr>
      <t xml:space="preserve">0
Are you sure to load it?
Yes  NO
</t>
    </r>
    <phoneticPr fontId="8" type="noConversion"/>
  </si>
  <si>
    <t>System will display a message "Bin is required".</t>
    <phoneticPr fontId="8" type="noConversion"/>
  </si>
  <si>
    <t>Expand the Bin dropdown list</t>
    <phoneticPr fontId="8" type="noConversion"/>
  </si>
  <si>
    <t>System will display below value.
None
1895
2039P
2120M</t>
    <phoneticPr fontId="8" type="noConversion"/>
  </si>
  <si>
    <t>Click on 2120M</t>
    <phoneticPr fontId="8" type="noConversion"/>
  </si>
  <si>
    <t>Blend in BinECOproteus PRO + 0.1% CFR-2 + 0.5% CFL-3 + 1.5% CaCl2 + 2% FWC-2 + 0.15% CDF-6P + 5.5% LCC-9
Blend to LoadECOproteus PRO + 0.1% CFR-2 + 0.5% CFL-3 + 1.5% CaCl2 + 2% FWC-2 + 0.15% CDF-6P + 5.5% LCC-9</t>
    <phoneticPr fontId="8" type="noConversion"/>
  </si>
  <si>
    <t>21</t>
    <phoneticPr fontId="8" type="noConversion"/>
  </si>
  <si>
    <t>Click on Yes to Load the Blend</t>
    <phoneticPr fontId="8" type="noConversion"/>
  </si>
  <si>
    <t>System will display a reminder "TransferQuantity cannot exceed Remains Amount"</t>
    <phoneticPr fontId="8" type="noConversion"/>
  </si>
  <si>
    <t>Revise Transfer Quantity</t>
    <phoneticPr fontId="8" type="noConversion"/>
  </si>
  <si>
    <t>16</t>
    <phoneticPr fontId="8" type="noConversion"/>
  </si>
  <si>
    <t>Transfer Blend Successfully</t>
    <phoneticPr fontId="8" type="noConversion"/>
  </si>
  <si>
    <t xml:space="preserve">Check Remains Amount on the screen
</t>
    <phoneticPr fontId="8" type="noConversion"/>
  </si>
  <si>
    <t>2125M: 3.000t ECOproteus PRO
2120M: 37.000t ECOproteus PRO</t>
    <phoneticPr fontId="8" type="noConversion"/>
  </si>
  <si>
    <t>Click on 2125M and Click on Transfer Blend</t>
    <phoneticPr fontId="8" type="noConversion"/>
  </si>
  <si>
    <t>System will display Transfer Blend page:
Rig: Akita 25
From Bin： 2125M
RemainAmount= 3.000
To Bin :  A dropdown list with all bins displayed, default value is None.
Blend to Load:ECOproteus PRO + 0.1% CFR-2 + 0.5% CFL-3 + 1.5% CaCl2 + 2% FWC-2 + 0.15% CDF-6P + 5.5% LCC-9
TransferQuantity：0
Are you sure to load it?
Yes  NO</t>
    <phoneticPr fontId="8" type="noConversion"/>
  </si>
  <si>
    <t>Select 2120M from the dropdown list of To Bin</t>
    <phoneticPr fontId="8" type="noConversion"/>
  </si>
  <si>
    <t>To Bin = 2120M</t>
    <phoneticPr fontId="8" type="noConversion"/>
  </si>
  <si>
    <t>Trans Quantity = 1</t>
    <phoneticPr fontId="8" type="noConversion"/>
  </si>
  <si>
    <t>Check Remains Amount of  2125M and 2120M</t>
    <phoneticPr fontId="8" type="noConversion"/>
  </si>
  <si>
    <t>2125M = 2.000t ECOproteus PRO
2120M = 38.000t ECOproteus PRO</t>
    <phoneticPr fontId="8" type="noConversion"/>
  </si>
  <si>
    <t>UC006-008</t>
    <phoneticPr fontId="8" type="noConversion"/>
  </si>
  <si>
    <t>UC006-009</t>
    <phoneticPr fontId="8" type="noConversion"/>
  </si>
  <si>
    <t>There is only one BIN of existing in a Rig.</t>
    <phoneticPr fontId="8" type="noConversion"/>
  </si>
  <si>
    <t xml:space="preserve">RigBoard
44 Peyto 
2079  23.000t 1:1:2 'G'
</t>
    <phoneticPr fontId="8" type="noConversion"/>
  </si>
  <si>
    <t>44 Peyto
Click on 2079 to Transfer Blend</t>
    <phoneticPr fontId="8" type="noConversion"/>
  </si>
  <si>
    <r>
      <t xml:space="preserve">System will display Transfer Blend section.
Rig:Savanna 636 
From Bin: 2079
Remains Amount:23.000
</t>
    </r>
    <r>
      <rPr>
        <sz val="10"/>
        <color rgb="FFFF0000"/>
        <rFont val="宋体"/>
        <family val="3"/>
        <charset val="134"/>
      </rPr>
      <t>There is only one bin, so transfer blend operation can not be performed.</t>
    </r>
    <phoneticPr fontId="8" type="noConversion"/>
  </si>
  <si>
    <t>Click on OK</t>
    <phoneticPr fontId="8" type="noConversion"/>
  </si>
  <si>
    <t>Check blend amount of 2079 on the screen</t>
    <phoneticPr fontId="8" type="noConversion"/>
  </si>
  <si>
    <t>2079:23.000t 1:1:2 'G'</t>
    <phoneticPr fontId="8" type="noConversion"/>
  </si>
  <si>
    <t xml:space="preserve">RigBoard
COMPANY:Archer
RIG:Twilight 4 
BIN:
1862: 0.000t unknown
1966: 0.000t unknown
1974: 20.000t ECOprime SK   
</t>
    <phoneticPr fontId="8" type="noConversion"/>
  </si>
  <si>
    <t>Click on 1974 to Transfer Blend</t>
    <phoneticPr fontId="8" type="noConversion"/>
  </si>
  <si>
    <t>System will display Transfer Blend section.
Rig:Twilight 4
From Bin: 1974
Remains Amount:20.000
To BIN: None
Blend to LoadECOprime SK + 0.8% CFL-4 + 1% SCA-7 + 0.15% MCR-7 + 2% FWC-2 + 0.3% ASM-3 + 0.3% CDF-6P
Trans Quantity:0
Are you sure to transfer it?
Yes    NO</t>
    <phoneticPr fontId="8" type="noConversion"/>
  </si>
  <si>
    <t>Expand the dropdown list of To Bin</t>
    <phoneticPr fontId="8" type="noConversion"/>
  </si>
  <si>
    <t>System will display below options:
None
1862
1966</t>
    <phoneticPr fontId="8" type="noConversion"/>
  </si>
  <si>
    <t>Select 1966 from the dropdown list</t>
    <phoneticPr fontId="8" type="noConversion"/>
  </si>
  <si>
    <t>To Bin = 1966</t>
    <phoneticPr fontId="8" type="noConversion"/>
  </si>
  <si>
    <t xml:space="preserve">System will display a message "Transfer Quantity can not exceed Remains Amount "  </t>
    <phoneticPr fontId="8" type="noConversion"/>
  </si>
  <si>
    <t xml:space="preserve">Revise Transfer Quantity </t>
    <phoneticPr fontId="8" type="noConversion"/>
  </si>
  <si>
    <t xml:space="preserve">Quantity of 1974 = 11.000t ECOprime SK
Quantity of 1966 = 9.000t ECOprime SK </t>
    <phoneticPr fontId="8" type="noConversion"/>
  </si>
  <si>
    <t>Base Blend dropdown list width is extended</t>
    <phoneticPr fontId="8" type="noConversion"/>
  </si>
  <si>
    <t>Test if base blend dropdown list width in Products section has been extended.</t>
    <phoneticPr fontId="8" type="noConversion"/>
  </si>
  <si>
    <t>User has created callsheet in advance</t>
    <phoneticPr fontId="8" type="noConversion"/>
  </si>
  <si>
    <t>Login e-Service</t>
    <phoneticPr fontId="49" type="noConversion"/>
  </si>
  <si>
    <t>Done</t>
    <phoneticPr fontId="8" type="noConversion"/>
  </si>
  <si>
    <t>Click targeted callsheet</t>
    <phoneticPr fontId="8" type="noConversion"/>
  </si>
  <si>
    <t>Callsheet Number = 1110707</t>
    <phoneticPr fontId="49" type="noConversion"/>
  </si>
  <si>
    <t>Update Call Sheet section will be displayed</t>
    <phoneticPr fontId="8" type="noConversion"/>
  </si>
  <si>
    <t>Click Pumping Section - Products</t>
    <phoneticPr fontId="8" type="noConversion"/>
  </si>
  <si>
    <t>System will display below information. 
Stage1
Stage Information
Depth Top(m)
Depth Bottom(m)
Acids/Blends/Fluids-Base
Acids/Blends/Fluids-Additives Per Base</t>
    <phoneticPr fontId="8" type="noConversion"/>
  </si>
  <si>
    <t>Click on one Event record</t>
    <phoneticPr fontId="8" type="noConversion"/>
  </si>
  <si>
    <t>Event Number = 3
Base = ECOproteus PRO</t>
    <phoneticPr fontId="49" type="noConversion"/>
  </si>
  <si>
    <t>Acids/Blends/Fluids-Base
3 
Base      ECOproteus PRO
Category  Lead1 19
Programmed Amount 19.78
Amount/Volumn 26.5
Units   Tonnes
Pumped Volumn(m?
Density (kg/m?
Hauled On
Water
Bulk
Slurry
Nitrified
N2 Volume
Total N2 Volume(scm)</t>
    <phoneticPr fontId="49" type="noConversion"/>
  </si>
  <si>
    <t>Click on Edit</t>
    <phoneticPr fontId="8" type="noConversion"/>
  </si>
  <si>
    <t>Detailed information of the event will be expanded</t>
    <phoneticPr fontId="8" type="noConversion"/>
  </si>
  <si>
    <t xml:space="preserve"> </t>
    <phoneticPr fontId="8" type="noConversion"/>
  </si>
  <si>
    <t xml:space="preserve">Check if the dropdown list width of Base has been expanded or not </t>
    <phoneticPr fontId="8" type="noConversion"/>
  </si>
  <si>
    <t>The dropdown list width of blend is extended</t>
    <phoneticPr fontId="8" type="noConversion"/>
  </si>
  <si>
    <t xml:space="preserve">Select a value from the dropdown list </t>
    <phoneticPr fontId="8" type="noConversion"/>
  </si>
  <si>
    <t>SURFACEmix LW PRO SL (SK)</t>
    <phoneticPr fontId="49" type="noConversion"/>
  </si>
  <si>
    <t>SURFACEmix LW PRO SL (SK)</t>
  </si>
  <si>
    <t>Click on Update</t>
    <phoneticPr fontId="8" type="noConversion"/>
  </si>
  <si>
    <t>Base of the record will be updated</t>
    <phoneticPr fontId="8" type="noConversion"/>
  </si>
  <si>
    <t>Click on Finish</t>
    <phoneticPr fontId="49" type="noConversion"/>
  </si>
  <si>
    <t>Updated Call Sheet can be saved successfully</t>
    <phoneticPr fontId="49" type="noConversion"/>
  </si>
  <si>
    <t>Click on the call sheet again to check base content</t>
    <phoneticPr fontId="49" type="noConversion"/>
  </si>
  <si>
    <t>Event Number = 3
Base = SURFACEmix LW PRO SL(SK)</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</si>
</sst>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50" x14ac:knownFonts="1">
    <font>
      <sz val="10"/>
      <name val="Arial"/>
      <charset val="134"/>
    </font>
    <font>
      <sz val="11"/>
      <color theme="1"/>
      <name val="宋体"/>
      <family val="2"/>
      <scheme val="minor"/>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b/>
      <sz val="10"/>
      <name val="宋体"/>
      <family val="3"/>
      <charset val="134"/>
    </font>
    <font>
      <u/>
      <sz val="9"/>
      <color theme="10"/>
      <name val="Arial"/>
      <family val="2"/>
    </font>
    <font>
      <sz val="9"/>
      <color theme="1"/>
      <name val="Arial"/>
      <family val="2"/>
    </font>
    <font>
      <sz val="10"/>
      <name val="宋体"/>
      <family val="2"/>
      <charset val="134"/>
    </font>
    <font>
      <sz val="10"/>
      <color rgb="FFFF0000"/>
      <name val="宋体"/>
      <family val="3"/>
      <charset val="134"/>
    </font>
    <font>
      <sz val="9"/>
      <name val="宋体"/>
      <family val="3"/>
      <charset val="134"/>
      <scheme val="minor"/>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6">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style="medium">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right/>
      <top style="thin">
        <color auto="1"/>
      </top>
      <bottom/>
      <diagonal/>
    </border>
    <border>
      <left style="thin">
        <color auto="1"/>
      </left>
      <right/>
      <top/>
      <bottom style="medium">
        <color auto="1"/>
      </bottom>
      <diagonal/>
    </border>
    <border>
      <left/>
      <right/>
      <top style="medium">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style="double">
        <color auto="1"/>
      </top>
      <bottom style="thin">
        <color auto="1"/>
      </bottom>
      <diagonal/>
    </border>
    <border>
      <left/>
      <right style="thin">
        <color auto="1"/>
      </right>
      <top style="double">
        <color auto="1"/>
      </top>
      <bottom/>
      <diagonal/>
    </border>
    <border>
      <left style="thin">
        <color auto="1"/>
      </left>
      <right style="thin">
        <color auto="1"/>
      </right>
      <top style="medium">
        <color auto="1"/>
      </top>
      <bottom style="thin">
        <color auto="1"/>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0" borderId="0" applyNumberFormat="0" applyFill="0" applyBorder="0" applyAlignment="0" applyProtection="0">
      <alignment vertical="top"/>
      <protection locked="0"/>
    </xf>
    <xf numFmtId="9" fontId="42" fillId="0" borderId="0" applyFont="0" applyFill="0" applyBorder="0" applyAlignment="0" applyProtection="0"/>
    <xf numFmtId="0" fontId="2"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xf numFmtId="0" fontId="43" fillId="0" borderId="0">
      <alignment vertical="center"/>
    </xf>
  </cellStyleXfs>
  <cellXfs count="297">
    <xf numFmtId="0" fontId="0" fillId="0" borderId="0" xfId="0"/>
    <xf numFmtId="0" fontId="3" fillId="2" borderId="0" xfId="0" applyFont="1" applyFill="1"/>
    <xf numFmtId="0" fontId="0" fillId="2" borderId="0" xfId="0" applyFill="1"/>
    <xf numFmtId="0" fontId="0" fillId="2" borderId="0" xfId="0" applyFill="1" applyAlignment="1">
      <alignment horizontal="center"/>
    </xf>
    <xf numFmtId="0" fontId="4" fillId="4" borderId="0" xfId="0" applyFont="1" applyFill="1" applyAlignment="1">
      <alignment horizontal="left"/>
    </xf>
    <xf numFmtId="0" fontId="5" fillId="4" borderId="0" xfId="0" applyFont="1" applyFill="1" applyAlignment="1">
      <alignment horizontal="left"/>
    </xf>
    <xf numFmtId="0" fontId="6" fillId="3" borderId="9" xfId="0" applyFont="1" applyFill="1" applyBorder="1" applyAlignment="1">
      <alignment vertical="top"/>
    </xf>
    <xf numFmtId="0" fontId="6" fillId="3" borderId="10" xfId="0" applyFont="1" applyFill="1" applyBorder="1" applyAlignment="1">
      <alignment vertical="top"/>
    </xf>
    <xf numFmtId="0" fontId="6" fillId="3" borderId="11" xfId="0" applyFont="1" applyFill="1" applyBorder="1" applyAlignment="1">
      <alignment vertical="top"/>
    </xf>
    <xf numFmtId="0" fontId="7" fillId="2" borderId="9" xfId="0" applyFont="1" applyFill="1" applyBorder="1" applyAlignment="1">
      <alignment horizontal="center" vertical="center" wrapText="1"/>
    </xf>
    <xf numFmtId="0" fontId="7" fillId="2" borderId="9" xfId="0" applyNumberFormat="1" applyFont="1" applyFill="1" applyBorder="1" applyAlignment="1">
      <alignment horizontal="center" vertical="center" wrapText="1"/>
    </xf>
    <xf numFmtId="9" fontId="7" fillId="2" borderId="12" xfId="2" applyFont="1" applyFill="1" applyBorder="1" applyAlignment="1">
      <alignment horizontal="center" vertical="center" wrapText="1"/>
    </xf>
    <xf numFmtId="177" fontId="8" fillId="2" borderId="11" xfId="0" applyNumberFormat="1" applyFont="1" applyFill="1" applyBorder="1" applyAlignment="1">
      <alignment horizontal="center" vertical="center" wrapText="1"/>
    </xf>
    <xf numFmtId="177" fontId="8" fillId="2" borderId="13" xfId="0" applyNumberFormat="1" applyFont="1" applyFill="1" applyBorder="1" applyAlignment="1">
      <alignment horizontal="center" vertical="center" wrapText="1"/>
    </xf>
    <xf numFmtId="0" fontId="3" fillId="4" borderId="0" xfId="0" applyFont="1" applyFill="1" applyBorder="1"/>
    <xf numFmtId="0" fontId="3" fillId="4" borderId="0" xfId="0" applyFont="1" applyFill="1"/>
    <xf numFmtId="9" fontId="7" fillId="2" borderId="14" xfId="2" applyFont="1" applyFill="1" applyBorder="1" applyAlignment="1">
      <alignment horizontal="center" vertical="center" wrapText="1"/>
    </xf>
    <xf numFmtId="0" fontId="7" fillId="5" borderId="15" xfId="0" applyFont="1" applyFill="1" applyBorder="1" applyAlignment="1">
      <alignment horizontal="left" vertical="center" wrapText="1"/>
    </xf>
    <xf numFmtId="0" fontId="7" fillId="5" borderId="16" xfId="0" applyNumberFormat="1" applyFont="1" applyFill="1" applyBorder="1" applyAlignment="1">
      <alignment horizontal="center" vertical="center" wrapText="1"/>
    </xf>
    <xf numFmtId="9" fontId="7" fillId="5" borderId="15" xfId="2" applyNumberFormat="1" applyFont="1" applyFill="1" applyBorder="1" applyAlignment="1">
      <alignment horizontal="center" vertical="center" wrapText="1"/>
    </xf>
    <xf numFmtId="177" fontId="7" fillId="5" borderId="16" xfId="0" applyNumberFormat="1" applyFont="1" applyFill="1" applyBorder="1" applyAlignment="1">
      <alignment horizontal="center" vertical="center" wrapText="1"/>
    </xf>
    <xf numFmtId="0" fontId="7" fillId="2" borderId="9" xfId="0" applyFont="1" applyFill="1" applyBorder="1" applyAlignment="1">
      <alignment horizontal="left" vertical="center" wrapText="1"/>
    </xf>
    <xf numFmtId="0" fontId="7" fillId="2" borderId="17" xfId="0" applyNumberFormat="1" applyFont="1" applyFill="1" applyBorder="1" applyAlignment="1">
      <alignment horizontal="center" vertical="center" wrapText="1"/>
    </xf>
    <xf numFmtId="9" fontId="7" fillId="2" borderId="9" xfId="2" applyNumberFormat="1" applyFont="1" applyFill="1" applyBorder="1" applyAlignment="1">
      <alignment horizontal="right" vertical="center" wrapText="1"/>
    </xf>
    <xf numFmtId="177" fontId="7" fillId="2" borderId="16" xfId="0" applyNumberFormat="1" applyFont="1" applyFill="1" applyBorder="1" applyAlignment="1">
      <alignment horizontal="center" vertical="center" wrapText="1"/>
    </xf>
    <xf numFmtId="0" fontId="0" fillId="4" borderId="0" xfId="0" applyFill="1" applyBorder="1"/>
    <xf numFmtId="0" fontId="6" fillId="6" borderId="3" xfId="0" applyFont="1" applyFill="1" applyBorder="1" applyAlignment="1">
      <alignment horizontal="center" wrapText="1"/>
    </xf>
    <xf numFmtId="0" fontId="6" fillId="6" borderId="9" xfId="0" applyFont="1" applyFill="1" applyBorder="1" applyAlignment="1">
      <alignment horizontal="center" wrapText="1"/>
    </xf>
    <xf numFmtId="0" fontId="9"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0" fontId="0" fillId="2"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3" fillId="4" borderId="0" xfId="0" applyFont="1" applyFill="1" applyBorder="1" applyAlignment="1">
      <alignment horizontal="center"/>
    </xf>
    <xf numFmtId="0" fontId="0" fillId="4" borderId="0" xfId="0" applyFill="1" applyBorder="1" applyAlignment="1">
      <alignment horizontal="center"/>
    </xf>
    <xf numFmtId="0" fontId="6" fillId="5" borderId="3" xfId="0" applyFont="1" applyFill="1" applyBorder="1" applyAlignment="1">
      <alignment horizontal="center" wrapText="1"/>
    </xf>
    <xf numFmtId="0" fontId="15" fillId="0" borderId="7" xfId="0" applyFont="1" applyBorder="1" applyAlignment="1">
      <alignment vertical="top" wrapText="1"/>
    </xf>
    <xf numFmtId="0" fontId="15" fillId="4" borderId="3" xfId="0" applyFont="1" applyFill="1" applyBorder="1" applyAlignment="1">
      <alignment horizontal="left" vertical="top" wrapText="1"/>
    </xf>
    <xf numFmtId="0" fontId="2" fillId="4" borderId="3" xfId="1" applyFill="1" applyBorder="1" applyAlignment="1" applyProtection="1">
      <alignment vertical="top" wrapText="1"/>
    </xf>
    <xf numFmtId="0" fontId="16" fillId="4" borderId="3" xfId="1" applyFont="1" applyFill="1" applyBorder="1" applyAlignment="1" applyProtection="1">
      <alignment horizontal="left" vertical="top" wrapText="1"/>
    </xf>
    <xf numFmtId="0" fontId="18" fillId="3" borderId="9" xfId="0" applyFont="1" applyFill="1" applyBorder="1" applyAlignment="1" applyProtection="1">
      <alignment vertical="center"/>
    </xf>
    <xf numFmtId="0" fontId="19" fillId="3" borderId="11" xfId="0" applyFont="1" applyFill="1" applyBorder="1" applyAlignment="1" applyProtection="1">
      <alignment vertical="center"/>
    </xf>
    <xf numFmtId="0" fontId="6" fillId="8" borderId="3" xfId="0" applyFont="1" applyFill="1" applyBorder="1" applyAlignment="1" applyProtection="1">
      <alignment vertical="center"/>
    </xf>
    <xf numFmtId="0" fontId="20" fillId="2" borderId="0" xfId="0" applyFont="1" applyFill="1" applyAlignment="1">
      <alignment horizontal="center"/>
    </xf>
    <xf numFmtId="0" fontId="9" fillId="2" borderId="0" xfId="0" applyFont="1" applyFill="1" applyAlignment="1">
      <alignment horizontal="center"/>
    </xf>
    <xf numFmtId="0" fontId="21" fillId="3" borderId="35" xfId="0" applyFont="1" applyFill="1" applyBorder="1" applyAlignment="1" applyProtection="1">
      <alignment vertical="center"/>
    </xf>
    <xf numFmtId="0" fontId="19"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2" fillId="4" borderId="9" xfId="0" applyFont="1" applyFill="1" applyBorder="1"/>
    <xf numFmtId="0" fontId="22" fillId="4" borderId="10" xfId="0" applyFont="1" applyFill="1" applyBorder="1"/>
    <xf numFmtId="0" fontId="22" fillId="4" borderId="11" xfId="0" applyFont="1" applyFill="1" applyBorder="1"/>
    <xf numFmtId="0" fontId="22" fillId="4" borderId="0" xfId="0" applyFont="1" applyFill="1"/>
    <xf numFmtId="0" fontId="18" fillId="3" borderId="9" xfId="0" applyFont="1" applyFill="1" applyBorder="1" applyAlignment="1" applyProtection="1">
      <alignment horizontal="left" vertical="center"/>
    </xf>
    <xf numFmtId="0" fontId="18" fillId="3" borderId="10" xfId="0" applyFont="1" applyFill="1" applyBorder="1" applyAlignment="1" applyProtection="1">
      <alignment horizontal="left" vertical="center"/>
    </xf>
    <xf numFmtId="0" fontId="18" fillId="3" borderId="11" xfId="0" applyFont="1" applyFill="1" applyBorder="1" applyAlignment="1" applyProtection="1">
      <alignment horizontal="left" vertical="center"/>
    </xf>
    <xf numFmtId="0" fontId="18" fillId="4" borderId="0" xfId="0" applyFont="1" applyFill="1" applyBorder="1" applyAlignment="1" applyProtection="1">
      <alignment horizontal="left" vertical="center"/>
    </xf>
    <xf numFmtId="0" fontId="6" fillId="4" borderId="0" xfId="0" applyFont="1" applyFill="1" applyBorder="1" applyAlignment="1" applyProtection="1">
      <alignment horizontal="center" vertical="center"/>
    </xf>
    <xf numFmtId="0" fontId="23" fillId="8" borderId="3" xfId="0" applyFont="1" applyFill="1" applyBorder="1" applyAlignment="1" applyProtection="1">
      <alignment horizontal="center" vertical="center"/>
    </xf>
    <xf numFmtId="0" fontId="23" fillId="4" borderId="0" xfId="0" applyFont="1" applyFill="1" applyBorder="1" applyAlignment="1" applyProtection="1">
      <alignment horizontal="center" vertical="center"/>
    </xf>
    <xf numFmtId="0" fontId="24" fillId="2" borderId="34" xfId="0" applyFont="1" applyFill="1" applyBorder="1" applyAlignment="1" applyProtection="1">
      <alignment horizontal="center" vertical="center"/>
    </xf>
    <xf numFmtId="0" fontId="25" fillId="4" borderId="34" xfId="0" applyFont="1" applyFill="1" applyBorder="1" applyAlignment="1" applyProtection="1">
      <alignment vertical="center"/>
    </xf>
    <xf numFmtId="176" fontId="9" fillId="4" borderId="34" xfId="0" applyNumberFormat="1" applyFont="1" applyFill="1" applyBorder="1" applyAlignment="1" applyProtection="1">
      <alignment horizontal="right" vertical="center"/>
      <protection locked="0"/>
    </xf>
    <xf numFmtId="176" fontId="9" fillId="4" borderId="6" xfId="0" applyNumberFormat="1" applyFont="1" applyFill="1" applyBorder="1" applyAlignment="1" applyProtection="1">
      <alignment horizontal="right" vertical="center"/>
      <protection locked="0"/>
    </xf>
    <xf numFmtId="177" fontId="9" fillId="4" borderId="6" xfId="0" applyNumberFormat="1" applyFont="1" applyFill="1" applyBorder="1" applyAlignment="1" applyProtection="1">
      <alignment horizontal="right" vertical="center"/>
      <protection locked="0"/>
    </xf>
    <xf numFmtId="176" fontId="9" fillId="4" borderId="0" xfId="0" applyNumberFormat="1" applyFont="1" applyFill="1" applyBorder="1" applyAlignment="1" applyProtection="1">
      <alignment horizontal="right" vertical="center"/>
      <protection locked="0"/>
    </xf>
    <xf numFmtId="0" fontId="24" fillId="2" borderId="32" xfId="0" applyFont="1" applyFill="1" applyBorder="1" applyAlignment="1" applyProtection="1">
      <alignment horizontal="center" vertical="center"/>
    </xf>
    <xf numFmtId="0" fontId="25" fillId="4" borderId="32" xfId="0" applyFont="1" applyFill="1" applyBorder="1" applyAlignment="1" applyProtection="1">
      <alignment vertical="center"/>
    </xf>
    <xf numFmtId="176" fontId="9" fillId="4" borderId="32" xfId="0" applyNumberFormat="1" applyFont="1" applyFill="1" applyBorder="1" applyAlignment="1" applyProtection="1">
      <alignment horizontal="right" vertical="center"/>
      <protection locked="0"/>
    </xf>
    <xf numFmtId="176" fontId="9" fillId="4" borderId="5" xfId="0" applyNumberFormat="1" applyFont="1" applyFill="1" applyBorder="1" applyAlignment="1" applyProtection="1">
      <alignment horizontal="right" vertical="center"/>
      <protection locked="0"/>
    </xf>
    <xf numFmtId="177" fontId="9" fillId="4" borderId="5" xfId="0" applyNumberFormat="1" applyFont="1" applyFill="1" applyBorder="1" applyAlignment="1" applyProtection="1">
      <alignment horizontal="right" vertical="center"/>
      <protection locked="0"/>
    </xf>
    <xf numFmtId="176" fontId="9" fillId="4" borderId="15" xfId="0" applyNumberFormat="1" applyFont="1" applyFill="1" applyBorder="1" applyAlignment="1" applyProtection="1">
      <alignment horizontal="right" vertical="center"/>
      <protection locked="0"/>
    </xf>
    <xf numFmtId="176" fontId="9" fillId="4" borderId="7" xfId="0" applyNumberFormat="1" applyFont="1" applyFill="1" applyBorder="1" applyAlignment="1" applyProtection="1">
      <alignment horizontal="right" vertical="center"/>
      <protection locked="0"/>
    </xf>
    <xf numFmtId="177" fontId="9" fillId="4" borderId="7" xfId="0" applyNumberFormat="1" applyFont="1" applyFill="1" applyBorder="1" applyAlignment="1" applyProtection="1">
      <alignment horizontal="right" vertical="center"/>
      <protection locked="0"/>
    </xf>
    <xf numFmtId="0" fontId="26" fillId="2" borderId="34" xfId="0" applyFont="1" applyFill="1" applyBorder="1" applyAlignment="1" applyProtection="1">
      <alignment horizontal="left" vertical="center"/>
    </xf>
    <xf numFmtId="0" fontId="24" fillId="2" borderId="40" xfId="0" applyFont="1" applyFill="1" applyBorder="1" applyAlignment="1" applyProtection="1">
      <alignment horizontal="left" vertical="center"/>
    </xf>
    <xf numFmtId="0" fontId="24" fillId="2" borderId="31" xfId="0" applyFont="1" applyFill="1" applyBorder="1" applyAlignment="1" applyProtection="1">
      <alignment horizontal="left" vertical="center"/>
    </xf>
    <xf numFmtId="0" fontId="26" fillId="2" borderId="32" xfId="0" applyFont="1" applyFill="1" applyBorder="1" applyAlignment="1" applyProtection="1">
      <alignment horizontal="left" vertical="center"/>
    </xf>
    <xf numFmtId="0" fontId="24" fillId="2" borderId="0" xfId="0" applyFont="1" applyFill="1" applyBorder="1" applyAlignment="1" applyProtection="1">
      <alignment horizontal="left" vertical="center"/>
    </xf>
    <xf numFmtId="0" fontId="24" fillId="2" borderId="33" xfId="0" applyFont="1" applyFill="1" applyBorder="1" applyAlignment="1" applyProtection="1">
      <alignment horizontal="left" vertical="center"/>
    </xf>
    <xf numFmtId="0" fontId="24" fillId="2" borderId="32" xfId="0" applyFont="1" applyFill="1" applyBorder="1" applyAlignment="1" applyProtection="1">
      <alignment horizontal="left" vertical="center"/>
    </xf>
    <xf numFmtId="0" fontId="24" fillId="2" borderId="15" xfId="0" applyFont="1" applyFill="1" applyBorder="1" applyAlignment="1" applyProtection="1">
      <alignment horizontal="left" vertical="center"/>
    </xf>
    <xf numFmtId="0" fontId="24" fillId="2" borderId="45" xfId="0" applyFont="1" applyFill="1" applyBorder="1" applyAlignment="1" applyProtection="1">
      <alignment horizontal="left" vertical="center"/>
    </xf>
    <xf numFmtId="0" fontId="24" fillId="2" borderId="13" xfId="0" applyFont="1" applyFill="1" applyBorder="1" applyAlignment="1" applyProtection="1">
      <alignment horizontal="left" vertical="center"/>
    </xf>
    <xf numFmtId="177" fontId="9" fillId="4" borderId="0" xfId="0" applyNumberFormat="1" applyFont="1" applyFill="1" applyBorder="1" applyAlignment="1" applyProtection="1">
      <alignment horizontal="right" vertical="center"/>
      <protection locked="0"/>
    </xf>
    <xf numFmtId="0" fontId="27" fillId="4" borderId="0" xfId="0" applyFont="1" applyFill="1" applyAlignment="1">
      <alignment horizontal="right"/>
    </xf>
    <xf numFmtId="0" fontId="0" fillId="4" borderId="0" xfId="0" applyFont="1" applyFill="1" applyAlignment="1" applyProtection="1">
      <alignment vertical="center"/>
    </xf>
    <xf numFmtId="0" fontId="18" fillId="3" borderId="10" xfId="0" applyFont="1" applyFill="1" applyBorder="1" applyAlignment="1" applyProtection="1">
      <alignment vertical="center"/>
    </xf>
    <xf numFmtId="0" fontId="24" fillId="2" borderId="34" xfId="0" applyFont="1" applyFill="1" applyBorder="1" applyAlignment="1" applyProtection="1">
      <alignment vertical="center"/>
    </xf>
    <xf numFmtId="0" fontId="24" fillId="2" borderId="32" xfId="0" applyFont="1" applyFill="1" applyBorder="1" applyAlignment="1" applyProtection="1">
      <alignment vertical="center"/>
    </xf>
    <xf numFmtId="0" fontId="24" fillId="2" borderId="15" xfId="0" applyFont="1" applyFill="1" applyBorder="1" applyAlignment="1" applyProtection="1">
      <alignment vertical="center"/>
    </xf>
    <xf numFmtId="0" fontId="28"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4" fillId="2" borderId="6" xfId="0" applyFont="1" applyFill="1" applyBorder="1" applyAlignment="1" applyProtection="1">
      <alignment vertical="center"/>
    </xf>
    <xf numFmtId="0" fontId="24" fillId="2" borderId="7" xfId="0" applyFont="1" applyFill="1" applyBorder="1" applyAlignment="1" applyProtection="1">
      <alignment vertical="center"/>
    </xf>
    <xf numFmtId="0" fontId="18" fillId="3" borderId="34" xfId="0" applyFont="1" applyFill="1" applyBorder="1" applyAlignment="1" applyProtection="1">
      <alignment vertical="center"/>
    </xf>
    <xf numFmtId="0" fontId="19" fillId="3" borderId="31" xfId="0" applyFont="1" applyFill="1" applyBorder="1" applyAlignment="1" applyProtection="1">
      <alignment vertical="center"/>
    </xf>
    <xf numFmtId="0" fontId="6" fillId="8" borderId="3" xfId="0" applyFont="1" applyFill="1" applyBorder="1" applyAlignment="1" applyProtection="1">
      <alignment horizontal="center"/>
    </xf>
    <xf numFmtId="0" fontId="6"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8"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8" fillId="3" borderId="9" xfId="0" applyFont="1" applyFill="1" applyBorder="1" applyProtection="1"/>
    <xf numFmtId="0" fontId="18"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8" fillId="2" borderId="7" xfId="0" applyNumberFormat="1" applyFont="1" applyFill="1" applyBorder="1" applyAlignment="1">
      <alignment horizontal="right" vertical="center"/>
    </xf>
    <xf numFmtId="0" fontId="8" fillId="4" borderId="0" xfId="0" applyFont="1" applyFill="1"/>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9" fillId="2" borderId="3" xfId="0" applyFont="1" applyFill="1" applyBorder="1" applyAlignment="1">
      <alignment vertical="center"/>
    </xf>
    <xf numFmtId="181" fontId="7" fillId="2" borderId="3" xfId="0" applyNumberFormat="1" applyFont="1" applyFill="1" applyBorder="1" applyAlignment="1">
      <alignment vertical="center"/>
    </xf>
    <xf numFmtId="0" fontId="30" fillId="4" borderId="0" xfId="0" applyFont="1" applyFill="1" applyAlignment="1">
      <alignment horizontal="center"/>
    </xf>
    <xf numFmtId="0" fontId="31" fillId="2" borderId="0" xfId="0" applyFont="1" applyFill="1" applyAlignment="1" applyProtection="1">
      <alignment horizontal="right"/>
    </xf>
    <xf numFmtId="0" fontId="32" fillId="2" borderId="0" xfId="0" applyFont="1" applyFill="1" applyAlignment="1">
      <alignment horizontal="right" vertical="center"/>
    </xf>
    <xf numFmtId="0" fontId="33" fillId="2" borderId="0" xfId="1" applyFont="1" applyFill="1" applyAlignment="1" applyProtection="1">
      <alignment horizontal="right" vertical="top"/>
    </xf>
    <xf numFmtId="0" fontId="20" fillId="2" borderId="0" xfId="0" applyFont="1" applyFill="1" applyAlignment="1">
      <alignment horizontal="right"/>
    </xf>
    <xf numFmtId="0" fontId="30" fillId="2" borderId="0" xfId="0" applyFont="1" applyFill="1" applyAlignment="1">
      <alignment horizontal="center" vertical="top"/>
    </xf>
    <xf numFmtId="0" fontId="9" fillId="4" borderId="0" xfId="0" applyFont="1" applyFill="1"/>
    <xf numFmtId="0" fontId="19" fillId="3" borderId="11" xfId="0" applyFont="1" applyFill="1" applyBorder="1" applyProtection="1"/>
    <xf numFmtId="3" fontId="9" fillId="2" borderId="34" xfId="0" applyNumberFormat="1" applyFont="1" applyFill="1" applyBorder="1" applyAlignment="1">
      <alignment vertical="center"/>
    </xf>
    <xf numFmtId="9" fontId="9" fillId="2" borderId="12" xfId="2" applyFont="1" applyFill="1" applyBorder="1" applyAlignment="1">
      <alignment vertical="center"/>
    </xf>
    <xf numFmtId="181" fontId="7" fillId="2" borderId="6" xfId="0" applyNumberFormat="1" applyFont="1" applyFill="1" applyBorder="1" applyAlignment="1">
      <alignment vertical="center"/>
    </xf>
    <xf numFmtId="3" fontId="9" fillId="2" borderId="32" xfId="0" applyNumberFormat="1" applyFont="1" applyFill="1" applyBorder="1" applyAlignment="1">
      <alignment vertical="center"/>
    </xf>
    <xf numFmtId="9" fontId="9" fillId="2" borderId="50" xfId="2" applyFont="1" applyFill="1" applyBorder="1" applyAlignment="1">
      <alignment vertical="center"/>
    </xf>
    <xf numFmtId="181" fontId="7" fillId="2" borderId="5" xfId="0" applyNumberFormat="1" applyFont="1" applyFill="1" applyBorder="1" applyAlignment="1">
      <alignment vertical="center"/>
    </xf>
    <xf numFmtId="3" fontId="29" fillId="2" borderId="32" xfId="0" applyNumberFormat="1" applyFont="1" applyFill="1" applyBorder="1" applyAlignment="1">
      <alignment vertical="center"/>
    </xf>
    <xf numFmtId="9" fontId="29" fillId="2" borderId="50" xfId="2" applyFont="1" applyFill="1" applyBorder="1" applyAlignment="1">
      <alignment vertical="center"/>
    </xf>
    <xf numFmtId="181" fontId="34" fillId="2" borderId="5" xfId="0" applyNumberFormat="1" applyFont="1" applyFill="1" applyBorder="1" applyAlignment="1">
      <alignment vertical="center"/>
    </xf>
    <xf numFmtId="3" fontId="9" fillId="2" borderId="15" xfId="0" applyNumberFormat="1" applyFont="1" applyFill="1" applyBorder="1" applyAlignment="1">
      <alignment vertical="center"/>
    </xf>
    <xf numFmtId="9" fontId="9" fillId="2" borderId="51" xfId="2" applyFont="1" applyFill="1" applyBorder="1" applyAlignment="1">
      <alignment vertical="center"/>
    </xf>
    <xf numFmtId="181" fontId="7" fillId="2" borderId="7" xfId="0" applyNumberFormat="1" applyFont="1" applyFill="1" applyBorder="1" applyAlignment="1">
      <alignment vertical="center"/>
    </xf>
    <xf numFmtId="3" fontId="9" fillId="2" borderId="9" xfId="0" applyNumberFormat="1" applyFont="1" applyFill="1" applyBorder="1" applyAlignment="1">
      <alignment vertical="center"/>
    </xf>
    <xf numFmtId="9" fontId="9" fillId="2" borderId="14" xfId="2" applyFont="1" applyFill="1" applyBorder="1" applyAlignment="1">
      <alignment vertical="center"/>
    </xf>
    <xf numFmtId="3" fontId="24" fillId="2" borderId="9" xfId="0" applyNumberFormat="1" applyFont="1" applyFill="1" applyBorder="1" applyAlignment="1">
      <alignment vertical="center"/>
    </xf>
    <xf numFmtId="0" fontId="24" fillId="2" borderId="14" xfId="0" applyFont="1" applyFill="1" applyBorder="1" applyAlignment="1">
      <alignment vertical="center"/>
    </xf>
    <xf numFmtId="181" fontId="35" fillId="2" borderId="3" xfId="0" applyNumberFormat="1" applyFont="1" applyFill="1" applyBorder="1" applyAlignment="1">
      <alignment vertical="center"/>
    </xf>
    <xf numFmtId="0" fontId="42" fillId="4" borderId="3" xfId="0" applyFont="1" applyFill="1" applyBorder="1" applyAlignment="1">
      <alignment horizontal="center" vertical="top" wrapText="1"/>
    </xf>
    <xf numFmtId="0" fontId="13" fillId="2" borderId="22" xfId="0" applyFont="1" applyFill="1" applyBorder="1" applyAlignment="1">
      <alignment horizontal="center"/>
    </xf>
    <xf numFmtId="0" fontId="14" fillId="2" borderId="11" xfId="0" applyFont="1" applyFill="1" applyBorder="1" applyAlignment="1">
      <alignment horizontal="right" vertical="center" wrapText="1"/>
    </xf>
    <xf numFmtId="0" fontId="13" fillId="2" borderId="23" xfId="0" applyFont="1" applyFill="1" applyBorder="1" applyAlignment="1">
      <alignment horizontal="center"/>
    </xf>
    <xf numFmtId="0" fontId="13" fillId="2" borderId="24" xfId="0" applyFont="1" applyFill="1" applyBorder="1" applyAlignment="1">
      <alignment horizontal="center"/>
    </xf>
    <xf numFmtId="0" fontId="14" fillId="2" borderId="25" xfId="0" applyFont="1" applyFill="1" applyBorder="1" applyAlignment="1">
      <alignment horizontal="right" vertical="center" wrapText="1"/>
    </xf>
    <xf numFmtId="0" fontId="14" fillId="2" borderId="26" xfId="0" applyFont="1" applyFill="1" applyBorder="1" applyAlignment="1">
      <alignment horizontal="center"/>
    </xf>
    <xf numFmtId="0" fontId="14" fillId="2" borderId="27" xfId="0" applyFont="1" applyFill="1" applyBorder="1" applyAlignment="1">
      <alignment horizontal="right"/>
    </xf>
    <xf numFmtId="0" fontId="14" fillId="2" borderId="28" xfId="0" applyFont="1" applyFill="1" applyBorder="1" applyAlignment="1">
      <alignment horizontal="center"/>
    </xf>
    <xf numFmtId="0" fontId="14" fillId="2" borderId="24" xfId="0" applyFont="1" applyFill="1" applyBorder="1" applyAlignment="1">
      <alignment horizontal="center"/>
    </xf>
    <xf numFmtId="0" fontId="14" fillId="2" borderId="29" xfId="0" applyFont="1" applyFill="1" applyBorder="1" applyAlignment="1">
      <alignment horizontal="right"/>
    </xf>
    <xf numFmtId="0" fontId="14" fillId="2" borderId="30" xfId="0" applyFont="1" applyFill="1" applyBorder="1" applyAlignment="1">
      <alignment horizontal="center"/>
    </xf>
    <xf numFmtId="0" fontId="14" fillId="2" borderId="1" xfId="0" applyFont="1" applyFill="1" applyBorder="1" applyAlignment="1">
      <alignment horizontal="center" vertical="center" textRotation="180"/>
    </xf>
    <xf numFmtId="0" fontId="14" fillId="2" borderId="2" xfId="0" applyFont="1" applyFill="1" applyBorder="1" applyAlignment="1">
      <alignment vertical="center" wrapText="1"/>
    </xf>
    <xf numFmtId="0" fontId="14" fillId="2" borderId="2" xfId="0" applyFont="1" applyFill="1" applyBorder="1" applyAlignment="1">
      <alignment horizontal="center" vertical="center" wrapText="1"/>
    </xf>
    <xf numFmtId="0" fontId="13" fillId="0" borderId="8" xfId="0" applyFont="1" applyBorder="1" applyAlignment="1">
      <alignment horizontal="center" vertical="top" wrapText="1"/>
    </xf>
    <xf numFmtId="0" fontId="14" fillId="2" borderId="4" xfId="0" applyFont="1" applyFill="1" applyBorder="1" applyAlignment="1">
      <alignment wrapText="1"/>
    </xf>
    <xf numFmtId="0" fontId="13" fillId="2" borderId="4" xfId="0" applyFont="1" applyFill="1" applyBorder="1" applyAlignment="1">
      <alignment wrapText="1"/>
    </xf>
    <xf numFmtId="0" fontId="42" fillId="0" borderId="3" xfId="0" applyFont="1" applyBorder="1"/>
    <xf numFmtId="0" fontId="0" fillId="0" borderId="3" xfId="0" applyBorder="1"/>
    <xf numFmtId="0" fontId="42" fillId="2" borderId="9" xfId="0" applyFont="1" applyFill="1" applyBorder="1" applyAlignment="1">
      <alignment horizontal="left" vertical="top" wrapText="1"/>
    </xf>
    <xf numFmtId="0" fontId="42" fillId="4" borderId="3" xfId="0" applyFont="1" applyFill="1" applyBorder="1" applyAlignment="1">
      <alignment horizontal="left" vertical="top" wrapText="1"/>
    </xf>
    <xf numFmtId="0" fontId="13" fillId="2" borderId="52" xfId="0" applyFont="1" applyFill="1" applyBorder="1" applyAlignment="1">
      <alignment horizontal="center"/>
    </xf>
    <xf numFmtId="0" fontId="14" fillId="2" borderId="39" xfId="0" applyFont="1" applyFill="1" applyBorder="1" applyAlignment="1">
      <alignment horizontal="right" vertical="center" wrapText="1"/>
    </xf>
    <xf numFmtId="0" fontId="14" fillId="2" borderId="37" xfId="0" applyFont="1" applyFill="1" applyBorder="1" applyAlignment="1">
      <alignment horizontal="right" vertical="center" wrapText="1"/>
    </xf>
    <xf numFmtId="0" fontId="45" fillId="0" borderId="53" xfId="0" quotePrefix="1" applyFont="1" applyBorder="1"/>
    <xf numFmtId="179" fontId="13" fillId="0" borderId="54" xfId="0" applyNumberFormat="1" applyFont="1" applyBorder="1" applyAlignment="1">
      <alignment horizontal="center" wrapText="1"/>
    </xf>
    <xf numFmtId="14" fontId="13" fillId="0" borderId="4" xfId="0" applyNumberFormat="1" applyFont="1" applyBorder="1" applyAlignment="1">
      <alignment horizontal="center" wrapText="1"/>
    </xf>
    <xf numFmtId="0" fontId="14" fillId="2" borderId="2" xfId="0" applyFont="1" applyFill="1" applyBorder="1"/>
    <xf numFmtId="0" fontId="9" fillId="4"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0" fillId="0" borderId="0" xfId="0" applyAlignment="1">
      <alignment vertical="center"/>
    </xf>
    <xf numFmtId="0" fontId="1" fillId="0" borderId="0" xfId="0" applyFont="1"/>
    <xf numFmtId="0" fontId="15" fillId="4" borderId="55" xfId="0" applyFont="1" applyFill="1" applyBorder="1" applyAlignment="1">
      <alignment horizontal="left" vertical="top" wrapText="1"/>
    </xf>
    <xf numFmtId="0" fontId="9" fillId="4" borderId="55" xfId="0" applyFont="1" applyFill="1" applyBorder="1" applyAlignment="1">
      <alignment horizontal="center" vertical="center" wrapText="1"/>
    </xf>
    <xf numFmtId="0" fontId="15" fillId="4" borderId="3" xfId="0" quotePrefix="1" applyFont="1" applyFill="1" applyBorder="1" applyAlignment="1">
      <alignment horizontal="left" vertical="top" wrapText="1"/>
    </xf>
    <xf numFmtId="0" fontId="42" fillId="0" borderId="0" xfId="0" applyFont="1" applyAlignment="1">
      <alignment wrapText="1"/>
    </xf>
    <xf numFmtId="0" fontId="13" fillId="0" borderId="33" xfId="0" applyFont="1" applyBorder="1" applyAlignment="1">
      <alignment horizontal="center" vertical="top" wrapText="1"/>
    </xf>
    <xf numFmtId="0" fontId="15" fillId="0" borderId="5" xfId="0" applyFont="1" applyBorder="1" applyAlignment="1">
      <alignment vertical="top" wrapText="1"/>
    </xf>
    <xf numFmtId="0" fontId="15" fillId="4" borderId="6" xfId="0" applyFont="1" applyFill="1" applyBorder="1" applyAlignment="1">
      <alignment horizontal="left" vertical="top" wrapText="1"/>
    </xf>
    <xf numFmtId="0" fontId="6" fillId="8" borderId="3" xfId="0" applyFont="1" applyFill="1" applyBorder="1" applyAlignment="1" applyProtection="1">
      <alignment horizontal="left" vertical="center"/>
    </xf>
    <xf numFmtId="0" fontId="6" fillId="8" borderId="9" xfId="0" applyFont="1" applyFill="1" applyBorder="1" applyAlignment="1" applyProtection="1">
      <alignment horizontal="center" vertical="center"/>
    </xf>
    <xf numFmtId="0" fontId="6" fillId="8" borderId="11" xfId="0" applyFont="1" applyFill="1" applyBorder="1" applyAlignment="1" applyProtection="1">
      <alignment horizontal="center" vertical="center"/>
    </xf>
    <xf numFmtId="0" fontId="9" fillId="4" borderId="34" xfId="0" applyFont="1" applyFill="1" applyBorder="1" applyAlignment="1" applyProtection="1">
      <alignment horizontal="left" vertical="center"/>
      <protection locked="0"/>
    </xf>
    <xf numFmtId="0" fontId="9" fillId="4" borderId="40" xfId="0" applyFont="1" applyFill="1" applyBorder="1" applyAlignment="1" applyProtection="1">
      <alignment horizontal="left" vertical="center"/>
      <protection locked="0"/>
    </xf>
    <xf numFmtId="0" fontId="9" fillId="4" borderId="31" xfId="0" applyFont="1" applyFill="1" applyBorder="1" applyAlignment="1" applyProtection="1">
      <alignment horizontal="left" vertical="center"/>
      <protection locked="0"/>
    </xf>
    <xf numFmtId="0" fontId="24" fillId="2" borderId="34" xfId="0" applyFont="1" applyFill="1" applyBorder="1" applyAlignment="1" applyProtection="1">
      <alignment horizontal="left" vertical="center"/>
    </xf>
    <xf numFmtId="0" fontId="24" fillId="2" borderId="31" xfId="0" applyFont="1" applyFill="1" applyBorder="1" applyAlignment="1" applyProtection="1">
      <alignment horizontal="left" vertical="center"/>
    </xf>
    <xf numFmtId="0" fontId="9" fillId="4" borderId="34" xfId="0" applyFont="1" applyFill="1" applyBorder="1" applyAlignment="1" applyProtection="1">
      <alignment horizontal="left" vertical="center"/>
    </xf>
    <xf numFmtId="0" fontId="9" fillId="4" borderId="40" xfId="0" applyFont="1" applyFill="1" applyBorder="1" applyAlignment="1" applyProtection="1">
      <alignment horizontal="left" vertical="center"/>
    </xf>
    <xf numFmtId="0" fontId="9" fillId="4" borderId="31" xfId="0" applyFont="1" applyFill="1" applyBorder="1" applyAlignment="1" applyProtection="1">
      <alignment horizontal="left" vertical="center"/>
    </xf>
    <xf numFmtId="0" fontId="9" fillId="4" borderId="32" xfId="0" applyFont="1" applyFill="1" applyBorder="1" applyAlignment="1" applyProtection="1">
      <alignment horizontal="left" vertical="center"/>
      <protection locked="0"/>
    </xf>
    <xf numFmtId="0" fontId="9" fillId="4" borderId="0" xfId="0" applyFont="1" applyFill="1" applyBorder="1" applyAlignment="1" applyProtection="1">
      <alignment horizontal="left" vertical="center"/>
      <protection locked="0"/>
    </xf>
    <xf numFmtId="0" fontId="9" fillId="4" borderId="33" xfId="0" applyFont="1" applyFill="1" applyBorder="1" applyAlignment="1" applyProtection="1">
      <alignment horizontal="left" vertical="center"/>
      <protection locked="0"/>
    </xf>
    <xf numFmtId="0" fontId="24" fillId="2" borderId="32" xfId="0" applyFont="1" applyFill="1" applyBorder="1" applyAlignment="1" applyProtection="1">
      <alignment horizontal="left" vertical="center"/>
    </xf>
    <xf numFmtId="0" fontId="24" fillId="2" borderId="33" xfId="0" applyFont="1" applyFill="1" applyBorder="1" applyAlignment="1" applyProtection="1">
      <alignment horizontal="left" vertical="center"/>
    </xf>
    <xf numFmtId="180" fontId="9" fillId="4" borderId="32" xfId="0" applyNumberFormat="1" applyFont="1" applyFill="1" applyBorder="1" applyAlignment="1" applyProtection="1">
      <alignment horizontal="left" vertical="center"/>
    </xf>
    <xf numFmtId="180" fontId="9" fillId="4" borderId="0" xfId="0" applyNumberFormat="1" applyFont="1" applyFill="1" applyBorder="1" applyAlignment="1" applyProtection="1">
      <alignment horizontal="left" vertical="center"/>
    </xf>
    <xf numFmtId="180" fontId="9" fillId="4" borderId="33" xfId="0" applyNumberFormat="1" applyFont="1" applyFill="1" applyBorder="1" applyAlignment="1" applyProtection="1">
      <alignment horizontal="left" vertical="center"/>
    </xf>
    <xf numFmtId="0" fontId="24" fillId="2" borderId="46" xfId="0" applyFont="1" applyFill="1" applyBorder="1" applyAlignment="1" applyProtection="1">
      <alignment horizontal="left" vertical="center"/>
    </xf>
    <xf numFmtId="0" fontId="24" fillId="2" borderId="47" xfId="0" applyFont="1" applyFill="1" applyBorder="1" applyAlignment="1" applyProtection="1">
      <alignment horizontal="left" vertical="center"/>
    </xf>
    <xf numFmtId="0" fontId="9" fillId="4" borderId="15" xfId="0" applyFont="1" applyFill="1" applyBorder="1" applyAlignment="1" applyProtection="1">
      <alignment horizontal="left" vertical="center"/>
      <protection locked="0"/>
    </xf>
    <xf numFmtId="0" fontId="9" fillId="4" borderId="45" xfId="0" applyFont="1" applyFill="1" applyBorder="1" applyAlignment="1" applyProtection="1">
      <alignment horizontal="left" vertical="center"/>
      <protection locked="0"/>
    </xf>
    <xf numFmtId="0" fontId="9" fillId="4" borderId="13" xfId="0" applyFont="1" applyFill="1" applyBorder="1" applyAlignment="1" applyProtection="1">
      <alignment horizontal="left" vertical="center"/>
      <protection locked="0"/>
    </xf>
    <xf numFmtId="0" fontId="24" fillId="4" borderId="32" xfId="0" applyFont="1" applyFill="1" applyBorder="1" applyAlignment="1" applyProtection="1">
      <alignment horizontal="left" vertical="center"/>
    </xf>
    <xf numFmtId="0" fontId="24" fillId="4" borderId="33" xfId="0" applyFont="1" applyFill="1" applyBorder="1" applyAlignment="1" applyProtection="1">
      <alignment horizontal="left" vertical="center"/>
    </xf>
    <xf numFmtId="0" fontId="9" fillId="4" borderId="32" xfId="0" applyFont="1" applyFill="1" applyBorder="1" applyAlignment="1" applyProtection="1">
      <alignment horizontal="left" vertical="center"/>
    </xf>
    <xf numFmtId="0" fontId="9" fillId="4" borderId="0" xfId="0" applyFont="1" applyFill="1" applyBorder="1" applyAlignment="1" applyProtection="1">
      <alignment horizontal="left" vertical="center"/>
    </xf>
    <xf numFmtId="0" fontId="9" fillId="4" borderId="33" xfId="0" applyFont="1" applyFill="1" applyBorder="1" applyAlignment="1" applyProtection="1">
      <alignment horizontal="left" vertical="center"/>
    </xf>
    <xf numFmtId="0" fontId="24" fillId="4" borderId="15" xfId="0" applyFont="1" applyFill="1" applyBorder="1" applyAlignment="1" applyProtection="1">
      <alignment horizontal="left" vertical="center"/>
    </xf>
    <xf numFmtId="0" fontId="24" fillId="4" borderId="13" xfId="0" applyFont="1" applyFill="1" applyBorder="1" applyAlignment="1" applyProtection="1">
      <alignment horizontal="left" vertical="center"/>
    </xf>
    <xf numFmtId="0" fontId="9" fillId="4" borderId="15" xfId="0" applyFont="1" applyFill="1" applyBorder="1" applyAlignment="1" applyProtection="1">
      <alignment horizontal="left" vertical="center"/>
    </xf>
    <xf numFmtId="0" fontId="9" fillId="4" borderId="45" xfId="0" applyFont="1" applyFill="1" applyBorder="1" applyAlignment="1" applyProtection="1">
      <alignment horizontal="left" vertical="center"/>
    </xf>
    <xf numFmtId="0" fontId="9" fillId="4" borderId="13" xfId="0" applyFont="1" applyFill="1" applyBorder="1" applyAlignment="1" applyProtection="1">
      <alignment horizontal="left" vertical="center"/>
    </xf>
    <xf numFmtId="0" fontId="6" fillId="8" borderId="3" xfId="0" applyFont="1" applyFill="1" applyBorder="1" applyAlignment="1" applyProtection="1">
      <alignment horizontal="left"/>
    </xf>
    <xf numFmtId="0" fontId="6" fillId="8" borderId="9" xfId="0" applyFont="1" applyFill="1" applyBorder="1" applyAlignment="1" applyProtection="1">
      <alignment horizontal="center"/>
    </xf>
    <xf numFmtId="0" fontId="6" fillId="8" borderId="11" xfId="0" applyFont="1" applyFill="1" applyBorder="1" applyAlignment="1" applyProtection="1">
      <alignment horizontal="center"/>
    </xf>
    <xf numFmtId="0" fontId="6" fillId="8" borderId="9" xfId="0" applyFont="1" applyFill="1" applyBorder="1" applyAlignment="1">
      <alignment horizontal="center"/>
    </xf>
    <xf numFmtId="0" fontId="6" fillId="8" borderId="10" xfId="0" applyFont="1" applyFill="1" applyBorder="1" applyAlignment="1">
      <alignment horizontal="center"/>
    </xf>
    <xf numFmtId="0" fontId="6" fillId="8" borderId="11" xfId="0" applyFont="1" applyFill="1" applyBorder="1" applyAlignment="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9" fillId="2" borderId="34" xfId="0" applyFont="1" applyFill="1" applyBorder="1" applyAlignment="1" applyProtection="1">
      <alignment horizontal="left" vertical="center"/>
    </xf>
    <xf numFmtId="0" fontId="9" fillId="2" borderId="40" xfId="0" applyFont="1" applyFill="1" applyBorder="1" applyAlignment="1" applyProtection="1">
      <alignment horizontal="left" vertical="center"/>
    </xf>
    <xf numFmtId="0" fontId="9" fillId="2" borderId="31" xfId="0" applyFont="1" applyFill="1" applyBorder="1" applyAlignment="1" applyProtection="1">
      <alignment horizontal="left" vertical="center"/>
    </xf>
    <xf numFmtId="0" fontId="9" fillId="2" borderId="32" xfId="0" applyFont="1" applyFill="1" applyBorder="1" applyAlignment="1" applyProtection="1">
      <alignment horizontal="left" vertical="center"/>
    </xf>
    <xf numFmtId="0" fontId="9" fillId="2" borderId="0" xfId="0" applyFont="1" applyFill="1" applyBorder="1" applyAlignment="1" applyProtection="1">
      <alignment horizontal="left" vertical="center"/>
    </xf>
    <xf numFmtId="0" fontId="9"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9" fillId="2" borderId="32" xfId="0" applyFont="1" applyFill="1" applyBorder="1" applyAlignment="1" applyProtection="1">
      <alignment horizontal="left" vertical="center"/>
    </xf>
    <xf numFmtId="0" fontId="29" fillId="2" borderId="0" xfId="0" applyFont="1" applyFill="1" applyBorder="1" applyAlignment="1" applyProtection="1">
      <alignment horizontal="left" vertical="center"/>
    </xf>
    <xf numFmtId="0" fontId="29" fillId="2" borderId="33" xfId="0" applyFont="1" applyFill="1" applyBorder="1" applyAlignment="1" applyProtection="1">
      <alignment horizontal="left" vertical="center"/>
    </xf>
    <xf numFmtId="0" fontId="6" fillId="8" borderId="6" xfId="0" applyFont="1" applyFill="1" applyBorder="1" applyAlignment="1">
      <alignment horizontal="center" wrapText="1"/>
    </xf>
    <xf numFmtId="0" fontId="6" fillId="8" borderId="7" xfId="0" applyFont="1" applyFill="1" applyBorder="1" applyAlignment="1">
      <alignment horizontal="center"/>
    </xf>
    <xf numFmtId="0" fontId="6" fillId="8" borderId="34" xfId="0" applyFont="1" applyFill="1" applyBorder="1" applyAlignment="1" applyProtection="1">
      <alignment horizontal="left"/>
    </xf>
    <xf numFmtId="0" fontId="6" fillId="8" borderId="40" xfId="0" applyFont="1" applyFill="1" applyBorder="1" applyAlignment="1" applyProtection="1">
      <alignment horizontal="left"/>
    </xf>
    <xf numFmtId="0" fontId="6" fillId="8" borderId="31" xfId="0" applyFont="1" applyFill="1" applyBorder="1" applyAlignment="1" applyProtection="1">
      <alignment horizontal="left"/>
    </xf>
    <xf numFmtId="0" fontId="6" fillId="8" borderId="15" xfId="0" applyFont="1" applyFill="1" applyBorder="1" applyAlignment="1" applyProtection="1">
      <alignment horizontal="left"/>
    </xf>
    <xf numFmtId="0" fontId="6" fillId="8" borderId="45" xfId="0" applyFont="1" applyFill="1" applyBorder="1" applyAlignment="1" applyProtection="1">
      <alignment horizontal="left"/>
    </xf>
    <xf numFmtId="0" fontId="6" fillId="8" borderId="13" xfId="0" applyFont="1" applyFill="1" applyBorder="1" applyAlignment="1" applyProtection="1">
      <alignment horizontal="left"/>
    </xf>
    <xf numFmtId="0" fontId="9" fillId="2" borderId="15" xfId="0" applyFont="1" applyFill="1" applyBorder="1" applyAlignment="1" applyProtection="1">
      <alignment horizontal="left" vertical="center"/>
    </xf>
    <xf numFmtId="0" fontId="9" fillId="2" borderId="45" xfId="0" applyFont="1" applyFill="1" applyBorder="1" applyAlignment="1" applyProtection="1">
      <alignment horizontal="left" vertical="center"/>
    </xf>
    <xf numFmtId="0" fontId="9" fillId="2" borderId="13" xfId="0" applyFont="1" applyFill="1" applyBorder="1" applyAlignment="1" applyProtection="1">
      <alignment horizontal="left" vertical="center"/>
    </xf>
    <xf numFmtId="0" fontId="9" fillId="2" borderId="9" xfId="0" applyFont="1" applyFill="1" applyBorder="1" applyAlignment="1" applyProtection="1">
      <alignment horizontal="left" vertical="center"/>
    </xf>
    <xf numFmtId="0" fontId="9" fillId="2" borderId="10" xfId="0" applyFont="1" applyFill="1" applyBorder="1" applyAlignment="1" applyProtection="1">
      <alignment horizontal="left" vertical="center"/>
    </xf>
    <xf numFmtId="0" fontId="9" fillId="2" borderId="11" xfId="0" applyFont="1" applyFill="1" applyBorder="1" applyAlignment="1" applyProtection="1">
      <alignment horizontal="left" vertical="center"/>
    </xf>
    <xf numFmtId="0" fontId="24" fillId="2" borderId="9" xfId="0" applyFont="1" applyFill="1" applyBorder="1" applyAlignment="1" applyProtection="1">
      <alignment horizontal="left" vertical="center"/>
    </xf>
    <xf numFmtId="0" fontId="24" fillId="2" borderId="10" xfId="0" applyFont="1" applyFill="1" applyBorder="1" applyAlignment="1" applyProtection="1">
      <alignment horizontal="left" vertical="center"/>
    </xf>
    <xf numFmtId="0" fontId="24" fillId="2" borderId="11" xfId="0" applyFont="1" applyFill="1" applyBorder="1" applyAlignment="1" applyProtection="1">
      <alignment horizontal="left" vertical="center"/>
    </xf>
    <xf numFmtId="0" fontId="6" fillId="8" borderId="34" xfId="0" applyFont="1" applyFill="1" applyBorder="1" applyAlignment="1" applyProtection="1">
      <alignment horizontal="center" wrapText="1"/>
    </xf>
    <xf numFmtId="0" fontId="6" fillId="8" borderId="15" xfId="0" applyFont="1" applyFill="1" applyBorder="1" applyAlignment="1" applyProtection="1">
      <alignment horizontal="center"/>
    </xf>
    <xf numFmtId="0" fontId="6" fillId="8" borderId="48" xfId="0" applyFont="1" applyFill="1" applyBorder="1" applyAlignment="1" applyProtection="1">
      <alignment horizontal="center" wrapText="1"/>
    </xf>
    <xf numFmtId="0" fontId="6" fillId="8" borderId="49" xfId="0" applyFont="1" applyFill="1" applyBorder="1" applyAlignment="1" applyProtection="1">
      <alignment horizontal="center"/>
    </xf>
    <xf numFmtId="0" fontId="6" fillId="8" borderId="9" xfId="0" applyFont="1" applyFill="1" applyBorder="1" applyAlignment="1" applyProtection="1">
      <alignment horizontal="center" vertical="center" wrapText="1"/>
    </xf>
    <xf numFmtId="0" fontId="6" fillId="8" borderId="11" xfId="0" applyFont="1" applyFill="1" applyBorder="1" applyAlignment="1" applyProtection="1">
      <alignment horizontal="center" vertical="center" wrapText="1"/>
    </xf>
    <xf numFmtId="0" fontId="6" fillId="4" borderId="0" xfId="0" applyFont="1" applyFill="1" applyBorder="1" applyAlignment="1" applyProtection="1">
      <alignment horizontal="center" vertical="center"/>
    </xf>
    <xf numFmtId="0" fontId="6" fillId="8" borderId="43" xfId="0" applyFont="1" applyFill="1" applyBorder="1" applyAlignment="1" applyProtection="1">
      <alignment horizontal="center" wrapText="1"/>
    </xf>
    <xf numFmtId="0" fontId="0" fillId="0" borderId="44" xfId="0" applyBorder="1" applyAlignment="1">
      <alignment horizontal="center"/>
    </xf>
    <xf numFmtId="0" fontId="0" fillId="0" borderId="15" xfId="0" applyBorder="1" applyAlignment="1">
      <alignment horizontal="center"/>
    </xf>
    <xf numFmtId="0" fontId="6" fillId="8" borderId="6" xfId="0" applyFont="1" applyFill="1" applyBorder="1" applyAlignment="1" applyProtection="1">
      <alignment horizontal="center" vertical="center" wrapText="1"/>
    </xf>
    <xf numFmtId="0" fontId="6" fillId="8" borderId="7" xfId="0" applyFont="1" applyFill="1" applyBorder="1" applyAlignment="1" applyProtection="1">
      <alignment horizontal="center" vertical="center" wrapText="1"/>
    </xf>
    <xf numFmtId="0" fontId="4" fillId="3" borderId="0" xfId="0" applyFont="1" applyFill="1" applyAlignment="1">
      <alignment horizontal="left"/>
    </xf>
    <xf numFmtId="0" fontId="17" fillId="7" borderId="18" xfId="0" applyFont="1" applyFill="1" applyBorder="1" applyAlignment="1">
      <alignment horizontal="left"/>
    </xf>
    <xf numFmtId="0" fontId="6" fillId="7" borderId="19" xfId="0" applyFont="1" applyFill="1" applyBorder="1" applyAlignment="1">
      <alignment horizontal="left"/>
    </xf>
    <xf numFmtId="0" fontId="6" fillId="7" borderId="20" xfId="0" applyFont="1" applyFill="1" applyBorder="1" applyAlignment="1">
      <alignment horizontal="left"/>
    </xf>
    <xf numFmtId="0" fontId="10" fillId="2" borderId="0" xfId="0" applyFont="1" applyFill="1" applyAlignment="1">
      <alignment horizontal="center"/>
    </xf>
    <xf numFmtId="0" fontId="11" fillId="2" borderId="0" xfId="0" applyFont="1" applyFill="1" applyAlignment="1">
      <alignment horizontal="center"/>
    </xf>
    <xf numFmtId="0" fontId="14" fillId="0" borderId="28" xfId="0" applyFont="1" applyBorder="1" applyAlignment="1">
      <alignment horizontal="center"/>
    </xf>
    <xf numFmtId="0" fontId="14" fillId="0" borderId="42" xfId="0" applyFont="1" applyBorder="1" applyAlignment="1">
      <alignment horizontal="center"/>
    </xf>
    <xf numFmtId="0" fontId="14" fillId="0" borderId="27" xfId="0" applyFont="1" applyBorder="1" applyAlignment="1">
      <alignment horizontal="center"/>
    </xf>
    <xf numFmtId="49" fontId="13" fillId="0" borderId="30" xfId="0" applyNumberFormat="1" applyFont="1" applyBorder="1" applyAlignment="1">
      <alignment horizontal="left" wrapText="1"/>
    </xf>
    <xf numFmtId="49" fontId="13" fillId="0" borderId="36" xfId="0" applyNumberFormat="1" applyFont="1" applyBorder="1" applyAlignment="1">
      <alignment horizontal="left" wrapText="1"/>
    </xf>
    <xf numFmtId="49" fontId="13" fillId="0" borderId="29" xfId="0" applyNumberFormat="1" applyFont="1" applyBorder="1" applyAlignment="1">
      <alignment horizontal="left" wrapText="1"/>
    </xf>
    <xf numFmtId="0" fontId="12" fillId="0" borderId="21" xfId="0" quotePrefix="1" applyFont="1" applyBorder="1" applyAlignment="1">
      <alignment horizontal="left" vertical="center" wrapText="1"/>
    </xf>
    <xf numFmtId="0" fontId="12" fillId="0" borderId="21" xfId="0" applyFont="1" applyBorder="1" applyAlignment="1">
      <alignment horizontal="left" vertical="center" wrapText="1"/>
    </xf>
    <xf numFmtId="0" fontId="44" fillId="0" borderId="37" xfId="0" applyFont="1" applyBorder="1" applyAlignment="1">
      <alignment horizontal="left" vertical="center" wrapText="1"/>
    </xf>
    <xf numFmtId="0" fontId="15" fillId="0" borderId="38" xfId="0" applyFont="1" applyBorder="1" applyAlignment="1">
      <alignment horizontal="left" vertical="center" wrapText="1"/>
    </xf>
    <xf numFmtId="0" fontId="15" fillId="0" borderId="39" xfId="0" applyFont="1" applyBorder="1" applyAlignment="1">
      <alignment horizontal="left" vertical="center" wrapText="1"/>
    </xf>
    <xf numFmtId="0" fontId="15" fillId="0" borderId="9" xfId="0" applyFont="1" applyBorder="1" applyAlignment="1">
      <alignment horizontal="left" vertical="center" wrapText="1"/>
    </xf>
    <xf numFmtId="0" fontId="15" fillId="0" borderId="10" xfId="0" applyFont="1" applyBorder="1" applyAlignment="1">
      <alignment horizontal="left" vertical="center" wrapText="1"/>
    </xf>
    <xf numFmtId="0" fontId="15" fillId="0" borderId="11" xfId="0" applyFont="1" applyBorder="1" applyAlignment="1">
      <alignment horizontal="left" vertical="center" wrapText="1"/>
    </xf>
    <xf numFmtId="0" fontId="45" fillId="0" borderId="3" xfId="0" applyFont="1" applyBorder="1"/>
    <xf numFmtId="0" fontId="46" fillId="0" borderId="3" xfId="0" applyFont="1" applyBorder="1"/>
    <xf numFmtId="0" fontId="15" fillId="0" borderId="41" xfId="0" applyFont="1" applyBorder="1" applyAlignment="1">
      <alignment horizontal="left" vertical="center" wrapText="1"/>
    </xf>
    <xf numFmtId="0" fontId="15" fillId="0" borderId="35" xfId="0" applyFont="1" applyBorder="1" applyAlignment="1">
      <alignment horizontal="left" vertical="center" wrapText="1"/>
    </xf>
    <xf numFmtId="0" fontId="15" fillId="0" borderId="25" xfId="0" applyFont="1" applyBorder="1" applyAlignment="1">
      <alignment horizontal="left" vertical="center" wrapText="1"/>
    </xf>
    <xf numFmtId="0" fontId="15" fillId="0" borderId="7" xfId="0" quotePrefix="1" applyFont="1" applyBorder="1" applyAlignment="1">
      <alignment vertical="top" wrapText="1"/>
    </xf>
    <xf numFmtId="0" fontId="13" fillId="0" borderId="3" xfId="0" applyFont="1" applyBorder="1" applyAlignment="1">
      <alignment horizontal="center" vertical="top" wrapText="1"/>
    </xf>
    <xf numFmtId="0" fontId="15" fillId="0" borderId="3" xfId="0" applyFont="1" applyBorder="1" applyAlignment="1">
      <alignment vertical="top"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21">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3"/>
      <c r="J1" s="124"/>
      <c r="K1" s="124"/>
      <c r="L1" s="124"/>
    </row>
    <row r="2" spans="1:12" ht="20.25" x14ac:dyDescent="0.3">
      <c r="F2" s="46" t="str">
        <f>$I$9</f>
        <v>Release 1.1</v>
      </c>
      <c r="I2" s="125"/>
      <c r="L2" s="126"/>
    </row>
    <row r="3" spans="1:12" x14ac:dyDescent="0.2">
      <c r="F3" s="47" t="str">
        <f>"Project: "&amp;$B$16&amp;"  "&amp;$B$17</f>
        <v>Project: P18  教育平台</v>
      </c>
      <c r="I3" s="125"/>
      <c r="J3" s="127"/>
      <c r="K3" s="127"/>
      <c r="L3" s="124"/>
    </row>
    <row r="4" spans="1:12" ht="4.5" customHeight="1" x14ac:dyDescent="0.2"/>
    <row r="5" spans="1:12" ht="23.25" x14ac:dyDescent="0.2">
      <c r="A5" s="48" t="s">
        <v>0</v>
      </c>
      <c r="B5" s="49"/>
      <c r="C5" s="49"/>
      <c r="D5" s="49"/>
      <c r="E5" s="49"/>
      <c r="F5" s="49"/>
      <c r="G5" s="49"/>
      <c r="H5" s="49"/>
      <c r="I5" s="49"/>
      <c r="J5" s="49"/>
      <c r="K5" s="49"/>
      <c r="L5" s="49"/>
    </row>
    <row r="6" spans="1:12" ht="9" customHeight="1" x14ac:dyDescent="0.2">
      <c r="A6" s="50"/>
      <c r="B6" s="50"/>
      <c r="C6" s="50"/>
      <c r="D6" s="50"/>
      <c r="E6" s="50"/>
      <c r="F6" s="50"/>
      <c r="G6" s="50"/>
      <c r="H6" s="50"/>
      <c r="I6" s="50"/>
      <c r="J6" s="50"/>
      <c r="K6" s="50"/>
      <c r="L6" s="50"/>
    </row>
    <row r="7" spans="1:12" ht="16.5" customHeight="1" x14ac:dyDescent="0.2">
      <c r="A7" s="43" t="s">
        <v>1</v>
      </c>
      <c r="B7" s="44"/>
      <c r="C7" s="44"/>
      <c r="D7" s="44"/>
      <c r="E7" s="44"/>
      <c r="F7" s="91"/>
      <c r="G7" s="43" t="s">
        <v>2</v>
      </c>
      <c r="H7" s="92"/>
      <c r="I7" s="44"/>
      <c r="J7" s="44"/>
      <c r="K7" s="44"/>
      <c r="L7" s="44"/>
    </row>
    <row r="8" spans="1:12" ht="16.5" customHeight="1" x14ac:dyDescent="0.2">
      <c r="A8" s="45" t="s">
        <v>3</v>
      </c>
      <c r="B8" s="187" t="s">
        <v>4</v>
      </c>
      <c r="C8" s="187"/>
      <c r="D8" s="187"/>
      <c r="E8" s="187"/>
      <c r="F8" s="91"/>
      <c r="G8" s="188" t="s">
        <v>3</v>
      </c>
      <c r="H8" s="189"/>
      <c r="I8" s="187" t="s">
        <v>4</v>
      </c>
      <c r="J8" s="187"/>
      <c r="K8" s="187"/>
      <c r="L8" s="187"/>
    </row>
    <row r="9" spans="1:12" ht="16.5" customHeight="1" x14ac:dyDescent="0.2">
      <c r="A9" s="93" t="s">
        <v>5</v>
      </c>
      <c r="B9" s="190" t="s">
        <v>6</v>
      </c>
      <c r="C9" s="191"/>
      <c r="D9" s="191"/>
      <c r="E9" s="192"/>
      <c r="F9" s="91"/>
      <c r="G9" s="193" t="s">
        <v>7</v>
      </c>
      <c r="H9" s="194"/>
      <c r="I9" s="195" t="s">
        <v>8</v>
      </c>
      <c r="J9" s="196"/>
      <c r="K9" s="196"/>
      <c r="L9" s="197"/>
    </row>
    <row r="10" spans="1:12" ht="16.5" customHeight="1" x14ac:dyDescent="0.2">
      <c r="A10" s="94" t="s">
        <v>9</v>
      </c>
      <c r="B10" s="198" t="s">
        <v>10</v>
      </c>
      <c r="C10" s="199"/>
      <c r="D10" s="199"/>
      <c r="E10" s="200"/>
      <c r="F10" s="91"/>
      <c r="G10" s="201" t="s">
        <v>11</v>
      </c>
      <c r="H10" s="202"/>
      <c r="I10" s="203"/>
      <c r="J10" s="204"/>
      <c r="K10" s="204"/>
      <c r="L10" s="205"/>
    </row>
    <row r="11" spans="1:12" ht="16.5" customHeight="1" x14ac:dyDescent="0.2">
      <c r="A11" s="94" t="s">
        <v>12</v>
      </c>
      <c r="B11" s="198" t="s">
        <v>13</v>
      </c>
      <c r="C11" s="199"/>
      <c r="D11" s="199"/>
      <c r="E11" s="200"/>
      <c r="F11" s="91"/>
      <c r="G11" s="206" t="s">
        <v>14</v>
      </c>
      <c r="H11" s="207"/>
      <c r="I11" s="203"/>
      <c r="J11" s="204"/>
      <c r="K11" s="204"/>
      <c r="L11" s="205"/>
    </row>
    <row r="12" spans="1:12" ht="16.5" customHeight="1" x14ac:dyDescent="0.2">
      <c r="A12" s="95" t="s">
        <v>15</v>
      </c>
      <c r="B12" s="208" t="s">
        <v>16</v>
      </c>
      <c r="C12" s="209"/>
      <c r="D12" s="209"/>
      <c r="E12" s="210"/>
      <c r="F12" s="91"/>
      <c r="G12" s="211" t="s">
        <v>17</v>
      </c>
      <c r="H12" s="212"/>
      <c r="I12" s="213"/>
      <c r="J12" s="214"/>
      <c r="K12" s="214"/>
      <c r="L12" s="215"/>
    </row>
    <row r="13" spans="1:12" ht="16.5" customHeight="1" x14ac:dyDescent="0.2">
      <c r="A13" s="96"/>
      <c r="B13" s="91"/>
      <c r="C13" s="91"/>
      <c r="D13" s="91"/>
      <c r="E13" s="91"/>
      <c r="F13" s="97"/>
      <c r="G13" s="211" t="s">
        <v>18</v>
      </c>
      <c r="H13" s="212"/>
      <c r="I13" s="213"/>
      <c r="J13" s="214"/>
      <c r="K13" s="214"/>
      <c r="L13" s="215"/>
    </row>
    <row r="14" spans="1:12" ht="16.5" customHeight="1" x14ac:dyDescent="0.2">
      <c r="A14" s="43" t="s">
        <v>19</v>
      </c>
      <c r="B14" s="44"/>
      <c r="C14" s="44"/>
      <c r="D14" s="44"/>
      <c r="E14" s="44"/>
      <c r="F14" s="91"/>
      <c r="G14" s="211" t="s">
        <v>20</v>
      </c>
      <c r="H14" s="212"/>
      <c r="I14" s="213"/>
      <c r="J14" s="214"/>
      <c r="K14" s="214"/>
      <c r="L14" s="215"/>
    </row>
    <row r="15" spans="1:12" ht="16.5" customHeight="1" x14ac:dyDescent="0.2">
      <c r="A15" s="45" t="s">
        <v>3</v>
      </c>
      <c r="B15" s="187" t="s">
        <v>4</v>
      </c>
      <c r="C15" s="187"/>
      <c r="D15" s="187"/>
      <c r="E15" s="187"/>
      <c r="F15" s="98"/>
      <c r="G15" s="211" t="s">
        <v>21</v>
      </c>
      <c r="H15" s="212"/>
      <c r="I15" s="213"/>
      <c r="J15" s="214"/>
      <c r="K15" s="214"/>
      <c r="L15" s="215"/>
    </row>
    <row r="16" spans="1:12" ht="16.5" customHeight="1" x14ac:dyDescent="0.2">
      <c r="A16" s="99" t="s">
        <v>22</v>
      </c>
      <c r="B16" s="190" t="s">
        <v>23</v>
      </c>
      <c r="C16" s="191"/>
      <c r="D16" s="191"/>
      <c r="E16" s="192"/>
      <c r="F16" s="91"/>
      <c r="G16" s="211" t="s">
        <v>24</v>
      </c>
      <c r="H16" s="212"/>
      <c r="I16" s="213"/>
      <c r="J16" s="214"/>
      <c r="K16" s="214"/>
      <c r="L16" s="215"/>
    </row>
    <row r="17" spans="1:12" ht="16.5" customHeight="1" x14ac:dyDescent="0.2">
      <c r="A17" s="100" t="s">
        <v>25</v>
      </c>
      <c r="B17" s="208" t="s">
        <v>26</v>
      </c>
      <c r="C17" s="209"/>
      <c r="D17" s="209"/>
      <c r="E17" s="210"/>
      <c r="F17" s="91"/>
      <c r="G17" s="216" t="s">
        <v>27</v>
      </c>
      <c r="H17" s="217"/>
      <c r="I17" s="218"/>
      <c r="J17" s="219"/>
      <c r="K17" s="219"/>
      <c r="L17" s="220"/>
    </row>
    <row r="18" spans="1:12" ht="9" customHeight="1" x14ac:dyDescent="0.2">
      <c r="A18" s="50"/>
      <c r="B18" s="50"/>
      <c r="C18" s="50"/>
      <c r="D18" s="50"/>
      <c r="E18" s="50"/>
      <c r="F18" s="50"/>
      <c r="G18" s="50"/>
      <c r="H18" s="50"/>
      <c r="I18" s="50"/>
      <c r="J18" s="50"/>
      <c r="K18" s="50"/>
      <c r="L18" s="50"/>
    </row>
    <row r="19" spans="1:12" ht="16.5" customHeight="1" x14ac:dyDescent="0.2">
      <c r="A19" s="101" t="s">
        <v>28</v>
      </c>
      <c r="B19" s="102"/>
      <c r="C19" s="102"/>
      <c r="D19" s="102"/>
      <c r="E19" s="102"/>
      <c r="F19" s="91"/>
      <c r="G19" s="43" t="s">
        <v>29</v>
      </c>
      <c r="H19" s="92"/>
      <c r="I19" s="44"/>
      <c r="J19" s="44"/>
      <c r="K19" s="44"/>
      <c r="L19" s="44"/>
    </row>
    <row r="20" spans="1:12" ht="30" customHeight="1" x14ac:dyDescent="0.2">
      <c r="A20" s="221" t="s">
        <v>30</v>
      </c>
      <c r="B20" s="221"/>
      <c r="C20" s="103" t="s">
        <v>31</v>
      </c>
      <c r="D20" s="104" t="s">
        <v>32</v>
      </c>
      <c r="E20" s="104" t="s">
        <v>33</v>
      </c>
      <c r="F20" s="105"/>
      <c r="G20" s="222" t="s">
        <v>34</v>
      </c>
      <c r="H20" s="223"/>
      <c r="I20" s="224" t="s">
        <v>33</v>
      </c>
      <c r="J20" s="225"/>
      <c r="K20" s="225"/>
      <c r="L20" s="226"/>
    </row>
    <row r="21" spans="1:12" ht="16.5" customHeight="1" x14ac:dyDescent="0.2">
      <c r="A21" s="227" t="e">
        <f ca="1">MID(CELL("filename",#REF!),FIND("]",CELL("filename"),1)+1,255)</f>
        <v>#REF!</v>
      </c>
      <c r="B21" s="228"/>
      <c r="C21" s="106"/>
      <c r="D21" s="107" t="e">
        <f>IF(#REF!=0,"",#REF!)</f>
        <v>#REF!</v>
      </c>
      <c r="E21" s="108" t="e">
        <f>IF(#REF!=0,"",#REF!)</f>
        <v>#REF!</v>
      </c>
      <c r="F21" s="105"/>
      <c r="G21" s="50"/>
      <c r="H21" s="50"/>
      <c r="I21" s="128"/>
      <c r="J21" s="50"/>
      <c r="K21" s="50"/>
      <c r="L21" s="50"/>
    </row>
    <row r="22" spans="1:12" ht="16.5" customHeight="1" x14ac:dyDescent="0.2">
      <c r="A22" s="227" t="e">
        <f ca="1">MID(CELL("filename",#REF!),FIND("]",CELL("filename"),1)+1,255)</f>
        <v>#REF!</v>
      </c>
      <c r="B22" s="228"/>
      <c r="C22" s="109"/>
      <c r="D22" s="107" t="e">
        <f>IF(#REF!=0,"",#REF!)</f>
        <v>#REF!</v>
      </c>
      <c r="E22" s="108" t="e">
        <f>IF(#REF!=0,"",#REF!)</f>
        <v>#REF!</v>
      </c>
      <c r="F22" s="105"/>
      <c r="G22" s="50"/>
      <c r="H22" s="50"/>
      <c r="I22" s="128"/>
      <c r="J22" s="50"/>
      <c r="K22" s="50"/>
      <c r="L22" s="50"/>
    </row>
    <row r="23" spans="1:12" ht="16.5" customHeight="1" x14ac:dyDescent="0.2">
      <c r="A23" s="227" t="e">
        <f ca="1">MID(CELL("filename",#REF!),FIND("]",CELL("filename"),1)+1,255)</f>
        <v>#REF!</v>
      </c>
      <c r="B23" s="228"/>
      <c r="C23" s="110"/>
      <c r="D23" s="107" t="e">
        <f>IF(#REF!=0,"",#REF!)</f>
        <v>#REF!</v>
      </c>
      <c r="E23" s="108" t="e">
        <f>IF(#REF!=0,"",#REF!)</f>
        <v>#REF!</v>
      </c>
      <c r="F23" s="50"/>
      <c r="G23" s="50"/>
      <c r="H23" s="50"/>
      <c r="I23" s="128"/>
      <c r="J23" s="50"/>
      <c r="K23" s="50"/>
      <c r="L23" s="50"/>
    </row>
    <row r="24" spans="1:12" ht="16.5" customHeight="1" x14ac:dyDescent="0.2">
      <c r="A24" s="227" t="e">
        <f ca="1">MID(CELL("filename",#REF!),FIND("]",CELL("filename"),1)+1,255)</f>
        <v>#REF!</v>
      </c>
      <c r="B24" s="228"/>
      <c r="C24" s="110"/>
      <c r="D24" s="107" t="e">
        <f>IF(#REF!=0,"",#REF!)</f>
        <v>#REF!</v>
      </c>
      <c r="E24" s="108" t="e">
        <f>IF(#REF!=0,"",#REF!)</f>
        <v>#REF!</v>
      </c>
      <c r="F24" s="50"/>
      <c r="G24" s="50"/>
      <c r="H24" s="50"/>
      <c r="I24" s="128"/>
      <c r="J24" s="50"/>
      <c r="K24" s="50"/>
      <c r="L24" s="50"/>
    </row>
    <row r="25" spans="1:12" ht="16.5" customHeight="1" x14ac:dyDescent="0.2">
      <c r="A25" s="227" t="e">
        <f ca="1">MID(CELL("filename",#REF!),FIND("]",CELL("filename"),1)+1,255)</f>
        <v>#REF!</v>
      </c>
      <c r="B25" s="228"/>
      <c r="C25" s="110"/>
      <c r="D25" s="107" t="e">
        <f>IF(#REF!=0,"",#REF!)</f>
        <v>#REF!</v>
      </c>
      <c r="E25" s="108" t="e">
        <f>IF(#REF!=0,"",#REF!)</f>
        <v>#REF!</v>
      </c>
      <c r="F25" s="50"/>
      <c r="G25" s="50"/>
      <c r="H25" s="50"/>
      <c r="I25" s="128"/>
      <c r="J25" s="50"/>
      <c r="K25" s="50"/>
      <c r="L25" s="50"/>
    </row>
    <row r="26" spans="1:12" ht="16.5" customHeight="1" x14ac:dyDescent="0.2">
      <c r="A26" s="227" t="e">
        <f ca="1">MID(CELL("filename",#REF!),FIND("]",CELL("filename"),1)+1,255)</f>
        <v>#REF!</v>
      </c>
      <c r="B26" s="228"/>
      <c r="C26" s="110"/>
      <c r="D26" s="107" t="e">
        <f>IF(#REF!=0,"",#REF!)</f>
        <v>#REF!</v>
      </c>
      <c r="E26" s="108" t="e">
        <f>IF(#REF!=0,"",#REF!)</f>
        <v>#REF!</v>
      </c>
      <c r="F26" s="50"/>
      <c r="G26" s="50"/>
      <c r="H26" s="50"/>
      <c r="I26" s="128"/>
      <c r="J26" s="50"/>
      <c r="K26" s="50"/>
      <c r="L26" s="50"/>
    </row>
    <row r="27" spans="1:12" ht="16.5" customHeight="1" x14ac:dyDescent="0.2">
      <c r="A27" s="227" t="e">
        <f ca="1">MID(CELL("filename",#REF!),FIND("]",CELL("filename"),1)+1,255)</f>
        <v>#REF!</v>
      </c>
      <c r="B27" s="228"/>
      <c r="C27" s="110"/>
      <c r="D27" s="107" t="e">
        <f>IF(#REF!=0,"",#REF!)</f>
        <v>#REF!</v>
      </c>
      <c r="E27" s="108" t="e">
        <f>IF(#REF!=0,"",#REF!)</f>
        <v>#REF!</v>
      </c>
      <c r="F27" s="50"/>
      <c r="G27" s="50"/>
      <c r="H27" s="50"/>
      <c r="I27" s="128"/>
      <c r="J27" s="50"/>
      <c r="K27" s="50"/>
      <c r="L27" s="50"/>
    </row>
    <row r="28" spans="1:12" ht="16.5" customHeight="1" x14ac:dyDescent="0.2">
      <c r="A28" s="227" t="e">
        <f ca="1">MID(CELL("filename",#REF!),FIND("]",CELL("filename"),1)+1,255)</f>
        <v>#REF!</v>
      </c>
      <c r="B28" s="228"/>
      <c r="C28" s="110"/>
      <c r="D28" s="107" t="e">
        <f>IF(#REF!=0,"",#REF!)</f>
        <v>#REF!</v>
      </c>
      <c r="E28" s="108" t="e">
        <f>IF(#REF!=0,"",#REF!)</f>
        <v>#REF!</v>
      </c>
      <c r="F28" s="50"/>
      <c r="G28" s="50"/>
      <c r="H28" s="50"/>
      <c r="I28" s="128"/>
      <c r="J28" s="50"/>
      <c r="K28" s="50"/>
      <c r="L28" s="50"/>
    </row>
    <row r="29" spans="1:12" ht="16.5" customHeight="1" x14ac:dyDescent="0.2">
      <c r="A29" s="227" t="e">
        <f ca="1">MID(CELL("filename",#REF!),FIND("]",CELL("filename"),1)+1,255)</f>
        <v>#REF!</v>
      </c>
      <c r="B29" s="228"/>
      <c r="C29" s="110"/>
      <c r="D29" s="107" t="e">
        <f>IF(#REF!=0,"",#REF!)</f>
        <v>#REF!</v>
      </c>
      <c r="E29" s="108" t="e">
        <f>IF(#REF!=0,"",#REF!)</f>
        <v>#REF!</v>
      </c>
      <c r="F29" s="50"/>
      <c r="G29" s="50"/>
      <c r="H29" s="50"/>
      <c r="I29" s="128"/>
      <c r="J29" s="50"/>
      <c r="K29" s="50"/>
      <c r="L29" s="50"/>
    </row>
    <row r="30" spans="1:12" ht="16.5" customHeight="1" x14ac:dyDescent="0.2">
      <c r="A30" s="227" t="e">
        <f ca="1">MID(CELL("filename",#REF!),FIND("]",CELL("filename"),1)+1,255)</f>
        <v>#REF!</v>
      </c>
      <c r="B30" s="228"/>
      <c r="C30" s="110"/>
      <c r="D30" s="107" t="e">
        <f>IF(#REF!=0,"",#REF!)</f>
        <v>#REF!</v>
      </c>
      <c r="E30" s="108" t="e">
        <f>IF(#REF!=0,"",#REF!)</f>
        <v>#REF!</v>
      </c>
      <c r="F30" s="50"/>
      <c r="G30" s="50"/>
      <c r="H30" s="50"/>
      <c r="I30" s="128"/>
      <c r="J30" s="50"/>
      <c r="K30" s="50"/>
      <c r="L30" s="50"/>
    </row>
    <row r="31" spans="1:12" ht="16.5" customHeight="1" x14ac:dyDescent="0.2">
      <c r="A31" s="227" t="e">
        <f ca="1">MID(CELL("filename",#REF!),FIND("]",CELL("filename"),1)+1,255)</f>
        <v>#REF!</v>
      </c>
      <c r="B31" s="228"/>
      <c r="C31" s="110"/>
      <c r="D31" s="107" t="e">
        <f>IF(#REF!=0,"",#REF!)</f>
        <v>#REF!</v>
      </c>
      <c r="E31" s="108" t="e">
        <f>IF(#REF!=0,"",#REF!)</f>
        <v>#REF!</v>
      </c>
      <c r="F31" s="50"/>
      <c r="G31" s="50"/>
      <c r="H31" s="50"/>
      <c r="I31" s="128"/>
      <c r="J31" s="50"/>
      <c r="K31" s="50"/>
      <c r="L31" s="50"/>
    </row>
    <row r="32" spans="1:12" ht="16.5" customHeight="1" x14ac:dyDescent="0.2">
      <c r="A32" s="227" t="e">
        <f ca="1">MID(CELL("filename",#REF!),FIND("]",CELL("filename"),1)+1,255)</f>
        <v>#REF!</v>
      </c>
      <c r="B32" s="228"/>
      <c r="C32" s="110"/>
      <c r="D32" s="107" t="e">
        <f>IF(#REF!=0,"",#REF!)</f>
        <v>#REF!</v>
      </c>
      <c r="E32" s="108" t="e">
        <f>IF(#REF!=0,"",#REF!)</f>
        <v>#REF!</v>
      </c>
      <c r="F32" s="50"/>
      <c r="G32" s="50"/>
      <c r="H32" s="50"/>
      <c r="I32" s="128"/>
      <c r="J32" s="50"/>
      <c r="K32" s="50"/>
      <c r="L32" s="50"/>
    </row>
    <row r="33" spans="1:12" ht="16.5" customHeight="1" x14ac:dyDescent="0.25">
      <c r="A33" s="227" t="e">
        <f ca="1">MID(CELL("filename",#REF!),FIND("]",CELL("filename"),1)+1,255)</f>
        <v>#REF!</v>
      </c>
      <c r="B33" s="228"/>
      <c r="C33" s="110"/>
      <c r="D33" s="107" t="e">
        <f>IF(#REF!=0,"",#REF!)</f>
        <v>#REF!</v>
      </c>
      <c r="E33" s="108" t="e">
        <f>IF(#REF!=0,"",#REF!)</f>
        <v>#REF!</v>
      </c>
      <c r="F33" s="50"/>
      <c r="G33" s="111" t="s">
        <v>35</v>
      </c>
      <c r="H33" s="112"/>
      <c r="I33" s="129"/>
      <c r="J33" s="129"/>
      <c r="K33" s="129"/>
      <c r="L33" s="129"/>
    </row>
    <row r="34" spans="1:12" ht="16.5" customHeight="1" x14ac:dyDescent="0.2">
      <c r="A34" s="227" t="e">
        <f ca="1">MID(CELL("filename",#REF!),FIND("]",CELL("filename"),1)+1,255)</f>
        <v>#REF!</v>
      </c>
      <c r="B34" s="228"/>
      <c r="C34" s="110"/>
      <c r="D34" s="107" t="e">
        <f>IF(#REF!=0,"",#REF!)</f>
        <v>#REF!</v>
      </c>
      <c r="E34" s="108" t="e">
        <f>IF(#REF!=0,"",#REF!)</f>
        <v>#REF!</v>
      </c>
      <c r="F34" s="50"/>
      <c r="G34" s="242" t="s">
        <v>36</v>
      </c>
      <c r="H34" s="243"/>
      <c r="I34" s="244"/>
      <c r="J34" s="257" t="s">
        <v>34</v>
      </c>
      <c r="K34" s="259" t="s">
        <v>37</v>
      </c>
      <c r="L34" s="240" t="s">
        <v>33</v>
      </c>
    </row>
    <row r="35" spans="1:12" ht="16.5" customHeight="1" x14ac:dyDescent="0.2">
      <c r="A35" s="227" t="e">
        <f ca="1">MID(CELL("filename",#REF!),FIND("]",CELL("filename"),1)+1,255)</f>
        <v>#REF!</v>
      </c>
      <c r="B35" s="228"/>
      <c r="C35" s="110"/>
      <c r="D35" s="107" t="e">
        <f>IF(#REF!=0,"",#REF!)</f>
        <v>#REF!</v>
      </c>
      <c r="E35" s="108" t="e">
        <f>IF(#REF!=0,"",#REF!)</f>
        <v>#REF!</v>
      </c>
      <c r="F35" s="50"/>
      <c r="G35" s="245"/>
      <c r="H35" s="246"/>
      <c r="I35" s="247"/>
      <c r="J35" s="258"/>
      <c r="K35" s="260"/>
      <c r="L35" s="241"/>
    </row>
    <row r="36" spans="1:12" ht="16.5" customHeight="1" x14ac:dyDescent="0.2">
      <c r="A36" s="227" t="e">
        <f ca="1">MID(CELL("filename",#REF!),FIND("]",CELL("filename"),1)+1,255)</f>
        <v>#REF!</v>
      </c>
      <c r="B36" s="228"/>
      <c r="C36" s="110"/>
      <c r="D36" s="107" t="e">
        <f>IF(#REF!=0,"",#REF!)</f>
        <v>#REF!</v>
      </c>
      <c r="E36" s="108" t="e">
        <f>IF(#REF!=0,"",#REF!)</f>
        <v>#REF!</v>
      </c>
      <c r="F36" s="50"/>
      <c r="G36" s="229" t="s">
        <v>38</v>
      </c>
      <c r="H36" s="230"/>
      <c r="I36" s="231"/>
      <c r="J36" s="130" t="e">
        <f>#REF!+#REF!+#REF!+#REF!+#REF!+#REF!+#REF!+#REF!+#REF!+#REF!+#REF!+#REF!+#REF!+#REF!+#REF!+#REF!+#REF!+#REF!+#REF!+#REF!</f>
        <v>#REF!</v>
      </c>
      <c r="K36" s="131" t="e">
        <f>J36/$J$42</f>
        <v>#REF!</v>
      </c>
      <c r="L36" s="132" t="e">
        <f>#REF!+#REF!+#REF!+#REF!+#REF!+#REF!+#REF!+#REF!+#REF!+#REF!+#REF!+#REF!+#REF!+#REF!+#REF!+#REF!+#REF!+#REF!+#REF!+#REF!</f>
        <v>#REF!</v>
      </c>
    </row>
    <row r="37" spans="1:12" ht="16.5" customHeight="1" x14ac:dyDescent="0.2">
      <c r="A37" s="227" t="e">
        <f ca="1">MID(CELL("filename",#REF!),FIND("]",CELL("filename"),1)+1,255)</f>
        <v>#REF!</v>
      </c>
      <c r="B37" s="228"/>
      <c r="C37" s="110"/>
      <c r="D37" s="107" t="e">
        <f>IF(#REF!=0,"",#REF!)</f>
        <v>#REF!</v>
      </c>
      <c r="E37" s="108" t="e">
        <f>IF(#REF!=0,"",#REF!)</f>
        <v>#REF!</v>
      </c>
      <c r="F37" s="50"/>
      <c r="G37" s="232" t="s">
        <v>39</v>
      </c>
      <c r="H37" s="233"/>
      <c r="I37" s="234"/>
      <c r="J37" s="133" t="e">
        <f>#REF!+#REF!+#REF!+#REF!+#REF!+#REF!+#REF!+#REF!+#REF!+#REF!+#REF!+#REF!+#REF!+#REF!+#REF!+#REF!+#REF!+#REF!+#REF!+#REF!</f>
        <v>#REF!</v>
      </c>
      <c r="K37" s="134" t="e">
        <f>J37/$J$42</f>
        <v>#REF!</v>
      </c>
      <c r="L37" s="135" t="e">
        <f>#REF!+#REF!+#REF!+#REF!+#REF!+#REF!+#REF!+#REF!+#REF!+#REF!+#REF!+#REF!+#REF!+#REF!+#REF!+#REF!+#REF!+#REF!+#REF!+#REF!</f>
        <v>#REF!</v>
      </c>
    </row>
    <row r="38" spans="1:12" ht="16.5" customHeight="1" x14ac:dyDescent="0.2">
      <c r="A38" s="235" t="e">
        <f ca="1">MID(CELL("filename",#REF!),FIND("]",CELL("filename"),1)+1,255)</f>
        <v>#REF!</v>
      </c>
      <c r="B38" s="236"/>
      <c r="C38" s="113"/>
      <c r="D38" s="114" t="e">
        <f>IF(#REF!=0,"",#REF!)</f>
        <v>#REF!</v>
      </c>
      <c r="E38" s="115" t="e">
        <f>IF(#REF!=0,"",#REF!)</f>
        <v>#REF!</v>
      </c>
      <c r="F38" s="50"/>
      <c r="G38" s="237" t="s">
        <v>40</v>
      </c>
      <c r="H38" s="238"/>
      <c r="I38" s="239"/>
      <c r="J38" s="136" t="e">
        <f>#REF!+#REF!+#REF!+#REF!+#REF!+#REF!+#REF!+#REF!+#REF!+#REF!+#REF!+#REF!+#REF!+#REF!+#REF!+#REF!+#REF!+#REF!+#REF!+#REF!</f>
        <v>#REF!</v>
      </c>
      <c r="K38" s="137" t="e">
        <f>J38/$J$42</f>
        <v>#REF!</v>
      </c>
      <c r="L38" s="138" t="e">
        <f>#REF!+#REF!+#REF!+#REF!+#REF!+#REF!+#REF!+#REF!+#REF!+#REF!+#REF!+#REF!+#REF!+#REF!+#REF!+#REF!+#REF!+#REF!+#REF!+#REF!</f>
        <v>#REF!</v>
      </c>
    </row>
    <row r="39" spans="1:12" ht="16.5" customHeight="1" x14ac:dyDescent="0.2">
      <c r="A39" s="50"/>
      <c r="B39" s="50"/>
      <c r="C39" s="50"/>
      <c r="D39" s="50"/>
      <c r="E39" s="116"/>
      <c r="F39" s="50"/>
      <c r="G39" s="232" t="s">
        <v>41</v>
      </c>
      <c r="H39" s="233"/>
      <c r="I39" s="234"/>
      <c r="J39" s="133" t="e">
        <f>#REF!+#REF!+#REF!+#REF!+#REF!+#REF!+#REF!+#REF!+#REF!+#REF!+#REF!+#REF!+#REF!+#REF!+#REF!+#REF!+#REF!+#REF!+#REF!+#REF!</f>
        <v>#REF!</v>
      </c>
      <c r="K39" s="134" t="e">
        <f>J39/$J$42</f>
        <v>#REF!</v>
      </c>
      <c r="L39" s="135" t="e">
        <f>#REF!+#REF!+#REF!+#REF!+#REF!+#REF!+#REF!+#REF!+#REF!+#REF!+#REF!+#REF!+#REF!+#REF!+#REF!+#REF!+#REF!+#REF!+#REF!+#REF!</f>
        <v>#REF!</v>
      </c>
    </row>
    <row r="40" spans="1:12" ht="16.5" customHeight="1" x14ac:dyDescent="0.2">
      <c r="A40" s="117" t="s">
        <v>42</v>
      </c>
      <c r="B40" s="118"/>
      <c r="C40" s="119"/>
      <c r="D40" s="120" t="e">
        <f>SUM(D21:D38)</f>
        <v>#REF!</v>
      </c>
      <c r="E40" s="121" t="e">
        <f>SUM(E21:E38)</f>
        <v>#REF!</v>
      </c>
      <c r="F40" s="50"/>
      <c r="G40" s="248" t="s">
        <v>43</v>
      </c>
      <c r="H40" s="249"/>
      <c r="I40" s="250"/>
      <c r="J40" s="139" t="e">
        <f>#REF!+#REF!+#REF!+#REF!+#REF!+#REF!+#REF!+#REF!+#REF!+#REF!+#REF!+#REF!+#REF!+#REF!+#REF!+#REF!+#REF!+#REF!+#REF!+#REF!</f>
        <v>#REF!</v>
      </c>
      <c r="K40" s="140" t="e">
        <f>J40/$J$42</f>
        <v>#REF!</v>
      </c>
      <c r="L40" s="141" t="e">
        <f>#REF!+#REF!+#REF!+#REF!+#REF!+#REF!+#REF!+#REF!+#REF!+#REF!+#REF!+#REF!+#REF!+#REF!+#REF!+#REF!+#REF!+#REF!+#REF!+#REF!</f>
        <v>#REF!</v>
      </c>
    </row>
    <row r="41" spans="1:12" ht="4.5" customHeight="1" x14ac:dyDescent="0.2">
      <c r="A41" s="50"/>
      <c r="B41" s="50"/>
      <c r="C41" s="50"/>
      <c r="D41" s="50"/>
      <c r="E41" s="116"/>
      <c r="F41" s="50"/>
      <c r="G41" s="50"/>
      <c r="H41" s="50"/>
      <c r="I41" s="50"/>
      <c r="J41" s="50"/>
      <c r="K41" s="50"/>
      <c r="L41" s="50"/>
    </row>
    <row r="42" spans="1:12" x14ac:dyDescent="0.2">
      <c r="A42" s="50"/>
      <c r="B42" s="50"/>
      <c r="C42" s="50"/>
      <c r="D42" s="50"/>
      <c r="E42" s="50"/>
      <c r="F42" s="50"/>
      <c r="G42" s="251" t="s">
        <v>42</v>
      </c>
      <c r="H42" s="252"/>
      <c r="I42" s="253"/>
      <c r="J42" s="142" t="e">
        <f>SUM(J36:J40)</f>
        <v>#REF!</v>
      </c>
      <c r="K42" s="143" t="e">
        <f>J42/$J$42</f>
        <v>#REF!</v>
      </c>
      <c r="L42" s="121" t="e">
        <f>SUM(L36:L40)</f>
        <v>#REF!</v>
      </c>
    </row>
    <row r="43" spans="1:12" ht="4.5" customHeight="1" x14ac:dyDescent="0.2">
      <c r="A43" s="50"/>
      <c r="B43" s="50"/>
      <c r="C43" s="50"/>
      <c r="D43" s="50"/>
      <c r="E43" s="116"/>
      <c r="F43" s="50"/>
      <c r="G43" s="50"/>
      <c r="H43" s="50"/>
      <c r="I43" s="50"/>
      <c r="J43" s="50"/>
      <c r="K43" s="50"/>
      <c r="L43" s="50"/>
    </row>
    <row r="44" spans="1:12" x14ac:dyDescent="0.2">
      <c r="A44" s="122"/>
      <c r="B44" s="50"/>
      <c r="C44" s="50"/>
      <c r="D44" s="50"/>
      <c r="E44" s="50"/>
      <c r="F44" s="50"/>
      <c r="G44" s="254" t="s">
        <v>44</v>
      </c>
      <c r="H44" s="255"/>
      <c r="I44" s="256"/>
      <c r="J44" s="144" t="e">
        <f>#REF!+#REF!+#REF!+#REF!+#REF!+#REF!+#REF!+#REF!+#REF!+#REF!+#REF!+#REF!+#REF!+#REF!+#REF!+#REF!+#REF!+#REF!+#REF!+#REF!</f>
        <v>#REF!</v>
      </c>
      <c r="K44" s="145"/>
      <c r="L44" s="146" t="e">
        <f>#REF!+#REF!+#REF!+#REF!+#REF!+#REF!+#REF!+#REF!+#REF!+#REF!+#REF!+#REF!+#REF!+#REF!+#REF!+#REF!+#REF!+#REF!+#REF!+#REF!</f>
        <v>#REF!</v>
      </c>
    </row>
    <row r="45" spans="1:12" ht="9" customHeight="1" x14ac:dyDescent="0.2">
      <c r="A45" s="50"/>
      <c r="B45" s="50"/>
      <c r="C45" s="50"/>
      <c r="D45" s="50"/>
      <c r="E45" s="50"/>
      <c r="F45" s="50"/>
      <c r="G45" s="50"/>
      <c r="H45" s="50"/>
      <c r="I45" s="50"/>
      <c r="J45" s="50"/>
      <c r="K45" s="50"/>
      <c r="L45" s="50"/>
    </row>
    <row r="46" spans="1:12" x14ac:dyDescent="0.2">
      <c r="A46" s="50"/>
      <c r="B46" s="50"/>
      <c r="C46" s="50"/>
      <c r="D46" s="50"/>
      <c r="E46" s="50"/>
      <c r="F46" s="50"/>
      <c r="G46" s="50"/>
      <c r="H46" s="50"/>
      <c r="I46" s="50"/>
      <c r="J46" s="50"/>
      <c r="K46" s="50"/>
      <c r="L46" s="90" t="s">
        <v>45</v>
      </c>
    </row>
    <row r="47" spans="1:12" x14ac:dyDescent="0.2">
      <c r="F47" s="50"/>
      <c r="G47" s="50"/>
      <c r="H47" s="50"/>
      <c r="I47" s="50"/>
      <c r="J47" s="50"/>
      <c r="K47" s="50"/>
      <c r="L47" s="50"/>
    </row>
    <row r="48" spans="1:12" x14ac:dyDescent="0.2">
      <c r="F48" s="50"/>
      <c r="G48" s="50"/>
      <c r="H48" s="50"/>
      <c r="I48" s="50"/>
      <c r="J48" s="50"/>
      <c r="K48" s="50"/>
      <c r="L48" s="50"/>
    </row>
  </sheetData>
  <mergeCells count="60">
    <mergeCell ref="L34:L35"/>
    <mergeCell ref="G34:I35"/>
    <mergeCell ref="G40:I40"/>
    <mergeCell ref="G42:I42"/>
    <mergeCell ref="G44:I44"/>
    <mergeCell ref="J34:J35"/>
    <mergeCell ref="K34:K35"/>
    <mergeCell ref="A37:B37"/>
    <mergeCell ref="G37:I37"/>
    <mergeCell ref="A38:B38"/>
    <mergeCell ref="G38:I38"/>
    <mergeCell ref="G39:I39"/>
    <mergeCell ref="A33:B33"/>
    <mergeCell ref="A34:B34"/>
    <mergeCell ref="A35:B35"/>
    <mergeCell ref="A36:B36"/>
    <mergeCell ref="G36:I36"/>
    <mergeCell ref="A28:B28"/>
    <mergeCell ref="A29:B29"/>
    <mergeCell ref="A30:B30"/>
    <mergeCell ref="A31:B31"/>
    <mergeCell ref="A32:B32"/>
    <mergeCell ref="A23:B23"/>
    <mergeCell ref="A24:B24"/>
    <mergeCell ref="A25:B25"/>
    <mergeCell ref="A26:B26"/>
    <mergeCell ref="A27:B27"/>
    <mergeCell ref="A20:B20"/>
    <mergeCell ref="G20:H20"/>
    <mergeCell ref="I20:L20"/>
    <mergeCell ref="A21:B21"/>
    <mergeCell ref="A22:B22"/>
    <mergeCell ref="B16:E16"/>
    <mergeCell ref="G16:H16"/>
    <mergeCell ref="I16:L16"/>
    <mergeCell ref="B17:E17"/>
    <mergeCell ref="G17:H17"/>
    <mergeCell ref="I17:L17"/>
    <mergeCell ref="G14:H14"/>
    <mergeCell ref="I14:L14"/>
    <mergeCell ref="B15:E15"/>
    <mergeCell ref="G15:H15"/>
    <mergeCell ref="I15:L15"/>
    <mergeCell ref="B12:E12"/>
    <mergeCell ref="G12:H12"/>
    <mergeCell ref="I12:L12"/>
    <mergeCell ref="G13:H13"/>
    <mergeCell ref="I13:L13"/>
    <mergeCell ref="B10:E10"/>
    <mergeCell ref="G10:H10"/>
    <mergeCell ref="I10:L10"/>
    <mergeCell ref="B11:E11"/>
    <mergeCell ref="G11:H11"/>
    <mergeCell ref="I11:L11"/>
    <mergeCell ref="B8:E8"/>
    <mergeCell ref="G8:H8"/>
    <mergeCell ref="I8:L8"/>
    <mergeCell ref="B9:E9"/>
    <mergeCell ref="G9:H9"/>
    <mergeCell ref="I9:L9"/>
  </mergeCells>
  <phoneticPr fontId="8" type="noConversion"/>
  <conditionalFormatting sqref="A21:B21">
    <cfRule type="cellIs" dxfId="20" priority="19" stopIfTrue="1" operator="equal">
      <formula>"2 - X"</formula>
    </cfRule>
  </conditionalFormatting>
  <conditionalFormatting sqref="A22:B22">
    <cfRule type="cellIs" dxfId="19" priority="18" stopIfTrue="1" operator="equal">
      <formula>"3 - X"</formula>
    </cfRule>
  </conditionalFormatting>
  <conditionalFormatting sqref="A23:B23">
    <cfRule type="cellIs" dxfId="18" priority="1" stopIfTrue="1" operator="equal">
      <formula>"4 - X"</formula>
    </cfRule>
  </conditionalFormatting>
  <conditionalFormatting sqref="A24:B24">
    <cfRule type="cellIs" dxfId="17" priority="2" stopIfTrue="1" operator="equal">
      <formula>"5 - X"</formula>
    </cfRule>
  </conditionalFormatting>
  <conditionalFormatting sqref="A25:B25">
    <cfRule type="cellIs" dxfId="16" priority="3" stopIfTrue="1" operator="equal">
      <formula>"6 - X"</formula>
    </cfRule>
  </conditionalFormatting>
  <conditionalFormatting sqref="A26:B26">
    <cfRule type="cellIs" dxfId="15" priority="5" stopIfTrue="1" operator="equal">
      <formula>"8 - X"</formula>
    </cfRule>
  </conditionalFormatting>
  <conditionalFormatting sqref="A27:B27">
    <cfRule type="cellIs" dxfId="14" priority="6" stopIfTrue="1" operator="equal">
      <formula>"9 - X"</formula>
    </cfRule>
  </conditionalFormatting>
  <conditionalFormatting sqref="A28:B28">
    <cfRule type="cellIs" dxfId="13" priority="7" stopIfTrue="1" operator="equal">
      <formula>"10 - X"</formula>
    </cfRule>
  </conditionalFormatting>
  <conditionalFormatting sqref="A29:B29">
    <cfRule type="cellIs" dxfId="12" priority="8" stopIfTrue="1" operator="equal">
      <formula>"11 - X"</formula>
    </cfRule>
  </conditionalFormatting>
  <conditionalFormatting sqref="A30:B30">
    <cfRule type="cellIs" dxfId="11" priority="9" stopIfTrue="1" operator="equal">
      <formula>"12 - X"</formula>
    </cfRule>
  </conditionalFormatting>
  <conditionalFormatting sqref="A31:B31">
    <cfRule type="cellIs" dxfId="10" priority="10" stopIfTrue="1" operator="equal">
      <formula>"13 - X"</formula>
    </cfRule>
  </conditionalFormatting>
  <conditionalFormatting sqref="A32:B32">
    <cfRule type="cellIs" dxfId="9" priority="11" stopIfTrue="1" operator="equal">
      <formula>"14 - X"</formula>
    </cfRule>
  </conditionalFormatting>
  <conditionalFormatting sqref="A33:B33">
    <cfRule type="cellIs" dxfId="8" priority="12" stopIfTrue="1" operator="equal">
      <formula>"15 - X"</formula>
    </cfRule>
  </conditionalFormatting>
  <conditionalFormatting sqref="A34:B34">
    <cfRule type="cellIs" dxfId="7" priority="13" stopIfTrue="1" operator="equal">
      <formula>"16 - X"</formula>
    </cfRule>
  </conditionalFormatting>
  <conditionalFormatting sqref="A35:B35">
    <cfRule type="cellIs" dxfId="6" priority="14" stopIfTrue="1" operator="equal">
      <formula>"17 - X"</formula>
    </cfRule>
  </conditionalFormatting>
  <conditionalFormatting sqref="A36:B36">
    <cfRule type="cellIs" dxfId="5" priority="15" stopIfTrue="1" operator="equal">
      <formula>"18 - X"</formula>
    </cfRule>
  </conditionalFormatting>
  <conditionalFormatting sqref="A37:B37">
    <cfRule type="cellIs" dxfId="4" priority="16" stopIfTrue="1" operator="equal">
      <formula>"19 - X"</formula>
    </cfRule>
  </conditionalFormatting>
  <conditionalFormatting sqref="A38:B38">
    <cfRule type="cellIs" dxfId="3"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6" t="str">
        <f>Snapshot!$I$9</f>
        <v>Release 1.1</v>
      </c>
      <c r="G2" s="46"/>
      <c r="H2" s="46"/>
      <c r="I2" s="46"/>
    </row>
    <row r="3" spans="1:12" x14ac:dyDescent="0.2">
      <c r="F3" s="47" t="str">
        <f>"Project: "&amp;Snapshot!$B$16&amp;"  "&amp;Snapshot!$B$17</f>
        <v>Project: P18  教育平台</v>
      </c>
      <c r="G3" s="47"/>
      <c r="H3" s="47"/>
    </row>
    <row r="4" spans="1:12" ht="4.5" customHeight="1" x14ac:dyDescent="0.2"/>
    <row r="5" spans="1:12" ht="23.25" x14ac:dyDescent="0.2">
      <c r="A5" s="48" t="s">
        <v>46</v>
      </c>
      <c r="B5" s="48"/>
      <c r="C5" s="49"/>
      <c r="D5" s="49"/>
      <c r="E5" s="49"/>
      <c r="F5" s="49"/>
      <c r="G5" s="49"/>
      <c r="H5" s="49"/>
      <c r="I5" s="49"/>
      <c r="J5" s="49"/>
      <c r="K5" s="49"/>
      <c r="L5" s="49"/>
    </row>
    <row r="6" spans="1:12" x14ac:dyDescent="0.2">
      <c r="A6" s="50"/>
      <c r="B6" s="50"/>
      <c r="C6" s="50"/>
      <c r="D6" s="50"/>
      <c r="E6" s="50"/>
      <c r="F6" s="50"/>
      <c r="G6" s="50"/>
      <c r="H6" s="50"/>
      <c r="I6" s="50"/>
      <c r="J6" s="50"/>
      <c r="K6" s="50"/>
      <c r="L6" s="50"/>
    </row>
    <row r="7" spans="1:12" ht="16.5" customHeight="1" x14ac:dyDescent="0.2">
      <c r="A7" s="50"/>
      <c r="B7" s="51"/>
      <c r="C7" s="52"/>
      <c r="D7" s="52"/>
      <c r="E7" s="53"/>
      <c r="F7" s="50"/>
      <c r="G7" s="50"/>
      <c r="H7" s="50"/>
      <c r="I7" s="50"/>
      <c r="J7" s="50"/>
      <c r="K7" s="50"/>
      <c r="L7" s="50"/>
    </row>
    <row r="8" spans="1:12" x14ac:dyDescent="0.2">
      <c r="A8" s="50"/>
      <c r="B8" s="50"/>
      <c r="C8" s="50"/>
      <c r="D8" s="50"/>
      <c r="E8" s="50"/>
      <c r="F8" s="50"/>
      <c r="G8" s="50"/>
      <c r="H8" s="50"/>
      <c r="I8" s="50"/>
      <c r="J8" s="50"/>
      <c r="K8" s="50"/>
      <c r="L8" s="50"/>
    </row>
    <row r="9" spans="1:12" x14ac:dyDescent="0.2">
      <c r="A9" s="50"/>
      <c r="B9" s="50"/>
      <c r="C9" s="50"/>
      <c r="D9" s="50"/>
      <c r="E9" s="50"/>
      <c r="F9" s="50"/>
      <c r="G9" s="50"/>
      <c r="H9" s="50"/>
      <c r="I9" s="50"/>
      <c r="J9" s="50"/>
      <c r="K9" s="50"/>
      <c r="L9" s="50"/>
    </row>
    <row r="10" spans="1:12" x14ac:dyDescent="0.2">
      <c r="A10" s="50"/>
      <c r="B10" s="50"/>
      <c r="C10" s="50"/>
      <c r="D10" s="50"/>
      <c r="E10" s="50"/>
      <c r="F10" s="50"/>
      <c r="G10" s="50"/>
      <c r="H10" s="50"/>
      <c r="I10" s="50"/>
      <c r="J10" s="50"/>
      <c r="K10" s="50"/>
      <c r="L10" s="50"/>
    </row>
    <row r="11" spans="1:12" x14ac:dyDescent="0.2">
      <c r="A11" s="50"/>
      <c r="B11" s="50"/>
      <c r="C11" s="50"/>
      <c r="D11" s="50"/>
      <c r="E11" s="50"/>
      <c r="F11" s="50"/>
      <c r="G11" s="50"/>
      <c r="H11" s="50"/>
      <c r="I11" s="50"/>
      <c r="J11" s="50"/>
      <c r="K11" s="50"/>
      <c r="L11" s="50"/>
    </row>
    <row r="12" spans="1:12" x14ac:dyDescent="0.2">
      <c r="A12" s="50"/>
      <c r="B12" s="50"/>
      <c r="C12" s="50"/>
      <c r="D12" s="50"/>
      <c r="E12" s="50"/>
      <c r="F12" s="50"/>
      <c r="G12" s="50"/>
      <c r="H12" s="50"/>
      <c r="I12" s="50"/>
      <c r="J12" s="50"/>
      <c r="K12" s="50"/>
      <c r="L12" s="50"/>
    </row>
    <row r="13" spans="1:12" x14ac:dyDescent="0.2">
      <c r="A13" s="50"/>
      <c r="B13" s="50"/>
      <c r="C13" s="50"/>
      <c r="D13" s="50"/>
      <c r="E13" s="50"/>
      <c r="F13" s="50"/>
      <c r="G13" s="50"/>
      <c r="H13" s="50"/>
      <c r="I13" s="50"/>
      <c r="J13" s="50"/>
      <c r="K13" s="50"/>
      <c r="L13" s="50"/>
    </row>
    <row r="14" spans="1:12" x14ac:dyDescent="0.2">
      <c r="A14" s="50"/>
      <c r="B14" s="50"/>
      <c r="C14" s="50"/>
      <c r="D14" s="50"/>
      <c r="E14" s="50"/>
      <c r="F14" s="50"/>
      <c r="G14" s="50"/>
      <c r="H14" s="50"/>
      <c r="I14" s="50"/>
      <c r="J14" s="50"/>
      <c r="K14" s="50"/>
      <c r="L14" s="50"/>
    </row>
    <row r="15" spans="1:12" x14ac:dyDescent="0.2">
      <c r="A15" s="50"/>
      <c r="B15" s="50"/>
      <c r="C15" s="50"/>
      <c r="D15" s="50"/>
      <c r="E15" s="50"/>
      <c r="F15" s="50"/>
      <c r="G15" s="50"/>
      <c r="H15" s="50"/>
      <c r="I15" s="50"/>
      <c r="J15" s="50"/>
      <c r="K15" s="50"/>
      <c r="L15" s="50"/>
    </row>
    <row r="16" spans="1:12" x14ac:dyDescent="0.2">
      <c r="A16" s="50"/>
      <c r="B16" s="50"/>
      <c r="C16" s="50"/>
      <c r="D16" s="50"/>
      <c r="E16" s="50"/>
      <c r="F16" s="50"/>
      <c r="G16" s="50"/>
      <c r="H16" s="50"/>
      <c r="I16" s="50"/>
      <c r="J16" s="50"/>
      <c r="K16" s="50"/>
      <c r="L16" s="50"/>
    </row>
    <row r="17" spans="1:12" ht="5.25" customHeight="1" x14ac:dyDescent="0.2">
      <c r="A17" s="50"/>
      <c r="B17" s="50"/>
      <c r="C17" s="50"/>
      <c r="D17" s="50"/>
      <c r="E17" s="50"/>
      <c r="F17" s="50"/>
      <c r="G17" s="50"/>
      <c r="H17" s="50"/>
      <c r="I17" s="50"/>
      <c r="J17" s="50"/>
      <c r="K17" s="50"/>
      <c r="L17" s="50"/>
    </row>
    <row r="18" spans="1:12" ht="15" x14ac:dyDescent="0.2">
      <c r="A18" s="54"/>
      <c r="B18" s="55"/>
      <c r="C18" s="55"/>
      <c r="D18" s="55"/>
      <c r="E18" s="56"/>
      <c r="F18" s="57"/>
      <c r="G18" s="50"/>
      <c r="H18" s="50"/>
      <c r="I18" s="50"/>
      <c r="J18" s="50"/>
      <c r="K18" s="50"/>
      <c r="L18" s="50"/>
    </row>
    <row r="19" spans="1:12" x14ac:dyDescent="0.2">
      <c r="A19" s="50"/>
      <c r="B19" s="50"/>
      <c r="C19" s="50"/>
      <c r="D19" s="50"/>
      <c r="E19" s="50"/>
      <c r="F19" s="50"/>
      <c r="G19" s="50"/>
      <c r="H19" s="50"/>
      <c r="I19" s="50"/>
      <c r="J19" s="50"/>
      <c r="K19" s="50"/>
      <c r="L19" s="50"/>
    </row>
    <row r="20" spans="1:12" x14ac:dyDescent="0.2">
      <c r="A20" s="50"/>
      <c r="B20" s="50"/>
      <c r="C20" s="50"/>
      <c r="D20" s="50"/>
      <c r="E20" s="50"/>
      <c r="F20" s="50"/>
      <c r="G20" s="50"/>
      <c r="H20" s="50"/>
      <c r="I20" s="50"/>
      <c r="J20" s="50"/>
      <c r="K20" s="50"/>
      <c r="L20" s="50"/>
    </row>
    <row r="21" spans="1:12" x14ac:dyDescent="0.2">
      <c r="A21" s="50"/>
      <c r="B21" s="50"/>
      <c r="C21" s="50"/>
      <c r="D21" s="50"/>
      <c r="E21" s="50"/>
      <c r="F21" s="50"/>
      <c r="G21" s="50"/>
      <c r="H21" s="50"/>
      <c r="I21" s="50"/>
      <c r="J21" s="50"/>
      <c r="K21" s="50"/>
      <c r="L21" s="50"/>
    </row>
    <row r="22" spans="1:12" x14ac:dyDescent="0.2">
      <c r="A22" s="50"/>
      <c r="B22" s="50"/>
      <c r="C22" s="50"/>
      <c r="D22" s="50"/>
      <c r="E22" s="50"/>
      <c r="F22" s="50"/>
      <c r="G22" s="50"/>
      <c r="H22" s="50"/>
      <c r="I22" s="50"/>
      <c r="J22" s="50"/>
      <c r="K22" s="50"/>
      <c r="L22" s="50"/>
    </row>
    <row r="23" spans="1:12" x14ac:dyDescent="0.2">
      <c r="A23" s="50"/>
      <c r="B23" s="50"/>
      <c r="C23" s="50"/>
      <c r="D23" s="50"/>
      <c r="E23" s="50"/>
      <c r="F23" s="50"/>
      <c r="G23" s="50"/>
      <c r="H23" s="50"/>
      <c r="I23" s="50"/>
      <c r="J23" s="50"/>
      <c r="K23" s="50"/>
      <c r="L23" s="50"/>
    </row>
    <row r="24" spans="1:12" x14ac:dyDescent="0.2">
      <c r="A24" s="50"/>
      <c r="B24" s="50"/>
      <c r="C24" s="50"/>
      <c r="D24" s="50"/>
      <c r="E24" s="50"/>
      <c r="F24" s="50"/>
      <c r="G24" s="50"/>
      <c r="H24" s="50"/>
      <c r="I24" s="50"/>
      <c r="J24" s="50"/>
      <c r="K24" s="50"/>
      <c r="L24" s="50"/>
    </row>
    <row r="25" spans="1:12" x14ac:dyDescent="0.2">
      <c r="A25" s="50"/>
      <c r="B25" s="50"/>
      <c r="C25" s="50"/>
      <c r="D25" s="50"/>
      <c r="E25" s="50"/>
      <c r="F25" s="50"/>
      <c r="G25" s="50"/>
      <c r="H25" s="50"/>
      <c r="I25" s="50"/>
      <c r="J25" s="50"/>
      <c r="K25" s="50"/>
      <c r="L25" s="50"/>
    </row>
    <row r="26" spans="1:12" x14ac:dyDescent="0.2">
      <c r="A26" s="50"/>
      <c r="B26" s="50"/>
      <c r="C26" s="50"/>
      <c r="D26" s="50"/>
      <c r="E26" s="50"/>
      <c r="F26" s="50"/>
      <c r="G26" s="50"/>
      <c r="H26" s="50"/>
      <c r="I26" s="50"/>
      <c r="J26" s="50"/>
      <c r="K26" s="50"/>
      <c r="L26" s="50"/>
    </row>
    <row r="27" spans="1:12" x14ac:dyDescent="0.2">
      <c r="A27" s="50"/>
      <c r="B27" s="50"/>
      <c r="C27" s="50"/>
      <c r="D27" s="50"/>
      <c r="E27" s="50"/>
      <c r="F27" s="50"/>
      <c r="G27" s="50"/>
      <c r="H27" s="50"/>
      <c r="I27" s="50"/>
      <c r="J27" s="50"/>
      <c r="K27" s="50"/>
      <c r="L27" s="50"/>
    </row>
    <row r="28" spans="1:12" ht="3" customHeight="1" x14ac:dyDescent="0.2">
      <c r="A28" s="50"/>
      <c r="B28" s="50"/>
      <c r="C28" s="50"/>
      <c r="D28" s="50"/>
      <c r="E28" s="50"/>
      <c r="F28" s="50"/>
      <c r="G28" s="50"/>
      <c r="H28" s="50"/>
      <c r="I28" s="50"/>
      <c r="J28" s="50"/>
      <c r="K28" s="50"/>
      <c r="L28" s="50"/>
    </row>
    <row r="29" spans="1:12" ht="6" customHeight="1" x14ac:dyDescent="0.2">
      <c r="A29" s="50"/>
      <c r="B29" s="50"/>
      <c r="C29" s="50"/>
      <c r="D29" s="50"/>
      <c r="E29" s="50"/>
      <c r="F29" s="50"/>
      <c r="G29" s="50"/>
      <c r="H29" s="50"/>
      <c r="I29" s="50"/>
      <c r="J29" s="50"/>
      <c r="K29" s="50"/>
      <c r="L29" s="50"/>
    </row>
    <row r="30" spans="1:12" ht="16.5" customHeight="1" x14ac:dyDescent="0.2">
      <c r="A30" s="58" t="s">
        <v>47</v>
      </c>
      <c r="B30" s="59"/>
      <c r="C30" s="59"/>
      <c r="D30" s="59"/>
      <c r="E30" s="60"/>
      <c r="F30" s="61"/>
      <c r="G30" s="61"/>
      <c r="H30" s="61"/>
      <c r="I30" s="61"/>
      <c r="J30" s="61"/>
      <c r="K30" s="61"/>
      <c r="L30" s="61"/>
    </row>
    <row r="31" spans="1:12" ht="28.5" customHeight="1" x14ac:dyDescent="0.2">
      <c r="A31" s="264" t="s">
        <v>48</v>
      </c>
      <c r="B31" s="257" t="s">
        <v>49</v>
      </c>
      <c r="C31" s="261" t="s">
        <v>50</v>
      </c>
      <c r="D31" s="262"/>
      <c r="E31" s="267" t="s">
        <v>51</v>
      </c>
      <c r="F31" s="62"/>
      <c r="G31" s="62"/>
      <c r="H31" s="62"/>
      <c r="I31" s="263"/>
      <c r="J31" s="263"/>
      <c r="K31" s="263"/>
      <c r="L31" s="263"/>
    </row>
    <row r="32" spans="1:12" x14ac:dyDescent="0.2">
      <c r="A32" s="265"/>
      <c r="B32" s="266"/>
      <c r="C32" s="63" t="s">
        <v>42</v>
      </c>
      <c r="D32" s="63" t="s">
        <v>40</v>
      </c>
      <c r="E32" s="268"/>
      <c r="F32" s="64"/>
      <c r="G32" s="64"/>
      <c r="H32" s="64"/>
      <c r="I32" s="64"/>
      <c r="J32" s="64"/>
      <c r="K32" s="64"/>
      <c r="L32" s="64"/>
    </row>
    <row r="33" spans="1:12" ht="16.5" customHeight="1" x14ac:dyDescent="0.2">
      <c r="A33" s="65">
        <v>1</v>
      </c>
      <c r="B33" s="66" t="s">
        <v>52</v>
      </c>
      <c r="C33" s="67">
        <v>109</v>
      </c>
      <c r="D33" s="68">
        <v>15</v>
      </c>
      <c r="E33" s="69">
        <v>40.4</v>
      </c>
      <c r="F33" s="70"/>
      <c r="G33" s="70"/>
      <c r="H33" s="70"/>
      <c r="I33" s="89"/>
      <c r="J33" s="89"/>
      <c r="K33" s="89"/>
      <c r="L33" s="89"/>
    </row>
    <row r="34" spans="1:12" ht="16.5" customHeight="1" x14ac:dyDescent="0.2">
      <c r="A34" s="71">
        <f t="shared" ref="A34:A42" si="0">A33+1</f>
        <v>2</v>
      </c>
      <c r="B34" s="72" t="s">
        <v>53</v>
      </c>
      <c r="C34" s="73">
        <v>356</v>
      </c>
      <c r="D34" s="74">
        <v>24</v>
      </c>
      <c r="E34" s="75">
        <v>111.3</v>
      </c>
      <c r="F34" s="70"/>
      <c r="G34" s="70"/>
      <c r="H34" s="70"/>
      <c r="I34" s="89"/>
      <c r="J34" s="89"/>
      <c r="K34" s="89"/>
      <c r="L34" s="89"/>
    </row>
    <row r="35" spans="1:12" ht="16.5" customHeight="1" x14ac:dyDescent="0.2">
      <c r="A35" s="71">
        <f t="shared" si="0"/>
        <v>3</v>
      </c>
      <c r="B35" s="72" t="s">
        <v>54</v>
      </c>
      <c r="C35" s="73">
        <v>379</v>
      </c>
      <c r="D35" s="74">
        <v>16</v>
      </c>
      <c r="E35" s="75">
        <v>90.8</v>
      </c>
      <c r="F35" s="70"/>
      <c r="G35" s="70"/>
      <c r="H35" s="70"/>
      <c r="I35" s="89"/>
      <c r="J35" s="89"/>
      <c r="K35" s="89"/>
      <c r="L35" s="89"/>
    </row>
    <row r="36" spans="1:12" ht="16.5" customHeight="1" x14ac:dyDescent="0.2">
      <c r="A36" s="71">
        <f t="shared" si="0"/>
        <v>4</v>
      </c>
      <c r="B36" s="72" t="s">
        <v>55</v>
      </c>
      <c r="C36" s="73">
        <v>412</v>
      </c>
      <c r="D36" s="74">
        <v>14</v>
      </c>
      <c r="E36" s="75">
        <v>92.3</v>
      </c>
      <c r="F36" s="70"/>
      <c r="G36" s="70"/>
      <c r="H36" s="70"/>
      <c r="I36" s="89"/>
      <c r="J36" s="89"/>
      <c r="K36" s="89"/>
      <c r="L36" s="89"/>
    </row>
    <row r="37" spans="1:12" ht="16.5" customHeight="1" x14ac:dyDescent="0.2">
      <c r="A37" s="71">
        <f t="shared" si="0"/>
        <v>5</v>
      </c>
      <c r="B37" s="72" t="s">
        <v>56</v>
      </c>
      <c r="C37" s="73">
        <v>439</v>
      </c>
      <c r="D37" s="74">
        <v>13</v>
      </c>
      <c r="E37" s="75">
        <v>75.8</v>
      </c>
      <c r="F37" s="70"/>
      <c r="G37" s="70"/>
      <c r="H37" s="70"/>
      <c r="I37" s="89"/>
      <c r="J37" s="89"/>
      <c r="K37" s="89"/>
      <c r="L37" s="89"/>
    </row>
    <row r="38" spans="1:12" ht="16.5" customHeight="1" x14ac:dyDescent="0.2">
      <c r="A38" s="71">
        <f t="shared" si="0"/>
        <v>6</v>
      </c>
      <c r="B38" s="72" t="s">
        <v>57</v>
      </c>
      <c r="C38" s="73">
        <v>504</v>
      </c>
      <c r="D38" s="74">
        <v>12</v>
      </c>
      <c r="E38" s="75">
        <v>85.4</v>
      </c>
      <c r="F38" s="70"/>
      <c r="G38" s="70"/>
      <c r="H38" s="70"/>
      <c r="I38" s="89"/>
      <c r="J38" s="89"/>
      <c r="K38" s="89"/>
      <c r="L38" s="89"/>
    </row>
    <row r="39" spans="1:12" ht="16.5" customHeight="1" x14ac:dyDescent="0.2">
      <c r="A39" s="71">
        <f t="shared" si="0"/>
        <v>7</v>
      </c>
      <c r="B39" s="72" t="s">
        <v>58</v>
      </c>
      <c r="C39" s="73">
        <v>514</v>
      </c>
      <c r="D39" s="74">
        <v>4</v>
      </c>
      <c r="E39" s="75">
        <v>76.400000000000006</v>
      </c>
      <c r="F39" s="70"/>
      <c r="G39" s="70"/>
      <c r="H39" s="70"/>
      <c r="I39" s="89"/>
      <c r="J39" s="89"/>
      <c r="K39" s="89"/>
      <c r="L39" s="89"/>
    </row>
    <row r="40" spans="1:12" ht="16.5" customHeight="1" x14ac:dyDescent="0.2">
      <c r="A40" s="71">
        <f t="shared" si="0"/>
        <v>8</v>
      </c>
      <c r="B40" s="72" t="s">
        <v>59</v>
      </c>
      <c r="C40" s="73">
        <v>519</v>
      </c>
      <c r="D40" s="74">
        <v>4</v>
      </c>
      <c r="E40" s="75">
        <v>65.2</v>
      </c>
      <c r="F40" s="70"/>
      <c r="G40" s="70"/>
      <c r="H40" s="70"/>
      <c r="I40" s="89"/>
      <c r="J40" s="89"/>
      <c r="K40" s="89"/>
      <c r="L40" s="89"/>
    </row>
    <row r="41" spans="1:12" ht="16.5" customHeight="1" x14ac:dyDescent="0.2">
      <c r="A41" s="71">
        <f t="shared" si="0"/>
        <v>9</v>
      </c>
      <c r="B41" s="72" t="s">
        <v>60</v>
      </c>
      <c r="C41" s="73">
        <v>543</v>
      </c>
      <c r="D41" s="74">
        <v>3</v>
      </c>
      <c r="E41" s="75">
        <v>66.400000000000006</v>
      </c>
      <c r="F41" s="70"/>
      <c r="G41" s="70"/>
      <c r="H41" s="70"/>
      <c r="I41" s="89"/>
      <c r="J41" s="89"/>
      <c r="K41" s="89"/>
      <c r="L41" s="89"/>
    </row>
    <row r="42" spans="1:12" ht="16.5" customHeight="1" x14ac:dyDescent="0.2">
      <c r="A42" s="71">
        <f t="shared" si="0"/>
        <v>10</v>
      </c>
      <c r="B42" s="72" t="s">
        <v>61</v>
      </c>
      <c r="C42" s="76">
        <v>552</v>
      </c>
      <c r="D42" s="77">
        <v>2</v>
      </c>
      <c r="E42" s="78">
        <v>61.8</v>
      </c>
      <c r="F42" s="70"/>
      <c r="G42" s="70"/>
      <c r="H42" s="70"/>
      <c r="I42" s="89"/>
      <c r="J42" s="89"/>
      <c r="K42" s="89"/>
      <c r="L42" s="89"/>
    </row>
    <row r="43" spans="1:12" x14ac:dyDescent="0.2">
      <c r="A43" s="79"/>
      <c r="B43" s="80"/>
      <c r="C43" s="80"/>
      <c r="D43" s="80"/>
      <c r="E43" s="81"/>
      <c r="F43" s="70"/>
      <c r="G43" s="70"/>
      <c r="H43" s="70"/>
      <c r="I43" s="89"/>
      <c r="J43" s="89"/>
      <c r="K43" s="89"/>
      <c r="L43" s="89"/>
    </row>
    <row r="44" spans="1:12" x14ac:dyDescent="0.2">
      <c r="A44" s="82"/>
      <c r="B44" s="83"/>
      <c r="C44" s="83"/>
      <c r="D44" s="83"/>
      <c r="E44" s="84"/>
      <c r="F44" s="70"/>
      <c r="G44" s="70"/>
      <c r="H44" s="70"/>
      <c r="I44" s="89"/>
      <c r="J44" s="89"/>
      <c r="K44" s="50"/>
      <c r="L44" s="90" t="s">
        <v>45</v>
      </c>
    </row>
    <row r="45" spans="1:12" x14ac:dyDescent="0.2">
      <c r="A45" s="85"/>
      <c r="B45" s="83"/>
      <c r="C45" s="83"/>
      <c r="D45" s="83"/>
      <c r="E45" s="84"/>
      <c r="F45" s="70"/>
      <c r="G45" s="70"/>
      <c r="H45" s="70"/>
      <c r="I45" s="89"/>
      <c r="J45" s="89"/>
      <c r="K45" s="50"/>
      <c r="L45" s="50"/>
    </row>
    <row r="46" spans="1:12" ht="15" customHeight="1" x14ac:dyDescent="0.2">
      <c r="A46" s="86"/>
      <c r="B46" s="87"/>
      <c r="C46" s="87"/>
      <c r="D46" s="87"/>
      <c r="E46" s="88"/>
      <c r="F46" s="70"/>
      <c r="G46" s="70"/>
      <c r="H46" s="70"/>
      <c r="I46" s="89"/>
      <c r="J46" s="89"/>
      <c r="K46" s="50"/>
      <c r="L46" s="50"/>
    </row>
    <row r="47" spans="1:12" ht="6" customHeight="1" x14ac:dyDescent="0.2">
      <c r="A47" s="50"/>
      <c r="B47" s="50"/>
      <c r="C47" s="50"/>
      <c r="D47" s="50"/>
      <c r="E47" s="50"/>
      <c r="F47" s="50"/>
      <c r="G47" s="50"/>
      <c r="H47" s="50"/>
      <c r="I47" s="50"/>
      <c r="J47" s="50"/>
      <c r="K47" s="50"/>
      <c r="L47" s="50"/>
    </row>
  </sheetData>
  <mergeCells count="5">
    <mergeCell ref="C31:D31"/>
    <mergeCell ref="I31:L31"/>
    <mergeCell ref="A31:A32"/>
    <mergeCell ref="B31:B32"/>
    <mergeCell ref="E31:E32"/>
  </mergeCells>
  <phoneticPr fontId="8"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18" sqref="B18"/>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43" t="s">
        <v>62</v>
      </c>
      <c r="B2" s="44"/>
      <c r="C2" s="44"/>
      <c r="D2" s="44"/>
    </row>
    <row r="3" spans="1:4" x14ac:dyDescent="0.2">
      <c r="A3" s="45" t="s">
        <v>63</v>
      </c>
      <c r="B3" s="45" t="s">
        <v>64</v>
      </c>
      <c r="C3" s="45" t="s">
        <v>65</v>
      </c>
      <c r="D3" s="45"/>
    </row>
    <row r="4" spans="1:4" x14ac:dyDescent="0.2">
      <c r="A4" s="165" t="s">
        <v>99</v>
      </c>
      <c r="B4" s="165" t="s">
        <v>138</v>
      </c>
      <c r="C4" s="166"/>
    </row>
  </sheetData>
  <phoneticPr fontId="8"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1"/>
  <sheetViews>
    <sheetView workbookViewId="0">
      <selection activeCell="B22" sqref="B22"/>
    </sheetView>
  </sheetViews>
  <sheetFormatPr defaultColWidth="9.140625" defaultRowHeight="12.75" x14ac:dyDescent="0.2"/>
  <cols>
    <col min="1" max="1" width="15" style="2" customWidth="1"/>
    <col min="2" max="2" width="54"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269" t="str">
        <f ca="1">MID(CELL("filename",A7),FIND("]",CELL("filename"),1)+1,255)</f>
        <v>Transfer Blend on Column</v>
      </c>
      <c r="B1" s="269"/>
      <c r="C1" s="269"/>
      <c r="D1" s="269"/>
      <c r="E1" s="269"/>
      <c r="F1" s="269"/>
      <c r="G1" s="269"/>
      <c r="H1" s="269"/>
      <c r="I1" s="269"/>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97</v>
      </c>
      <c r="C12" s="26" t="s">
        <v>73</v>
      </c>
      <c r="D12" s="26" t="s">
        <v>74</v>
      </c>
      <c r="E12" s="26" t="s">
        <v>75</v>
      </c>
      <c r="F12" s="26" t="s">
        <v>31</v>
      </c>
      <c r="G12" s="26" t="s">
        <v>76</v>
      </c>
      <c r="H12" s="27" t="s">
        <v>65</v>
      </c>
      <c r="I12" s="38"/>
    </row>
    <row r="13" spans="1:9" x14ac:dyDescent="0.2">
      <c r="A13" s="270" t="s">
        <v>98</v>
      </c>
      <c r="B13" s="271"/>
      <c r="C13" s="271"/>
      <c r="D13" s="271"/>
      <c r="E13" s="271"/>
      <c r="F13" s="271"/>
      <c r="G13" s="271"/>
      <c r="H13" s="271"/>
      <c r="I13" s="272"/>
    </row>
    <row r="14" spans="1:9" ht="34.5" customHeight="1" x14ac:dyDescent="0.2">
      <c r="A14" s="167" t="s">
        <v>102</v>
      </c>
      <c r="B14" s="41" t="s">
        <v>130</v>
      </c>
      <c r="C14" s="168" t="s">
        <v>134</v>
      </c>
      <c r="D14" s="28" t="s">
        <v>77</v>
      </c>
      <c r="E14" s="33">
        <v>45243</v>
      </c>
      <c r="F14" s="147" t="s">
        <v>100</v>
      </c>
      <c r="G14" s="29"/>
      <c r="H14" s="35"/>
      <c r="I14" s="34"/>
    </row>
    <row r="15" spans="1:9" ht="39.75" customHeight="1" x14ac:dyDescent="0.2">
      <c r="A15" s="167" t="s">
        <v>103</v>
      </c>
      <c r="B15" s="41" t="s">
        <v>131</v>
      </c>
      <c r="C15" s="168" t="s">
        <v>135</v>
      </c>
      <c r="D15" s="28" t="s">
        <v>77</v>
      </c>
      <c r="E15" s="33">
        <v>45243</v>
      </c>
      <c r="F15" s="147" t="s">
        <v>100</v>
      </c>
      <c r="G15" s="29"/>
      <c r="H15" s="35"/>
      <c r="I15" s="34"/>
    </row>
    <row r="16" spans="1:9" ht="33.75" customHeight="1" x14ac:dyDescent="0.2">
      <c r="A16" s="167" t="s">
        <v>104</v>
      </c>
      <c r="B16" s="41" t="s">
        <v>132</v>
      </c>
      <c r="C16" s="168" t="s">
        <v>101</v>
      </c>
      <c r="D16" s="28" t="s">
        <v>77</v>
      </c>
      <c r="E16" s="33">
        <v>45243</v>
      </c>
      <c r="F16" s="147" t="s">
        <v>100</v>
      </c>
      <c r="G16" s="29"/>
      <c r="H16" s="35"/>
      <c r="I16" s="34"/>
    </row>
    <row r="17" spans="1:9" ht="24" customHeight="1" x14ac:dyDescent="0.2">
      <c r="A17" s="167" t="s">
        <v>105</v>
      </c>
      <c r="B17" s="41" t="s">
        <v>133</v>
      </c>
      <c r="C17" s="168" t="s">
        <v>106</v>
      </c>
      <c r="D17" s="28" t="s">
        <v>77</v>
      </c>
      <c r="E17" s="33">
        <v>45239</v>
      </c>
      <c r="F17" s="147" t="s">
        <v>100</v>
      </c>
      <c r="G17" s="29"/>
      <c r="H17" s="35"/>
      <c r="I17" s="34"/>
    </row>
    <row r="18" spans="1:9" ht="15" customHeight="1" x14ac:dyDescent="0.2">
      <c r="A18" s="30">
        <f>MAX(A$12:A17)+1</f>
        <v>1</v>
      </c>
      <c r="B18" s="42"/>
      <c r="C18" s="31"/>
      <c r="D18" s="28" t="s">
        <v>77</v>
      </c>
      <c r="E18" s="33"/>
      <c r="F18" s="34"/>
      <c r="G18" s="29"/>
      <c r="H18" s="35"/>
      <c r="I18" s="34"/>
    </row>
    <row r="19" spans="1:9" ht="15.75" customHeight="1" x14ac:dyDescent="0.2">
      <c r="A19" s="30">
        <f>MAX(A$12:A18)+1</f>
        <v>2</v>
      </c>
      <c r="B19" s="32"/>
      <c r="C19" s="31"/>
      <c r="D19" s="28" t="s">
        <v>77</v>
      </c>
      <c r="E19" s="33"/>
      <c r="F19" s="34"/>
      <c r="G19" s="29"/>
      <c r="H19" s="35"/>
      <c r="I19" s="34"/>
    </row>
    <row r="20" spans="1:9" ht="15" customHeight="1" x14ac:dyDescent="0.2">
      <c r="A20" s="30">
        <f>MAX(A$12:A19)+1</f>
        <v>3</v>
      </c>
      <c r="B20" s="31"/>
      <c r="C20" s="31"/>
      <c r="D20" s="28" t="s">
        <v>77</v>
      </c>
      <c r="E20" s="33"/>
      <c r="F20" s="34"/>
      <c r="G20" s="29"/>
      <c r="H20" s="35"/>
      <c r="I20" s="34"/>
    </row>
    <row r="21" spans="1:9" x14ac:dyDescent="0.2">
      <c r="A21" s="30">
        <f>MAX(A$12:A20)+1</f>
        <v>4</v>
      </c>
      <c r="B21" s="32"/>
      <c r="C21" s="31"/>
      <c r="D21" s="28" t="s">
        <v>77</v>
      </c>
      <c r="E21" s="33"/>
      <c r="F21" s="34"/>
      <c r="G21" s="29"/>
      <c r="H21" s="35"/>
      <c r="I21" s="34"/>
    </row>
    <row r="22" spans="1:9" x14ac:dyDescent="0.2">
      <c r="A22" s="30">
        <f>MAX(A$12:A21)+1</f>
        <v>5</v>
      </c>
      <c r="B22" s="32"/>
      <c r="C22" s="31"/>
      <c r="D22" s="28" t="s">
        <v>77</v>
      </c>
      <c r="E22" s="33"/>
      <c r="F22" s="34"/>
      <c r="G22" s="29"/>
      <c r="H22" s="35"/>
      <c r="I22" s="34"/>
    </row>
    <row r="23" spans="1:9" x14ac:dyDescent="0.2">
      <c r="A23" s="30">
        <f>MAX(A$12:A22)+1</f>
        <v>6</v>
      </c>
      <c r="B23" s="31"/>
      <c r="C23" s="31"/>
      <c r="D23" s="28" t="s">
        <v>77</v>
      </c>
      <c r="E23" s="33"/>
      <c r="F23" s="34"/>
      <c r="G23" s="29"/>
      <c r="H23" s="35"/>
      <c r="I23" s="34"/>
    </row>
    <row r="24" spans="1:9" x14ac:dyDescent="0.2">
      <c r="A24" s="30">
        <f>MAX(A$12:A23)+1</f>
        <v>7</v>
      </c>
      <c r="B24" s="32"/>
      <c r="C24" s="31"/>
      <c r="D24" s="28" t="s">
        <v>77</v>
      </c>
      <c r="E24" s="33"/>
      <c r="F24" s="34"/>
      <c r="G24" s="29"/>
      <c r="H24" s="35"/>
      <c r="I24" s="34"/>
    </row>
    <row r="25" spans="1:9" x14ac:dyDescent="0.2">
      <c r="A25" s="30">
        <f>MAX(A$12:A24)+1</f>
        <v>8</v>
      </c>
      <c r="B25" s="32"/>
      <c r="C25" s="31"/>
      <c r="D25" s="28" t="s">
        <v>77</v>
      </c>
      <c r="E25" s="33"/>
      <c r="F25" s="34"/>
      <c r="G25" s="29"/>
      <c r="H25" s="35"/>
      <c r="I25" s="34"/>
    </row>
    <row r="26" spans="1:9" x14ac:dyDescent="0.2">
      <c r="A26" s="30">
        <f>MAX(A$12:A25)+1</f>
        <v>9</v>
      </c>
      <c r="B26" s="31"/>
      <c r="C26" s="31"/>
      <c r="D26" s="28" t="s">
        <v>77</v>
      </c>
      <c r="E26" s="33"/>
      <c r="F26" s="34"/>
      <c r="G26" s="29"/>
      <c r="H26" s="35"/>
      <c r="I26" s="34"/>
    </row>
    <row r="27" spans="1:9" x14ac:dyDescent="0.2">
      <c r="A27" s="30">
        <f>MAX(A$12:A26)+1</f>
        <v>10</v>
      </c>
      <c r="B27" s="32"/>
      <c r="C27" s="31"/>
      <c r="D27" s="28" t="s">
        <v>77</v>
      </c>
      <c r="E27" s="33"/>
      <c r="F27" s="34"/>
      <c r="G27" s="29"/>
      <c r="H27" s="35"/>
      <c r="I27" s="34"/>
    </row>
    <row r="28" spans="1:9" x14ac:dyDescent="0.2">
      <c r="A28" s="30">
        <f>MAX(A$12:A27)+1</f>
        <v>11</v>
      </c>
      <c r="B28" s="32"/>
      <c r="C28" s="31"/>
      <c r="D28" s="28" t="s">
        <v>77</v>
      </c>
      <c r="E28" s="33"/>
      <c r="F28" s="34"/>
      <c r="G28" s="29"/>
      <c r="H28" s="35"/>
      <c r="I28" s="34"/>
    </row>
    <row r="29" spans="1:9" x14ac:dyDescent="0.2">
      <c r="A29" s="30">
        <f>MAX(A$12:A28)+1</f>
        <v>12</v>
      </c>
      <c r="B29" s="31"/>
      <c r="C29" s="31"/>
      <c r="D29" s="28" t="s">
        <v>77</v>
      </c>
      <c r="E29" s="33"/>
      <c r="F29" s="34"/>
      <c r="G29" s="29"/>
      <c r="H29" s="35"/>
      <c r="I29" s="34"/>
    </row>
    <row r="30" spans="1:9" x14ac:dyDescent="0.2">
      <c r="A30" s="30">
        <f>MAX(A$12:A29)+1</f>
        <v>13</v>
      </c>
      <c r="B30" s="32"/>
      <c r="C30" s="31"/>
      <c r="D30" s="28" t="s">
        <v>77</v>
      </c>
      <c r="E30" s="33"/>
      <c r="F30" s="34"/>
      <c r="G30" s="29"/>
      <c r="H30" s="35"/>
      <c r="I30" s="34"/>
    </row>
    <row r="31" spans="1:9" x14ac:dyDescent="0.2">
      <c r="A31" s="30">
        <f>MAX(A$12:A30)+1</f>
        <v>14</v>
      </c>
      <c r="B31" s="32"/>
      <c r="C31" s="31"/>
      <c r="D31" s="28" t="s">
        <v>77</v>
      </c>
      <c r="E31" s="33"/>
      <c r="F31" s="34"/>
      <c r="G31" s="29"/>
      <c r="H31" s="35"/>
      <c r="I31" s="34"/>
    </row>
    <row r="32" spans="1:9" x14ac:dyDescent="0.2">
      <c r="A32" s="30">
        <f>MAX(A$12:A31)+1</f>
        <v>15</v>
      </c>
      <c r="B32" s="31"/>
      <c r="C32" s="31"/>
      <c r="D32" s="28" t="s">
        <v>77</v>
      </c>
      <c r="E32" s="33"/>
      <c r="F32" s="34"/>
      <c r="G32" s="29"/>
      <c r="H32" s="35"/>
      <c r="I32" s="34"/>
    </row>
    <row r="33" spans="1:9" x14ac:dyDescent="0.2">
      <c r="A33" s="30">
        <f>MAX(A$12:A32)+1</f>
        <v>16</v>
      </c>
      <c r="B33" s="32"/>
      <c r="C33" s="31"/>
      <c r="D33" s="28" t="s">
        <v>77</v>
      </c>
      <c r="E33" s="33"/>
      <c r="F33" s="34"/>
      <c r="G33" s="29"/>
      <c r="H33" s="35"/>
      <c r="I33" s="34"/>
    </row>
    <row r="34" spans="1:9" x14ac:dyDescent="0.2">
      <c r="A34" s="30">
        <f>MAX(A$12:A33)+1</f>
        <v>17</v>
      </c>
      <c r="B34" s="32"/>
      <c r="C34" s="31"/>
      <c r="D34" s="28" t="s">
        <v>77</v>
      </c>
      <c r="E34" s="33"/>
      <c r="F34" s="34"/>
      <c r="G34" s="29"/>
      <c r="H34" s="35"/>
      <c r="I34" s="34"/>
    </row>
    <row r="35" spans="1:9" x14ac:dyDescent="0.2">
      <c r="A35" s="30">
        <f>MAX(A$12:A34)+1</f>
        <v>18</v>
      </c>
      <c r="B35" s="31"/>
      <c r="C35" s="31"/>
      <c r="D35" s="28" t="s">
        <v>77</v>
      </c>
      <c r="E35" s="33"/>
      <c r="F35" s="34"/>
      <c r="G35" s="29"/>
      <c r="H35" s="35"/>
      <c r="I35" s="34"/>
    </row>
    <row r="36" spans="1:9" x14ac:dyDescent="0.2">
      <c r="A36" s="30">
        <f>MAX(A$12:A35)+1</f>
        <v>19</v>
      </c>
      <c r="B36" s="32"/>
      <c r="C36" s="31"/>
      <c r="D36" s="28" t="s">
        <v>77</v>
      </c>
      <c r="E36" s="33"/>
      <c r="F36" s="34"/>
      <c r="G36" s="29"/>
      <c r="H36" s="35"/>
      <c r="I36" s="34"/>
    </row>
    <row r="37" spans="1:9" x14ac:dyDescent="0.2">
      <c r="A37" s="30">
        <f>MAX(A$12:A36)+1</f>
        <v>20</v>
      </c>
      <c r="B37" s="32"/>
      <c r="C37" s="31"/>
      <c r="D37" s="28" t="s">
        <v>77</v>
      </c>
      <c r="E37" s="33"/>
      <c r="F37" s="34"/>
      <c r="G37" s="29"/>
      <c r="H37" s="35"/>
      <c r="I37" s="34"/>
    </row>
    <row r="38" spans="1:9" x14ac:dyDescent="0.2">
      <c r="A38" s="30">
        <f>MAX(A$12:A37)+1</f>
        <v>21</v>
      </c>
      <c r="B38" s="31"/>
      <c r="C38" s="31"/>
      <c r="D38" s="28" t="s">
        <v>77</v>
      </c>
      <c r="E38" s="33"/>
      <c r="F38" s="34"/>
      <c r="G38" s="29"/>
      <c r="H38" s="35"/>
      <c r="I38" s="34"/>
    </row>
    <row r="39" spans="1:9" x14ac:dyDescent="0.2">
      <c r="A39" s="30">
        <f>MAX(A$12:A38)+1</f>
        <v>22</v>
      </c>
      <c r="B39" s="32"/>
      <c r="C39" s="31"/>
      <c r="D39" s="28" t="s">
        <v>77</v>
      </c>
      <c r="E39" s="33"/>
      <c r="F39" s="34"/>
      <c r="G39" s="29"/>
      <c r="H39" s="35"/>
      <c r="I39" s="34"/>
    </row>
    <row r="40" spans="1:9" x14ac:dyDescent="0.2">
      <c r="A40" s="30">
        <f>MAX(A$12:A39)+1</f>
        <v>23</v>
      </c>
      <c r="B40" s="32"/>
      <c r="C40" s="31"/>
      <c r="D40" s="28" t="s">
        <v>77</v>
      </c>
      <c r="E40" s="33"/>
      <c r="F40" s="34"/>
      <c r="G40" s="29"/>
      <c r="H40" s="35"/>
      <c r="I40" s="34"/>
    </row>
    <row r="41" spans="1:9" x14ac:dyDescent="0.2">
      <c r="A41" s="30">
        <f>MAX(A$12:A40)+1</f>
        <v>24</v>
      </c>
      <c r="B41" s="31"/>
      <c r="C41" s="31"/>
      <c r="D41" s="28" t="s">
        <v>77</v>
      </c>
      <c r="E41" s="33"/>
      <c r="F41" s="34"/>
      <c r="G41" s="29"/>
      <c r="H41" s="35"/>
      <c r="I41" s="34"/>
    </row>
    <row r="42" spans="1:9" x14ac:dyDescent="0.2">
      <c r="A42" s="30">
        <f>MAX(A$12:A41)+1</f>
        <v>25</v>
      </c>
      <c r="B42" s="32"/>
      <c r="C42" s="31"/>
      <c r="D42" s="28" t="s">
        <v>77</v>
      </c>
      <c r="E42" s="33"/>
      <c r="F42" s="34"/>
      <c r="G42" s="29"/>
      <c r="H42" s="35"/>
      <c r="I42" s="34"/>
    </row>
    <row r="43" spans="1:9" x14ac:dyDescent="0.2">
      <c r="A43" s="30">
        <f>MAX(A$12:A42)+1</f>
        <v>26</v>
      </c>
      <c r="B43" s="32"/>
      <c r="C43" s="31"/>
      <c r="D43" s="28" t="s">
        <v>77</v>
      </c>
      <c r="E43" s="33"/>
      <c r="F43" s="34"/>
      <c r="G43" s="29"/>
      <c r="H43" s="35"/>
      <c r="I43" s="34"/>
    </row>
    <row r="44" spans="1:9" x14ac:dyDescent="0.2">
      <c r="A44" s="30">
        <f>MAX(A$12:A43)+1</f>
        <v>27</v>
      </c>
      <c r="B44" s="31"/>
      <c r="C44" s="31"/>
      <c r="D44" s="28" t="s">
        <v>77</v>
      </c>
      <c r="E44" s="33"/>
      <c r="F44" s="34"/>
      <c r="G44" s="29"/>
      <c r="H44" s="35"/>
      <c r="I44" s="34"/>
    </row>
    <row r="45" spans="1:9" x14ac:dyDescent="0.2">
      <c r="A45" s="30">
        <f>MAX(A$12:A44)+1</f>
        <v>28</v>
      </c>
      <c r="B45" s="32"/>
      <c r="C45" s="31"/>
      <c r="D45" s="28" t="s">
        <v>77</v>
      </c>
      <c r="E45" s="33"/>
      <c r="F45" s="34"/>
      <c r="G45" s="29"/>
      <c r="H45" s="35"/>
      <c r="I45" s="34"/>
    </row>
    <row r="46" spans="1:9" x14ac:dyDescent="0.2">
      <c r="A46" s="30">
        <f>MAX(A$12:A45)+1</f>
        <v>29</v>
      </c>
      <c r="B46" s="32"/>
      <c r="C46" s="31"/>
      <c r="D46" s="28" t="s">
        <v>77</v>
      </c>
      <c r="E46" s="33"/>
      <c r="F46" s="34"/>
      <c r="G46" s="29"/>
      <c r="H46" s="35"/>
      <c r="I46" s="34"/>
    </row>
    <row r="47" spans="1:9" x14ac:dyDescent="0.2">
      <c r="A47" s="30">
        <f>MAX(A$12:A46)+1</f>
        <v>30</v>
      </c>
      <c r="B47" s="31"/>
      <c r="C47" s="31"/>
      <c r="D47" s="28" t="s">
        <v>77</v>
      </c>
      <c r="E47" s="33"/>
      <c r="F47" s="34"/>
      <c r="G47" s="29"/>
      <c r="H47" s="35"/>
      <c r="I47" s="34"/>
    </row>
    <row r="48" spans="1:9" x14ac:dyDescent="0.2">
      <c r="A48" s="30">
        <f>MAX(A$12:A47)+1</f>
        <v>31</v>
      </c>
      <c r="B48" s="32"/>
      <c r="C48" s="31"/>
      <c r="D48" s="28" t="s">
        <v>77</v>
      </c>
      <c r="E48" s="33"/>
      <c r="F48" s="34"/>
      <c r="G48" s="29"/>
      <c r="H48" s="35"/>
      <c r="I48" s="34"/>
    </row>
    <row r="49" spans="1:9" x14ac:dyDescent="0.2">
      <c r="A49" s="30">
        <f>MAX(A$12:A48)+1</f>
        <v>32</v>
      </c>
      <c r="B49" s="32"/>
      <c r="C49" s="31"/>
      <c r="D49" s="28" t="s">
        <v>77</v>
      </c>
      <c r="E49" s="33"/>
      <c r="F49" s="34"/>
      <c r="G49" s="29"/>
      <c r="H49" s="35"/>
      <c r="I49" s="34"/>
    </row>
    <row r="50" spans="1:9" x14ac:dyDescent="0.2">
      <c r="A50" s="30">
        <f>MAX(A$12:A49)+1</f>
        <v>33</v>
      </c>
      <c r="B50" s="31"/>
      <c r="C50" s="31"/>
      <c r="D50" s="28" t="s">
        <v>77</v>
      </c>
      <c r="E50" s="33"/>
      <c r="F50" s="34"/>
      <c r="G50" s="29"/>
      <c r="H50" s="35"/>
      <c r="I50" s="34"/>
    </row>
    <row r="51" spans="1:9" x14ac:dyDescent="0.2">
      <c r="A51" s="30">
        <f>MAX(A$12:A50)+1</f>
        <v>34</v>
      </c>
      <c r="B51" s="32"/>
      <c r="C51" s="31"/>
      <c r="D51" s="28" t="s">
        <v>77</v>
      </c>
      <c r="E51" s="33"/>
      <c r="F51" s="34"/>
      <c r="G51" s="29"/>
      <c r="H51" s="35"/>
      <c r="I51" s="34"/>
    </row>
    <row r="52" spans="1:9" x14ac:dyDescent="0.2">
      <c r="A52" s="30">
        <f>MAX(A$12:A51)+1</f>
        <v>35</v>
      </c>
      <c r="B52" s="32"/>
      <c r="C52" s="31"/>
      <c r="D52" s="28" t="s">
        <v>77</v>
      </c>
      <c r="E52" s="33"/>
      <c r="F52" s="34"/>
      <c r="G52" s="29"/>
      <c r="H52" s="35"/>
      <c r="I52" s="34"/>
    </row>
    <row r="53" spans="1:9" x14ac:dyDescent="0.2">
      <c r="A53" s="30">
        <f>MAX(A$12:A52)+1</f>
        <v>36</v>
      </c>
      <c r="B53" s="31"/>
      <c r="C53" s="31"/>
      <c r="D53" s="28" t="s">
        <v>77</v>
      </c>
      <c r="E53" s="33"/>
      <c r="F53" s="34"/>
      <c r="G53" s="29"/>
      <c r="H53" s="35"/>
      <c r="I53" s="34"/>
    </row>
    <row r="54" spans="1:9" x14ac:dyDescent="0.2">
      <c r="A54" s="30">
        <f>MAX(A$12:A53)+1</f>
        <v>37</v>
      </c>
      <c r="B54" s="32"/>
      <c r="C54" s="31"/>
      <c r="D54" s="28" t="s">
        <v>77</v>
      </c>
      <c r="E54" s="33"/>
      <c r="F54" s="34"/>
      <c r="G54" s="29"/>
      <c r="H54" s="35"/>
      <c r="I54" s="34"/>
    </row>
    <row r="55" spans="1:9" x14ac:dyDescent="0.2">
      <c r="A55" s="30">
        <f>MAX(A$12:A54)+1</f>
        <v>38</v>
      </c>
      <c r="B55" s="32"/>
      <c r="C55" s="31"/>
      <c r="D55" s="28" t="s">
        <v>77</v>
      </c>
      <c r="E55" s="33"/>
      <c r="F55" s="34"/>
      <c r="G55" s="29"/>
      <c r="H55" s="35"/>
      <c r="I55" s="34"/>
    </row>
    <row r="56" spans="1:9" x14ac:dyDescent="0.2">
      <c r="A56" s="30">
        <f>MAX(A$12:A55)+1</f>
        <v>39</v>
      </c>
      <c r="B56" s="31"/>
      <c r="C56" s="31"/>
      <c r="D56" s="28" t="s">
        <v>77</v>
      </c>
      <c r="E56" s="33"/>
      <c r="F56" s="34"/>
      <c r="G56" s="29"/>
      <c r="H56" s="35"/>
      <c r="I56" s="34"/>
    </row>
    <row r="57" spans="1:9" x14ac:dyDescent="0.2">
      <c r="A57" s="30">
        <f>MAX(A$12:A56)+1</f>
        <v>40</v>
      </c>
      <c r="B57" s="32"/>
      <c r="C57" s="31"/>
      <c r="D57" s="28" t="s">
        <v>77</v>
      </c>
      <c r="E57" s="33"/>
      <c r="F57" s="34"/>
      <c r="G57" s="29"/>
      <c r="H57" s="35"/>
      <c r="I57" s="34"/>
    </row>
    <row r="58" spans="1:9" x14ac:dyDescent="0.2">
      <c r="A58" s="30">
        <f>MAX(A$12:A57)+1</f>
        <v>41</v>
      </c>
      <c r="B58" s="32"/>
      <c r="C58" s="31"/>
      <c r="D58" s="28" t="s">
        <v>77</v>
      </c>
      <c r="E58" s="33"/>
      <c r="F58" s="34"/>
      <c r="G58" s="29"/>
      <c r="H58" s="35"/>
      <c r="I58" s="34"/>
    </row>
    <row r="59" spans="1:9" x14ac:dyDescent="0.2">
      <c r="A59" s="30">
        <f>MAX(A$12:A58)+1</f>
        <v>42</v>
      </c>
      <c r="B59" s="31"/>
      <c r="C59" s="31"/>
      <c r="D59" s="28" t="s">
        <v>77</v>
      </c>
      <c r="E59" s="33"/>
      <c r="F59" s="34"/>
      <c r="G59" s="29"/>
      <c r="H59" s="35"/>
      <c r="I59" s="34"/>
    </row>
    <row r="60" spans="1:9" x14ac:dyDescent="0.2">
      <c r="A60" s="273"/>
      <c r="B60" s="273"/>
      <c r="C60" s="273"/>
      <c r="D60" s="273"/>
      <c r="E60" s="273"/>
      <c r="F60" s="273"/>
      <c r="G60" s="273"/>
      <c r="H60" s="273"/>
      <c r="I60" s="273"/>
    </row>
    <row r="61" spans="1:9" x14ac:dyDescent="0.2">
      <c r="A61" s="274" t="s">
        <v>78</v>
      </c>
      <c r="B61" s="274"/>
      <c r="C61" s="274"/>
      <c r="D61" s="274"/>
      <c r="E61" s="274"/>
      <c r="F61" s="274"/>
      <c r="G61" s="274"/>
      <c r="H61" s="274"/>
      <c r="I61" s="274"/>
    </row>
  </sheetData>
  <mergeCells count="4">
    <mergeCell ref="A1:I1"/>
    <mergeCell ref="A13:I13"/>
    <mergeCell ref="A60:I60"/>
    <mergeCell ref="A61:I61"/>
  </mergeCells>
  <phoneticPr fontId="8" type="noConversion"/>
  <conditionalFormatting sqref="D14:D59">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9" xr:uid="{00000000-0002-0000-2700-000002000000}">
      <formula1>"U,P,F,B,S,n/a"</formula1>
    </dataValidation>
  </dataValidations>
  <hyperlinks>
    <hyperlink ref="B14" location="'UC006'!D2" display="ContextMenu" xr:uid="{BA204AC0-E140-4C87-A767-E1D8B444B1B8}"/>
    <hyperlink ref="B15" location="'UC006'!D21" display="The Blend of the target BIN are different from the source BIN" xr:uid="{07A16484-43D5-4C2C-94DA-AFDE8587C847}"/>
    <hyperlink ref="B16" location="'UC006'!D36" display="The target bin Blend is the same,The source BIn is automatically cleared" xr:uid="{EB94FFF2-4D6E-4326-B0F3-1F62C1CD4AA6}"/>
    <hyperlink ref="B17" location="'UC006'!D62" display="The target bin is empty" xr:uid="{61CD0C5D-D73E-41F6-AE29-1DF497647887}"/>
  </hyperlink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33BA3-6857-47EE-B488-C226B7643CEF}">
  <dimension ref="A1:G181"/>
  <sheetViews>
    <sheetView zoomScaleNormal="100" workbookViewId="0">
      <selection activeCell="F12" sqref="F12"/>
    </sheetView>
  </sheetViews>
  <sheetFormatPr defaultRowHeight="12.75" x14ac:dyDescent="0.2"/>
  <cols>
    <col min="1" max="1" width="12" customWidth="1"/>
    <col min="2" max="2" width="29.85546875" customWidth="1"/>
    <col min="3" max="3" width="17.5703125" customWidth="1"/>
    <col min="4" max="4" width="49.85546875" customWidth="1"/>
    <col min="5" max="5" width="42.140625" customWidth="1"/>
    <col min="6" max="6" width="16.7109375" customWidth="1"/>
    <col min="7" max="7" width="17.42578125" customWidth="1"/>
  </cols>
  <sheetData>
    <row r="1" spans="1:7" ht="16.5" thickBot="1" x14ac:dyDescent="0.25">
      <c r="A1" s="281" t="s">
        <v>181</v>
      </c>
      <c r="B1" s="282"/>
      <c r="C1" s="282"/>
      <c r="D1" s="282"/>
      <c r="E1" s="282"/>
      <c r="F1" s="282"/>
      <c r="G1" s="282"/>
    </row>
    <row r="2" spans="1:7" ht="13.5" thickTop="1" x14ac:dyDescent="0.2">
      <c r="A2" s="169"/>
      <c r="B2" s="170" t="s">
        <v>79</v>
      </c>
      <c r="C2" s="283" t="s">
        <v>130</v>
      </c>
      <c r="D2" s="284"/>
      <c r="E2" s="285"/>
      <c r="F2" s="171" t="s">
        <v>80</v>
      </c>
      <c r="G2" s="172" t="s">
        <v>181</v>
      </c>
    </row>
    <row r="3" spans="1:7" ht="18.75" customHeight="1" x14ac:dyDescent="0.2">
      <c r="A3" s="148"/>
      <c r="B3" s="149" t="s">
        <v>81</v>
      </c>
      <c r="C3" s="286" t="s">
        <v>134</v>
      </c>
      <c r="D3" s="287"/>
      <c r="E3" s="287"/>
      <c r="F3" s="287"/>
      <c r="G3" s="288"/>
    </row>
    <row r="4" spans="1:7" ht="21" customHeight="1" x14ac:dyDescent="0.2">
      <c r="A4" s="150"/>
      <c r="B4" s="149" t="s">
        <v>82</v>
      </c>
      <c r="C4" s="286"/>
      <c r="D4" s="287"/>
      <c r="E4" s="287"/>
      <c r="F4" s="287"/>
      <c r="G4" s="288"/>
    </row>
    <row r="5" spans="1:7" ht="21.75" customHeight="1" x14ac:dyDescent="0.2">
      <c r="A5" s="150"/>
      <c r="B5" s="149" t="s">
        <v>83</v>
      </c>
      <c r="C5" s="289"/>
      <c r="D5" s="290"/>
      <c r="E5" s="290"/>
      <c r="F5" s="290"/>
      <c r="G5" s="290"/>
    </row>
    <row r="6" spans="1:7" ht="42.75" customHeight="1" thickBot="1" x14ac:dyDescent="0.25">
      <c r="A6" s="151"/>
      <c r="B6" s="152" t="s">
        <v>84</v>
      </c>
      <c r="C6" s="291" t="s">
        <v>139</v>
      </c>
      <c r="D6" s="292"/>
      <c r="E6" s="292"/>
      <c r="F6" s="292"/>
      <c r="G6" s="293"/>
    </row>
    <row r="7" spans="1:7" x14ac:dyDescent="0.2">
      <c r="A7" s="153"/>
      <c r="B7" s="154" t="s">
        <v>85</v>
      </c>
      <c r="C7" s="275" t="s">
        <v>107</v>
      </c>
      <c r="D7" s="276"/>
      <c r="E7" s="277"/>
      <c r="F7" s="155" t="s">
        <v>86</v>
      </c>
      <c r="G7" s="173">
        <v>45245</v>
      </c>
    </row>
    <row r="8" spans="1:7" ht="13.5" thickBot="1" x14ac:dyDescent="0.25">
      <c r="A8" s="156"/>
      <c r="B8" s="157" t="s">
        <v>87</v>
      </c>
      <c r="C8" s="278" t="s">
        <v>88</v>
      </c>
      <c r="D8" s="279"/>
      <c r="E8" s="280"/>
      <c r="F8" s="158" t="s">
        <v>89</v>
      </c>
      <c r="G8" s="174" t="s">
        <v>107</v>
      </c>
    </row>
    <row r="9" spans="1:7" ht="23.25" thickBot="1" x14ac:dyDescent="0.25">
      <c r="A9" s="159" t="s">
        <v>90</v>
      </c>
      <c r="B9" s="160" t="s">
        <v>91</v>
      </c>
      <c r="C9" s="160" t="s">
        <v>95</v>
      </c>
      <c r="D9" s="160" t="s">
        <v>92</v>
      </c>
      <c r="E9" s="160" t="s">
        <v>96</v>
      </c>
      <c r="F9" s="161" t="s">
        <v>74</v>
      </c>
      <c r="G9" s="175" t="s">
        <v>93</v>
      </c>
    </row>
    <row r="10" spans="1:7" ht="27.75" customHeight="1" x14ac:dyDescent="0.2">
      <c r="A10" s="162">
        <v>1</v>
      </c>
      <c r="B10" s="39" t="s">
        <v>108</v>
      </c>
      <c r="C10" s="39" t="s">
        <v>109</v>
      </c>
      <c r="D10" s="40" t="s">
        <v>110</v>
      </c>
      <c r="E10" s="40" t="s">
        <v>107</v>
      </c>
      <c r="F10" s="176" t="s">
        <v>68</v>
      </c>
      <c r="G10" s="40" t="s">
        <v>107</v>
      </c>
    </row>
    <row r="11" spans="1:7" ht="28.5" customHeight="1" x14ac:dyDescent="0.2">
      <c r="A11" s="162">
        <v>2</v>
      </c>
      <c r="B11" s="39" t="s">
        <v>111</v>
      </c>
      <c r="C11" s="39" t="s">
        <v>109</v>
      </c>
      <c r="D11" s="40" t="s">
        <v>112</v>
      </c>
      <c r="E11" s="40" t="s">
        <v>107</v>
      </c>
      <c r="F11" s="176" t="s">
        <v>68</v>
      </c>
      <c r="G11" s="40" t="s">
        <v>107</v>
      </c>
    </row>
    <row r="12" spans="1:7" ht="183.75" customHeight="1" x14ac:dyDescent="0.2">
      <c r="A12" s="162">
        <v>3</v>
      </c>
      <c r="B12" s="39" t="s">
        <v>140</v>
      </c>
      <c r="C12" s="39" t="s">
        <v>109</v>
      </c>
      <c r="D12" s="40" t="s">
        <v>141</v>
      </c>
      <c r="E12" s="40" t="s">
        <v>107</v>
      </c>
      <c r="F12" s="176" t="s">
        <v>68</v>
      </c>
      <c r="G12" s="40" t="s">
        <v>107</v>
      </c>
    </row>
    <row r="13" spans="1:7" ht="112.5" customHeight="1" x14ac:dyDescent="0.2">
      <c r="A13" s="162">
        <v>4</v>
      </c>
      <c r="B13" s="39" t="s">
        <v>113</v>
      </c>
      <c r="C13" s="39"/>
      <c r="D13" s="40" t="s">
        <v>142</v>
      </c>
      <c r="E13" s="40"/>
      <c r="F13" s="176" t="s">
        <v>68</v>
      </c>
      <c r="G13" s="40"/>
    </row>
    <row r="14" spans="1:7" ht="28.5" customHeight="1" x14ac:dyDescent="0.2">
      <c r="A14" s="162">
        <v>5</v>
      </c>
      <c r="B14" s="39" t="s">
        <v>143</v>
      </c>
      <c r="C14" s="39" t="s">
        <v>109</v>
      </c>
      <c r="D14" s="40" t="s">
        <v>144</v>
      </c>
      <c r="E14" s="40" t="s">
        <v>144</v>
      </c>
      <c r="F14" s="176" t="s">
        <v>68</v>
      </c>
      <c r="G14" s="40" t="s">
        <v>107</v>
      </c>
    </row>
    <row r="15" spans="1:7" ht="29.25" customHeight="1" x14ac:dyDescent="0.2">
      <c r="A15" s="162">
        <v>6</v>
      </c>
      <c r="B15" s="39" t="s">
        <v>114</v>
      </c>
      <c r="C15" s="39" t="s">
        <v>109</v>
      </c>
      <c r="D15" s="40" t="s">
        <v>115</v>
      </c>
      <c r="E15" s="40" t="s">
        <v>107</v>
      </c>
      <c r="F15" s="176" t="s">
        <v>68</v>
      </c>
      <c r="G15" s="40" t="s">
        <v>107</v>
      </c>
    </row>
    <row r="16" spans="1:7" ht="34.5" customHeight="1" x14ac:dyDescent="0.2">
      <c r="A16" s="162">
        <v>7</v>
      </c>
      <c r="B16" s="39" t="s">
        <v>116</v>
      </c>
      <c r="C16" s="39" t="s">
        <v>109</v>
      </c>
      <c r="D16" s="40" t="s">
        <v>117</v>
      </c>
      <c r="E16" s="40" t="s">
        <v>107</v>
      </c>
      <c r="F16" s="176" t="s">
        <v>68</v>
      </c>
      <c r="G16" s="40" t="s">
        <v>107</v>
      </c>
    </row>
    <row r="17" spans="1:7" ht="27" customHeight="1" x14ac:dyDescent="0.2">
      <c r="A17" s="162">
        <v>8</v>
      </c>
      <c r="B17" s="39" t="s">
        <v>145</v>
      </c>
      <c r="C17" s="39" t="s">
        <v>109</v>
      </c>
      <c r="D17" s="40" t="s">
        <v>146</v>
      </c>
      <c r="E17" s="40" t="s">
        <v>107</v>
      </c>
      <c r="F17" s="176" t="s">
        <v>68</v>
      </c>
      <c r="G17" s="40" t="s">
        <v>107</v>
      </c>
    </row>
    <row r="18" spans="1:7" ht="27" customHeight="1" thickBot="1" x14ac:dyDescent="0.25">
      <c r="A18" s="177">
        <v>9</v>
      </c>
      <c r="B18" s="163" t="s">
        <v>94</v>
      </c>
      <c r="C18" s="163"/>
      <c r="D18" s="164"/>
      <c r="E18" s="164"/>
      <c r="F18" s="176" t="s">
        <v>68</v>
      </c>
      <c r="G18" s="164"/>
    </row>
    <row r="19" spans="1:7" ht="14.25" x14ac:dyDescent="0.2">
      <c r="A19" s="178"/>
      <c r="B19" s="178"/>
      <c r="C19" s="178"/>
      <c r="D19" s="178"/>
      <c r="E19" s="178"/>
      <c r="F19" s="178"/>
      <c r="G19" s="179" t="s">
        <v>109</v>
      </c>
    </row>
    <row r="20" spans="1:7" ht="16.5" thickBot="1" x14ac:dyDescent="0.25">
      <c r="A20" s="281" t="s">
        <v>182</v>
      </c>
      <c r="B20" s="282"/>
      <c r="C20" s="282"/>
      <c r="D20" s="282"/>
      <c r="E20" s="282"/>
      <c r="F20" s="282"/>
      <c r="G20" s="282"/>
    </row>
    <row r="21" spans="1:7" ht="13.5" thickTop="1" x14ac:dyDescent="0.2">
      <c r="A21" s="169"/>
      <c r="B21" s="170" t="s">
        <v>79</v>
      </c>
      <c r="C21" s="283" t="s">
        <v>131</v>
      </c>
      <c r="D21" s="284"/>
      <c r="E21" s="285"/>
      <c r="F21" s="171" t="s">
        <v>80</v>
      </c>
      <c r="G21" s="172" t="s">
        <v>182</v>
      </c>
    </row>
    <row r="22" spans="1:7" ht="20.25" customHeight="1" x14ac:dyDescent="0.2">
      <c r="A22" s="148"/>
      <c r="B22" s="149" t="s">
        <v>81</v>
      </c>
      <c r="C22" s="286" t="s">
        <v>135</v>
      </c>
      <c r="D22" s="287"/>
      <c r="E22" s="287"/>
      <c r="F22" s="287"/>
      <c r="G22" s="288"/>
    </row>
    <row r="23" spans="1:7" ht="21" customHeight="1" x14ac:dyDescent="0.2">
      <c r="A23" s="150"/>
      <c r="B23" s="149" t="s">
        <v>82</v>
      </c>
      <c r="C23" s="286"/>
      <c r="D23" s="287"/>
      <c r="E23" s="287"/>
      <c r="F23" s="287"/>
      <c r="G23" s="288"/>
    </row>
    <row r="24" spans="1:7" ht="18" customHeight="1" x14ac:dyDescent="0.2">
      <c r="A24" s="150"/>
      <c r="B24" s="149" t="s">
        <v>83</v>
      </c>
      <c r="C24" s="289"/>
      <c r="D24" s="290"/>
      <c r="E24" s="290"/>
      <c r="F24" s="290"/>
      <c r="G24" s="290"/>
    </row>
    <row r="25" spans="1:7" ht="57" customHeight="1" thickBot="1" x14ac:dyDescent="0.25">
      <c r="A25" s="151"/>
      <c r="B25" s="152" t="s">
        <v>84</v>
      </c>
      <c r="C25" s="291" t="s">
        <v>152</v>
      </c>
      <c r="D25" s="292"/>
      <c r="E25" s="292"/>
      <c r="F25" s="292"/>
      <c r="G25" s="293"/>
    </row>
    <row r="26" spans="1:7" ht="15.75" customHeight="1" x14ac:dyDescent="0.2">
      <c r="A26" s="153"/>
      <c r="B26" s="154" t="s">
        <v>85</v>
      </c>
      <c r="C26" s="275" t="s">
        <v>100</v>
      </c>
      <c r="D26" s="276"/>
      <c r="E26" s="277"/>
      <c r="F26" s="155" t="s">
        <v>86</v>
      </c>
      <c r="G26" s="173">
        <v>45245</v>
      </c>
    </row>
    <row r="27" spans="1:7" ht="19.5" customHeight="1" thickBot="1" x14ac:dyDescent="0.25">
      <c r="A27" s="156"/>
      <c r="B27" s="157" t="s">
        <v>87</v>
      </c>
      <c r="C27" s="278" t="s">
        <v>88</v>
      </c>
      <c r="D27" s="279"/>
      <c r="E27" s="280"/>
      <c r="F27" s="158" t="s">
        <v>89</v>
      </c>
      <c r="G27" s="174" t="s">
        <v>107</v>
      </c>
    </row>
    <row r="28" spans="1:7" ht="23.25" thickBot="1" x14ac:dyDescent="0.25">
      <c r="A28" s="159" t="s">
        <v>90</v>
      </c>
      <c r="B28" s="160" t="s">
        <v>91</v>
      </c>
      <c r="C28" s="160" t="s">
        <v>95</v>
      </c>
      <c r="D28" s="160" t="s">
        <v>92</v>
      </c>
      <c r="E28" s="160" t="s">
        <v>96</v>
      </c>
      <c r="F28" s="161" t="s">
        <v>74</v>
      </c>
      <c r="G28" s="175" t="s">
        <v>93</v>
      </c>
    </row>
    <row r="29" spans="1:7" ht="40.5" customHeight="1" x14ac:dyDescent="0.2">
      <c r="A29" s="162">
        <v>1</v>
      </c>
      <c r="B29" s="39" t="s">
        <v>147</v>
      </c>
      <c r="C29" s="39" t="s">
        <v>109</v>
      </c>
      <c r="D29" s="40" t="s">
        <v>127</v>
      </c>
      <c r="E29" s="40" t="s">
        <v>107</v>
      </c>
      <c r="F29" s="176" t="s">
        <v>68</v>
      </c>
      <c r="G29" s="40" t="s">
        <v>107</v>
      </c>
    </row>
    <row r="30" spans="1:7" ht="123" customHeight="1" x14ac:dyDescent="0.2">
      <c r="A30" s="162">
        <v>2</v>
      </c>
      <c r="B30" s="39" t="s">
        <v>124</v>
      </c>
      <c r="C30" s="39" t="s">
        <v>109</v>
      </c>
      <c r="D30" s="40" t="s">
        <v>142</v>
      </c>
      <c r="E30" s="40" t="s">
        <v>107</v>
      </c>
      <c r="F30" s="176" t="s">
        <v>68</v>
      </c>
      <c r="G30" s="40" t="s">
        <v>107</v>
      </c>
    </row>
    <row r="31" spans="1:7" ht="149.25" customHeight="1" x14ac:dyDescent="0.2">
      <c r="A31" s="162">
        <v>3</v>
      </c>
      <c r="B31" s="39" t="s">
        <v>148</v>
      </c>
      <c r="C31" s="39" t="s">
        <v>109</v>
      </c>
      <c r="D31" s="40" t="s">
        <v>149</v>
      </c>
      <c r="E31" s="40" t="s">
        <v>107</v>
      </c>
      <c r="F31" s="176" t="s">
        <v>68</v>
      </c>
      <c r="G31" s="40" t="s">
        <v>107</v>
      </c>
    </row>
    <row r="32" spans="1:7" ht="36.75" customHeight="1" x14ac:dyDescent="0.2">
      <c r="A32" s="162">
        <v>4</v>
      </c>
      <c r="B32" s="39" t="s">
        <v>150</v>
      </c>
      <c r="C32" s="39"/>
      <c r="D32" s="180" t="s">
        <v>151</v>
      </c>
      <c r="E32" s="180"/>
      <c r="F32" s="176" t="s">
        <v>68</v>
      </c>
      <c r="G32" s="180"/>
    </row>
    <row r="33" spans="1:7" x14ac:dyDescent="0.2">
      <c r="A33" s="162">
        <v>5</v>
      </c>
      <c r="B33" s="39" t="s">
        <v>128</v>
      </c>
      <c r="C33" s="39" t="s">
        <v>109</v>
      </c>
      <c r="D33" s="40" t="s">
        <v>129</v>
      </c>
      <c r="E33" s="40" t="s">
        <v>107</v>
      </c>
      <c r="F33" s="176" t="s">
        <v>68</v>
      </c>
      <c r="G33" s="40" t="s">
        <v>107</v>
      </c>
    </row>
    <row r="34" spans="1:7" ht="13.5" thickBot="1" x14ac:dyDescent="0.25">
      <c r="A34" s="177">
        <v>6</v>
      </c>
      <c r="B34" s="163" t="s">
        <v>94</v>
      </c>
      <c r="C34" s="163"/>
      <c r="D34" s="164"/>
      <c r="E34" s="164"/>
      <c r="F34" s="164"/>
      <c r="G34" s="164"/>
    </row>
    <row r="35" spans="1:7" ht="14.25" x14ac:dyDescent="0.2">
      <c r="A35" s="178"/>
      <c r="B35" s="178"/>
      <c r="C35" s="178"/>
      <c r="D35" s="178"/>
      <c r="E35" s="178"/>
      <c r="F35" s="178"/>
      <c r="G35" s="179" t="s">
        <v>109</v>
      </c>
    </row>
    <row r="36" spans="1:7" ht="16.5" thickBot="1" x14ac:dyDescent="0.25">
      <c r="A36" s="282" t="s">
        <v>183</v>
      </c>
      <c r="B36" s="282"/>
      <c r="C36" s="282"/>
      <c r="D36" s="282"/>
      <c r="E36" s="282"/>
      <c r="F36" s="282"/>
      <c r="G36" s="282"/>
    </row>
    <row r="37" spans="1:7" ht="26.25" customHeight="1" thickTop="1" x14ac:dyDescent="0.2">
      <c r="A37" s="169"/>
      <c r="B37" s="170" t="s">
        <v>79</v>
      </c>
      <c r="C37" s="283" t="s">
        <v>137</v>
      </c>
      <c r="D37" s="284"/>
      <c r="E37" s="285"/>
      <c r="F37" s="171" t="s">
        <v>80</v>
      </c>
      <c r="G37" s="172" t="s">
        <v>183</v>
      </c>
    </row>
    <row r="38" spans="1:7" ht="20.25" customHeight="1" x14ac:dyDescent="0.2">
      <c r="A38" s="148"/>
      <c r="B38" s="149" t="s">
        <v>81</v>
      </c>
      <c r="C38" s="286" t="s">
        <v>136</v>
      </c>
      <c r="D38" s="287"/>
      <c r="E38" s="287"/>
      <c r="F38" s="287"/>
      <c r="G38" s="288"/>
    </row>
    <row r="39" spans="1:7" ht="17.25" customHeight="1" x14ac:dyDescent="0.2">
      <c r="A39" s="150"/>
      <c r="B39" s="149" t="s">
        <v>82</v>
      </c>
      <c r="C39" s="286"/>
      <c r="D39" s="287"/>
      <c r="E39" s="287"/>
      <c r="F39" s="287"/>
      <c r="G39" s="288"/>
    </row>
    <row r="40" spans="1:7" ht="18" customHeight="1" x14ac:dyDescent="0.2">
      <c r="A40" s="150"/>
      <c r="B40" s="149" t="s">
        <v>83</v>
      </c>
      <c r="C40" s="289"/>
      <c r="D40" s="290"/>
      <c r="E40" s="290"/>
      <c r="F40" s="290"/>
      <c r="G40" s="290"/>
    </row>
    <row r="41" spans="1:7" ht="77.25" customHeight="1" thickBot="1" x14ac:dyDescent="0.25">
      <c r="A41" s="151"/>
      <c r="B41" s="152" t="s">
        <v>84</v>
      </c>
      <c r="C41" s="291" t="s">
        <v>175</v>
      </c>
      <c r="D41" s="292"/>
      <c r="E41" s="292"/>
      <c r="F41" s="292"/>
      <c r="G41" s="293"/>
    </row>
    <row r="42" spans="1:7" x14ac:dyDescent="0.2">
      <c r="A42" s="153"/>
      <c r="B42" s="154" t="s">
        <v>85</v>
      </c>
      <c r="C42" s="275" t="s">
        <v>107</v>
      </c>
      <c r="D42" s="276"/>
      <c r="E42" s="277"/>
      <c r="F42" s="155" t="s">
        <v>86</v>
      </c>
      <c r="G42" s="173">
        <v>45245</v>
      </c>
    </row>
    <row r="43" spans="1:7" ht="13.5" thickBot="1" x14ac:dyDescent="0.25">
      <c r="A43" s="156"/>
      <c r="B43" s="157" t="s">
        <v>87</v>
      </c>
      <c r="C43" s="278" t="s">
        <v>88</v>
      </c>
      <c r="D43" s="279"/>
      <c r="E43" s="280"/>
      <c r="F43" s="158" t="s">
        <v>89</v>
      </c>
      <c r="G43" s="174" t="s">
        <v>107</v>
      </c>
    </row>
    <row r="44" spans="1:7" ht="23.25" thickBot="1" x14ac:dyDescent="0.25">
      <c r="A44" s="159" t="s">
        <v>90</v>
      </c>
      <c r="B44" s="160" t="s">
        <v>91</v>
      </c>
      <c r="C44" s="160" t="s">
        <v>95</v>
      </c>
      <c r="D44" s="160" t="s">
        <v>92</v>
      </c>
      <c r="E44" s="160" t="s">
        <v>96</v>
      </c>
      <c r="F44" s="161" t="s">
        <v>74</v>
      </c>
      <c r="G44" s="175" t="s">
        <v>93</v>
      </c>
    </row>
    <row r="45" spans="1:7" ht="171" customHeight="1" x14ac:dyDescent="0.2">
      <c r="A45" s="162">
        <v>1</v>
      </c>
      <c r="B45" s="39" t="s">
        <v>122</v>
      </c>
      <c r="C45" s="39" t="s">
        <v>109</v>
      </c>
      <c r="D45" s="40" t="s">
        <v>169</v>
      </c>
      <c r="E45" s="40" t="s">
        <v>107</v>
      </c>
      <c r="F45" s="176" t="s">
        <v>68</v>
      </c>
      <c r="G45" s="40" t="s">
        <v>107</v>
      </c>
    </row>
    <row r="46" spans="1:7" ht="108.75" customHeight="1" x14ac:dyDescent="0.2">
      <c r="A46" s="162">
        <v>2</v>
      </c>
      <c r="B46" s="39" t="s">
        <v>113</v>
      </c>
      <c r="C46" s="39" t="s">
        <v>109</v>
      </c>
      <c r="D46" s="183" t="s">
        <v>168</v>
      </c>
      <c r="E46" s="40" t="s">
        <v>107</v>
      </c>
      <c r="F46" s="176" t="s">
        <v>68</v>
      </c>
      <c r="G46" s="40" t="s">
        <v>107</v>
      </c>
    </row>
    <row r="47" spans="1:7" ht="30" customHeight="1" x14ac:dyDescent="0.2">
      <c r="A47" s="162">
        <v>3</v>
      </c>
      <c r="B47" s="39" t="s">
        <v>120</v>
      </c>
      <c r="C47" s="39" t="s">
        <v>109</v>
      </c>
      <c r="D47" s="182" t="s">
        <v>170</v>
      </c>
      <c r="E47" s="180"/>
      <c r="F47" s="176" t="s">
        <v>68</v>
      </c>
      <c r="G47" s="180"/>
    </row>
    <row r="48" spans="1:7" ht="88.5" customHeight="1" x14ac:dyDescent="0.2">
      <c r="A48" s="162">
        <v>4</v>
      </c>
      <c r="B48" s="39" t="s">
        <v>171</v>
      </c>
      <c r="C48" s="39" t="s">
        <v>109</v>
      </c>
      <c r="D48" s="40" t="s">
        <v>172</v>
      </c>
      <c r="E48" s="40" t="s">
        <v>107</v>
      </c>
      <c r="F48" s="176" t="s">
        <v>68</v>
      </c>
      <c r="G48" s="40" t="s">
        <v>107</v>
      </c>
    </row>
    <row r="49" spans="1:7" ht="37.5" customHeight="1" x14ac:dyDescent="0.2">
      <c r="A49" s="162">
        <v>5</v>
      </c>
      <c r="B49" s="39" t="s">
        <v>118</v>
      </c>
      <c r="C49" s="39" t="s">
        <v>109</v>
      </c>
      <c r="D49" s="40" t="s">
        <v>173</v>
      </c>
      <c r="E49" s="40" t="s">
        <v>107</v>
      </c>
      <c r="F49" s="176" t="s">
        <v>68</v>
      </c>
      <c r="G49" s="40" t="s">
        <v>107</v>
      </c>
    </row>
    <row r="50" spans="1:7" ht="31.5" customHeight="1" x14ac:dyDescent="0.2">
      <c r="A50" s="162">
        <v>6</v>
      </c>
      <c r="B50" s="39" t="s">
        <v>120</v>
      </c>
      <c r="C50" s="39" t="s">
        <v>109</v>
      </c>
      <c r="D50" s="182" t="s">
        <v>123</v>
      </c>
      <c r="E50" s="40" t="s">
        <v>107</v>
      </c>
      <c r="F50" s="176" t="s">
        <v>68</v>
      </c>
      <c r="G50" s="40" t="s">
        <v>107</v>
      </c>
    </row>
    <row r="51" spans="1:7" ht="33" customHeight="1" x14ac:dyDescent="0.2">
      <c r="A51" s="162">
        <v>7</v>
      </c>
      <c r="B51" s="39" t="s">
        <v>118</v>
      </c>
      <c r="C51" s="39" t="s">
        <v>109</v>
      </c>
      <c r="D51" s="182" t="s">
        <v>123</v>
      </c>
      <c r="E51" s="40" t="s">
        <v>174</v>
      </c>
      <c r="F51" s="176" t="s">
        <v>68</v>
      </c>
      <c r="G51" s="40" t="s">
        <v>107</v>
      </c>
    </row>
    <row r="52" spans="1:7" ht="96.75" customHeight="1" x14ac:dyDescent="0.2">
      <c r="A52" s="162">
        <v>8</v>
      </c>
      <c r="B52" s="39" t="s">
        <v>113</v>
      </c>
      <c r="C52" s="39" t="s">
        <v>109</v>
      </c>
      <c r="D52" s="40" t="s">
        <v>177</v>
      </c>
      <c r="E52" s="40" t="s">
        <v>107</v>
      </c>
      <c r="F52" s="176" t="s">
        <v>68</v>
      </c>
      <c r="G52" s="40" t="s">
        <v>107</v>
      </c>
    </row>
    <row r="53" spans="1:7" ht="99.75" customHeight="1" x14ac:dyDescent="0.2">
      <c r="A53" s="162">
        <v>10</v>
      </c>
      <c r="B53" s="39" t="s">
        <v>176</v>
      </c>
      <c r="C53" s="39" t="s">
        <v>109</v>
      </c>
      <c r="D53" s="40" t="s">
        <v>178</v>
      </c>
      <c r="E53" s="40" t="s">
        <v>107</v>
      </c>
      <c r="F53" s="176" t="s">
        <v>68</v>
      </c>
      <c r="G53" s="40" t="s">
        <v>107</v>
      </c>
    </row>
    <row r="54" spans="1:7" ht="42" customHeight="1" x14ac:dyDescent="0.2">
      <c r="A54" s="162">
        <v>11</v>
      </c>
      <c r="B54" s="39" t="s">
        <v>179</v>
      </c>
      <c r="C54" s="39" t="s">
        <v>109</v>
      </c>
      <c r="D54" s="40" t="s">
        <v>151</v>
      </c>
      <c r="E54" s="40" t="s">
        <v>107</v>
      </c>
      <c r="F54" s="176" t="s">
        <v>68</v>
      </c>
      <c r="G54" s="40" t="s">
        <v>107</v>
      </c>
    </row>
    <row r="55" spans="1:7" ht="27.75" customHeight="1" x14ac:dyDescent="0.2">
      <c r="A55" s="162">
        <v>12</v>
      </c>
      <c r="B55" s="39" t="s">
        <v>180</v>
      </c>
      <c r="C55" s="39" t="s">
        <v>109</v>
      </c>
      <c r="D55" s="40" t="s">
        <v>129</v>
      </c>
      <c r="E55" s="40" t="s">
        <v>107</v>
      </c>
      <c r="F55" s="176" t="s">
        <v>68</v>
      </c>
      <c r="G55" s="40" t="s">
        <v>107</v>
      </c>
    </row>
    <row r="56" spans="1:7" ht="28.5" customHeight="1" x14ac:dyDescent="0.2">
      <c r="A56" s="162">
        <v>13</v>
      </c>
      <c r="B56" s="39"/>
      <c r="C56" s="39"/>
      <c r="D56" s="180"/>
      <c r="E56" s="180"/>
      <c r="F56" s="181"/>
      <c r="G56" s="180"/>
    </row>
    <row r="57" spans="1:7" ht="27" customHeight="1" x14ac:dyDescent="0.2">
      <c r="A57" s="162"/>
      <c r="B57" s="39"/>
      <c r="C57" s="39"/>
      <c r="D57" s="180"/>
      <c r="E57" s="180"/>
      <c r="F57" s="181"/>
      <c r="G57" s="180"/>
    </row>
    <row r="58" spans="1:7" ht="42" customHeight="1" x14ac:dyDescent="0.2">
      <c r="A58" s="162">
        <v>14</v>
      </c>
      <c r="B58" s="39" t="s">
        <v>125</v>
      </c>
      <c r="C58" s="39" t="s">
        <v>109</v>
      </c>
      <c r="D58" s="40" t="s">
        <v>126</v>
      </c>
      <c r="E58" s="40" t="s">
        <v>107</v>
      </c>
      <c r="F58" s="176"/>
      <c r="G58" s="40" t="s">
        <v>107</v>
      </c>
    </row>
    <row r="59" spans="1:7" ht="13.5" thickBot="1" x14ac:dyDescent="0.25">
      <c r="A59" s="177">
        <v>14</v>
      </c>
      <c r="B59" s="163" t="s">
        <v>94</v>
      </c>
      <c r="C59" s="163"/>
      <c r="D59" s="164"/>
      <c r="E59" s="164"/>
      <c r="F59" s="164"/>
      <c r="G59" s="164"/>
    </row>
    <row r="60" spans="1:7" ht="14.25" x14ac:dyDescent="0.2">
      <c r="A60" s="178"/>
      <c r="B60" s="178"/>
      <c r="C60" s="178"/>
      <c r="D60" s="178"/>
      <c r="E60" s="178"/>
      <c r="F60" s="178"/>
      <c r="G60" s="179" t="s">
        <v>109</v>
      </c>
    </row>
    <row r="61" spans="1:7" ht="14.25" x14ac:dyDescent="0.2">
      <c r="A61" s="178"/>
      <c r="B61" s="178"/>
      <c r="C61" s="178"/>
      <c r="D61" s="178"/>
      <c r="E61" s="178"/>
      <c r="F61" s="178"/>
      <c r="G61" s="179"/>
    </row>
    <row r="62" spans="1:7" ht="16.5" thickBot="1" x14ac:dyDescent="0.25">
      <c r="A62" s="281" t="s">
        <v>185</v>
      </c>
      <c r="B62" s="282"/>
      <c r="C62" s="282"/>
      <c r="D62" s="282"/>
      <c r="E62" s="282"/>
      <c r="F62" s="282"/>
      <c r="G62" s="282"/>
    </row>
    <row r="63" spans="1:7" ht="15.75" customHeight="1" thickTop="1" x14ac:dyDescent="0.2">
      <c r="A63" s="169"/>
      <c r="B63" s="170" t="s">
        <v>79</v>
      </c>
      <c r="C63" s="283" t="s">
        <v>133</v>
      </c>
      <c r="D63" s="284"/>
      <c r="E63" s="285"/>
      <c r="F63" s="171" t="s">
        <v>80</v>
      </c>
      <c r="G63" s="172" t="s">
        <v>185</v>
      </c>
    </row>
    <row r="64" spans="1:7" x14ac:dyDescent="0.2">
      <c r="A64" s="148"/>
      <c r="B64" s="149" t="s">
        <v>81</v>
      </c>
      <c r="C64" s="286" t="s">
        <v>107</v>
      </c>
      <c r="D64" s="287"/>
      <c r="E64" s="287"/>
      <c r="F64" s="287"/>
      <c r="G64" s="288"/>
    </row>
    <row r="65" spans="1:7" x14ac:dyDescent="0.2">
      <c r="A65" s="150"/>
      <c r="B65" s="149" t="s">
        <v>82</v>
      </c>
      <c r="C65" s="286"/>
      <c r="D65" s="287"/>
      <c r="E65" s="287"/>
      <c r="F65" s="287"/>
      <c r="G65" s="288"/>
    </row>
    <row r="66" spans="1:7" x14ac:dyDescent="0.2">
      <c r="A66" s="150"/>
      <c r="B66" s="149" t="s">
        <v>83</v>
      </c>
      <c r="C66" s="289"/>
      <c r="D66" s="290"/>
      <c r="E66" s="290"/>
      <c r="F66" s="290"/>
      <c r="G66" s="290"/>
    </row>
    <row r="67" spans="1:7" ht="58.5" customHeight="1" thickBot="1" x14ac:dyDescent="0.25">
      <c r="A67" s="151"/>
      <c r="B67" s="152" t="s">
        <v>84</v>
      </c>
      <c r="C67" s="291" t="s">
        <v>153</v>
      </c>
      <c r="D67" s="292"/>
      <c r="E67" s="292"/>
      <c r="F67" s="292"/>
      <c r="G67" s="293"/>
    </row>
    <row r="68" spans="1:7" x14ac:dyDescent="0.2">
      <c r="A68" s="153"/>
      <c r="B68" s="154" t="s">
        <v>85</v>
      </c>
      <c r="C68" s="275" t="s">
        <v>107</v>
      </c>
      <c r="D68" s="276"/>
      <c r="E68" s="277"/>
      <c r="F68" s="155" t="s">
        <v>86</v>
      </c>
      <c r="G68" s="173">
        <v>45245</v>
      </c>
    </row>
    <row r="69" spans="1:7" ht="13.5" thickBot="1" x14ac:dyDescent="0.25">
      <c r="A69" s="156"/>
      <c r="B69" s="157" t="s">
        <v>87</v>
      </c>
      <c r="C69" s="278" t="s">
        <v>88</v>
      </c>
      <c r="D69" s="279"/>
      <c r="E69" s="280"/>
      <c r="F69" s="158" t="s">
        <v>89</v>
      </c>
      <c r="G69" s="174" t="s">
        <v>107</v>
      </c>
    </row>
    <row r="70" spans="1:7" ht="23.25" thickBot="1" x14ac:dyDescent="0.25">
      <c r="A70" s="159" t="s">
        <v>90</v>
      </c>
      <c r="B70" s="160" t="s">
        <v>91</v>
      </c>
      <c r="C70" s="160" t="s">
        <v>95</v>
      </c>
      <c r="D70" s="160" t="s">
        <v>92</v>
      </c>
      <c r="E70" s="160" t="s">
        <v>96</v>
      </c>
      <c r="F70" s="161" t="s">
        <v>74</v>
      </c>
      <c r="G70" s="175" t="s">
        <v>93</v>
      </c>
    </row>
    <row r="71" spans="1:7" ht="132.75" customHeight="1" x14ac:dyDescent="0.2">
      <c r="A71" s="162">
        <v>1</v>
      </c>
      <c r="B71" s="39" t="s">
        <v>154</v>
      </c>
      <c r="C71" s="39" t="s">
        <v>109</v>
      </c>
      <c r="D71" s="40" t="s">
        <v>157</v>
      </c>
      <c r="E71" s="40" t="s">
        <v>107</v>
      </c>
      <c r="F71" s="176" t="s">
        <v>68</v>
      </c>
      <c r="G71" s="40" t="s">
        <v>107</v>
      </c>
    </row>
    <row r="72" spans="1:7" ht="28.5" customHeight="1" x14ac:dyDescent="0.2">
      <c r="A72" s="162">
        <v>2</v>
      </c>
      <c r="B72" s="39" t="s">
        <v>155</v>
      </c>
      <c r="C72" s="39" t="s">
        <v>109</v>
      </c>
      <c r="D72" s="40" t="s">
        <v>156</v>
      </c>
      <c r="E72" s="40" t="s">
        <v>156</v>
      </c>
      <c r="F72" s="176" t="s">
        <v>68</v>
      </c>
      <c r="G72" s="40" t="s">
        <v>107</v>
      </c>
    </row>
    <row r="73" spans="1:7" ht="25.5" customHeight="1" x14ac:dyDescent="0.2">
      <c r="A73" s="162">
        <v>3</v>
      </c>
      <c r="B73" s="39" t="s">
        <v>118</v>
      </c>
      <c r="C73" s="39" t="s">
        <v>109</v>
      </c>
      <c r="D73" s="40" t="s">
        <v>158</v>
      </c>
      <c r="E73" s="40" t="s">
        <v>107</v>
      </c>
      <c r="F73" s="176" t="s">
        <v>68</v>
      </c>
      <c r="G73" s="40" t="s">
        <v>107</v>
      </c>
    </row>
    <row r="74" spans="1:7" ht="39.75" customHeight="1" x14ac:dyDescent="0.2">
      <c r="A74" s="162">
        <v>4</v>
      </c>
      <c r="B74" s="39" t="s">
        <v>159</v>
      </c>
      <c r="C74" s="39" t="s">
        <v>109</v>
      </c>
      <c r="D74" s="40" t="s">
        <v>160</v>
      </c>
      <c r="E74" s="40" t="s">
        <v>107</v>
      </c>
      <c r="F74" s="176" t="s">
        <v>68</v>
      </c>
      <c r="G74" s="40" t="s">
        <v>107</v>
      </c>
    </row>
    <row r="75" spans="1:7" ht="29.25" customHeight="1" x14ac:dyDescent="0.2">
      <c r="A75" s="162">
        <v>6</v>
      </c>
      <c r="B75" s="39" t="s">
        <v>118</v>
      </c>
      <c r="C75" s="39" t="s">
        <v>109</v>
      </c>
      <c r="D75" s="40" t="s">
        <v>161</v>
      </c>
      <c r="E75" s="40" t="s">
        <v>107</v>
      </c>
      <c r="F75" s="176" t="s">
        <v>68</v>
      </c>
      <c r="G75" s="40" t="s">
        <v>107</v>
      </c>
    </row>
    <row r="76" spans="1:7" ht="30.75" customHeight="1" x14ac:dyDescent="0.2">
      <c r="A76" s="162">
        <v>7</v>
      </c>
      <c r="B76" s="39" t="s">
        <v>162</v>
      </c>
      <c r="C76" s="39" t="s">
        <v>109</v>
      </c>
      <c r="D76" s="182" t="s">
        <v>163</v>
      </c>
      <c r="E76" s="40">
        <v>20</v>
      </c>
      <c r="F76" s="176" t="s">
        <v>68</v>
      </c>
      <c r="G76" s="40" t="s">
        <v>107</v>
      </c>
    </row>
    <row r="77" spans="1:7" ht="39" customHeight="1" x14ac:dyDescent="0.2">
      <c r="A77" s="162">
        <v>8</v>
      </c>
      <c r="B77" s="39" t="s">
        <v>119</v>
      </c>
      <c r="C77" s="39" t="s">
        <v>109</v>
      </c>
      <c r="D77" s="40" t="s">
        <v>164</v>
      </c>
      <c r="E77" s="40" t="s">
        <v>107</v>
      </c>
      <c r="F77" s="176" t="s">
        <v>68</v>
      </c>
      <c r="G77" s="40" t="s">
        <v>107</v>
      </c>
    </row>
    <row r="78" spans="1:7" ht="17.25" customHeight="1" x14ac:dyDescent="0.2">
      <c r="A78" s="162">
        <v>9</v>
      </c>
      <c r="B78" s="39" t="s">
        <v>120</v>
      </c>
      <c r="C78" s="39" t="s">
        <v>109</v>
      </c>
      <c r="D78" s="182" t="s">
        <v>165</v>
      </c>
      <c r="E78" s="40" t="s">
        <v>107</v>
      </c>
      <c r="F78" s="176" t="s">
        <v>68</v>
      </c>
      <c r="G78" s="40" t="s">
        <v>107</v>
      </c>
    </row>
    <row r="79" spans="1:7" ht="39.75" customHeight="1" x14ac:dyDescent="0.2">
      <c r="A79" s="162">
        <v>10</v>
      </c>
      <c r="B79" s="39" t="s">
        <v>118</v>
      </c>
      <c r="C79" s="39" t="s">
        <v>109</v>
      </c>
      <c r="D79" s="40" t="s">
        <v>166</v>
      </c>
      <c r="E79" s="40"/>
      <c r="F79" s="176" t="s">
        <v>68</v>
      </c>
      <c r="G79" s="40" t="s">
        <v>107</v>
      </c>
    </row>
    <row r="80" spans="1:7" ht="30.75" customHeight="1" x14ac:dyDescent="0.2">
      <c r="A80" s="162">
        <v>11</v>
      </c>
      <c r="B80" s="39" t="s">
        <v>121</v>
      </c>
      <c r="C80" s="39" t="s">
        <v>109</v>
      </c>
      <c r="D80" s="40" t="s">
        <v>167</v>
      </c>
      <c r="E80" s="40" t="s">
        <v>167</v>
      </c>
      <c r="F80" s="176" t="s">
        <v>68</v>
      </c>
      <c r="G80" s="40" t="s">
        <v>107</v>
      </c>
    </row>
    <row r="81" spans="1:7" ht="13.5" thickBot="1" x14ac:dyDescent="0.25">
      <c r="A81" s="177">
        <v>12</v>
      </c>
      <c r="B81" s="163" t="s">
        <v>94</v>
      </c>
      <c r="C81" s="163"/>
      <c r="D81" s="164"/>
      <c r="E81" s="164"/>
      <c r="F81" s="176" t="s">
        <v>68</v>
      </c>
      <c r="G81" s="164"/>
    </row>
    <row r="84" spans="1:7" ht="16.5" thickBot="1" x14ac:dyDescent="0.25">
      <c r="A84" s="281" t="s">
        <v>186</v>
      </c>
      <c r="B84" s="282"/>
      <c r="C84" s="282"/>
      <c r="D84" s="282"/>
      <c r="E84" s="282"/>
      <c r="F84" s="282"/>
      <c r="G84" s="282"/>
    </row>
    <row r="85" spans="1:7" ht="24.75" customHeight="1" thickTop="1" x14ac:dyDescent="0.2">
      <c r="A85" s="169"/>
      <c r="B85" s="170" t="s">
        <v>79</v>
      </c>
      <c r="C85" s="283" t="s">
        <v>130</v>
      </c>
      <c r="D85" s="284"/>
      <c r="E85" s="285"/>
      <c r="F85" s="171" t="s">
        <v>80</v>
      </c>
      <c r="G85" s="172" t="s">
        <v>186</v>
      </c>
    </row>
    <row r="86" spans="1:7" ht="19.5" customHeight="1" x14ac:dyDescent="0.2">
      <c r="A86" s="148"/>
      <c r="B86" s="149" t="s">
        <v>81</v>
      </c>
      <c r="C86" s="286" t="s">
        <v>134</v>
      </c>
      <c r="D86" s="287"/>
      <c r="E86" s="287"/>
      <c r="F86" s="287"/>
      <c r="G86" s="288"/>
    </row>
    <row r="87" spans="1:7" ht="18" customHeight="1" x14ac:dyDescent="0.2">
      <c r="A87" s="150"/>
      <c r="B87" s="149" t="s">
        <v>82</v>
      </c>
      <c r="C87" s="286"/>
      <c r="D87" s="287"/>
      <c r="E87" s="287"/>
      <c r="F87" s="287"/>
      <c r="G87" s="288"/>
    </row>
    <row r="88" spans="1:7" ht="18.75" customHeight="1" x14ac:dyDescent="0.2">
      <c r="A88" s="150"/>
      <c r="B88" s="149" t="s">
        <v>83</v>
      </c>
      <c r="C88" s="289"/>
      <c r="D88" s="290"/>
      <c r="E88" s="290"/>
      <c r="F88" s="290"/>
      <c r="G88" s="290"/>
    </row>
    <row r="89" spans="1:7" ht="42" customHeight="1" thickBot="1" x14ac:dyDescent="0.25">
      <c r="A89" s="151"/>
      <c r="B89" s="152" t="s">
        <v>84</v>
      </c>
      <c r="C89" s="291" t="s">
        <v>184</v>
      </c>
      <c r="D89" s="292"/>
      <c r="E89" s="292"/>
      <c r="F89" s="292"/>
      <c r="G89" s="293"/>
    </row>
    <row r="90" spans="1:7" x14ac:dyDescent="0.2">
      <c r="A90" s="153"/>
      <c r="B90" s="154" t="s">
        <v>85</v>
      </c>
      <c r="C90" s="275" t="s">
        <v>107</v>
      </c>
      <c r="D90" s="276"/>
      <c r="E90" s="277"/>
      <c r="F90" s="155" t="s">
        <v>86</v>
      </c>
      <c r="G90" s="173">
        <v>45245</v>
      </c>
    </row>
    <row r="91" spans="1:7" ht="13.5" thickBot="1" x14ac:dyDescent="0.25">
      <c r="A91" s="156"/>
      <c r="B91" s="157" t="s">
        <v>87</v>
      </c>
      <c r="C91" s="278" t="s">
        <v>88</v>
      </c>
      <c r="D91" s="279"/>
      <c r="E91" s="280"/>
      <c r="F91" s="158" t="s">
        <v>89</v>
      </c>
      <c r="G91" s="174" t="s">
        <v>107</v>
      </c>
    </row>
    <row r="92" spans="1:7" ht="23.25" thickBot="1" x14ac:dyDescent="0.25">
      <c r="A92" s="159" t="s">
        <v>90</v>
      </c>
      <c r="B92" s="160" t="s">
        <v>91</v>
      </c>
      <c r="C92" s="160" t="s">
        <v>95</v>
      </c>
      <c r="D92" s="160" t="s">
        <v>92</v>
      </c>
      <c r="E92" s="160" t="s">
        <v>96</v>
      </c>
      <c r="F92" s="161" t="s">
        <v>74</v>
      </c>
      <c r="G92" s="175" t="s">
        <v>93</v>
      </c>
    </row>
    <row r="93" spans="1:7" ht="18.75" customHeight="1" x14ac:dyDescent="0.2">
      <c r="A93" s="162">
        <v>1</v>
      </c>
      <c r="B93" s="39" t="s">
        <v>108</v>
      </c>
      <c r="C93" s="39" t="s">
        <v>109</v>
      </c>
      <c r="D93" s="40" t="s">
        <v>110</v>
      </c>
      <c r="E93" s="40" t="s">
        <v>107</v>
      </c>
      <c r="F93" s="176" t="s">
        <v>68</v>
      </c>
      <c r="G93" s="40" t="s">
        <v>107</v>
      </c>
    </row>
    <row r="94" spans="1:7" ht="24" x14ac:dyDescent="0.2">
      <c r="A94" s="162">
        <v>2</v>
      </c>
      <c r="B94" s="39" t="s">
        <v>111</v>
      </c>
      <c r="C94" s="39" t="s">
        <v>109</v>
      </c>
      <c r="D94" s="40" t="s">
        <v>112</v>
      </c>
      <c r="E94" s="40" t="s">
        <v>107</v>
      </c>
      <c r="F94" s="176" t="s">
        <v>68</v>
      </c>
      <c r="G94" s="40" t="s">
        <v>107</v>
      </c>
    </row>
    <row r="95" spans="1:7" ht="180" x14ac:dyDescent="0.2">
      <c r="A95" s="162">
        <v>3</v>
      </c>
      <c r="B95" s="39" t="s">
        <v>140</v>
      </c>
      <c r="C95" s="39" t="s">
        <v>109</v>
      </c>
      <c r="D95" s="40" t="s">
        <v>141</v>
      </c>
      <c r="E95" s="40" t="s">
        <v>107</v>
      </c>
      <c r="F95" s="176" t="s">
        <v>68</v>
      </c>
      <c r="G95" s="40" t="s">
        <v>107</v>
      </c>
    </row>
    <row r="96" spans="1:7" ht="108" x14ac:dyDescent="0.2">
      <c r="A96" s="162">
        <v>4</v>
      </c>
      <c r="B96" s="39" t="s">
        <v>113</v>
      </c>
      <c r="C96" s="39"/>
      <c r="D96" s="40" t="s">
        <v>142</v>
      </c>
      <c r="E96" s="40"/>
      <c r="F96" s="176" t="s">
        <v>68</v>
      </c>
      <c r="G96" s="40"/>
    </row>
    <row r="97" spans="1:7" ht="24" x14ac:dyDescent="0.2">
      <c r="A97" s="162">
        <v>5</v>
      </c>
      <c r="B97" s="39" t="s">
        <v>143</v>
      </c>
      <c r="C97" s="39" t="s">
        <v>109</v>
      </c>
      <c r="D97" s="40" t="s">
        <v>144</v>
      </c>
      <c r="E97" s="40" t="s">
        <v>144</v>
      </c>
      <c r="F97" s="176" t="s">
        <v>68</v>
      </c>
      <c r="G97" s="40" t="s">
        <v>107</v>
      </c>
    </row>
    <row r="98" spans="1:7" ht="24" x14ac:dyDescent="0.2">
      <c r="A98" s="162">
        <v>6</v>
      </c>
      <c r="B98" s="39" t="s">
        <v>114</v>
      </c>
      <c r="C98" s="39" t="s">
        <v>109</v>
      </c>
      <c r="D98" s="40" t="s">
        <v>115</v>
      </c>
      <c r="E98" s="40" t="s">
        <v>107</v>
      </c>
      <c r="F98" s="176" t="s">
        <v>68</v>
      </c>
      <c r="G98" s="40" t="s">
        <v>107</v>
      </c>
    </row>
    <row r="99" spans="1:7" ht="24" x14ac:dyDescent="0.2">
      <c r="A99" s="162">
        <v>7</v>
      </c>
      <c r="B99" s="39" t="s">
        <v>116</v>
      </c>
      <c r="C99" s="39" t="s">
        <v>109</v>
      </c>
      <c r="D99" s="40" t="s">
        <v>117</v>
      </c>
      <c r="E99" s="40" t="s">
        <v>107</v>
      </c>
      <c r="F99" s="176" t="s">
        <v>68</v>
      </c>
      <c r="G99" s="40" t="s">
        <v>107</v>
      </c>
    </row>
    <row r="100" spans="1:7" ht="24" x14ac:dyDescent="0.2">
      <c r="A100" s="162">
        <v>8</v>
      </c>
      <c r="B100" s="39" t="s">
        <v>145</v>
      </c>
      <c r="C100" s="39" t="s">
        <v>109</v>
      </c>
      <c r="D100" s="40" t="s">
        <v>146</v>
      </c>
      <c r="E100" s="40" t="s">
        <v>107</v>
      </c>
      <c r="F100" s="176" t="s">
        <v>68</v>
      </c>
      <c r="G100" s="40" t="s">
        <v>107</v>
      </c>
    </row>
    <row r="101" spans="1:7" ht="13.5" thickBot="1" x14ac:dyDescent="0.25">
      <c r="A101" s="177">
        <v>9</v>
      </c>
      <c r="B101" s="163" t="s">
        <v>94</v>
      </c>
      <c r="C101" s="163"/>
      <c r="D101" s="164"/>
      <c r="E101" s="164"/>
      <c r="F101" s="176" t="s">
        <v>68</v>
      </c>
      <c r="G101" s="164"/>
    </row>
    <row r="103" spans="1:7" ht="16.5" thickBot="1" x14ac:dyDescent="0.25">
      <c r="A103" s="281" t="s">
        <v>187</v>
      </c>
      <c r="B103" s="282"/>
      <c r="C103" s="282"/>
      <c r="D103" s="282"/>
      <c r="E103" s="282"/>
      <c r="F103" s="282"/>
      <c r="G103" s="282"/>
    </row>
    <row r="104" spans="1:7" ht="13.5" thickTop="1" x14ac:dyDescent="0.2">
      <c r="A104" s="169"/>
      <c r="B104" s="170" t="s">
        <v>79</v>
      </c>
      <c r="C104" s="283" t="s">
        <v>131</v>
      </c>
      <c r="D104" s="284"/>
      <c r="E104" s="285"/>
      <c r="F104" s="171" t="s">
        <v>80</v>
      </c>
      <c r="G104" s="172" t="s">
        <v>187</v>
      </c>
    </row>
    <row r="105" spans="1:7" ht="15.75" customHeight="1" x14ac:dyDescent="0.2">
      <c r="A105" s="148"/>
      <c r="B105" s="149" t="s">
        <v>81</v>
      </c>
      <c r="C105" s="286" t="s">
        <v>135</v>
      </c>
      <c r="D105" s="287"/>
      <c r="E105" s="287"/>
      <c r="F105" s="287"/>
      <c r="G105" s="288"/>
    </row>
    <row r="106" spans="1:7" ht="18" customHeight="1" x14ac:dyDescent="0.2">
      <c r="A106" s="150"/>
      <c r="B106" s="149" t="s">
        <v>82</v>
      </c>
      <c r="C106" s="286"/>
      <c r="D106" s="287"/>
      <c r="E106" s="287"/>
      <c r="F106" s="287"/>
      <c r="G106" s="288"/>
    </row>
    <row r="107" spans="1:7" ht="17.25" customHeight="1" x14ac:dyDescent="0.2">
      <c r="A107" s="150"/>
      <c r="B107" s="149" t="s">
        <v>83</v>
      </c>
      <c r="C107" s="289"/>
      <c r="D107" s="290"/>
      <c r="E107" s="290"/>
      <c r="F107" s="290"/>
      <c r="G107" s="290"/>
    </row>
    <row r="108" spans="1:7" ht="53.25" customHeight="1" thickBot="1" x14ac:dyDescent="0.25">
      <c r="A108" s="151"/>
      <c r="B108" s="152" t="s">
        <v>84</v>
      </c>
      <c r="C108" s="291" t="s">
        <v>188</v>
      </c>
      <c r="D108" s="292"/>
      <c r="E108" s="292"/>
      <c r="F108" s="292"/>
      <c r="G108" s="293"/>
    </row>
    <row r="109" spans="1:7" ht="20.25" customHeight="1" x14ac:dyDescent="0.2">
      <c r="A109" s="153"/>
      <c r="B109" s="154" t="s">
        <v>85</v>
      </c>
      <c r="C109" s="275" t="s">
        <v>100</v>
      </c>
      <c r="D109" s="276"/>
      <c r="E109" s="277"/>
      <c r="F109" s="155" t="s">
        <v>86</v>
      </c>
      <c r="G109" s="173">
        <v>45245</v>
      </c>
    </row>
    <row r="110" spans="1:7" ht="21" customHeight="1" thickBot="1" x14ac:dyDescent="0.25">
      <c r="A110" s="156"/>
      <c r="B110" s="157" t="s">
        <v>87</v>
      </c>
      <c r="C110" s="278" t="s">
        <v>88</v>
      </c>
      <c r="D110" s="279"/>
      <c r="E110" s="280"/>
      <c r="F110" s="158" t="s">
        <v>89</v>
      </c>
      <c r="G110" s="174" t="s">
        <v>107</v>
      </c>
    </row>
    <row r="111" spans="1:7" ht="23.25" thickBot="1" x14ac:dyDescent="0.25">
      <c r="A111" s="159" t="s">
        <v>90</v>
      </c>
      <c r="B111" s="160" t="s">
        <v>91</v>
      </c>
      <c r="C111" s="160" t="s">
        <v>95</v>
      </c>
      <c r="D111" s="160" t="s">
        <v>92</v>
      </c>
      <c r="E111" s="160" t="s">
        <v>96</v>
      </c>
      <c r="F111" s="161" t="s">
        <v>74</v>
      </c>
      <c r="G111" s="175" t="s">
        <v>93</v>
      </c>
    </row>
    <row r="112" spans="1:7" ht="135" customHeight="1" x14ac:dyDescent="0.2">
      <c r="A112" s="162">
        <v>1</v>
      </c>
      <c r="B112" s="39" t="s">
        <v>189</v>
      </c>
      <c r="C112" s="39" t="s">
        <v>109</v>
      </c>
      <c r="D112" s="40" t="s">
        <v>190</v>
      </c>
      <c r="E112" s="40" t="s">
        <v>107</v>
      </c>
      <c r="F112" s="176" t="s">
        <v>68</v>
      </c>
      <c r="G112" s="40" t="s">
        <v>107</v>
      </c>
    </row>
    <row r="113" spans="1:7" ht="110.25" customHeight="1" x14ac:dyDescent="0.2">
      <c r="A113" s="162">
        <v>2</v>
      </c>
      <c r="B113" s="39" t="s">
        <v>113</v>
      </c>
      <c r="C113" s="39" t="s">
        <v>109</v>
      </c>
      <c r="D113" s="40" t="s">
        <v>191</v>
      </c>
      <c r="E113" s="40" t="s">
        <v>107</v>
      </c>
      <c r="F113" s="176" t="s">
        <v>68</v>
      </c>
      <c r="G113" s="40" t="s">
        <v>107</v>
      </c>
    </row>
    <row r="114" spans="1:7" ht="51" customHeight="1" x14ac:dyDescent="0.2">
      <c r="A114" s="162">
        <v>3</v>
      </c>
      <c r="B114" s="39" t="s">
        <v>192</v>
      </c>
      <c r="C114" s="39" t="s">
        <v>109</v>
      </c>
      <c r="D114" s="40" t="s">
        <v>193</v>
      </c>
      <c r="E114" s="40" t="s">
        <v>107</v>
      </c>
      <c r="F114" s="176" t="s">
        <v>68</v>
      </c>
      <c r="G114" s="40" t="s">
        <v>107</v>
      </c>
    </row>
    <row r="115" spans="1:7" ht="35.25" customHeight="1" x14ac:dyDescent="0.2">
      <c r="A115" s="162">
        <v>4</v>
      </c>
      <c r="B115" s="39" t="s">
        <v>194</v>
      </c>
      <c r="C115" s="39"/>
      <c r="D115" s="180" t="s">
        <v>129</v>
      </c>
      <c r="E115" s="180"/>
      <c r="F115" s="176" t="s">
        <v>68</v>
      </c>
      <c r="G115" s="180"/>
    </row>
    <row r="116" spans="1:7" ht="31.5" customHeight="1" x14ac:dyDescent="0.2">
      <c r="A116" s="162">
        <v>5</v>
      </c>
      <c r="B116" s="39" t="s">
        <v>195</v>
      </c>
      <c r="C116" s="39" t="s">
        <v>109</v>
      </c>
      <c r="D116" s="40" t="s">
        <v>196</v>
      </c>
      <c r="E116" s="40" t="s">
        <v>107</v>
      </c>
      <c r="F116" s="176" t="s">
        <v>68</v>
      </c>
      <c r="G116" s="40" t="s">
        <v>107</v>
      </c>
    </row>
    <row r="117" spans="1:7" ht="13.5" thickBot="1" x14ac:dyDescent="0.25">
      <c r="A117" s="177">
        <v>6</v>
      </c>
      <c r="B117" s="163" t="s">
        <v>94</v>
      </c>
      <c r="C117" s="163"/>
      <c r="D117" s="164"/>
      <c r="E117" s="164"/>
      <c r="F117" s="164"/>
      <c r="G117" s="164"/>
    </row>
    <row r="120" spans="1:7" ht="16.5" thickBot="1" x14ac:dyDescent="0.25">
      <c r="A120" s="282" t="s">
        <v>197</v>
      </c>
      <c r="B120" s="282"/>
      <c r="C120" s="282"/>
      <c r="D120" s="282"/>
      <c r="E120" s="282"/>
      <c r="F120" s="282"/>
      <c r="G120" s="282"/>
    </row>
    <row r="121" spans="1:7" ht="13.5" thickTop="1" x14ac:dyDescent="0.2">
      <c r="A121" s="169"/>
      <c r="B121" s="170" t="s">
        <v>79</v>
      </c>
      <c r="C121" s="283" t="s">
        <v>137</v>
      </c>
      <c r="D121" s="284"/>
      <c r="E121" s="285"/>
      <c r="F121" s="171" t="s">
        <v>80</v>
      </c>
      <c r="G121" s="172" t="s">
        <v>197</v>
      </c>
    </row>
    <row r="122" spans="1:7" x14ac:dyDescent="0.2">
      <c r="A122" s="148"/>
      <c r="B122" s="149" t="s">
        <v>81</v>
      </c>
      <c r="C122" s="286" t="s">
        <v>136</v>
      </c>
      <c r="D122" s="287"/>
      <c r="E122" s="287"/>
      <c r="F122" s="287"/>
      <c r="G122" s="288"/>
    </row>
    <row r="123" spans="1:7" x14ac:dyDescent="0.2">
      <c r="A123" s="150"/>
      <c r="B123" s="149" t="s">
        <v>82</v>
      </c>
      <c r="C123" s="286"/>
      <c r="D123" s="287"/>
      <c r="E123" s="287"/>
      <c r="F123" s="287"/>
      <c r="G123" s="288"/>
    </row>
    <row r="124" spans="1:7" ht="16.5" customHeight="1" x14ac:dyDescent="0.2">
      <c r="A124" s="150"/>
      <c r="B124" s="149" t="s">
        <v>83</v>
      </c>
      <c r="C124" s="289"/>
      <c r="D124" s="290"/>
      <c r="E124" s="290"/>
      <c r="F124" s="290"/>
      <c r="G124" s="290"/>
    </row>
    <row r="125" spans="1:7" ht="54" customHeight="1" thickBot="1" x14ac:dyDescent="0.25">
      <c r="A125" s="151"/>
      <c r="B125" s="152" t="s">
        <v>84</v>
      </c>
      <c r="C125" s="291" t="s">
        <v>199</v>
      </c>
      <c r="D125" s="292"/>
      <c r="E125" s="292"/>
      <c r="F125" s="292"/>
      <c r="G125" s="293"/>
    </row>
    <row r="126" spans="1:7" x14ac:dyDescent="0.2">
      <c r="A126" s="153"/>
      <c r="B126" s="154" t="s">
        <v>85</v>
      </c>
      <c r="C126" s="275" t="s">
        <v>100</v>
      </c>
      <c r="D126" s="276"/>
      <c r="E126" s="277"/>
      <c r="F126" s="155" t="s">
        <v>86</v>
      </c>
      <c r="G126" s="173">
        <v>45245</v>
      </c>
    </row>
    <row r="127" spans="1:7" ht="13.5" thickBot="1" x14ac:dyDescent="0.25">
      <c r="A127" s="156"/>
      <c r="B127" s="157" t="s">
        <v>87</v>
      </c>
      <c r="C127" s="278" t="s">
        <v>88</v>
      </c>
      <c r="D127" s="279"/>
      <c r="E127" s="280"/>
      <c r="F127" s="158" t="s">
        <v>89</v>
      </c>
      <c r="G127" s="174" t="s">
        <v>107</v>
      </c>
    </row>
    <row r="128" spans="1:7" ht="23.25" thickBot="1" x14ac:dyDescent="0.25">
      <c r="A128" s="159" t="s">
        <v>90</v>
      </c>
      <c r="B128" s="160" t="s">
        <v>91</v>
      </c>
      <c r="C128" s="160" t="s">
        <v>95</v>
      </c>
      <c r="D128" s="160" t="s">
        <v>92</v>
      </c>
      <c r="E128" s="160" t="s">
        <v>96</v>
      </c>
      <c r="F128" s="161" t="s">
        <v>74</v>
      </c>
      <c r="G128" s="175" t="s">
        <v>93</v>
      </c>
    </row>
    <row r="129" spans="1:7" ht="122.25" customHeight="1" x14ac:dyDescent="0.2">
      <c r="A129" s="162">
        <v>1</v>
      </c>
      <c r="B129" s="39" t="s">
        <v>200</v>
      </c>
      <c r="C129" s="39" t="s">
        <v>109</v>
      </c>
      <c r="D129" s="40" t="s">
        <v>198</v>
      </c>
      <c r="E129" s="40" t="s">
        <v>107</v>
      </c>
      <c r="F129" s="176" t="s">
        <v>68</v>
      </c>
      <c r="G129" s="40" t="s">
        <v>107</v>
      </c>
    </row>
    <row r="130" spans="1:7" ht="177" customHeight="1" x14ac:dyDescent="0.2">
      <c r="A130" s="162">
        <v>2</v>
      </c>
      <c r="B130" s="39" t="s">
        <v>113</v>
      </c>
      <c r="C130" s="39" t="s">
        <v>109</v>
      </c>
      <c r="D130" s="183" t="s">
        <v>201</v>
      </c>
      <c r="E130" s="40" t="s">
        <v>107</v>
      </c>
      <c r="F130" s="176" t="s">
        <v>68</v>
      </c>
      <c r="G130" s="40" t="s">
        <v>107</v>
      </c>
    </row>
    <row r="131" spans="1:7" ht="22.5" customHeight="1" x14ac:dyDescent="0.2">
      <c r="A131" s="162">
        <v>3</v>
      </c>
      <c r="B131" s="39" t="s">
        <v>119</v>
      </c>
      <c r="C131" s="39" t="s">
        <v>109</v>
      </c>
      <c r="D131" s="182" t="s">
        <v>202</v>
      </c>
      <c r="E131" s="180"/>
      <c r="F131" s="176" t="s">
        <v>68</v>
      </c>
      <c r="G131" s="180"/>
    </row>
    <row r="132" spans="1:7" ht="62.25" customHeight="1" x14ac:dyDescent="0.2">
      <c r="A132" s="162">
        <v>4</v>
      </c>
      <c r="B132" s="39" t="s">
        <v>203</v>
      </c>
      <c r="C132" s="39" t="s">
        <v>109</v>
      </c>
      <c r="D132" s="40" t="s">
        <v>204</v>
      </c>
      <c r="E132" s="40" t="s">
        <v>107</v>
      </c>
      <c r="F132" s="176" t="s">
        <v>68</v>
      </c>
      <c r="G132" s="40" t="s">
        <v>107</v>
      </c>
    </row>
    <row r="133" spans="1:7" ht="73.5" customHeight="1" x14ac:dyDescent="0.2">
      <c r="A133" s="162">
        <v>5</v>
      </c>
      <c r="B133" s="39" t="s">
        <v>205</v>
      </c>
      <c r="C133" s="39" t="s">
        <v>109</v>
      </c>
      <c r="D133" s="40" t="s">
        <v>206</v>
      </c>
      <c r="E133" s="40" t="s">
        <v>107</v>
      </c>
      <c r="F133" s="176" t="s">
        <v>68</v>
      </c>
      <c r="G133" s="40" t="s">
        <v>107</v>
      </c>
    </row>
    <row r="134" spans="1:7" ht="26.25" customHeight="1" x14ac:dyDescent="0.2">
      <c r="A134" s="162">
        <v>6</v>
      </c>
      <c r="B134" s="39" t="s">
        <v>120</v>
      </c>
      <c r="C134" s="39" t="s">
        <v>109</v>
      </c>
      <c r="D134" s="182" t="s">
        <v>207</v>
      </c>
      <c r="E134" s="40" t="s">
        <v>107</v>
      </c>
      <c r="F134" s="176" t="s">
        <v>68</v>
      </c>
      <c r="G134" s="40" t="s">
        <v>107</v>
      </c>
    </row>
    <row r="135" spans="1:7" ht="30" customHeight="1" x14ac:dyDescent="0.2">
      <c r="A135" s="162">
        <v>7</v>
      </c>
      <c r="B135" s="39" t="s">
        <v>208</v>
      </c>
      <c r="C135" s="39" t="s">
        <v>109</v>
      </c>
      <c r="D135" s="182" t="s">
        <v>209</v>
      </c>
      <c r="E135" s="40"/>
      <c r="F135" s="176" t="s">
        <v>68</v>
      </c>
      <c r="G135" s="40" t="s">
        <v>107</v>
      </c>
    </row>
    <row r="136" spans="1:7" ht="20.25" customHeight="1" x14ac:dyDescent="0.2">
      <c r="A136" s="162">
        <v>8</v>
      </c>
      <c r="B136" s="39" t="s">
        <v>210</v>
      </c>
      <c r="C136" s="39" t="s">
        <v>109</v>
      </c>
      <c r="D136" s="182" t="s">
        <v>211</v>
      </c>
      <c r="E136" s="40" t="s">
        <v>107</v>
      </c>
      <c r="F136" s="176" t="s">
        <v>68</v>
      </c>
      <c r="G136" s="40" t="s">
        <v>107</v>
      </c>
    </row>
    <row r="137" spans="1:7" ht="25.5" customHeight="1" x14ac:dyDescent="0.2">
      <c r="A137" s="162">
        <v>10</v>
      </c>
      <c r="B137" s="39" t="s">
        <v>119</v>
      </c>
      <c r="C137" s="39" t="s">
        <v>109</v>
      </c>
      <c r="D137" s="40" t="s">
        <v>212</v>
      </c>
      <c r="E137" s="40" t="s">
        <v>107</v>
      </c>
      <c r="F137" s="176" t="s">
        <v>68</v>
      </c>
      <c r="G137" s="40" t="s">
        <v>107</v>
      </c>
    </row>
    <row r="138" spans="1:7" ht="34.5" customHeight="1" x14ac:dyDescent="0.2">
      <c r="A138" s="162">
        <v>11</v>
      </c>
      <c r="B138" s="39" t="s">
        <v>213</v>
      </c>
      <c r="C138" s="39" t="s">
        <v>109</v>
      </c>
      <c r="D138" s="40" t="s">
        <v>214</v>
      </c>
      <c r="E138" s="40" t="s">
        <v>214</v>
      </c>
      <c r="F138" s="176" t="s">
        <v>68</v>
      </c>
      <c r="G138" s="40" t="s">
        <v>107</v>
      </c>
    </row>
    <row r="139" spans="1:7" ht="24.75" customHeight="1" x14ac:dyDescent="0.2">
      <c r="A139" s="162">
        <v>12</v>
      </c>
      <c r="B139" s="39" t="s">
        <v>180</v>
      </c>
      <c r="C139" s="39" t="s">
        <v>109</v>
      </c>
      <c r="D139" s="40" t="s">
        <v>129</v>
      </c>
      <c r="E139" s="40" t="s">
        <v>107</v>
      </c>
      <c r="F139" s="176" t="s">
        <v>68</v>
      </c>
      <c r="G139" s="40" t="s">
        <v>107</v>
      </c>
    </row>
    <row r="140" spans="1:7" ht="120.75" customHeight="1" x14ac:dyDescent="0.2">
      <c r="A140" s="162">
        <v>13</v>
      </c>
      <c r="B140" s="39" t="s">
        <v>215</v>
      </c>
      <c r="C140" s="39"/>
      <c r="D140" s="180" t="s">
        <v>216</v>
      </c>
      <c r="E140" s="180"/>
      <c r="F140" s="176" t="s">
        <v>68</v>
      </c>
      <c r="G140" s="180"/>
    </row>
    <row r="141" spans="1:7" ht="32.25" customHeight="1" x14ac:dyDescent="0.2">
      <c r="A141" s="162">
        <v>14</v>
      </c>
      <c r="B141" s="39" t="s">
        <v>217</v>
      </c>
      <c r="C141" s="39"/>
      <c r="D141" s="180" t="s">
        <v>218</v>
      </c>
      <c r="E141" s="180"/>
      <c r="F141" s="176" t="s">
        <v>68</v>
      </c>
      <c r="G141" s="180"/>
    </row>
    <row r="142" spans="1:7" ht="26.25" customHeight="1" x14ac:dyDescent="0.2">
      <c r="A142" s="162">
        <v>15</v>
      </c>
      <c r="B142" s="39" t="s">
        <v>120</v>
      </c>
      <c r="C142" s="39"/>
      <c r="D142" s="180" t="s">
        <v>219</v>
      </c>
      <c r="E142" s="180"/>
      <c r="F142" s="176" t="s">
        <v>68</v>
      </c>
      <c r="G142" s="180"/>
    </row>
    <row r="143" spans="1:7" ht="21.75" customHeight="1" x14ac:dyDescent="0.2">
      <c r="A143" s="162">
        <v>16</v>
      </c>
      <c r="B143" s="39" t="s">
        <v>119</v>
      </c>
      <c r="C143" s="39"/>
      <c r="D143" s="180" t="s">
        <v>212</v>
      </c>
      <c r="E143" s="180"/>
      <c r="F143" s="176" t="s">
        <v>68</v>
      </c>
      <c r="G143" s="180"/>
    </row>
    <row r="144" spans="1:7" ht="24" x14ac:dyDescent="0.2">
      <c r="A144" s="162">
        <v>17</v>
      </c>
      <c r="B144" s="39" t="s">
        <v>220</v>
      </c>
      <c r="C144" s="39" t="s">
        <v>109</v>
      </c>
      <c r="D144" s="40" t="s">
        <v>221</v>
      </c>
      <c r="E144" s="40" t="s">
        <v>107</v>
      </c>
      <c r="F144" s="176" t="s">
        <v>68</v>
      </c>
      <c r="G144" s="40" t="s">
        <v>107</v>
      </c>
    </row>
    <row r="145" spans="1:7" x14ac:dyDescent="0.2">
      <c r="A145" s="184">
        <v>18</v>
      </c>
      <c r="B145" s="185"/>
      <c r="C145" s="185"/>
      <c r="D145" s="186"/>
      <c r="E145" s="186"/>
      <c r="F145" s="176" t="s">
        <v>68</v>
      </c>
      <c r="G145" s="186"/>
    </row>
    <row r="146" spans="1:7" ht="13.5" thickBot="1" x14ac:dyDescent="0.25">
      <c r="A146" s="177">
        <v>16</v>
      </c>
      <c r="B146" s="163" t="s">
        <v>94</v>
      </c>
      <c r="C146" s="163"/>
      <c r="D146" s="164"/>
      <c r="E146" s="164"/>
      <c r="F146" s="164"/>
      <c r="G146" s="164"/>
    </row>
    <row r="148" spans="1:7" ht="16.5" thickBot="1" x14ac:dyDescent="0.25">
      <c r="A148" s="281" t="s">
        <v>222</v>
      </c>
      <c r="B148" s="282"/>
      <c r="C148" s="282"/>
      <c r="D148" s="282"/>
      <c r="E148" s="282"/>
      <c r="F148" s="282"/>
      <c r="G148" s="282"/>
    </row>
    <row r="149" spans="1:7" ht="13.5" thickTop="1" x14ac:dyDescent="0.2">
      <c r="A149" s="169"/>
      <c r="B149" s="170" t="s">
        <v>79</v>
      </c>
      <c r="C149" s="283" t="s">
        <v>133</v>
      </c>
      <c r="D149" s="284"/>
      <c r="E149" s="285"/>
      <c r="F149" s="171" t="s">
        <v>80</v>
      </c>
      <c r="G149" s="172" t="s">
        <v>185</v>
      </c>
    </row>
    <row r="150" spans="1:7" x14ac:dyDescent="0.2">
      <c r="A150" s="148"/>
      <c r="B150" s="149" t="s">
        <v>81</v>
      </c>
      <c r="C150" s="286" t="s">
        <v>107</v>
      </c>
      <c r="D150" s="287"/>
      <c r="E150" s="287"/>
      <c r="F150" s="287"/>
      <c r="G150" s="288"/>
    </row>
    <row r="151" spans="1:7" x14ac:dyDescent="0.2">
      <c r="A151" s="150"/>
      <c r="B151" s="149" t="s">
        <v>82</v>
      </c>
      <c r="C151" s="286"/>
      <c r="D151" s="287"/>
      <c r="E151" s="287"/>
      <c r="F151" s="287"/>
      <c r="G151" s="288"/>
    </row>
    <row r="152" spans="1:7" x14ac:dyDescent="0.2">
      <c r="A152" s="150"/>
      <c r="B152" s="149" t="s">
        <v>83</v>
      </c>
      <c r="C152" s="289"/>
      <c r="D152" s="290"/>
      <c r="E152" s="290"/>
      <c r="F152" s="290"/>
      <c r="G152" s="290"/>
    </row>
    <row r="153" spans="1:7" ht="95.25" customHeight="1" thickBot="1" x14ac:dyDescent="0.25">
      <c r="A153" s="151"/>
      <c r="B153" s="152" t="s">
        <v>84</v>
      </c>
      <c r="C153" s="291" t="s">
        <v>231</v>
      </c>
      <c r="D153" s="292"/>
      <c r="E153" s="292"/>
      <c r="F153" s="292"/>
      <c r="G153" s="293"/>
    </row>
    <row r="154" spans="1:7" ht="16.5" customHeight="1" x14ac:dyDescent="0.2">
      <c r="A154" s="153"/>
      <c r="B154" s="154" t="s">
        <v>85</v>
      </c>
      <c r="C154" s="275" t="s">
        <v>100</v>
      </c>
      <c r="D154" s="276"/>
      <c r="E154" s="277"/>
      <c r="F154" s="155" t="s">
        <v>86</v>
      </c>
      <c r="G154" s="173">
        <v>45245</v>
      </c>
    </row>
    <row r="155" spans="1:7" ht="18" customHeight="1" thickBot="1" x14ac:dyDescent="0.25">
      <c r="A155" s="156"/>
      <c r="B155" s="157" t="s">
        <v>87</v>
      </c>
      <c r="C155" s="278" t="s">
        <v>88</v>
      </c>
      <c r="D155" s="279"/>
      <c r="E155" s="280"/>
      <c r="F155" s="158" t="s">
        <v>89</v>
      </c>
      <c r="G155" s="174" t="s">
        <v>107</v>
      </c>
    </row>
    <row r="156" spans="1:7" ht="23.25" thickBot="1" x14ac:dyDescent="0.25">
      <c r="A156" s="159" t="s">
        <v>90</v>
      </c>
      <c r="B156" s="160" t="s">
        <v>91</v>
      </c>
      <c r="C156" s="160" t="s">
        <v>95</v>
      </c>
      <c r="D156" s="160" t="s">
        <v>92</v>
      </c>
      <c r="E156" s="160" t="s">
        <v>96</v>
      </c>
      <c r="F156" s="161" t="s">
        <v>74</v>
      </c>
      <c r="G156" s="175" t="s">
        <v>93</v>
      </c>
    </row>
    <row r="157" spans="1:7" ht="132" x14ac:dyDescent="0.2">
      <c r="A157" s="162">
        <v>1</v>
      </c>
      <c r="B157" s="39" t="s">
        <v>232</v>
      </c>
      <c r="C157" s="39" t="s">
        <v>109</v>
      </c>
      <c r="D157" s="40" t="s">
        <v>233</v>
      </c>
      <c r="E157" s="40" t="s">
        <v>107</v>
      </c>
      <c r="F157" s="176" t="s">
        <v>68</v>
      </c>
      <c r="G157" s="40" t="s">
        <v>107</v>
      </c>
    </row>
    <row r="158" spans="1:7" ht="35.25" customHeight="1" x14ac:dyDescent="0.2">
      <c r="A158" s="162">
        <v>2</v>
      </c>
      <c r="B158" s="39" t="s">
        <v>119</v>
      </c>
      <c r="C158" s="39" t="s">
        <v>109</v>
      </c>
      <c r="D158" s="40" t="s">
        <v>158</v>
      </c>
      <c r="E158" s="40" t="s">
        <v>156</v>
      </c>
      <c r="F158" s="176" t="s">
        <v>68</v>
      </c>
      <c r="G158" s="40" t="s">
        <v>107</v>
      </c>
    </row>
    <row r="159" spans="1:7" ht="56.25" customHeight="1" x14ac:dyDescent="0.2">
      <c r="A159" s="162">
        <v>3</v>
      </c>
      <c r="B159" s="39" t="s">
        <v>234</v>
      </c>
      <c r="C159" s="39" t="s">
        <v>109</v>
      </c>
      <c r="D159" s="183" t="s">
        <v>235</v>
      </c>
      <c r="E159" s="40" t="s">
        <v>107</v>
      </c>
      <c r="F159" s="176" t="s">
        <v>68</v>
      </c>
      <c r="G159" s="40" t="s">
        <v>107</v>
      </c>
    </row>
    <row r="160" spans="1:7" ht="30" customHeight="1" x14ac:dyDescent="0.2">
      <c r="A160" s="162">
        <v>4</v>
      </c>
      <c r="B160" s="39" t="s">
        <v>236</v>
      </c>
      <c r="C160" s="39" t="s">
        <v>109</v>
      </c>
      <c r="D160" s="40" t="s">
        <v>237</v>
      </c>
      <c r="E160" s="40" t="s">
        <v>107</v>
      </c>
      <c r="F160" s="176" t="s">
        <v>68</v>
      </c>
      <c r="G160" s="40" t="s">
        <v>107</v>
      </c>
    </row>
    <row r="161" spans="1:7" ht="27.75" customHeight="1" x14ac:dyDescent="0.2">
      <c r="A161" s="162">
        <v>5</v>
      </c>
      <c r="B161" s="39" t="s">
        <v>118</v>
      </c>
      <c r="C161" s="39" t="s">
        <v>109</v>
      </c>
      <c r="D161" s="40" t="s">
        <v>161</v>
      </c>
      <c r="E161" s="40" t="s">
        <v>107</v>
      </c>
      <c r="F161" s="176" t="s">
        <v>68</v>
      </c>
      <c r="G161" s="40" t="s">
        <v>107</v>
      </c>
    </row>
    <row r="162" spans="1:7" ht="35.25" customHeight="1" x14ac:dyDescent="0.2">
      <c r="A162" s="162">
        <v>6</v>
      </c>
      <c r="B162" s="39" t="s">
        <v>162</v>
      </c>
      <c r="C162" s="39" t="s">
        <v>109</v>
      </c>
      <c r="D162" s="182" t="s">
        <v>207</v>
      </c>
      <c r="E162" s="40">
        <v>20</v>
      </c>
      <c r="F162" s="176" t="s">
        <v>68</v>
      </c>
      <c r="G162" s="40" t="s">
        <v>107</v>
      </c>
    </row>
    <row r="163" spans="1:7" ht="40.5" customHeight="1" x14ac:dyDescent="0.2">
      <c r="A163" s="162">
        <v>7</v>
      </c>
      <c r="B163" s="39" t="s">
        <v>119</v>
      </c>
      <c r="C163" s="39" t="s">
        <v>109</v>
      </c>
      <c r="D163" s="40" t="s">
        <v>238</v>
      </c>
      <c r="E163" s="40" t="s">
        <v>107</v>
      </c>
      <c r="F163" s="176" t="s">
        <v>68</v>
      </c>
      <c r="G163" s="40" t="s">
        <v>107</v>
      </c>
    </row>
    <row r="164" spans="1:7" ht="26.25" customHeight="1" x14ac:dyDescent="0.2">
      <c r="A164" s="162">
        <v>8</v>
      </c>
      <c r="B164" s="39" t="s">
        <v>239</v>
      </c>
      <c r="C164" s="39" t="s">
        <v>109</v>
      </c>
      <c r="D164" s="182" t="s">
        <v>165</v>
      </c>
      <c r="E164" s="40" t="s">
        <v>107</v>
      </c>
      <c r="F164" s="176" t="s">
        <v>68</v>
      </c>
      <c r="G164" s="40" t="s">
        <v>107</v>
      </c>
    </row>
    <row r="165" spans="1:7" ht="45.75" customHeight="1" x14ac:dyDescent="0.2">
      <c r="A165" s="162">
        <v>9</v>
      </c>
      <c r="B165" s="39" t="s">
        <v>118</v>
      </c>
      <c r="C165" s="39" t="s">
        <v>109</v>
      </c>
      <c r="D165" s="40" t="s">
        <v>166</v>
      </c>
      <c r="E165" s="40"/>
      <c r="F165" s="176" t="s">
        <v>68</v>
      </c>
      <c r="G165" s="40" t="s">
        <v>107</v>
      </c>
    </row>
    <row r="166" spans="1:7" ht="34.5" customHeight="1" x14ac:dyDescent="0.2">
      <c r="A166" s="162">
        <v>10</v>
      </c>
      <c r="B166" s="39" t="s">
        <v>121</v>
      </c>
      <c r="C166" s="39" t="s">
        <v>109</v>
      </c>
      <c r="D166" s="40" t="s">
        <v>240</v>
      </c>
      <c r="E166" s="40" t="s">
        <v>240</v>
      </c>
      <c r="F166" s="176" t="s">
        <v>68</v>
      </c>
      <c r="G166" s="40" t="s">
        <v>107</v>
      </c>
    </row>
    <row r="167" spans="1:7" ht="13.5" thickBot="1" x14ac:dyDescent="0.25">
      <c r="A167" s="177">
        <v>11</v>
      </c>
      <c r="B167" s="163" t="s">
        <v>94</v>
      </c>
      <c r="C167" s="163"/>
      <c r="D167" s="164"/>
      <c r="E167" s="164"/>
      <c r="F167" s="176" t="s">
        <v>68</v>
      </c>
      <c r="G167" s="164"/>
    </row>
    <row r="169" spans="1:7" ht="16.5" thickBot="1" x14ac:dyDescent="0.25">
      <c r="A169" s="281" t="s">
        <v>223</v>
      </c>
      <c r="B169" s="282"/>
      <c r="C169" s="282"/>
      <c r="D169" s="282"/>
      <c r="E169" s="282"/>
      <c r="F169" s="282"/>
      <c r="G169" s="282"/>
    </row>
    <row r="170" spans="1:7" ht="13.5" thickTop="1" x14ac:dyDescent="0.2">
      <c r="A170" s="169"/>
      <c r="B170" s="170" t="s">
        <v>79</v>
      </c>
      <c r="C170" s="283" t="s">
        <v>224</v>
      </c>
      <c r="D170" s="284"/>
      <c r="E170" s="285"/>
      <c r="F170" s="171" t="s">
        <v>80</v>
      </c>
      <c r="G170" s="172" t="s">
        <v>185</v>
      </c>
    </row>
    <row r="171" spans="1:7" x14ac:dyDescent="0.2">
      <c r="A171" s="148"/>
      <c r="B171" s="149" t="s">
        <v>81</v>
      </c>
      <c r="C171" s="286" t="s">
        <v>107</v>
      </c>
      <c r="D171" s="287"/>
      <c r="E171" s="287"/>
      <c r="F171" s="287"/>
      <c r="G171" s="288"/>
    </row>
    <row r="172" spans="1:7" x14ac:dyDescent="0.2">
      <c r="A172" s="150"/>
      <c r="B172" s="149" t="s">
        <v>82</v>
      </c>
      <c r="C172" s="286"/>
      <c r="D172" s="287"/>
      <c r="E172" s="287"/>
      <c r="F172" s="287"/>
      <c r="G172" s="288"/>
    </row>
    <row r="173" spans="1:7" ht="17.25" customHeight="1" x14ac:dyDescent="0.2">
      <c r="A173" s="150"/>
      <c r="B173" s="149" t="s">
        <v>83</v>
      </c>
      <c r="C173" s="289"/>
      <c r="D173" s="290"/>
      <c r="E173" s="290"/>
      <c r="F173" s="290"/>
      <c r="G173" s="290"/>
    </row>
    <row r="174" spans="1:7" ht="45.75" customHeight="1" thickBot="1" x14ac:dyDescent="0.25">
      <c r="A174" s="151"/>
      <c r="B174" s="152" t="s">
        <v>84</v>
      </c>
      <c r="C174" s="291" t="s">
        <v>225</v>
      </c>
      <c r="D174" s="292"/>
      <c r="E174" s="292"/>
      <c r="F174" s="292"/>
      <c r="G174" s="293"/>
    </row>
    <row r="175" spans="1:7" x14ac:dyDescent="0.2">
      <c r="A175" s="153"/>
      <c r="B175" s="154" t="s">
        <v>85</v>
      </c>
      <c r="C175" s="275" t="s">
        <v>107</v>
      </c>
      <c r="D175" s="276"/>
      <c r="E175" s="277"/>
      <c r="F175" s="155" t="s">
        <v>86</v>
      </c>
      <c r="G175" s="173">
        <v>45245</v>
      </c>
    </row>
    <row r="176" spans="1:7" ht="13.5" thickBot="1" x14ac:dyDescent="0.25">
      <c r="A176" s="156"/>
      <c r="B176" s="157" t="s">
        <v>87</v>
      </c>
      <c r="C176" s="278" t="s">
        <v>88</v>
      </c>
      <c r="D176" s="279"/>
      <c r="E176" s="280"/>
      <c r="F176" s="158" t="s">
        <v>89</v>
      </c>
      <c r="G176" s="174" t="s">
        <v>107</v>
      </c>
    </row>
    <row r="177" spans="1:7" ht="23.25" thickBot="1" x14ac:dyDescent="0.25">
      <c r="A177" s="159" t="s">
        <v>90</v>
      </c>
      <c r="B177" s="160" t="s">
        <v>91</v>
      </c>
      <c r="C177" s="160" t="s">
        <v>95</v>
      </c>
      <c r="D177" s="160" t="s">
        <v>92</v>
      </c>
      <c r="E177" s="160" t="s">
        <v>96</v>
      </c>
      <c r="F177" s="161" t="s">
        <v>74</v>
      </c>
      <c r="G177" s="175" t="s">
        <v>93</v>
      </c>
    </row>
    <row r="178" spans="1:7" ht="88.5" customHeight="1" x14ac:dyDescent="0.2">
      <c r="A178" s="162">
        <v>1</v>
      </c>
      <c r="B178" s="39" t="s">
        <v>226</v>
      </c>
      <c r="C178" s="39" t="s">
        <v>109</v>
      </c>
      <c r="D178" s="40" t="s">
        <v>227</v>
      </c>
      <c r="E178" s="40" t="s">
        <v>107</v>
      </c>
      <c r="F178" s="176" t="s">
        <v>68</v>
      </c>
      <c r="G178" s="40" t="s">
        <v>107</v>
      </c>
    </row>
    <row r="179" spans="1:7" ht="29.25" customHeight="1" x14ac:dyDescent="0.2">
      <c r="A179" s="162">
        <v>2</v>
      </c>
      <c r="B179" s="39" t="s">
        <v>228</v>
      </c>
      <c r="C179" s="39" t="s">
        <v>109</v>
      </c>
      <c r="D179" s="40" t="s">
        <v>129</v>
      </c>
      <c r="E179" s="40"/>
      <c r="F179" s="176" t="s">
        <v>68</v>
      </c>
      <c r="G179" s="40" t="s">
        <v>107</v>
      </c>
    </row>
    <row r="180" spans="1:7" ht="30" customHeight="1" x14ac:dyDescent="0.2">
      <c r="A180" s="162">
        <v>3</v>
      </c>
      <c r="B180" s="39" t="s">
        <v>229</v>
      </c>
      <c r="C180" s="39" t="s">
        <v>109</v>
      </c>
      <c r="D180" s="40" t="s">
        <v>230</v>
      </c>
      <c r="E180" s="40" t="s">
        <v>107</v>
      </c>
      <c r="F180" s="176" t="s">
        <v>68</v>
      </c>
      <c r="G180" s="40" t="s">
        <v>107</v>
      </c>
    </row>
    <row r="181" spans="1:7" ht="13.5" thickBot="1" x14ac:dyDescent="0.25">
      <c r="A181" s="177">
        <v>4</v>
      </c>
      <c r="B181" s="163" t="s">
        <v>94</v>
      </c>
      <c r="C181" s="163"/>
      <c r="D181" s="164"/>
      <c r="E181" s="164"/>
      <c r="F181" s="176" t="s">
        <v>68</v>
      </c>
      <c r="G181" s="164"/>
    </row>
  </sheetData>
  <mergeCells count="72">
    <mergeCell ref="C176:E176"/>
    <mergeCell ref="C171:G171"/>
    <mergeCell ref="C172:G172"/>
    <mergeCell ref="C173:G173"/>
    <mergeCell ref="C174:G174"/>
    <mergeCell ref="C175:E175"/>
    <mergeCell ref="C153:G153"/>
    <mergeCell ref="C154:E154"/>
    <mergeCell ref="C155:E155"/>
    <mergeCell ref="A169:G169"/>
    <mergeCell ref="C170:E170"/>
    <mergeCell ref="A148:G148"/>
    <mergeCell ref="C149:E149"/>
    <mergeCell ref="C150:G150"/>
    <mergeCell ref="C151:G151"/>
    <mergeCell ref="C152:G152"/>
    <mergeCell ref="C123:G123"/>
    <mergeCell ref="C124:G124"/>
    <mergeCell ref="C125:G125"/>
    <mergeCell ref="C126:E126"/>
    <mergeCell ref="C127:E127"/>
    <mergeCell ref="C109:E109"/>
    <mergeCell ref="C110:E110"/>
    <mergeCell ref="A120:G120"/>
    <mergeCell ref="C121:E121"/>
    <mergeCell ref="C122:G122"/>
    <mergeCell ref="C104:E104"/>
    <mergeCell ref="C105:G105"/>
    <mergeCell ref="C106:G106"/>
    <mergeCell ref="C107:G107"/>
    <mergeCell ref="C108:G108"/>
    <mergeCell ref="C89:G89"/>
    <mergeCell ref="C90:E90"/>
    <mergeCell ref="C91:E91"/>
    <mergeCell ref="A103:G103"/>
    <mergeCell ref="A84:G84"/>
    <mergeCell ref="C85:E85"/>
    <mergeCell ref="C86:G86"/>
    <mergeCell ref="C87:G87"/>
    <mergeCell ref="C88:G88"/>
    <mergeCell ref="C23:G23"/>
    <mergeCell ref="A1:G1"/>
    <mergeCell ref="C2:E2"/>
    <mergeCell ref="C3:G3"/>
    <mergeCell ref="C4:G4"/>
    <mergeCell ref="C5:G5"/>
    <mergeCell ref="C6:G6"/>
    <mergeCell ref="C7:E7"/>
    <mergeCell ref="C8:E8"/>
    <mergeCell ref="A20:G20"/>
    <mergeCell ref="C21:E21"/>
    <mergeCell ref="C22:G22"/>
    <mergeCell ref="C43:E43"/>
    <mergeCell ref="C24:G24"/>
    <mergeCell ref="C25:G25"/>
    <mergeCell ref="C26:E26"/>
    <mergeCell ref="C27:E27"/>
    <mergeCell ref="A36:G36"/>
    <mergeCell ref="C37:E37"/>
    <mergeCell ref="C38:G38"/>
    <mergeCell ref="C39:G39"/>
    <mergeCell ref="C40:G40"/>
    <mergeCell ref="C41:G41"/>
    <mergeCell ref="C42:E42"/>
    <mergeCell ref="C68:E68"/>
    <mergeCell ref="C69:E69"/>
    <mergeCell ref="A62:G62"/>
    <mergeCell ref="C63:E63"/>
    <mergeCell ref="C64:G64"/>
    <mergeCell ref="C65:G65"/>
    <mergeCell ref="C66:G66"/>
    <mergeCell ref="C67:G67"/>
  </mergeCells>
  <phoneticPr fontId="8" type="noConversion"/>
  <dataValidations count="1">
    <dataValidation type="list" allowBlank="1" showInputMessage="1" promptTitle="Valid values include:" prompt="U - Untested_x000a_P - Pass_x000a_F - Fail_x000a_B - Blocked_x000a_S - Skipped_x000a_n/a - Not applicable_x000a_" sqref="F29:F33 F71:F81 F10:F18 F45:F57 F93:F101 F112:F116 F129:F145 F157:F167 F178:F181" xr:uid="{45B70E79-255C-40F7-9C5C-436275BB5CDD}">
      <formula1>"U,P,F,B,S,n/a"</formula1>
    </dataValidation>
  </dataValidation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529B-3547-4E07-9F4A-2C33D9696DD6}">
  <dimension ref="A1:G20"/>
  <sheetViews>
    <sheetView tabSelected="1" workbookViewId="0">
      <selection activeCell="A16" sqref="A16"/>
    </sheetView>
  </sheetViews>
  <sheetFormatPr defaultRowHeight="12.75" x14ac:dyDescent="0.2"/>
  <cols>
    <col min="2" max="2" width="26.28515625" customWidth="1"/>
    <col min="3" max="3" width="36" customWidth="1"/>
    <col min="4" max="4" width="49.140625" customWidth="1"/>
    <col min="5" max="5" width="19" customWidth="1"/>
    <col min="6" max="6" width="23.7109375" customWidth="1"/>
    <col min="7" max="7" width="19" customWidth="1"/>
  </cols>
  <sheetData>
    <row r="1" spans="1:7" ht="16.5" thickBot="1" x14ac:dyDescent="0.25">
      <c r="A1" s="281" t="s">
        <v>181</v>
      </c>
      <c r="B1" s="282"/>
      <c r="C1" s="282"/>
      <c r="D1" s="282"/>
      <c r="E1" s="282"/>
      <c r="F1" s="282"/>
      <c r="G1" s="282"/>
    </row>
    <row r="2" spans="1:7" ht="26.25" thickTop="1" x14ac:dyDescent="0.2">
      <c r="A2" s="169"/>
      <c r="B2" s="170" t="s">
        <v>79</v>
      </c>
      <c r="C2" s="283" t="s">
        <v>241</v>
      </c>
      <c r="D2" s="284"/>
      <c r="E2" s="285"/>
      <c r="F2" s="171" t="s">
        <v>80</v>
      </c>
      <c r="G2" s="172" t="s">
        <v>181</v>
      </c>
    </row>
    <row r="3" spans="1:7" ht="25.5" x14ac:dyDescent="0.2">
      <c r="A3" s="148"/>
      <c r="B3" s="149" t="s">
        <v>81</v>
      </c>
      <c r="C3" s="286" t="s">
        <v>242</v>
      </c>
      <c r="D3" s="287"/>
      <c r="E3" s="287"/>
      <c r="F3" s="287"/>
      <c r="G3" s="288"/>
    </row>
    <row r="4" spans="1:7" ht="25.5" x14ac:dyDescent="0.2">
      <c r="A4" s="150"/>
      <c r="B4" s="149" t="s">
        <v>82</v>
      </c>
      <c r="C4" s="286"/>
      <c r="D4" s="287"/>
      <c r="E4" s="287"/>
      <c r="F4" s="287"/>
      <c r="G4" s="288"/>
    </row>
    <row r="5" spans="1:7" ht="18" customHeight="1" x14ac:dyDescent="0.2">
      <c r="A5" s="150"/>
      <c r="B5" s="149" t="s">
        <v>83</v>
      </c>
      <c r="C5" s="289"/>
      <c r="D5" s="290"/>
      <c r="E5" s="290"/>
      <c r="F5" s="290"/>
      <c r="G5" s="290"/>
    </row>
    <row r="6" spans="1:7" ht="26.25" thickBot="1" x14ac:dyDescent="0.25">
      <c r="A6" s="151"/>
      <c r="B6" s="152" t="s">
        <v>84</v>
      </c>
      <c r="C6" s="291" t="s">
        <v>243</v>
      </c>
      <c r="D6" s="292"/>
      <c r="E6" s="292"/>
      <c r="F6" s="292"/>
      <c r="G6" s="293"/>
    </row>
    <row r="7" spans="1:7" x14ac:dyDescent="0.2">
      <c r="A7" s="153"/>
      <c r="B7" s="154" t="s">
        <v>85</v>
      </c>
      <c r="C7" s="275" t="s">
        <v>107</v>
      </c>
      <c r="D7" s="276"/>
      <c r="E7" s="277"/>
      <c r="F7" s="155" t="s">
        <v>86</v>
      </c>
      <c r="G7" s="173">
        <v>45245</v>
      </c>
    </row>
    <row r="8" spans="1:7" ht="13.5" thickBot="1" x14ac:dyDescent="0.25">
      <c r="A8" s="156"/>
      <c r="B8" s="157" t="s">
        <v>87</v>
      </c>
      <c r="C8" s="278" t="s">
        <v>88</v>
      </c>
      <c r="D8" s="279"/>
      <c r="E8" s="280"/>
      <c r="F8" s="158" t="s">
        <v>89</v>
      </c>
      <c r="G8" s="174" t="s">
        <v>107</v>
      </c>
    </row>
    <row r="9" spans="1:7" ht="26.25" thickBot="1" x14ac:dyDescent="0.25">
      <c r="A9" s="159" t="s">
        <v>90</v>
      </c>
      <c r="B9" s="160" t="s">
        <v>91</v>
      </c>
      <c r="C9" s="160" t="s">
        <v>95</v>
      </c>
      <c r="D9" s="160" t="s">
        <v>92</v>
      </c>
      <c r="E9" s="160" t="s">
        <v>96</v>
      </c>
      <c r="F9" s="161" t="s">
        <v>74</v>
      </c>
      <c r="G9" s="175" t="s">
        <v>93</v>
      </c>
    </row>
    <row r="10" spans="1:7" ht="24" x14ac:dyDescent="0.2">
      <c r="A10" s="162">
        <v>1</v>
      </c>
      <c r="B10" s="39" t="s">
        <v>244</v>
      </c>
      <c r="C10" s="39" t="s">
        <v>109</v>
      </c>
      <c r="D10" s="40" t="s">
        <v>245</v>
      </c>
      <c r="E10" s="40" t="s">
        <v>107</v>
      </c>
      <c r="F10" s="176" t="s">
        <v>68</v>
      </c>
      <c r="G10" s="40" t="s">
        <v>107</v>
      </c>
    </row>
    <row r="11" spans="1:7" ht="34.5" customHeight="1" x14ac:dyDescent="0.2">
      <c r="A11" s="162">
        <v>2</v>
      </c>
      <c r="B11" s="39" t="s">
        <v>246</v>
      </c>
      <c r="C11" s="39" t="s">
        <v>247</v>
      </c>
      <c r="D11" s="40" t="s">
        <v>248</v>
      </c>
      <c r="E11" s="40" t="s">
        <v>107</v>
      </c>
      <c r="F11" s="176" t="s">
        <v>68</v>
      </c>
      <c r="G11" s="40" t="s">
        <v>107</v>
      </c>
    </row>
    <row r="12" spans="1:7" ht="104.25" customHeight="1" x14ac:dyDescent="0.2">
      <c r="A12" s="162">
        <v>3</v>
      </c>
      <c r="B12" s="39" t="s">
        <v>249</v>
      </c>
      <c r="C12" s="39" t="s">
        <v>109</v>
      </c>
      <c r="D12" s="40" t="s">
        <v>250</v>
      </c>
      <c r="E12" s="40" t="s">
        <v>107</v>
      </c>
      <c r="F12" s="176" t="s">
        <v>68</v>
      </c>
      <c r="G12" s="40" t="s">
        <v>107</v>
      </c>
    </row>
    <row r="13" spans="1:7" ht="209.25" customHeight="1" x14ac:dyDescent="0.2">
      <c r="A13" s="162">
        <v>4</v>
      </c>
      <c r="B13" s="39" t="s">
        <v>251</v>
      </c>
      <c r="C13" s="39" t="s">
        <v>252</v>
      </c>
      <c r="D13" s="40" t="s">
        <v>253</v>
      </c>
      <c r="E13" s="40"/>
      <c r="F13" s="176" t="s">
        <v>68</v>
      </c>
      <c r="G13" s="40"/>
    </row>
    <row r="14" spans="1:7" ht="31.5" customHeight="1" x14ac:dyDescent="0.2">
      <c r="A14" s="162">
        <v>5</v>
      </c>
      <c r="B14" s="39" t="s">
        <v>254</v>
      </c>
      <c r="C14" s="39" t="s">
        <v>109</v>
      </c>
      <c r="D14" s="40" t="s">
        <v>255</v>
      </c>
      <c r="E14" s="40" t="s">
        <v>256</v>
      </c>
      <c r="F14" s="176" t="s">
        <v>68</v>
      </c>
      <c r="G14" s="40" t="s">
        <v>107</v>
      </c>
    </row>
    <row r="15" spans="1:7" ht="43.5" customHeight="1" x14ac:dyDescent="0.2">
      <c r="A15" s="162">
        <v>6</v>
      </c>
      <c r="B15" s="39" t="s">
        <v>257</v>
      </c>
      <c r="C15" s="39" t="s">
        <v>109</v>
      </c>
      <c r="D15" s="40" t="s">
        <v>258</v>
      </c>
      <c r="E15" s="40" t="s">
        <v>107</v>
      </c>
      <c r="F15" s="176" t="s">
        <v>68</v>
      </c>
      <c r="G15" s="40" t="s">
        <v>107</v>
      </c>
    </row>
    <row r="16" spans="1:7" ht="36.75" customHeight="1" x14ac:dyDescent="0.2">
      <c r="A16" s="162">
        <v>7</v>
      </c>
      <c r="B16" s="39" t="s">
        <v>259</v>
      </c>
      <c r="C16" s="294" t="s">
        <v>260</v>
      </c>
      <c r="D16" s="40" t="s">
        <v>261</v>
      </c>
      <c r="E16" s="40" t="s">
        <v>107</v>
      </c>
      <c r="F16" s="176" t="s">
        <v>68</v>
      </c>
      <c r="G16" s="40" t="s">
        <v>107</v>
      </c>
    </row>
    <row r="17" spans="1:7" ht="25.5" customHeight="1" x14ac:dyDescent="0.2">
      <c r="A17" s="162">
        <v>8</v>
      </c>
      <c r="B17" s="39" t="s">
        <v>262</v>
      </c>
      <c r="C17" s="39" t="s">
        <v>109</v>
      </c>
      <c r="D17" s="40" t="s">
        <v>263</v>
      </c>
      <c r="E17" s="40" t="s">
        <v>107</v>
      </c>
      <c r="F17" s="176" t="s">
        <v>68</v>
      </c>
      <c r="G17" s="40" t="s">
        <v>107</v>
      </c>
    </row>
    <row r="18" spans="1:7" ht="35.25" customHeight="1" x14ac:dyDescent="0.2">
      <c r="A18" s="295">
        <v>9</v>
      </c>
      <c r="B18" s="296" t="s">
        <v>264</v>
      </c>
      <c r="C18" s="296"/>
      <c r="D18" s="186" t="s">
        <v>265</v>
      </c>
      <c r="E18" s="186"/>
      <c r="F18" s="176" t="s">
        <v>68</v>
      </c>
      <c r="G18" s="186"/>
    </row>
    <row r="19" spans="1:7" ht="45.75" customHeight="1" x14ac:dyDescent="0.2">
      <c r="A19" s="295">
        <v>10</v>
      </c>
      <c r="B19" s="296" t="s">
        <v>266</v>
      </c>
      <c r="C19" s="296" t="s">
        <v>267</v>
      </c>
      <c r="D19" s="186" t="s">
        <v>267</v>
      </c>
      <c r="E19" s="186"/>
      <c r="F19" s="176" t="s">
        <v>68</v>
      </c>
      <c r="G19" s="186"/>
    </row>
    <row r="20" spans="1:7" ht="26.25" thickBot="1" x14ac:dyDescent="0.25">
      <c r="A20" s="177">
        <v>11</v>
      </c>
      <c r="B20" s="163" t="s">
        <v>94</v>
      </c>
      <c r="C20" s="163"/>
      <c r="D20" s="164"/>
      <c r="E20" s="164"/>
      <c r="F20" s="176" t="s">
        <v>68</v>
      </c>
      <c r="G20" s="164"/>
    </row>
  </sheetData>
  <mergeCells count="8">
    <mergeCell ref="C7:E7"/>
    <mergeCell ref="C8:E8"/>
    <mergeCell ref="A1:G1"/>
    <mergeCell ref="C2:E2"/>
    <mergeCell ref="C3:G3"/>
    <mergeCell ref="C4:G4"/>
    <mergeCell ref="C5:G5"/>
    <mergeCell ref="C6:G6"/>
  </mergeCells>
  <phoneticPr fontId="8" type="noConversion"/>
  <dataValidations count="1">
    <dataValidation type="list" allowBlank="1" showInputMessage="1" promptTitle="Valid values include:" prompt="U - Untested_x000a_P - Pass_x000a_F - Fail_x000a_B - Blocked_x000a_S - Skipped_x000a_n/a - Not applicable_x000a_" sqref="F10:F20" xr:uid="{07B22D60-FACB-4D80-8DB5-F5C03AA691C8}">
      <formula1>"U,P,F,B,S,n/a"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Snapshot</vt:lpstr>
      <vt:lpstr>Trend</vt:lpstr>
      <vt:lpstr>Use Cases</vt:lpstr>
      <vt:lpstr>Transfer Blend on Column</vt:lpstr>
      <vt:lpstr>UC006</vt:lpstr>
      <vt:lpstr>Sheet1</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2023-11-16T03:23:11Z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