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New Metashare SVN\SanjelDocuments\Requirements\Phase 47 - MMC upgrade\"/>
    </mc:Choice>
  </mc:AlternateContent>
  <xr:revisionPtr revIDLastSave="0" documentId="13_ncr:1_{3A4B5586-4A62-4E8E-9C3F-57FF88B56E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4" i="1" l="1"/>
  <c r="N4" i="1"/>
  <c r="M4" i="1"/>
  <c r="U36" i="1" l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W4" i="1"/>
  <c r="T4" i="1"/>
  <c r="S4" i="1"/>
  <c r="R4" i="1"/>
  <c r="Q4" i="1"/>
  <c r="L4" i="1"/>
  <c r="J4" i="1"/>
  <c r="I4" i="1"/>
  <c r="H4" i="1"/>
  <c r="G4" i="1"/>
  <c r="F4" i="1"/>
  <c r="E4" i="1"/>
  <c r="X4" i="1" l="1"/>
  <c r="V4" i="1"/>
  <c r="Z4" i="1"/>
  <c r="U4" i="1"/>
</calcChain>
</file>

<file path=xl/sharedStrings.xml><?xml version="1.0" encoding="utf-8"?>
<sst xmlns="http://schemas.openxmlformats.org/spreadsheetml/2006/main" count="194" uniqueCount="85">
  <si>
    <t>Sanjel目标</t>
  </si>
  <si>
    <t>问题描述</t>
  </si>
  <si>
    <t>解决方案</t>
  </si>
  <si>
    <t>实施步骤</t>
  </si>
  <si>
    <t>任务量估算(人时)</t>
  </si>
  <si>
    <t>责任主体(原任务)</t>
  </si>
  <si>
    <t>新增任务</t>
  </si>
  <si>
    <t>实施主体</t>
  </si>
  <si>
    <t>实际耗时</t>
  </si>
  <si>
    <t>完成
状态</t>
  </si>
  <si>
    <t>剩余预估时间</t>
  </si>
  <si>
    <t>已超预期时间</t>
  </si>
  <si>
    <t>是否新加</t>
  </si>
  <si>
    <t>8.1-8.31耗时</t>
  </si>
  <si>
    <t>预估耗时总计</t>
  </si>
  <si>
    <t>新增任务估时</t>
  </si>
  <si>
    <t>Sanjel</t>
  </si>
  <si>
    <t>MetaShare</t>
  </si>
  <si>
    <t>总耗时</t>
  </si>
  <si>
    <t>原任务Sanjel</t>
  </si>
  <si>
    <t>原任务Metashare</t>
  </si>
  <si>
    <t>总时间</t>
  </si>
  <si>
    <t>新增任务Sanjel</t>
  </si>
  <si>
    <t>Sanjel（h）</t>
  </si>
  <si>
    <t>1.将Sanjel解决方案与Metashare官方解决方案分开</t>
  </si>
  <si>
    <t>1.1， 直接从 Metashare git 存储库引用Common Core项目，而不是使用 Nuget。</t>
  </si>
  <si>
    <t>修改工程对Commoncore的引用方式，从Nuget改为直接lib引用</t>
  </si>
  <si>
    <t>1.1.1，在元元方中生成基于.NET CORE 的新项目代码，尽量包含模型中描述的各种类型数据（方便模板录入，如现在不加，也可在代码模板数据化时完成）</t>
  </si>
  <si>
    <t>已完成</t>
  </si>
  <si>
    <t>否</t>
  </si>
  <si>
    <t>1.1.2，编译需要的commonCore ，lib 放置在生成项目的同级目录的文件夹下，移除Nuget引用，添加新lib引用；</t>
  </si>
  <si>
    <t>1.2， 检查每个项目的Targeted Framework版本，确保它与 Asp .Net 6 解决方案兼容。</t>
  </si>
  <si>
    <t>检查每个项目的Targeted Framework版本，确保它与 Asp .Net 6 解决方案兼容。</t>
  </si>
  <si>
    <t>1.2.1，基于上述的生成项目进行.NET Framework与Asp .Net 6 兼容性确认，确保已提供的功能正常（包括Commoncore项目Targeted Framework的兼容）</t>
  </si>
  <si>
    <t>1.3，实现数字形式的代码转换，而不是硬编码的模板。</t>
  </si>
  <si>
    <t>将原有的.NET CORE方案转换为数据支撑的方案而非硬代码转换</t>
  </si>
  <si>
    <t>1.3.1，提取上述项目为模板录入系统</t>
  </si>
  <si>
    <t>1.3.2，添加Psm到Code转换，引用新代码模板（1.3.1录入的）</t>
  </si>
  <si>
    <t>1.3.3，添加新方案(CIM-PIMNEW-PSMSOA-CODE)</t>
  </si>
  <si>
    <t>1.3.4，调试方案</t>
  </si>
  <si>
    <t>进行中</t>
  </si>
  <si>
    <t>2.Model Data version control</t>
  </si>
  <si>
    <t>2.1目前MMC平台不具备模型/转换数据的版本控制功能。 我们只维护一个域模型数据的副本。 如果我们在域模型中进行任何更改，我们将无法检查模型以进行最后一次生产。 而且很难回滚，这在开发中是正常的。 最后，这限制了我们对多个项目和团队的并行开发能力。</t>
  </si>
  <si>
    <t>方案一：根据当前元元方模型提供的代码表示，将其生成文档，元元方提供该文档的导入导出，版本控制由git支持（用户建议）</t>
  </si>
  <si>
    <t>2.1.1，完善当前实体代码视图有关的语言定义，保证CODE无损生成(模型静态结构)</t>
  </si>
  <si>
    <t>2.1.2，文档导出功能</t>
  </si>
  <si>
    <t>2.1.3，文档导入功能，导入后代码到模型进行解析</t>
  </si>
  <si>
    <t xml:space="preserve">
方案二：元元方数据版本控制，可支持版本查看，回滚功能，版本控制由元元方支持。</t>
  </si>
  <si>
    <t>3.Code Generated In Random Order</t>
  </si>
  <si>
    <t>3.1，每次生成代码时，代码块顺序总是与上次生成的版本不同。 所以很难知道新添加了哪些属性/方法/参数/逻辑块。 类似的问题出现在数据库表列中。</t>
  </si>
  <si>
    <t>添加属性Sequence用于确定代码属性生成顺序，页面属性排列顺序</t>
  </si>
  <si>
    <t>3.1.1，添加属性Sequence用于确定代码属性生成顺序，页面属性排列顺序,Sequence展示与排序逻辑</t>
  </si>
  <si>
    <t>4.Web UI issues</t>
  </si>
  <si>
    <t>1.下拉数据未排序。 默认情况下，它应该按字母顺序排序。</t>
  </si>
  <si>
    <t>添加代码架构模板中关于下拉数据的排序逻辑</t>
  </si>
  <si>
    <t>4.1，添加代码架构模板中关于下拉数据的排序逻辑</t>
  </si>
  <si>
    <t>2.在数据输入表单/显示页面中，数据控件是随机布局的。 通常实体属性顺序是业务需求的一部分，它反映了用户的思维流程。 我们需要模型中定义属性排序的能力。</t>
  </si>
  <si>
    <t>同3.1</t>
  </si>
  <si>
    <t>5.Entities, Dao, Dao interface, Service, Service Interface 项目的输出目录设置成..\..\Lib</t>
  </si>
  <si>
    <t>Entities, Dao, Dao interface, Service, Service Interface 项目的输出目录设置成..\..\Lib</t>
  </si>
  <si>
    <t>是</t>
  </si>
  <si>
    <r>
      <rPr>
        <b/>
        <sz val="11"/>
        <color rgb="FF555555"/>
        <rFont val="宋体"/>
        <charset val="134"/>
      </rPr>
      <t>6. CommonCore</t>
    </r>
    <r>
      <rPr>
        <b/>
        <sz val="11"/>
        <color rgb="FF202124"/>
        <rFont val="宋体"/>
        <charset val="134"/>
      </rPr>
      <t>优化Lambada表达式查询，不依赖与表名。</t>
    </r>
  </si>
  <si>
    <r>
      <rPr>
        <sz val="11"/>
        <color rgb="FF555555"/>
        <rFont val="宋体"/>
        <charset val="134"/>
      </rPr>
      <t>CommonCore</t>
    </r>
    <r>
      <rPr>
        <sz val="11"/>
        <color rgb="FF202124"/>
        <rFont val="宋体"/>
        <charset val="134"/>
      </rPr>
      <t>优化Lambada表达式查询，不依赖与表名。</t>
    </r>
  </si>
  <si>
    <t>未开始</t>
  </si>
  <si>
    <t>7.Nullable类型支持</t>
  </si>
  <si>
    <t>Nullable类型支持</t>
  </si>
  <si>
    <r>
      <rPr>
        <sz val="11"/>
        <color rgb="FF202124"/>
        <rFont val="宋体"/>
        <charset val="134"/>
      </rPr>
      <t>Nullable</t>
    </r>
    <r>
      <rPr>
        <sz val="11"/>
        <color rgb="FF202124"/>
        <rFont val="宋体"/>
        <charset val="134"/>
      </rPr>
      <t>类型支持</t>
    </r>
    <r>
      <rPr>
        <sz val="11"/>
        <color rgb="FF202124"/>
        <rFont val="宋体"/>
        <charset val="134"/>
      </rPr>
      <t xml:space="preserve"> </t>
    </r>
    <r>
      <rPr>
        <sz val="11"/>
        <color rgb="FF202124"/>
        <rFont val="宋体"/>
        <charset val="134"/>
      </rPr>
      <t>分析估时</t>
    </r>
  </si>
  <si>
    <t>修改元模型，修改转换</t>
  </si>
  <si>
    <t>修改方案架构模板（Entity，Dao，Model，Sql）</t>
  </si>
  <si>
    <t>其他相关方案升级（避免因新添加的基本类型引起错误）</t>
  </si>
  <si>
    <r>
      <rPr>
        <b/>
        <sz val="11"/>
        <color rgb="FF555555"/>
        <rFont val="Trebuchet MS"/>
        <family val="2"/>
      </rPr>
      <t>8.</t>
    </r>
    <r>
      <rPr>
        <b/>
        <sz val="11"/>
        <color rgb="FF202124"/>
        <rFont val="宋体"/>
        <charset val="134"/>
      </rPr>
      <t>元元方生成的基于CommonCore的Dao和Service开发指导文档编写</t>
    </r>
  </si>
  <si>
    <t>元元方生成的基于CommonCore的Dao和Service开发指导文档编写</t>
  </si>
  <si>
    <t>9.数据库表约束生成与其他内容修改</t>
  </si>
  <si>
    <t>数据库表约束生成与其他内容修改</t>
  </si>
  <si>
    <t>验证生Sql遇到各种约束问题（插入修改删除数据顺序和外键约束）</t>
  </si>
  <si>
    <t>修改C#方案Sql模板（关于数据库表约束）</t>
  </si>
  <si>
    <t>修改C#方案模板（关于数据库表约束引起的插入修改删除等方法的修改）</t>
  </si>
  <si>
    <t>验证生Sql遇到各种约束问题（ 创建表顺序和约束）</t>
  </si>
  <si>
    <t>生成库的sql的生成</t>
  </si>
  <si>
    <t>生成库下载时合并为一个文件，且保持顺序不变</t>
  </si>
  <si>
    <t>sql生成的文件有断行，结构保持和sqlserverr格式一致</t>
  </si>
  <si>
    <t>数据库表依赖顺序排序</t>
  </si>
  <si>
    <t>10.项目管理</t>
  </si>
  <si>
    <t>项目管理</t>
  </si>
  <si>
    <t>完成状态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</si>
</sst>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rgb="FFFFFF00"/>
      <name val="Calibri"/>
      <charset val="134"/>
      <scheme val="minor"/>
    </font>
    <font>
      <b/>
      <sz val="11"/>
      <color rgb="FF555555"/>
      <name val="宋体"/>
      <charset val="134"/>
    </font>
    <font>
      <sz val="11"/>
      <color rgb="FF555555"/>
      <name val="宋体"/>
      <charset val="134"/>
    </font>
    <font>
      <sz val="11"/>
      <color rgb="FF202124"/>
      <name val="宋体"/>
      <charset val="134"/>
    </font>
    <font>
      <b/>
      <sz val="11"/>
      <color rgb="FF555555"/>
      <name val="Trebuchet MS"/>
      <family val="2"/>
    </font>
    <font>
      <sz val="11"/>
      <color theme="1"/>
      <name val="宋体"/>
      <charset val="134"/>
    </font>
    <font>
      <b/>
      <sz val="12"/>
      <color rgb="FF555555"/>
      <name val="Trebuchet MS"/>
      <family val="2"/>
    </font>
    <font>
      <b/>
      <sz val="11"/>
      <name val="Calibri"/>
      <charset val="134"/>
      <scheme val="minor"/>
    </font>
    <font>
      <b/>
      <sz val="11"/>
      <color rgb="FF202124"/>
      <name val="宋体"/>
      <charset val="134"/>
    </font>
    <font>
      <b/>
      <sz val="11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left" vertical="center" wrapText="1"/>
    </xf>
    <xf numFmtId="0" fontId="0" fillId="3" borderId="8" xfId="0" applyFill="1" applyBorder="1" applyAlignment="1">
      <alignment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8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3" fillId="2" borderId="5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0" fillId="0" borderId="9" xfId="0" applyBorder="1"/>
    <xf numFmtId="0" fontId="0" fillId="0" borderId="16" xfId="0" applyBorder="1" applyAlignment="1">
      <alignment horizontal="center"/>
    </xf>
    <xf numFmtId="0" fontId="0" fillId="0" borderId="9" xfId="0" applyBorder="1" applyAlignment="1"/>
    <xf numFmtId="0" fontId="0" fillId="0" borderId="17" xfId="0" applyBorder="1"/>
    <xf numFmtId="0" fontId="0" fillId="0" borderId="5" xfId="0" applyBorder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0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0" fillId="0" borderId="5" xfId="0" applyBorder="1" applyAlignment="1"/>
    <xf numFmtId="0" fontId="0" fillId="0" borderId="16" xfId="0" applyBorder="1" applyAlignment="1"/>
    <xf numFmtId="0" fontId="0" fillId="0" borderId="13" xfId="0" applyBorder="1" applyAlignment="1"/>
    <xf numFmtId="0" fontId="0" fillId="0" borderId="5" xfId="0" applyFont="1" applyFill="1" applyBorder="1" applyAlignment="1"/>
    <xf numFmtId="0" fontId="0" fillId="0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0" fillId="0" borderId="11" xfId="0" applyBorder="1" applyAlignment="1"/>
    <xf numFmtId="0" fontId="0" fillId="0" borderId="10" xfId="0" applyBorder="1" applyAlignment="1"/>
    <xf numFmtId="0" fontId="0" fillId="0" borderId="16" xfId="0" applyFont="1" applyFill="1" applyBorder="1" applyAlignment="1"/>
    <xf numFmtId="0" fontId="6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2" fillId="4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37"/>
  <sheetViews>
    <sheetView tabSelected="1" topLeftCell="B16" zoomScale="85" zoomScaleNormal="85" workbookViewId="0">
      <selection activeCell="E13" sqref="E13:E14"/>
    </sheetView>
  </sheetViews>
  <sheetFormatPr defaultColWidth="9" defaultRowHeight="15"/>
  <cols>
    <col min="1" max="1" width="27.140625" customWidth="1"/>
    <col min="2" max="2" width="23.140625" customWidth="1"/>
    <col min="3" max="3" width="26.140625" customWidth="1"/>
    <col min="4" max="4" width="24" customWidth="1"/>
    <col min="5" max="5" width="14.42578125" customWidth="1"/>
    <col min="6" max="6" width="13.5703125" customWidth="1"/>
    <col min="7" max="7" width="11" customWidth="1"/>
    <col min="8" max="10" width="10.85546875" customWidth="1"/>
    <col min="11" max="11" width="13.5703125" customWidth="1"/>
    <col min="12" max="12" width="9" customWidth="1"/>
    <col min="13" max="13" width="15.140625" customWidth="1"/>
    <col min="14" max="14" width="13.5703125" customWidth="1"/>
    <col min="15" max="15" width="9.7109375" customWidth="1"/>
    <col min="16" max="16" width="7.28515625" customWidth="1"/>
    <col min="17" max="17" width="8.5703125" customWidth="1"/>
    <col min="18" max="18" width="15.140625" customWidth="1"/>
    <col min="19" max="19" width="15.5703125" customWidth="1"/>
    <col min="20" max="20" width="14.140625" customWidth="1"/>
    <col min="21" max="21" width="9.7109375" customWidth="1"/>
    <col min="22" max="22" width="13.28515625" customWidth="1"/>
    <col min="23" max="23" width="17.140625" customWidth="1"/>
    <col min="24" max="24" width="9.42578125" customWidth="1"/>
    <col min="25" max="25" width="11.5703125" customWidth="1"/>
    <col min="26" max="26" width="20.140625" customWidth="1"/>
  </cols>
  <sheetData>
    <row r="2" spans="1:26" ht="17.100000000000001" customHeight="1">
      <c r="A2" s="56" t="s">
        <v>0</v>
      </c>
      <c r="B2" s="56" t="s">
        <v>1</v>
      </c>
      <c r="C2" s="56" t="s">
        <v>2</v>
      </c>
      <c r="D2" s="56" t="s">
        <v>3</v>
      </c>
      <c r="E2" s="43" t="s">
        <v>4</v>
      </c>
      <c r="F2" s="44"/>
      <c r="G2" s="45" t="s">
        <v>5</v>
      </c>
      <c r="H2" s="43"/>
      <c r="I2" s="46" t="s">
        <v>6</v>
      </c>
      <c r="J2" s="47"/>
      <c r="K2" s="56" t="s">
        <v>7</v>
      </c>
      <c r="L2" s="48" t="s">
        <v>8</v>
      </c>
      <c r="M2" s="48"/>
      <c r="N2" s="48"/>
      <c r="O2" s="48"/>
      <c r="P2" s="71" t="s">
        <v>9</v>
      </c>
      <c r="Q2" s="49" t="s">
        <v>10</v>
      </c>
      <c r="R2" s="49"/>
      <c r="S2" s="49"/>
      <c r="T2" s="49"/>
      <c r="U2" s="50" t="s">
        <v>11</v>
      </c>
      <c r="V2" s="51"/>
      <c r="W2" s="51"/>
      <c r="X2" s="52"/>
      <c r="Y2" s="74" t="s">
        <v>12</v>
      </c>
      <c r="Z2" s="40" t="s">
        <v>13</v>
      </c>
    </row>
    <row r="3" spans="1:26" ht="15" customHeight="1">
      <c r="A3" s="56"/>
      <c r="B3" s="56"/>
      <c r="C3" s="56"/>
      <c r="D3" s="56"/>
      <c r="E3" s="1" t="s">
        <v>14</v>
      </c>
      <c r="F3" s="2" t="s">
        <v>15</v>
      </c>
      <c r="G3" s="1" t="s">
        <v>16</v>
      </c>
      <c r="H3" s="3" t="s">
        <v>17</v>
      </c>
      <c r="I3" s="27" t="s">
        <v>16</v>
      </c>
      <c r="J3" s="27" t="s">
        <v>17</v>
      </c>
      <c r="K3" s="56"/>
      <c r="L3" s="28" t="s">
        <v>18</v>
      </c>
      <c r="M3" s="28" t="s">
        <v>19</v>
      </c>
      <c r="N3" s="28" t="s">
        <v>20</v>
      </c>
      <c r="O3" s="29" t="s">
        <v>6</v>
      </c>
      <c r="P3" s="72"/>
      <c r="Q3" s="37" t="s">
        <v>21</v>
      </c>
      <c r="R3" s="37" t="s">
        <v>19</v>
      </c>
      <c r="S3" s="37" t="s">
        <v>20</v>
      </c>
      <c r="T3" s="37" t="s">
        <v>22</v>
      </c>
      <c r="U3" s="37" t="s">
        <v>21</v>
      </c>
      <c r="V3" s="37" t="s">
        <v>19</v>
      </c>
      <c r="W3" s="37" t="s">
        <v>20</v>
      </c>
      <c r="X3" s="37" t="s">
        <v>6</v>
      </c>
      <c r="Y3" s="72"/>
      <c r="Z3" s="41" t="s">
        <v>23</v>
      </c>
    </row>
    <row r="4" spans="1:26">
      <c r="A4" s="56"/>
      <c r="B4" s="56"/>
      <c r="C4" s="56"/>
      <c r="D4" s="56"/>
      <c r="E4" s="4">
        <f>SUM(E5:E18)</f>
        <v>532</v>
      </c>
      <c r="F4" s="5">
        <f>SUM(F21:F36)</f>
        <v>462</v>
      </c>
      <c r="G4" s="4">
        <f ca="1">SUMIF(G5:J18,G3,E5:F18)</f>
        <v>432</v>
      </c>
      <c r="H4" s="6">
        <f ca="1">SUMIF(G5:J18,H3,E5:F18)</f>
        <v>100</v>
      </c>
      <c r="I4" s="30">
        <f ca="1">SUMIF(G21:J42,G3,E21:F42)</f>
        <v>0</v>
      </c>
      <c r="J4" s="30">
        <f ca="1">SUMIF(G21:J42,H3,E21:F42)</f>
        <v>0</v>
      </c>
      <c r="K4" s="56"/>
      <c r="L4" s="31">
        <f>SUM(L5:O82)</f>
        <v>1058.5</v>
      </c>
      <c r="M4" s="31">
        <f>SUM(M5:M17)</f>
        <v>459.5</v>
      </c>
      <c r="N4" s="31">
        <f>SUM(N5:N17)</f>
        <v>47</v>
      </c>
      <c r="O4" s="89">
        <f>SUM(O21:O36)</f>
        <v>45.5</v>
      </c>
      <c r="P4" s="73"/>
      <c r="Q4" s="38">
        <f>SUM(Q5:T36)</f>
        <v>763.5</v>
      </c>
      <c r="R4" s="38">
        <f>SUMIF(G5:J18,G3,Q5:T18)</f>
        <v>251</v>
      </c>
      <c r="S4" s="38">
        <f>SUMIF(G5:J18,H3,Q5:T18)</f>
        <v>96</v>
      </c>
      <c r="T4" s="38">
        <f>SUM(Q21:T36)</f>
        <v>416.5</v>
      </c>
      <c r="U4" s="39">
        <f>SUM(U5:U27)</f>
        <v>-193.5</v>
      </c>
      <c r="V4" s="39">
        <f>SUMIF(G5:J18,G3,U5:X18)</f>
        <v>27.5</v>
      </c>
      <c r="W4" s="39">
        <f>SUMIF(G5:J18,H3,U5:X18)</f>
        <v>-53</v>
      </c>
      <c r="X4" s="39">
        <f>SUM(U21:X36)</f>
        <v>-416.5</v>
      </c>
      <c r="Y4" s="73"/>
      <c r="Z4" s="42">
        <f>M4+O4</f>
        <v>505</v>
      </c>
    </row>
    <row r="5" spans="1:26" ht="60" customHeight="1">
      <c r="A5" s="57" t="s">
        <v>24</v>
      </c>
      <c r="B5" s="64" t="s">
        <v>25</v>
      </c>
      <c r="C5" s="64" t="s">
        <v>26</v>
      </c>
      <c r="D5" s="8" t="s">
        <v>27</v>
      </c>
      <c r="E5" s="34">
        <v>8</v>
      </c>
      <c r="F5" s="83"/>
      <c r="G5" s="53" t="s">
        <v>16</v>
      </c>
      <c r="H5" s="54"/>
      <c r="I5" s="54"/>
      <c r="J5" s="54"/>
      <c r="K5" s="32" t="s">
        <v>17</v>
      </c>
      <c r="L5" s="75">
        <v>13</v>
      </c>
      <c r="M5" s="75">
        <v>13</v>
      </c>
      <c r="N5" s="76"/>
      <c r="O5" s="77"/>
      <c r="P5" s="13" t="s">
        <v>28</v>
      </c>
      <c r="Q5" s="75"/>
      <c r="R5" s="76"/>
      <c r="S5" s="76"/>
      <c r="T5" s="77"/>
      <c r="U5" s="75">
        <f t="shared" ref="U5:U11" si="0">L5-E5</f>
        <v>5</v>
      </c>
      <c r="V5" s="76"/>
      <c r="W5" s="76"/>
      <c r="X5" s="77"/>
      <c r="Y5" s="13" t="s">
        <v>29</v>
      </c>
      <c r="Z5" s="13"/>
    </row>
    <row r="6" spans="1:26" ht="45" customHeight="1">
      <c r="A6" s="58"/>
      <c r="B6" s="65"/>
      <c r="C6" s="65"/>
      <c r="D6" s="12" t="s">
        <v>30</v>
      </c>
      <c r="E6" s="80">
        <v>8</v>
      </c>
      <c r="F6" s="80"/>
      <c r="G6" s="53" t="s">
        <v>16</v>
      </c>
      <c r="H6" s="54"/>
      <c r="I6" s="54"/>
      <c r="J6" s="54"/>
      <c r="K6" s="32" t="s">
        <v>17</v>
      </c>
      <c r="L6" s="75">
        <v>8</v>
      </c>
      <c r="M6" s="75">
        <v>8</v>
      </c>
      <c r="N6" s="76"/>
      <c r="O6" s="77"/>
      <c r="P6" s="13" t="s">
        <v>28</v>
      </c>
      <c r="Q6" s="75"/>
      <c r="R6" s="76"/>
      <c r="S6" s="76"/>
      <c r="T6" s="77"/>
      <c r="U6" s="75">
        <f t="shared" si="0"/>
        <v>0</v>
      </c>
      <c r="V6" s="76"/>
      <c r="W6" s="76"/>
      <c r="X6" s="77"/>
      <c r="Y6" s="13" t="s">
        <v>29</v>
      </c>
      <c r="Z6" s="13"/>
    </row>
    <row r="7" spans="1:26" ht="75" customHeight="1">
      <c r="A7" s="58"/>
      <c r="B7" s="11" t="s">
        <v>31</v>
      </c>
      <c r="C7" s="11" t="s">
        <v>32</v>
      </c>
      <c r="D7" s="12" t="s">
        <v>33</v>
      </c>
      <c r="E7" s="80">
        <v>24</v>
      </c>
      <c r="F7" s="80"/>
      <c r="G7" s="53" t="s">
        <v>16</v>
      </c>
      <c r="H7" s="54"/>
      <c r="I7" s="54"/>
      <c r="J7" s="54"/>
      <c r="K7" s="32" t="s">
        <v>17</v>
      </c>
      <c r="L7" s="75">
        <v>24</v>
      </c>
      <c r="M7" s="75">
        <v>24</v>
      </c>
      <c r="N7" s="76"/>
      <c r="O7" s="77"/>
      <c r="P7" s="13" t="s">
        <v>28</v>
      </c>
      <c r="Q7" s="75"/>
      <c r="R7" s="76"/>
      <c r="S7" s="76"/>
      <c r="T7" s="77"/>
      <c r="U7" s="75">
        <f t="shared" si="0"/>
        <v>0</v>
      </c>
      <c r="V7" s="76"/>
      <c r="W7" s="76"/>
      <c r="X7" s="77"/>
      <c r="Y7" s="13" t="s">
        <v>29</v>
      </c>
      <c r="Z7" s="13"/>
    </row>
    <row r="8" spans="1:26" ht="51.75" customHeight="1">
      <c r="A8" s="58"/>
      <c r="B8" s="65" t="s">
        <v>34</v>
      </c>
      <c r="C8" s="65" t="s">
        <v>35</v>
      </c>
      <c r="D8" s="12" t="s">
        <v>36</v>
      </c>
      <c r="E8" s="80">
        <v>80</v>
      </c>
      <c r="F8" s="80"/>
      <c r="G8" s="53" t="s">
        <v>16</v>
      </c>
      <c r="H8" s="54"/>
      <c r="I8" s="54"/>
      <c r="J8" s="54"/>
      <c r="K8" s="32" t="s">
        <v>17</v>
      </c>
      <c r="L8" s="75">
        <v>129</v>
      </c>
      <c r="M8" s="75">
        <v>129</v>
      </c>
      <c r="N8" s="76"/>
      <c r="O8" s="77"/>
      <c r="P8" s="13" t="s">
        <v>28</v>
      </c>
      <c r="Q8" s="75"/>
      <c r="R8" s="76"/>
      <c r="S8" s="76"/>
      <c r="T8" s="77"/>
      <c r="U8" s="75">
        <f t="shared" si="0"/>
        <v>49</v>
      </c>
      <c r="V8" s="76"/>
      <c r="W8" s="76"/>
      <c r="X8" s="77"/>
      <c r="Y8" s="13" t="s">
        <v>29</v>
      </c>
      <c r="Z8" s="13"/>
    </row>
    <row r="9" spans="1:26" ht="51.75" customHeight="1">
      <c r="A9" s="58"/>
      <c r="B9" s="65"/>
      <c r="C9" s="65"/>
      <c r="D9" s="12" t="s">
        <v>37</v>
      </c>
      <c r="E9" s="80">
        <v>60</v>
      </c>
      <c r="F9" s="80"/>
      <c r="G9" s="53" t="s">
        <v>16</v>
      </c>
      <c r="H9" s="54"/>
      <c r="I9" s="54"/>
      <c r="J9" s="54"/>
      <c r="K9" s="32" t="s">
        <v>17</v>
      </c>
      <c r="L9" s="75">
        <v>78.5</v>
      </c>
      <c r="M9" s="75">
        <v>78.5</v>
      </c>
      <c r="N9" s="76"/>
      <c r="O9" s="77"/>
      <c r="P9" s="13" t="s">
        <v>28</v>
      </c>
      <c r="Q9" s="75"/>
      <c r="R9" s="76"/>
      <c r="S9" s="76"/>
      <c r="T9" s="77"/>
      <c r="U9" s="75">
        <f t="shared" si="0"/>
        <v>18.5</v>
      </c>
      <c r="V9" s="76"/>
      <c r="W9" s="76"/>
      <c r="X9" s="77"/>
      <c r="Y9" s="13" t="s">
        <v>29</v>
      </c>
      <c r="Z9" s="13"/>
    </row>
    <row r="10" spans="1:26" ht="37.5" customHeight="1">
      <c r="A10" s="58"/>
      <c r="B10" s="65"/>
      <c r="C10" s="65"/>
      <c r="D10" s="12" t="s">
        <v>38</v>
      </c>
      <c r="E10" s="80">
        <v>4</v>
      </c>
      <c r="F10" s="80"/>
      <c r="G10" s="53" t="s">
        <v>16</v>
      </c>
      <c r="H10" s="54"/>
      <c r="I10" s="54"/>
      <c r="J10" s="54"/>
      <c r="K10" s="32" t="s">
        <v>17</v>
      </c>
      <c r="L10" s="75">
        <v>4</v>
      </c>
      <c r="M10" s="75">
        <v>4</v>
      </c>
      <c r="N10" s="76"/>
      <c r="O10" s="77"/>
      <c r="P10" s="13" t="s">
        <v>28</v>
      </c>
      <c r="Q10" s="75"/>
      <c r="R10" s="76"/>
      <c r="S10" s="76"/>
      <c r="T10" s="77"/>
      <c r="U10" s="75">
        <f t="shared" si="0"/>
        <v>0</v>
      </c>
      <c r="V10" s="76"/>
      <c r="W10" s="76"/>
      <c r="X10" s="77"/>
      <c r="Y10" s="13" t="s">
        <v>29</v>
      </c>
      <c r="Z10" s="13"/>
    </row>
    <row r="11" spans="1:26" ht="42" customHeight="1">
      <c r="A11" s="58"/>
      <c r="B11" s="65"/>
      <c r="C11" s="65"/>
      <c r="D11" s="7" t="s">
        <v>39</v>
      </c>
      <c r="E11" s="34">
        <v>40</v>
      </c>
      <c r="F11" s="82"/>
      <c r="G11" s="55" t="s">
        <v>16</v>
      </c>
      <c r="H11" s="55"/>
      <c r="I11" s="55"/>
      <c r="J11" s="55"/>
      <c r="K11" s="34" t="s">
        <v>17</v>
      </c>
      <c r="L11" s="75">
        <v>107</v>
      </c>
      <c r="M11" s="75">
        <v>107</v>
      </c>
      <c r="N11" s="76"/>
      <c r="O11" s="77"/>
      <c r="P11" s="13" t="s">
        <v>40</v>
      </c>
      <c r="Q11" s="75">
        <v>49</v>
      </c>
      <c r="R11" s="76"/>
      <c r="S11" s="76"/>
      <c r="T11" s="77"/>
      <c r="U11" s="75">
        <f t="shared" si="0"/>
        <v>67</v>
      </c>
      <c r="V11" s="76"/>
      <c r="W11" s="76"/>
      <c r="X11" s="77"/>
      <c r="Y11" s="13" t="s">
        <v>29</v>
      </c>
      <c r="Z11" s="13"/>
    </row>
    <row r="12" spans="1:26" ht="59.25" customHeight="1">
      <c r="A12" s="59" t="s">
        <v>41</v>
      </c>
      <c r="B12" s="66" t="s">
        <v>42</v>
      </c>
      <c r="C12" s="66" t="s">
        <v>43</v>
      </c>
      <c r="D12" s="14" t="s">
        <v>44</v>
      </c>
      <c r="E12" s="80">
        <v>100</v>
      </c>
      <c r="F12" s="80"/>
      <c r="G12" s="53" t="s">
        <v>17</v>
      </c>
      <c r="H12" s="54"/>
      <c r="I12" s="54"/>
      <c r="J12" s="54"/>
      <c r="K12" s="32" t="s">
        <v>17</v>
      </c>
      <c r="L12" s="75">
        <v>47</v>
      </c>
      <c r="N12" s="75">
        <v>47</v>
      </c>
      <c r="O12" s="77"/>
      <c r="P12" s="13" t="s">
        <v>40</v>
      </c>
      <c r="Q12" s="75">
        <v>96</v>
      </c>
      <c r="R12" s="76"/>
      <c r="S12" s="76"/>
      <c r="T12" s="77"/>
      <c r="U12" s="75">
        <f t="shared" ref="U12:U36" si="1">L12-E12</f>
        <v>-53</v>
      </c>
      <c r="V12" s="76"/>
      <c r="W12" s="76"/>
      <c r="X12" s="77"/>
      <c r="Y12" s="13" t="s">
        <v>29</v>
      </c>
      <c r="Z12" s="13"/>
    </row>
    <row r="13" spans="1:26" ht="32.25" customHeight="1">
      <c r="A13" s="59"/>
      <c r="B13" s="66"/>
      <c r="C13" s="66"/>
      <c r="D13" s="14" t="s">
        <v>45</v>
      </c>
      <c r="E13" s="80">
        <v>24</v>
      </c>
      <c r="F13" s="80"/>
      <c r="G13" s="53" t="s">
        <v>16</v>
      </c>
      <c r="H13" s="54"/>
      <c r="I13" s="54"/>
      <c r="J13" s="54"/>
      <c r="K13" s="32" t="s">
        <v>17</v>
      </c>
      <c r="L13" s="75">
        <v>55</v>
      </c>
      <c r="M13" s="75">
        <v>55</v>
      </c>
      <c r="N13" s="76"/>
      <c r="O13" s="77"/>
      <c r="P13" s="13" t="s">
        <v>40</v>
      </c>
      <c r="Q13" s="75">
        <v>24</v>
      </c>
      <c r="R13" s="76"/>
      <c r="S13" s="76"/>
      <c r="T13" s="77"/>
      <c r="U13" s="75">
        <f t="shared" si="1"/>
        <v>31</v>
      </c>
      <c r="V13" s="76"/>
      <c r="W13" s="76"/>
      <c r="X13" s="77"/>
      <c r="Y13" s="13" t="s">
        <v>29</v>
      </c>
      <c r="Z13" s="13"/>
    </row>
    <row r="14" spans="1:26" ht="26.25" customHeight="1">
      <c r="A14" s="59"/>
      <c r="B14" s="66"/>
      <c r="C14" s="66"/>
      <c r="D14" s="14" t="s">
        <v>46</v>
      </c>
      <c r="E14" s="80">
        <v>160</v>
      </c>
      <c r="F14" s="80"/>
      <c r="G14" s="53" t="s">
        <v>16</v>
      </c>
      <c r="H14" s="54"/>
      <c r="I14" s="54"/>
      <c r="J14" s="54"/>
      <c r="K14" s="32" t="s">
        <v>17</v>
      </c>
      <c r="L14" s="75">
        <v>32</v>
      </c>
      <c r="M14" s="75">
        <v>32</v>
      </c>
      <c r="N14" s="76"/>
      <c r="O14" s="77"/>
      <c r="P14" s="13" t="s">
        <v>40</v>
      </c>
      <c r="Q14" s="75">
        <v>142</v>
      </c>
      <c r="R14" s="76"/>
      <c r="S14" s="76"/>
      <c r="T14" s="77"/>
      <c r="U14" s="75">
        <f t="shared" si="1"/>
        <v>-128</v>
      </c>
      <c r="V14" s="76"/>
      <c r="W14" s="76"/>
      <c r="X14" s="77"/>
      <c r="Y14" s="13" t="s">
        <v>29</v>
      </c>
      <c r="Z14" s="13"/>
    </row>
    <row r="15" spans="1:26" ht="62.25" customHeight="1">
      <c r="A15" s="59"/>
      <c r="B15" s="66"/>
      <c r="C15" s="14" t="s">
        <v>47</v>
      </c>
      <c r="D15" s="14"/>
      <c r="E15" s="80"/>
      <c r="F15" s="80"/>
      <c r="G15" s="53" t="s">
        <v>16</v>
      </c>
      <c r="H15" s="54"/>
      <c r="I15" s="54"/>
      <c r="J15" s="54"/>
      <c r="K15" s="32" t="s">
        <v>17</v>
      </c>
      <c r="L15" s="75"/>
      <c r="M15" s="75"/>
      <c r="N15" s="76"/>
      <c r="O15" s="77"/>
      <c r="P15" s="13"/>
      <c r="Q15" s="75"/>
      <c r="R15" s="76"/>
      <c r="S15" s="76"/>
      <c r="T15" s="77"/>
      <c r="U15" s="75">
        <f t="shared" si="1"/>
        <v>0</v>
      </c>
      <c r="V15" s="76"/>
      <c r="W15" s="76"/>
      <c r="X15" s="77"/>
      <c r="Y15" s="13" t="s">
        <v>29</v>
      </c>
      <c r="Z15" s="13"/>
    </row>
    <row r="16" spans="1:26" ht="103.5" customHeight="1">
      <c r="A16" s="15" t="s">
        <v>48</v>
      </c>
      <c r="B16" s="11" t="s">
        <v>49</v>
      </c>
      <c r="C16" s="11" t="s">
        <v>50</v>
      </c>
      <c r="D16" s="12" t="s">
        <v>51</v>
      </c>
      <c r="E16" s="80">
        <v>16</v>
      </c>
      <c r="F16" s="80"/>
      <c r="G16" s="53" t="s">
        <v>16</v>
      </c>
      <c r="H16" s="54"/>
      <c r="I16" s="54"/>
      <c r="J16" s="54"/>
      <c r="K16" s="32" t="s">
        <v>17</v>
      </c>
      <c r="L16" s="75">
        <v>1</v>
      </c>
      <c r="M16" s="75">
        <v>1</v>
      </c>
      <c r="N16" s="76"/>
      <c r="O16" s="77"/>
      <c r="P16" s="13" t="s">
        <v>40</v>
      </c>
      <c r="Q16" s="75">
        <v>36</v>
      </c>
      <c r="R16" s="76"/>
      <c r="S16" s="76"/>
      <c r="T16" s="77"/>
      <c r="U16" s="75">
        <f t="shared" si="1"/>
        <v>-15</v>
      </c>
      <c r="V16" s="76"/>
      <c r="W16" s="76"/>
      <c r="X16" s="77"/>
      <c r="Y16" s="13" t="s">
        <v>29</v>
      </c>
      <c r="Z16" s="13"/>
    </row>
    <row r="17" spans="1:26" ht="81.75" customHeight="1">
      <c r="A17" s="60" t="s">
        <v>52</v>
      </c>
      <c r="B17" s="14" t="s">
        <v>53</v>
      </c>
      <c r="C17" s="14" t="s">
        <v>54</v>
      </c>
      <c r="D17" s="16" t="s">
        <v>55</v>
      </c>
      <c r="E17" s="80">
        <v>8</v>
      </c>
      <c r="F17" s="80"/>
      <c r="G17" s="53" t="s">
        <v>16</v>
      </c>
      <c r="H17" s="54"/>
      <c r="I17" s="54"/>
      <c r="J17" s="54"/>
      <c r="K17" s="32" t="s">
        <v>17</v>
      </c>
      <c r="L17" s="75">
        <v>8</v>
      </c>
      <c r="M17" s="75">
        <v>8</v>
      </c>
      <c r="N17" s="76"/>
      <c r="O17" s="77"/>
      <c r="P17" s="13" t="s">
        <v>28</v>
      </c>
      <c r="Q17" s="75"/>
      <c r="R17" s="76"/>
      <c r="S17" s="76"/>
      <c r="T17" s="77"/>
      <c r="U17" s="75">
        <f t="shared" si="1"/>
        <v>0</v>
      </c>
      <c r="V17" s="76"/>
      <c r="W17" s="76"/>
      <c r="X17" s="77"/>
      <c r="Y17" s="13" t="s">
        <v>29</v>
      </c>
      <c r="Z17" s="13"/>
    </row>
    <row r="18" spans="1:26" ht="105" customHeight="1">
      <c r="A18" s="61"/>
      <c r="B18" s="14" t="s">
        <v>56</v>
      </c>
      <c r="C18" s="14" t="s">
        <v>57</v>
      </c>
      <c r="D18" s="16"/>
      <c r="E18" s="80"/>
      <c r="F18" s="80"/>
      <c r="G18" s="53" t="s">
        <v>16</v>
      </c>
      <c r="H18" s="54"/>
      <c r="I18" s="54"/>
      <c r="J18" s="54"/>
      <c r="K18" s="35" t="s">
        <v>17</v>
      </c>
      <c r="L18" s="75"/>
      <c r="M18" s="76"/>
      <c r="N18" s="76"/>
      <c r="O18" s="77"/>
      <c r="P18" s="13"/>
      <c r="Q18" s="75"/>
      <c r="R18" s="76"/>
      <c r="S18" s="76"/>
      <c r="T18" s="77"/>
      <c r="U18" s="75">
        <f t="shared" si="1"/>
        <v>0</v>
      </c>
      <c r="V18" s="76"/>
      <c r="W18" s="76"/>
      <c r="X18" s="77"/>
      <c r="Y18" s="13" t="s">
        <v>29</v>
      </c>
      <c r="Z18" s="13"/>
    </row>
    <row r="19" spans="1:26">
      <c r="A19" s="17"/>
      <c r="B19" s="14"/>
      <c r="C19" s="14"/>
      <c r="D19" s="16"/>
      <c r="E19" s="13"/>
      <c r="F19" s="13"/>
      <c r="G19" s="9"/>
      <c r="H19" s="10"/>
      <c r="I19" s="10"/>
      <c r="J19" s="10"/>
      <c r="K19" s="35"/>
      <c r="L19" s="22"/>
      <c r="M19" s="33"/>
      <c r="N19" s="33"/>
      <c r="O19" s="23"/>
      <c r="P19" s="13"/>
      <c r="Q19" s="22"/>
      <c r="R19" s="33"/>
      <c r="S19" s="33"/>
      <c r="T19" s="23"/>
      <c r="U19" s="22"/>
      <c r="V19" s="33"/>
      <c r="W19" s="33"/>
      <c r="X19" s="23"/>
      <c r="Y19" s="13"/>
      <c r="Z19" s="13"/>
    </row>
    <row r="20" spans="1:26">
      <c r="A20" s="17"/>
      <c r="B20" s="14"/>
      <c r="C20" s="14"/>
      <c r="D20" s="16"/>
      <c r="E20" s="13"/>
      <c r="F20" s="13"/>
      <c r="G20" s="9"/>
      <c r="H20" s="10"/>
      <c r="I20" s="10"/>
      <c r="J20" s="10"/>
      <c r="K20" s="35"/>
      <c r="L20" s="22"/>
      <c r="M20" s="33"/>
      <c r="N20" s="33"/>
      <c r="O20" s="23"/>
      <c r="P20" s="13"/>
      <c r="Q20" s="22"/>
      <c r="R20" s="33"/>
      <c r="S20" s="33"/>
      <c r="T20" s="23"/>
      <c r="U20" s="22"/>
      <c r="V20" s="33"/>
      <c r="W20" s="33"/>
      <c r="X20" s="23"/>
      <c r="Y20" s="13"/>
      <c r="Z20" s="13"/>
    </row>
    <row r="21" spans="1:26" ht="66.95" customHeight="1">
      <c r="A21" s="18" t="s">
        <v>58</v>
      </c>
      <c r="B21" s="14" t="s">
        <v>59</v>
      </c>
      <c r="C21" s="14"/>
      <c r="D21" s="14"/>
      <c r="F21" s="81">
        <v>8</v>
      </c>
      <c r="G21" s="53" t="s">
        <v>16</v>
      </c>
      <c r="H21" s="54"/>
      <c r="I21" s="54"/>
      <c r="J21" s="54"/>
      <c r="K21" s="36"/>
      <c r="M21" s="76"/>
      <c r="N21" s="76"/>
      <c r="O21" s="75">
        <v>8</v>
      </c>
      <c r="P21" s="13" t="s">
        <v>28</v>
      </c>
      <c r="Q21" s="75"/>
      <c r="R21" s="76"/>
      <c r="S21" s="76"/>
      <c r="T21" s="77"/>
      <c r="U21" s="75">
        <f>O21-F21</f>
        <v>0</v>
      </c>
      <c r="V21" s="76"/>
      <c r="W21" s="76"/>
      <c r="X21" s="77"/>
      <c r="Y21" s="13" t="s">
        <v>60</v>
      </c>
      <c r="Z21" s="13"/>
    </row>
    <row r="22" spans="1:26" ht="36" customHeight="1">
      <c r="A22" s="19" t="s">
        <v>61</v>
      </c>
      <c r="B22" s="20" t="s">
        <v>62</v>
      </c>
      <c r="C22" s="21"/>
      <c r="D22" s="21"/>
      <c r="F22" s="75">
        <v>64</v>
      </c>
      <c r="G22" s="53" t="s">
        <v>16</v>
      </c>
      <c r="H22" s="54"/>
      <c r="I22" s="54"/>
      <c r="J22" s="54"/>
      <c r="K22" s="36"/>
      <c r="M22" s="76"/>
      <c r="N22" s="76"/>
      <c r="O22" s="75">
        <v>0</v>
      </c>
      <c r="P22" s="13" t="s">
        <v>63</v>
      </c>
      <c r="Q22" s="75">
        <v>64</v>
      </c>
      <c r="R22" s="76"/>
      <c r="S22" s="76"/>
      <c r="T22" s="77"/>
      <c r="U22" s="75">
        <f>O22-F22</f>
        <v>-64</v>
      </c>
      <c r="V22" s="76"/>
      <c r="W22" s="76"/>
      <c r="X22" s="77"/>
      <c r="Y22" s="13" t="s">
        <v>60</v>
      </c>
      <c r="Z22" s="13"/>
    </row>
    <row r="23" spans="1:26" ht="20.100000000000001" customHeight="1">
      <c r="A23" s="60" t="s">
        <v>64</v>
      </c>
      <c r="B23" s="67" t="s">
        <v>65</v>
      </c>
      <c r="C23" s="21"/>
      <c r="D23" s="85" t="s">
        <v>66</v>
      </c>
      <c r="F23" s="75">
        <v>2</v>
      </c>
      <c r="G23" s="53" t="s">
        <v>16</v>
      </c>
      <c r="H23" s="54"/>
      <c r="I23" s="54"/>
      <c r="J23" s="54"/>
      <c r="K23" s="36"/>
      <c r="M23" s="76"/>
      <c r="N23" s="76"/>
      <c r="O23" s="75">
        <v>2</v>
      </c>
      <c r="P23" s="13" t="s">
        <v>28</v>
      </c>
      <c r="Q23" s="75"/>
      <c r="R23" s="76"/>
      <c r="S23" s="76"/>
      <c r="T23" s="77"/>
      <c r="U23" s="75">
        <f>O23-F23</f>
        <v>0</v>
      </c>
      <c r="V23" s="76"/>
      <c r="W23" s="76"/>
      <c r="X23" s="77"/>
      <c r="Y23" s="13" t="s">
        <v>60</v>
      </c>
      <c r="Z23" s="13"/>
    </row>
    <row r="24" spans="1:26" ht="21.95" customHeight="1">
      <c r="A24" s="62"/>
      <c r="B24" s="68"/>
      <c r="C24" s="21"/>
      <c r="D24" s="85" t="s">
        <v>67</v>
      </c>
      <c r="F24" s="75">
        <v>16</v>
      </c>
      <c r="G24" s="53" t="s">
        <v>16</v>
      </c>
      <c r="H24" s="54"/>
      <c r="I24" s="54"/>
      <c r="J24" s="54"/>
      <c r="K24" s="36"/>
      <c r="M24" s="76"/>
      <c r="N24" s="76"/>
      <c r="O24" s="75">
        <v>8</v>
      </c>
      <c r="P24" s="13" t="s">
        <v>40</v>
      </c>
      <c r="Q24" s="75">
        <v>8</v>
      </c>
      <c r="R24" s="76"/>
      <c r="S24" s="76"/>
      <c r="T24" s="77"/>
      <c r="U24" s="75">
        <f>O24-F24</f>
        <v>-8</v>
      </c>
      <c r="V24" s="76"/>
      <c r="W24" s="76"/>
      <c r="X24" s="77"/>
      <c r="Y24" s="13" t="s">
        <v>60</v>
      </c>
      <c r="Z24" s="13"/>
    </row>
    <row r="25" spans="1:26" ht="21" customHeight="1">
      <c r="A25" s="62"/>
      <c r="B25" s="68"/>
      <c r="C25" s="21"/>
      <c r="D25" s="85" t="s">
        <v>68</v>
      </c>
      <c r="F25" s="75">
        <v>24</v>
      </c>
      <c r="G25" s="53" t="s">
        <v>16</v>
      </c>
      <c r="H25" s="54"/>
      <c r="I25" s="54"/>
      <c r="J25" s="54"/>
      <c r="K25" s="36"/>
      <c r="M25" s="76"/>
      <c r="N25" s="76"/>
      <c r="O25" s="75"/>
      <c r="P25" s="13" t="s">
        <v>40</v>
      </c>
      <c r="Q25" s="75">
        <v>24</v>
      </c>
      <c r="R25" s="76"/>
      <c r="S25" s="76"/>
      <c r="T25" s="77"/>
      <c r="U25" s="75">
        <f>O25-F25</f>
        <v>-24</v>
      </c>
      <c r="V25" s="76"/>
      <c r="W25" s="76"/>
      <c r="X25" s="77"/>
      <c r="Y25" s="13" t="s">
        <v>60</v>
      </c>
      <c r="Z25" s="13"/>
    </row>
    <row r="26" spans="1:26" ht="18.95" customHeight="1">
      <c r="A26" s="61"/>
      <c r="B26" s="69"/>
      <c r="C26" s="21"/>
      <c r="D26" s="85" t="s">
        <v>69</v>
      </c>
      <c r="F26" s="75">
        <v>72</v>
      </c>
      <c r="G26" s="53" t="s">
        <v>16</v>
      </c>
      <c r="H26" s="54"/>
      <c r="I26" s="54"/>
      <c r="J26" s="54"/>
      <c r="K26" s="36"/>
      <c r="M26" s="76"/>
      <c r="N26" s="76"/>
      <c r="O26" s="75"/>
      <c r="P26" s="13" t="s">
        <v>40</v>
      </c>
      <c r="Q26" s="75">
        <v>72</v>
      </c>
      <c r="R26" s="76"/>
      <c r="S26" s="76"/>
      <c r="T26" s="77"/>
      <c r="U26" s="75">
        <f>O26-F26</f>
        <v>-72</v>
      </c>
      <c r="V26" s="76"/>
      <c r="W26" s="76"/>
      <c r="X26" s="77"/>
      <c r="Y26" s="13" t="s">
        <v>60</v>
      </c>
      <c r="Z26" s="13"/>
    </row>
    <row r="27" spans="1:26" ht="43.5">
      <c r="A27" s="24" t="s">
        <v>70</v>
      </c>
      <c r="B27" s="25" t="s">
        <v>71</v>
      </c>
      <c r="C27" s="21"/>
      <c r="D27" s="86"/>
      <c r="F27" s="75">
        <v>11</v>
      </c>
      <c r="G27" s="53" t="s">
        <v>16</v>
      </c>
      <c r="H27" s="54"/>
      <c r="I27" s="54"/>
      <c r="J27" s="54"/>
      <c r="K27" s="36"/>
      <c r="M27" s="76"/>
      <c r="N27" s="76"/>
      <c r="O27" s="75">
        <v>11</v>
      </c>
      <c r="P27" s="13" t="s">
        <v>28</v>
      </c>
      <c r="Q27" s="75">
        <v>0</v>
      </c>
      <c r="R27" s="76"/>
      <c r="S27" s="76"/>
      <c r="T27" s="77"/>
      <c r="U27" s="75">
        <f>O27-F27</f>
        <v>0</v>
      </c>
      <c r="V27" s="76"/>
      <c r="W27" s="76"/>
      <c r="X27" s="77"/>
      <c r="Y27" s="13" t="s">
        <v>60</v>
      </c>
      <c r="Z27" s="13"/>
    </row>
    <row r="28" spans="1:26" ht="21.95" customHeight="1">
      <c r="A28" s="63" t="s">
        <v>72</v>
      </c>
      <c r="B28" s="70" t="s">
        <v>73</v>
      </c>
      <c r="C28" s="21"/>
      <c r="D28" s="87" t="s">
        <v>74</v>
      </c>
      <c r="F28" s="78">
        <v>20</v>
      </c>
      <c r="G28" s="53" t="s">
        <v>16</v>
      </c>
      <c r="H28" s="54"/>
      <c r="I28" s="54"/>
      <c r="J28" s="54"/>
      <c r="K28" s="36"/>
      <c r="M28" s="76"/>
      <c r="N28" s="76"/>
      <c r="O28" s="75">
        <v>8</v>
      </c>
      <c r="P28" s="13" t="s">
        <v>40</v>
      </c>
      <c r="Q28" s="75">
        <v>12</v>
      </c>
      <c r="R28" s="76"/>
      <c r="S28" s="76"/>
      <c r="T28" s="77"/>
      <c r="U28" s="75">
        <f>O28-F28</f>
        <v>-12</v>
      </c>
      <c r="V28" s="76"/>
      <c r="W28" s="76"/>
      <c r="X28" s="77"/>
      <c r="Y28" s="13" t="s">
        <v>60</v>
      </c>
      <c r="Z28" s="13"/>
    </row>
    <row r="29" spans="1:26" ht="21.95" customHeight="1">
      <c r="A29" s="63"/>
      <c r="B29" s="70"/>
      <c r="C29" s="21"/>
      <c r="D29" s="87" t="s">
        <v>75</v>
      </c>
      <c r="F29" s="78">
        <v>40</v>
      </c>
      <c r="G29" s="53" t="s">
        <v>16</v>
      </c>
      <c r="H29" s="54"/>
      <c r="I29" s="54"/>
      <c r="J29" s="54"/>
      <c r="K29" s="36"/>
      <c r="M29" s="76"/>
      <c r="N29" s="76"/>
      <c r="O29" s="75"/>
      <c r="P29" s="13" t="s">
        <v>63</v>
      </c>
      <c r="Q29" s="78">
        <v>40</v>
      </c>
      <c r="R29" s="84"/>
      <c r="S29" s="84"/>
      <c r="T29" s="79"/>
      <c r="U29" s="75">
        <f>O29-F29</f>
        <v>-40</v>
      </c>
      <c r="V29" s="76"/>
      <c r="W29" s="76"/>
      <c r="X29" s="77"/>
      <c r="Y29" s="13" t="s">
        <v>60</v>
      </c>
      <c r="Z29" s="21"/>
    </row>
    <row r="30" spans="1:26" ht="21.95" customHeight="1">
      <c r="A30" s="63"/>
      <c r="B30" s="70"/>
      <c r="C30" s="21"/>
      <c r="D30" s="87" t="s">
        <v>76</v>
      </c>
      <c r="F30" s="78">
        <v>64</v>
      </c>
      <c r="G30" s="53" t="s">
        <v>16</v>
      </c>
      <c r="H30" s="54"/>
      <c r="I30" s="54"/>
      <c r="J30" s="54"/>
      <c r="K30" s="36"/>
      <c r="M30" s="76"/>
      <c r="N30" s="76"/>
      <c r="O30" s="75"/>
      <c r="P30" s="13" t="s">
        <v>63</v>
      </c>
      <c r="Q30" s="78">
        <v>64</v>
      </c>
      <c r="R30" s="84"/>
      <c r="S30" s="84"/>
      <c r="T30" s="79"/>
      <c r="U30" s="75">
        <f>O30-F30</f>
        <v>-64</v>
      </c>
      <c r="V30" s="76"/>
      <c r="W30" s="76"/>
      <c r="X30" s="77"/>
      <c r="Y30" s="13" t="s">
        <v>60</v>
      </c>
      <c r="Z30" s="21"/>
    </row>
    <row r="31" spans="1:26" ht="21.95" customHeight="1">
      <c r="A31" s="63"/>
      <c r="B31" s="70"/>
      <c r="C31" s="14"/>
      <c r="D31" s="87" t="s">
        <v>77</v>
      </c>
      <c r="F31" s="78">
        <v>10</v>
      </c>
      <c r="G31" s="53" t="s">
        <v>16</v>
      </c>
      <c r="H31" s="54"/>
      <c r="I31" s="54"/>
      <c r="J31" s="54"/>
      <c r="K31" s="36"/>
      <c r="M31" s="76"/>
      <c r="N31" s="76"/>
      <c r="O31" s="75"/>
      <c r="P31" s="13" t="s">
        <v>63</v>
      </c>
      <c r="Q31" s="78">
        <v>10</v>
      </c>
      <c r="R31" s="84"/>
      <c r="S31" s="84"/>
      <c r="T31" s="79"/>
      <c r="U31" s="75">
        <f>O31-F31</f>
        <v>-10</v>
      </c>
      <c r="V31" s="76"/>
      <c r="W31" s="76"/>
      <c r="X31" s="77"/>
      <c r="Y31" s="13" t="s">
        <v>60</v>
      </c>
      <c r="Z31" s="21"/>
    </row>
    <row r="32" spans="1:26" ht="21.95" customHeight="1">
      <c r="A32" s="63"/>
      <c r="B32" s="70"/>
      <c r="C32" s="21"/>
      <c r="D32" s="87" t="s">
        <v>78</v>
      </c>
      <c r="F32" s="78">
        <v>10</v>
      </c>
      <c r="G32" s="53" t="s">
        <v>16</v>
      </c>
      <c r="H32" s="54"/>
      <c r="I32" s="54"/>
      <c r="J32" s="54"/>
      <c r="K32" s="36"/>
      <c r="M32" s="76"/>
      <c r="N32" s="76"/>
      <c r="O32" s="75"/>
      <c r="P32" s="13" t="s">
        <v>63</v>
      </c>
      <c r="Q32" s="78">
        <v>10</v>
      </c>
      <c r="R32" s="84"/>
      <c r="S32" s="84"/>
      <c r="T32" s="79"/>
      <c r="U32" s="75">
        <f>O32-F32</f>
        <v>-10</v>
      </c>
      <c r="V32" s="76"/>
      <c r="W32" s="76"/>
      <c r="X32" s="77"/>
      <c r="Y32" s="13" t="s">
        <v>60</v>
      </c>
      <c r="Z32" s="21"/>
    </row>
    <row r="33" spans="1:26" ht="21.95" customHeight="1">
      <c r="A33" s="63"/>
      <c r="B33" s="70"/>
      <c r="C33" s="21"/>
      <c r="D33" s="87" t="s">
        <v>79</v>
      </c>
      <c r="F33" s="78">
        <v>32</v>
      </c>
      <c r="G33" s="53" t="s">
        <v>16</v>
      </c>
      <c r="H33" s="54"/>
      <c r="I33" s="54"/>
      <c r="J33" s="54"/>
      <c r="K33" s="36"/>
      <c r="M33" s="76"/>
      <c r="N33" s="76"/>
      <c r="O33" s="75"/>
      <c r="P33" s="13" t="s">
        <v>63</v>
      </c>
      <c r="Q33" s="78">
        <v>32</v>
      </c>
      <c r="R33" s="84"/>
      <c r="S33" s="84"/>
      <c r="T33" s="79"/>
      <c r="U33" s="75">
        <f>O33-F33</f>
        <v>-32</v>
      </c>
      <c r="V33" s="76"/>
      <c r="W33" s="76"/>
      <c r="X33" s="77"/>
      <c r="Y33" s="13" t="s">
        <v>60</v>
      </c>
      <c r="Z33" s="21"/>
    </row>
    <row r="34" spans="1:26" ht="21.95" customHeight="1">
      <c r="A34" s="63"/>
      <c r="B34" s="70"/>
      <c r="C34" s="21"/>
      <c r="D34" s="87" t="s">
        <v>80</v>
      </c>
      <c r="F34" s="78">
        <v>24</v>
      </c>
      <c r="G34" s="53" t="s">
        <v>16</v>
      </c>
      <c r="H34" s="54"/>
      <c r="I34" s="54"/>
      <c r="J34" s="54"/>
      <c r="K34" s="36"/>
      <c r="M34" s="76"/>
      <c r="N34" s="76"/>
      <c r="O34" s="75"/>
      <c r="P34" s="13" t="s">
        <v>63</v>
      </c>
      <c r="Q34" s="78">
        <v>24</v>
      </c>
      <c r="R34" s="84"/>
      <c r="S34" s="84"/>
      <c r="T34" s="79"/>
      <c r="U34" s="75">
        <f>O34-F34</f>
        <v>-24</v>
      </c>
      <c r="V34" s="76"/>
      <c r="W34" s="76"/>
      <c r="X34" s="77"/>
      <c r="Y34" s="13" t="s">
        <v>60</v>
      </c>
      <c r="Z34" s="21"/>
    </row>
    <row r="35" spans="1:26" ht="21.95" customHeight="1">
      <c r="A35" s="63"/>
      <c r="B35" s="70"/>
      <c r="C35" s="21"/>
      <c r="D35" s="87" t="s">
        <v>81</v>
      </c>
      <c r="F35" s="78">
        <v>40</v>
      </c>
      <c r="G35" s="53" t="s">
        <v>16</v>
      </c>
      <c r="H35" s="54"/>
      <c r="I35" s="54"/>
      <c r="J35" s="54"/>
      <c r="K35" s="36"/>
      <c r="M35" s="76"/>
      <c r="N35" s="76"/>
      <c r="O35" s="75"/>
      <c r="P35" s="13" t="s">
        <v>63</v>
      </c>
      <c r="Q35" s="78">
        <v>40</v>
      </c>
      <c r="R35" s="84"/>
      <c r="S35" s="84"/>
      <c r="T35" s="79"/>
      <c r="U35" s="75">
        <f>O35-F35</f>
        <v>-40</v>
      </c>
      <c r="V35" s="76"/>
      <c r="W35" s="76"/>
      <c r="X35" s="77"/>
      <c r="Y35" s="13" t="s">
        <v>60</v>
      </c>
      <c r="Z35" s="21"/>
    </row>
    <row r="36" spans="1:26" ht="20.100000000000001" customHeight="1">
      <c r="A36" s="14" t="s">
        <v>82</v>
      </c>
      <c r="B36" s="14" t="s">
        <v>83</v>
      </c>
      <c r="C36" s="21"/>
      <c r="D36" s="88"/>
      <c r="F36" s="75">
        <v>25</v>
      </c>
      <c r="G36" s="53" t="s">
        <v>16</v>
      </c>
      <c r="H36" s="54"/>
      <c r="I36" s="54"/>
      <c r="J36" s="54"/>
      <c r="K36" s="36"/>
      <c r="M36" s="76"/>
      <c r="N36" s="76"/>
      <c r="O36" s="75">
        <v>8.5</v>
      </c>
      <c r="P36" s="13" t="s">
        <v>40</v>
      </c>
      <c r="Q36" s="75">
        <v>16.5</v>
      </c>
      <c r="R36" s="76"/>
      <c r="S36" s="76"/>
      <c r="T36" s="77"/>
      <c r="U36" s="75">
        <f>O36-F36</f>
        <v>-16.5</v>
      </c>
      <c r="V36" s="76"/>
      <c r="W36" s="76"/>
      <c r="X36" s="77"/>
      <c r="Y36" s="13" t="s">
        <v>60</v>
      </c>
      <c r="Z36" s="13"/>
    </row>
    <row r="37" spans="1:26" ht="18">
      <c r="B37" s="26"/>
    </row>
  </sheetData>
  <mergeCells count="56">
    <mergeCell ref="Y2:Y4"/>
    <mergeCell ref="G36:J36"/>
    <mergeCell ref="A2:A4"/>
    <mergeCell ref="A5:A11"/>
    <mergeCell ref="A12:A15"/>
    <mergeCell ref="A17:A18"/>
    <mergeCell ref="A23:A26"/>
    <mergeCell ref="A28:A35"/>
    <mergeCell ref="B2:B4"/>
    <mergeCell ref="B5:B6"/>
    <mergeCell ref="B8:B11"/>
    <mergeCell ref="B12:B15"/>
    <mergeCell ref="B23:B26"/>
    <mergeCell ref="B28:B35"/>
    <mergeCell ref="C2:C4"/>
    <mergeCell ref="C5:C6"/>
    <mergeCell ref="C8:C11"/>
    <mergeCell ref="C12:C14"/>
    <mergeCell ref="D2:D4"/>
    <mergeCell ref="K2:K4"/>
    <mergeCell ref="P2:P4"/>
    <mergeCell ref="G34:J34"/>
    <mergeCell ref="G35:J35"/>
    <mergeCell ref="G32:J32"/>
    <mergeCell ref="G33:J33"/>
    <mergeCell ref="G30:J30"/>
    <mergeCell ref="G31:J31"/>
    <mergeCell ref="G28:J28"/>
    <mergeCell ref="G29:J29"/>
    <mergeCell ref="G26:J26"/>
    <mergeCell ref="G27:J27"/>
    <mergeCell ref="G24:J24"/>
    <mergeCell ref="G25:J25"/>
    <mergeCell ref="G22:J22"/>
    <mergeCell ref="G23:J23"/>
    <mergeCell ref="G18:J18"/>
    <mergeCell ref="G21:J21"/>
    <mergeCell ref="G16:J16"/>
    <mergeCell ref="G17:J17"/>
    <mergeCell ref="G14:J14"/>
    <mergeCell ref="G15:J15"/>
    <mergeCell ref="G12:J12"/>
    <mergeCell ref="G13:J13"/>
    <mergeCell ref="G10:J10"/>
    <mergeCell ref="G11:J11"/>
    <mergeCell ref="G8:J8"/>
    <mergeCell ref="G9:J9"/>
    <mergeCell ref="G6:J6"/>
    <mergeCell ref="G7:J7"/>
    <mergeCell ref="E2:F2"/>
    <mergeCell ref="G2:H2"/>
    <mergeCell ref="I2:J2"/>
    <mergeCell ref="L2:O2"/>
    <mergeCell ref="Q2:T2"/>
    <mergeCell ref="U2:X2"/>
    <mergeCell ref="G5:J5"/>
  </mergeCells>
  <dataValidations count="3">
    <dataValidation type="list" allowBlank="1" showInputMessage="1" showErrorMessage="1" sqref="K31 K5:K21 G5:J36 F22 D22" xr:uid="{00000000-0002-0000-0000-000000000000}">
      <formula1>"Sanjel,MetaShare"</formula1>
    </dataValidation>
    <dataValidation type="list" allowBlank="1" showInputMessage="1" showErrorMessage="1" sqref="Y5:Y36" xr:uid="{00000000-0002-0000-0000-000001000000}">
      <formula1>"是,否"</formula1>
    </dataValidation>
    <dataValidation allowBlank="1" showInputMessage="1" showErrorMessage="1" sqref="D23:D36 Q29:S35 F24:F36" xr:uid="{00000000-0002-0000-0000-000002000000}"/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3000000}">
          <x14:formula1>
            <xm:f>Sheet2!$A$2:$A$4</xm:f>
          </x14:formula1>
          <xm:sqref>P5:P37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C8" sqref="C8"/>
    </sheetView>
  </sheetViews>
  <sheetFormatPr defaultColWidth="9" defaultRowHeight="15"/>
  <sheetData>
    <row r="1" spans="1:1">
      <c r="A1" t="s">
        <v>84</v>
      </c>
    </row>
    <row r="2" spans="1:1">
      <c r="A2" t="s">
        <v>28</v>
      </c>
    </row>
    <row r="3" spans="1:1">
      <c r="A3" t="s">
        <v>63</v>
      </c>
    </row>
    <row r="4" spans="1:1">
      <c r="A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Wang</cp:lastModifiedBy>
  <dcterms:created xsi:type="dcterms:W3CDTF">2006-09-16T00:00:00Z</dcterms:created>
  <dcterms:modified xsi:type="dcterms:W3CDTF">2022-09-03T01:03:59Z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1d50f051-ce85-4aea-8611-2376cac8b7f7</vt:lpwstr>
  </property>
  <property fmtid="{D5CDD505-2E9C-101B-9397-08002B2CF9AE}" pid="3" name="ICV">
    <vt:lpwstr>B0101A3E9D3A434BA65F47C63B8E7383</vt:lpwstr>
  </property>
  <property fmtid="{D5CDD505-2E9C-101B-9397-08002B2CF9AE}" pid="4" name="KSOProductBuildVer">
    <vt:lpwstr>2052-11.1.0.11435</vt:lpwstr>
  </property>
</Properties>
</file>