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OnLocation\"/>
    </mc:Choice>
  </mc:AlternateContent>
  <xr:revisionPtr revIDLastSave="0" documentId="13_ncr:1_{B166A180-B17B-4D37-94B8-B8DFAD8B3FB4}"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On Location" sheetId="32615" r:id="rId4"/>
    <sheet name="UC110" sheetId="3262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E9" i="32615" l="1"/>
  <c r="K37" i="5"/>
  <c r="K39" i="5"/>
  <c r="K40" i="5"/>
  <c r="K36" i="5"/>
  <c r="E21" i="5"/>
  <c r="E40" i="5" s="1"/>
  <c r="D21" i="5"/>
  <c r="D40" i="5" s="1"/>
  <c r="J38" i="5"/>
  <c r="K38" i="5" s="1"/>
  <c r="F6" i="32615"/>
  <c r="F7" i="32615"/>
  <c r="F8" i="32615"/>
  <c r="F4" i="32615"/>
  <c r="F9" i="32615"/>
  <c r="F5" i="32615"/>
  <c r="D3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<sst xmlns="http://schemas.openxmlformats.org/spreadsheetml/2006/main" count="384" uniqueCount="192">
  <si>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</si>
  <si>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</si>
  <si>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</si>
  <si>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</si>
  <si>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</si>
  <si>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</si>
  <si>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</si>
  <si>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</si>
  <si>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</si>
  <si>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</si>
  <si>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</si>
  <si>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</si>
  <si>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</si>
  <si>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</si>
  <si>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</si>
  <si>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</si>
  <si>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</si>
  <si>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</si>
  <si>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</si>
  <si>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</si>
  <si>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</si>
  <si>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</si>
  <si>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</si>
  <si>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</si>
  <si>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</si>
  <si>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</si>
  <si>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</si>
  <si>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</si>
  <si>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</si>
  <si>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</si>
  <si>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</si>
  <si>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</si>
  <si>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</si>
  <si>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</si>
  <si>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</si>
  <si>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</si>
  <si>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</si>
  <si>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</si>
  <si>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</si>
  <si>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</si>
  <si>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</si>
  <si>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</si>
  <si>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</si>
  <si>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</si>
  <si>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</si>
  <si>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</si>
  <si>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</si>
  <si>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</si>
  <si>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</si>
  <si>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</si>
  <si>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</si>
  <si>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</si>
  <si>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</si>
  <si>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</si>
  <si>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</si>
  <si>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</si>
  <si>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</si>
  <si>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</si>
  <si>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</si>
  <si>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</si>
  <si>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</si>
  <si>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</si>
  <si>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</si>
  <si>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</si>
  <si>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</si>
  <si>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</si>
  <si>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</si>
  <si>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</si>
  <si>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</si>
  <si>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</si>
  <si>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</si>
  <si>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</si>
  <si>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</si>
  <si>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</si>
  <si>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</si>
  <si>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</si>
  <si>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</si>
  <si>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</si>
  <si>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</si>
  <si>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</si>
  <si>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</si>
  <si>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</si>
  <si>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</si>
  <si>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</si>
  <si>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</si>
  <si>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</si>
  <si>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</si>
  <si>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</si>
  <si>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</si>
  <si>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</si>
  <si>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</si>
  <si>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</si>
  <si>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</si>
  <si>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</si>
  <si>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Value</t>
  </si>
  <si>
    <t>Result</t>
  </si>
  <si>
    <t xml:space="preserve">
Test Script</t>
  </si>
  <si>
    <t>UC018-update direction for rig board of lsd</t>
  </si>
  <si>
    <t>UC006</t>
    <phoneticPr fontId="7" type="noConversion"/>
  </si>
  <si>
    <t>Alice</t>
    <phoneticPr fontId="7" type="noConversion"/>
  </si>
  <si>
    <t/>
  </si>
  <si>
    <t>UC010-001</t>
    <phoneticPr fontId="7" type="noConversion"/>
  </si>
  <si>
    <t xml:space="preserve">Right-click on a bin column </t>
  </si>
  <si>
    <t>Context menu pops up</t>
  </si>
  <si>
    <t xml:space="preserve">Click on "On Location Time" calendar icon </t>
  </si>
  <si>
    <t>Calendar control pops up with date and time selectors</t>
  </si>
  <si>
    <t>On Location Time select time</t>
  </si>
  <si>
    <t>On Location Time show selected time</t>
  </si>
  <si>
    <t>click "Save" Button</t>
  </si>
  <si>
    <t>pops form hide,this page refresh</t>
  </si>
  <si>
    <t xml:space="preserve">Click "On Location " </t>
    <phoneticPr fontId="7" type="noConversion"/>
  </si>
  <si>
    <t xml:space="preserve">A list of scheduled product haul will be displayed </t>
    <phoneticPr fontId="7" type="noConversion"/>
  </si>
  <si>
    <t>Jimmy Rubio | 446713-16:51
Scheduled</t>
    <phoneticPr fontId="7" type="noConversion"/>
  </si>
  <si>
    <t>Move mouse to shipping load sheet</t>
    <phoneticPr fontId="7" type="noConversion"/>
  </si>
  <si>
    <t>Visweep DM + Additives -10t</t>
    <phoneticPr fontId="7" type="noConversion"/>
  </si>
  <si>
    <t>Click on  "Visweep DM + Additives -10t"</t>
    <phoneticPr fontId="7" type="noConversion"/>
  </si>
  <si>
    <t>On Location Time is populated  current time</t>
    <phoneticPr fontId="7" type="noConversion"/>
  </si>
  <si>
    <t>Execution result</t>
    <phoneticPr fontId="7" type="noConversion"/>
  </si>
  <si>
    <t xml:space="preserve">Click "OnLocation"  </t>
    <phoneticPr fontId="7" type="noConversion"/>
  </si>
  <si>
    <t>Check if user is able to Onlocation the producthaul</t>
    <phoneticPr fontId="7" type="noConversion"/>
  </si>
  <si>
    <t>User is unable to OnLocation the product haul</t>
    <phoneticPr fontId="7" type="noConversion"/>
  </si>
  <si>
    <t>User is able to onlocation a product haul if the status is scheduled.</t>
    <phoneticPr fontId="7" type="noConversion"/>
  </si>
  <si>
    <t>Move mouse to scheduled 
producthaul1(producthaul2)</t>
    <phoneticPr fontId="7" type="noConversion"/>
  </si>
  <si>
    <t>UC010-002</t>
    <phoneticPr fontId="7" type="noConversion"/>
  </si>
  <si>
    <t>UC010-003</t>
    <phoneticPr fontId="7" type="noConversion"/>
  </si>
  <si>
    <t>OnLocation Product Haul</t>
    <phoneticPr fontId="7" type="noConversion"/>
  </si>
  <si>
    <t>Check the status of the product haul1</t>
    <phoneticPr fontId="7" type="noConversion"/>
  </si>
  <si>
    <t>Check  shippingloadsheet  status of product haul1</t>
    <phoneticPr fontId="7" type="noConversion"/>
  </si>
  <si>
    <t xml:space="preserve">producthaulstatus = OnLocation
</t>
    <phoneticPr fontId="7" type="noConversion"/>
  </si>
  <si>
    <t>Shippingploadsheetstatus = OnLocation</t>
    <phoneticPr fontId="7" type="noConversion"/>
  </si>
  <si>
    <t>Check OnLocation Time</t>
    <phoneticPr fontId="7" type="noConversion"/>
  </si>
  <si>
    <t>Right-click on targeted Blend column</t>
    <phoneticPr fontId="7" type="noConversion"/>
  </si>
  <si>
    <t xml:space="preserve">Right-click on targeted Blend </t>
    <phoneticPr fontId="7" type="noConversion"/>
  </si>
  <si>
    <t>Onlocation Product Haul -- No Product Haul available</t>
    <phoneticPr fontId="7" type="noConversion"/>
  </si>
  <si>
    <t>OnLocation Time can be displayed correctly</t>
    <phoneticPr fontId="7" type="noConversion"/>
  </si>
  <si>
    <t>Move mouse to scheduled 
producthaul1(producthaul1)</t>
    <phoneticPr fontId="7" type="noConversion"/>
  </si>
  <si>
    <t>Move mouse to shipping load sheet1</t>
    <phoneticPr fontId="7" type="noConversion"/>
  </si>
  <si>
    <t xml:space="preserve">Change On Location Time </t>
    <phoneticPr fontId="7" type="noConversion"/>
  </si>
  <si>
    <t xml:space="preserve">
Shippingploadsheetstatus = OnLocation</t>
    <phoneticPr fontId="7" type="noConversion"/>
  </si>
  <si>
    <t>Producthaulstatus = Scheduled</t>
    <phoneticPr fontId="7" type="noConversion"/>
  </si>
  <si>
    <t>Check Amount in Notes column</t>
    <phoneticPr fontId="7" type="noConversion"/>
  </si>
  <si>
    <t>n/a</t>
    <phoneticPr fontId="7" type="noConversion"/>
  </si>
  <si>
    <t>Amount = 10t</t>
    <phoneticPr fontId="7" type="noConversion"/>
  </si>
  <si>
    <t>Onlocation Product Haul - Only one callsheet</t>
    <phoneticPr fontId="7" type="noConversion"/>
  </si>
  <si>
    <t>Context menu pops up
Need a haul
Schedule Product Haul
Re-schedule Product Haul
Cancel Product Haul
On Location
Update the Blend
Schedule Blend Request
Reschedule Blend Request
Cancel Blend Request
Haul Blend</t>
    <phoneticPr fontId="7" type="noConversion"/>
  </si>
  <si>
    <t>Jimmy Rubio | 446713 | 746713 11月23 19:52-11月23-19:52
Scheduled</t>
    <phoneticPr fontId="7" type="noConversion"/>
  </si>
  <si>
    <t xml:space="preserve">Move mouse to scheduled 
producthaul1 </t>
    <phoneticPr fontId="7" type="noConversion"/>
  </si>
  <si>
    <t xml:space="preserve">Producthaul1
RigBoard - Blend Column - Schedule product haul exists - Jimmy Rubio |446713L | 746713 11月23 19:52 - 11月23 19:52 EverCRETE*(DN#1)+Additives-10t
Producthaul2
RigBoard - BIN column - Scheduled product haul exists - Jimmy Rubio | 446713L|746713-19:56 ECOlite 1325 + Additives-6t
Producthaul3
BulkPlant - BIN - Schedule Product Haul exists -  Jimmy Rubio | 446713L | 746713-20:00  Haul SURFACEmixLWPRO ED+Additives-7.154t
</t>
    <phoneticPr fontId="7" type="noConversion"/>
  </si>
  <si>
    <t>EverCRETE*(DN#1)+Additives-10t
Scheduled|Haul Scheduled</t>
    <phoneticPr fontId="7" type="noConversion"/>
  </si>
  <si>
    <t>Click shippingloadsheet</t>
    <phoneticPr fontId="7" type="noConversion"/>
  </si>
  <si>
    <t>Change On Location Time to one day later</t>
    <phoneticPr fontId="7" type="noConversion"/>
  </si>
  <si>
    <t>System will display Onlocation information
Call Sheet Number 1110714 
Well Location 100/16-15-76-12W6 
Base Blend Name EverCRETE* (DN#1) 
Total Blend Weight 10.405 T 
Base Blend Weight 10 T
On Location Time: 11/23/2023 20:12</t>
    <phoneticPr fontId="7" type="noConversion"/>
  </si>
  <si>
    <t>11/24/2023 20:12</t>
    <phoneticPr fontId="7" type="noConversion"/>
  </si>
  <si>
    <t xml:space="preserve">Right click on the blend and click  "OnLocation"  </t>
    <phoneticPr fontId="7" type="noConversion"/>
  </si>
  <si>
    <t>Both producthaul and shippingloadsheet will be in gray and will be in onLocation status
Jimmy Rubio | 446713 | 746713 11月23 19:52-11月23-19:52   OnLocation
EverCRETE*(DN#1)+Additives-10t
OnLocation | OnLocation</t>
    <phoneticPr fontId="7" type="noConversion"/>
  </si>
  <si>
    <t>OnLocation Producthaul2 on BIN column of Rig Board</t>
    <phoneticPr fontId="7" type="noConversion"/>
  </si>
  <si>
    <t>System will obey the same flow and the order can be OnLocation successfully</t>
    <phoneticPr fontId="7" type="noConversion"/>
  </si>
  <si>
    <t>OnLocation Producthaul3 on BIN column of  Bulk Plant</t>
    <phoneticPr fontId="7" type="noConversion"/>
  </si>
  <si>
    <t>Onlocation Product Haul -- Multiple shippingloadsheet - Onlocation one shippingloadsheet after another</t>
    <phoneticPr fontId="7" type="noConversion"/>
  </si>
  <si>
    <t>Scheduled shippingloadsheet will be displayed</t>
    <phoneticPr fontId="7" type="noConversion"/>
  </si>
  <si>
    <t>Check status of the shippingloadsheet1</t>
    <phoneticPr fontId="7" type="noConversion"/>
  </si>
  <si>
    <t>Check status of the producthaul1</t>
    <phoneticPr fontId="7" type="noConversion"/>
  </si>
  <si>
    <t xml:space="preserve">Move mouse to scheduled 
producthaul </t>
    <phoneticPr fontId="7" type="noConversion"/>
  </si>
  <si>
    <t>Move mouse to shipping load sheet2</t>
    <phoneticPr fontId="7" type="noConversion"/>
  </si>
  <si>
    <t>Check status of the shippingloadsheet2</t>
    <phoneticPr fontId="7" type="noConversion"/>
  </si>
  <si>
    <t xml:space="preserve">Rig Board | Blend column
Scheduled product haul exists  Product Haul1     Status = Scheduled
                               Shippingloadsheet1 status = scheduled
                               Shippingloadsheet2 status = scheduled
Scheduled product haul exists  Product Haul2     Status = Scheduled
                              Shippingloadsheet1 status = scheduled
                               Shippingloadsheet2 status = scheduled
Bulk Plant | Bin column        Product Haul3     Status = Scheduled
                               Shippingloadsheet1 status = scheduled
                               Shippingloadsheet2 status = OnLocation
                               </t>
    <phoneticPr fontId="7" type="noConversion"/>
  </si>
  <si>
    <t>Producthaulstatus = OnLocation</t>
    <phoneticPr fontId="7" type="noConversion"/>
  </si>
  <si>
    <t>Check the amount displayed in Notes column</t>
    <phoneticPr fontId="7" type="noConversion"/>
  </si>
  <si>
    <t xml:space="preserve">Amount will be increased.
1966:20t Visweep DM  </t>
    <phoneticPr fontId="7" type="noConversion"/>
  </si>
  <si>
    <t>OnLocation shippingloadsheet of Producthaul2 on BIN column of Rig Board</t>
    <phoneticPr fontId="7" type="noConversion"/>
  </si>
  <si>
    <t>OnLocation shippingloadsheet of Producthaul3 on BIN column of Rig Board</t>
    <phoneticPr fontId="7" type="noConversion"/>
  </si>
  <si>
    <t>Onlocation Product Haul -- Multiple shippinglaodsheet - Onlocation producthaul directly</t>
    <phoneticPr fontId="7" type="noConversion"/>
  </si>
  <si>
    <t xml:space="preserve"> </t>
    <phoneticPr fontId="7" type="noConversion"/>
  </si>
  <si>
    <t>Check the status of OnLocation</t>
    <phoneticPr fontId="7" type="noConversion"/>
  </si>
  <si>
    <t>OnLocation menu will be disabled</t>
    <phoneticPr fontId="7" type="noConversion"/>
  </si>
  <si>
    <t xml:space="preserve">Rig Board | BIN column
BIN: Scheduled product haul exists  Product Haul2       Status = Scheduled
Scheduled product haul exists  Product Haul3     Status = OnLocation
</t>
    <phoneticPr fontId="7" type="noConversion"/>
  </si>
  <si>
    <t xml:space="preserve">Rig Board | Blend column
Scheduled product haul exists  Product Haul1       Status = Scheduled
                               Shippingloadsheet1  Status = Scheduled
                               Shippingloadsheet2  Status = Scheduled
Scheduled product haul exists  Product Haul2     Status = OnLocation
                               Shippingloadsheet1  Status = Scheduled
                               Shippingloadsheet2  Status = Scheduled
Scheduled product haul exists  Product Haul3    Status = OnLocation
                               Shippingloadsheet1  Status = Scheduled
                               Shippingloadsheet2  Status = Scheduled
</t>
    <phoneticPr fontId="7" type="noConversion"/>
  </si>
  <si>
    <t>Click on  "Jimmy Rubio | 446713-16:51"</t>
    <phoneticPr fontId="7" type="noConversion"/>
  </si>
  <si>
    <t>Shipping loadsheet1 
Shippingloadsheet2</t>
    <phoneticPr fontId="7" type="noConversion"/>
  </si>
  <si>
    <t>Producthaulstatus = OnLocation
Shippingploadsheet1status = OnLocation
Shippingloadsheet2status = OnLocation</t>
    <phoneticPr fontId="7" type="noConversion"/>
  </si>
  <si>
    <t>Onlocation the producthaul successfully</t>
    <phoneticPr fontId="7" type="noConversion"/>
  </si>
  <si>
    <t>Check Notes column</t>
    <phoneticPr fontId="7" type="noConversion"/>
  </si>
  <si>
    <t>OnLocaiton amount will be added to the column of Notes</t>
    <phoneticPr fontId="7" type="noConversion"/>
  </si>
  <si>
    <t>OnLocation Producthaul2 on BIN column of RigBoard</t>
    <phoneticPr fontId="7" type="noConversion"/>
  </si>
  <si>
    <t>System will obey the same rule and user is able to OnLocation producthaul successfully</t>
    <phoneticPr fontId="7" type="noConversion"/>
  </si>
  <si>
    <t>OnLocation Producthaul3 on BIN column of RigBoard</t>
    <phoneticPr fontId="7" type="noConversion"/>
  </si>
  <si>
    <t>Producthaul status will not be updated to OnLocation when there are multiple shippingloadsheet under the product haul</t>
    <phoneticPr fontId="7" type="noConversion"/>
  </si>
  <si>
    <t>All shippingloadsheet status of a product haul will be updated to OnLocation once user has updated the product haul directly.</t>
    <phoneticPr fontId="7" type="noConversion"/>
  </si>
  <si>
    <t>UC110.001</t>
    <phoneticPr fontId="7" type="noConversion"/>
  </si>
  <si>
    <t>UC110.002</t>
    <phoneticPr fontId="7" type="noConversion"/>
  </si>
  <si>
    <t>UC110.003</t>
    <phoneticPr fontId="7" type="noConversion"/>
  </si>
  <si>
    <t>UC110.004</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</si>
</sst>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5"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s>
  <fills count="1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0"/>
        <bgColor indexed="64"/>
      </patternFill>
    </fill>
    <fill>
      <patternFill patternType="solid">
        <fgColor theme="4" tint="0.79998168889431442"/>
        <bgColor indexed="64"/>
      </patternFill>
    </fill>
  </fills>
  <borders count="5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Fill="0" applyBorder="0" applyAlignment="0" applyProtection="0">
      <alignment vertical="top"/>
      <protection locked="0"/>
    </xf>
    <xf numFmtId="9" fontId="40" fillId="0" borderId="0" applyFont="0" applyFill="0" applyBorder="0" applyAlignment="0" applyProtection="0"/>
    <xf numFmtId="0" fontId="1" fillId="0" borderId="0" applyNumberFormat="0" applyFill="0" applyBorder="0" applyAlignment="0" applyProtection="0">
      <alignment vertical="top"/>
      <protection locked="0"/>
    </xf>
    <xf numFmtId="0" fontId="40" fillId="0" borderId="0"/>
    <xf numFmtId="9" fontId="40" fillId="0" borderId="0" applyFont="0" applyFill="0" applyBorder="0" applyAlignment="0" applyProtection="0"/>
    <xf numFmtId="0" fontId="41" fillId="0" borderId="0">
      <alignment vertical="center"/>
    </xf>
  </cellStyleXfs>
  <cellXfs count="311">
    <xf numFmtId="0" fontId="0" fillId="0" borderId="0" xfId="0"/>
    <xf numFmtId="0" fontId="2" fillId="2" borderId="0" xfId="0" applyFont="1" applyFill="1"/>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9"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6" fillId="2" borderId="9" xfId="0" applyFont="1" applyFill="1" applyBorder="1" applyAlignment="1">
      <alignment horizontal="center" vertical="center" wrapText="1"/>
    </xf>
    <xf numFmtId="0" fontId="6" fillId="2" borderId="9" xfId="0" applyNumberFormat="1" applyFont="1" applyFill="1" applyBorder="1" applyAlignment="1">
      <alignment horizontal="center" vertical="center" wrapText="1"/>
    </xf>
    <xf numFmtId="9" fontId="6" fillId="2" borderId="12" xfId="2" applyFont="1" applyFill="1" applyBorder="1" applyAlignment="1">
      <alignment horizontal="center" vertical="center" wrapText="1"/>
    </xf>
    <xf numFmtId="177" fontId="7" fillId="2" borderId="11" xfId="0" applyNumberFormat="1" applyFont="1" applyFill="1" applyBorder="1" applyAlignment="1">
      <alignment horizontal="center" vertical="center" wrapText="1"/>
    </xf>
    <xf numFmtId="177" fontId="7" fillId="2" borderId="1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14" xfId="2" applyFont="1" applyFill="1" applyBorder="1" applyAlignment="1">
      <alignment horizontal="center" vertical="center" wrapText="1"/>
    </xf>
    <xf numFmtId="0" fontId="6" fillId="5" borderId="15" xfId="0" applyFont="1" applyFill="1" applyBorder="1" applyAlignment="1">
      <alignment horizontal="left" vertical="center" wrapText="1"/>
    </xf>
    <xf numFmtId="0" fontId="6" fillId="5" borderId="16" xfId="0" applyNumberFormat="1" applyFont="1" applyFill="1" applyBorder="1" applyAlignment="1">
      <alignment horizontal="center" vertical="center" wrapText="1"/>
    </xf>
    <xf numFmtId="9" fontId="6" fillId="5" borderId="15" xfId="2" applyNumberFormat="1" applyFont="1" applyFill="1" applyBorder="1" applyAlignment="1">
      <alignment horizontal="center" vertical="center" wrapText="1"/>
    </xf>
    <xf numFmtId="177" fontId="6" fillId="5" borderId="16" xfId="0" applyNumberFormat="1" applyFont="1" applyFill="1" applyBorder="1" applyAlignment="1">
      <alignment horizontal="center" vertical="center" wrapText="1"/>
    </xf>
    <xf numFmtId="0" fontId="6" fillId="2" borderId="9" xfId="0" applyFont="1" applyFill="1" applyBorder="1" applyAlignment="1">
      <alignment horizontal="left" vertical="center" wrapText="1"/>
    </xf>
    <xf numFmtId="0" fontId="6" fillId="2" borderId="17" xfId="0" applyNumberFormat="1" applyFont="1" applyFill="1" applyBorder="1" applyAlignment="1">
      <alignment horizontal="center" vertical="center" wrapText="1"/>
    </xf>
    <xf numFmtId="9" fontId="6" fillId="2" borderId="9" xfId="2" applyNumberFormat="1" applyFont="1" applyFill="1" applyBorder="1" applyAlignment="1">
      <alignment horizontal="right" vertical="center" wrapText="1"/>
    </xf>
    <xf numFmtId="177" fontId="6" fillId="2" borderId="16" xfId="0" applyNumberFormat="1" applyFont="1" applyFill="1" applyBorder="1" applyAlignment="1">
      <alignment horizontal="center" vertical="center" wrapText="1"/>
    </xf>
    <xf numFmtId="0" fontId="0" fillId="4" borderId="0" xfId="0" applyFill="1" applyBorder="1"/>
    <xf numFmtId="0" fontId="5" fillId="6" borderId="3" xfId="0" applyFont="1" applyFill="1" applyBorder="1" applyAlignment="1">
      <alignment horizontal="center" wrapText="1"/>
    </xf>
    <xf numFmtId="0" fontId="5" fillId="6" borderId="9" xfId="0" applyFont="1" applyFill="1" applyBorder="1" applyAlignment="1">
      <alignment horizontal="center" wrapText="1"/>
    </xf>
    <xf numFmtId="0" fontId="8"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3" xfId="0" applyFont="1" applyFill="1" applyBorder="1" applyAlignment="1">
      <alignment horizontal="center" wrapText="1"/>
    </xf>
    <xf numFmtId="0" fontId="14" fillId="0" borderId="7" xfId="0" applyFont="1" applyBorder="1" applyAlignment="1">
      <alignment vertical="top" wrapText="1"/>
    </xf>
    <xf numFmtId="0" fontId="14" fillId="4" borderId="3" xfId="0" applyFont="1" applyFill="1" applyBorder="1" applyAlignment="1">
      <alignment horizontal="left" vertical="top" wrapText="1"/>
    </xf>
    <xf numFmtId="0" fontId="16" fillId="3" borderId="9" xfId="0" applyFont="1" applyFill="1" applyBorder="1" applyAlignment="1" applyProtection="1">
      <alignment vertical="center"/>
    </xf>
    <xf numFmtId="0" fontId="17" fillId="3" borderId="11" xfId="0" applyFont="1" applyFill="1" applyBorder="1" applyAlignment="1" applyProtection="1">
      <alignment vertical="center"/>
    </xf>
    <xf numFmtId="0" fontId="5" fillId="8" borderId="3" xfId="0" applyFont="1" applyFill="1" applyBorder="1" applyAlignment="1" applyProtection="1">
      <alignment vertical="center"/>
    </xf>
    <xf numFmtId="0" fontId="18" fillId="2" borderId="0" xfId="0" applyFont="1" applyFill="1" applyAlignment="1">
      <alignment horizontal="center"/>
    </xf>
    <xf numFmtId="0" fontId="8" fillId="2" borderId="0" xfId="0" applyFont="1" applyFill="1" applyAlignment="1">
      <alignment horizontal="center"/>
    </xf>
    <xf numFmtId="0" fontId="19" fillId="3" borderId="35" xfId="0" applyFont="1" applyFill="1" applyBorder="1" applyAlignment="1" applyProtection="1">
      <alignment vertical="center"/>
    </xf>
    <xf numFmtId="0" fontId="17"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0" fillId="4" borderId="9" xfId="0" applyFont="1" applyFill="1" applyBorder="1"/>
    <xf numFmtId="0" fontId="20" fillId="4" borderId="10" xfId="0" applyFont="1" applyFill="1" applyBorder="1"/>
    <xf numFmtId="0" fontId="20" fillId="4" borderId="11" xfId="0" applyFont="1" applyFill="1" applyBorder="1"/>
    <xf numFmtId="0" fontId="20" fillId="4" borderId="0" xfId="0" applyFont="1" applyFill="1"/>
    <xf numFmtId="0" fontId="16" fillId="3" borderId="9" xfId="0" applyFont="1" applyFill="1" applyBorder="1" applyAlignment="1" applyProtection="1">
      <alignment horizontal="left" vertical="center"/>
    </xf>
    <xf numFmtId="0" fontId="16" fillId="3" borderId="10" xfId="0" applyFont="1" applyFill="1" applyBorder="1" applyAlignment="1" applyProtection="1">
      <alignment horizontal="left" vertical="center"/>
    </xf>
    <xf numFmtId="0" fontId="16" fillId="3" borderId="11" xfId="0" applyFont="1" applyFill="1" applyBorder="1" applyAlignment="1" applyProtection="1">
      <alignment horizontal="left" vertical="center"/>
    </xf>
    <xf numFmtId="0" fontId="16"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1" fillId="8" borderId="3" xfId="0"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0" fontId="22" fillId="2" borderId="34" xfId="0" applyFont="1" applyFill="1" applyBorder="1" applyAlignment="1" applyProtection="1">
      <alignment horizontal="center" vertical="center"/>
    </xf>
    <xf numFmtId="0" fontId="23" fillId="4" borderId="34" xfId="0" applyFont="1" applyFill="1" applyBorder="1" applyAlignment="1" applyProtection="1">
      <alignment vertical="center"/>
    </xf>
    <xf numFmtId="176" fontId="8" fillId="4" borderId="34" xfId="0" applyNumberFormat="1" applyFont="1" applyFill="1" applyBorder="1" applyAlignment="1" applyProtection="1">
      <alignment horizontal="right" vertical="center"/>
      <protection locked="0"/>
    </xf>
    <xf numFmtId="176" fontId="8" fillId="4" borderId="6" xfId="0" applyNumberFormat="1" applyFont="1" applyFill="1" applyBorder="1" applyAlignment="1" applyProtection="1">
      <alignment horizontal="right" vertical="center"/>
      <protection locked="0"/>
    </xf>
    <xf numFmtId="177" fontId="8" fillId="4" borderId="6"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2" fillId="2" borderId="32" xfId="0" applyFont="1" applyFill="1" applyBorder="1" applyAlignment="1" applyProtection="1">
      <alignment horizontal="center" vertical="center"/>
    </xf>
    <xf numFmtId="0" fontId="23" fillId="4" borderId="32" xfId="0" applyFont="1" applyFill="1" applyBorder="1" applyAlignment="1" applyProtection="1">
      <alignment vertical="center"/>
    </xf>
    <xf numFmtId="176" fontId="8" fillId="4" borderId="32" xfId="0" applyNumberFormat="1" applyFont="1" applyFill="1" applyBorder="1" applyAlignment="1" applyProtection="1">
      <alignment horizontal="right" vertical="center"/>
      <protection locked="0"/>
    </xf>
    <xf numFmtId="176" fontId="8" fillId="4" borderId="5" xfId="0" applyNumberFormat="1" applyFont="1" applyFill="1" applyBorder="1" applyAlignment="1" applyProtection="1">
      <alignment horizontal="right" vertical="center"/>
      <protection locked="0"/>
    </xf>
    <xf numFmtId="177" fontId="8" fillId="4" borderId="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6" fontId="8" fillId="4" borderId="7" xfId="0" applyNumberFormat="1" applyFont="1" applyFill="1" applyBorder="1" applyAlignment="1" applyProtection="1">
      <alignment horizontal="right" vertical="center"/>
      <protection locked="0"/>
    </xf>
    <xf numFmtId="177" fontId="8" fillId="4" borderId="7" xfId="0" applyNumberFormat="1" applyFont="1" applyFill="1" applyBorder="1" applyAlignment="1" applyProtection="1">
      <alignment horizontal="right" vertical="center"/>
      <protection locked="0"/>
    </xf>
    <xf numFmtId="0" fontId="24" fillId="2" borderId="34" xfId="0" applyFont="1" applyFill="1" applyBorder="1" applyAlignment="1" applyProtection="1">
      <alignment horizontal="left" vertical="center"/>
    </xf>
    <xf numFmtId="0" fontId="22" fillId="2" borderId="40" xfId="0" applyFont="1" applyFill="1" applyBorder="1" applyAlignment="1" applyProtection="1">
      <alignment horizontal="left" vertical="center"/>
    </xf>
    <xf numFmtId="0" fontId="22" fillId="2" borderId="31" xfId="0" applyFont="1" applyFill="1" applyBorder="1" applyAlignment="1" applyProtection="1">
      <alignment horizontal="left" vertical="center"/>
    </xf>
    <xf numFmtId="0" fontId="24" fillId="2" borderId="32" xfId="0" applyFont="1" applyFill="1" applyBorder="1" applyAlignment="1" applyProtection="1">
      <alignment horizontal="left" vertical="center"/>
    </xf>
    <xf numFmtId="0" fontId="22" fillId="2" borderId="0" xfId="0" applyFont="1" applyFill="1" applyBorder="1" applyAlignment="1" applyProtection="1">
      <alignment horizontal="left" vertical="center"/>
    </xf>
    <xf numFmtId="0" fontId="22" fillId="2" borderId="33" xfId="0" applyFont="1" applyFill="1" applyBorder="1" applyAlignment="1" applyProtection="1">
      <alignment horizontal="left" vertical="center"/>
    </xf>
    <xf numFmtId="0" fontId="22" fillId="2" borderId="32" xfId="0" applyFont="1" applyFill="1" applyBorder="1" applyAlignment="1" applyProtection="1">
      <alignment horizontal="left" vertical="center"/>
    </xf>
    <xf numFmtId="0" fontId="22" fillId="2" borderId="15" xfId="0" applyFont="1" applyFill="1" applyBorder="1" applyAlignment="1" applyProtection="1">
      <alignment horizontal="left" vertical="center"/>
    </xf>
    <xf numFmtId="0" fontId="22" fillId="2" borderId="45" xfId="0" applyFont="1" applyFill="1" applyBorder="1" applyAlignment="1" applyProtection="1">
      <alignment horizontal="left" vertical="center"/>
    </xf>
    <xf numFmtId="0" fontId="22" fillId="2" borderId="1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25" fillId="4" borderId="0" xfId="0" applyFont="1" applyFill="1" applyAlignment="1">
      <alignment horizontal="right"/>
    </xf>
    <xf numFmtId="0" fontId="0" fillId="4" borderId="0" xfId="0" applyFont="1" applyFill="1" applyAlignment="1" applyProtection="1">
      <alignment vertical="center"/>
    </xf>
    <xf numFmtId="0" fontId="16" fillId="3" borderId="10" xfId="0" applyFont="1" applyFill="1" applyBorder="1" applyAlignment="1" applyProtection="1">
      <alignment vertical="center"/>
    </xf>
    <xf numFmtId="0" fontId="22" fillId="2" borderId="34" xfId="0" applyFont="1" applyFill="1" applyBorder="1" applyAlignment="1" applyProtection="1">
      <alignment vertical="center"/>
    </xf>
    <xf numFmtId="0" fontId="22" fillId="2" borderId="32" xfId="0" applyFont="1" applyFill="1" applyBorder="1" applyAlignment="1" applyProtection="1">
      <alignment vertical="center"/>
    </xf>
    <xf numFmtId="0" fontId="22" fillId="2" borderId="15" xfId="0" applyFont="1" applyFill="1" applyBorder="1" applyAlignment="1" applyProtection="1">
      <alignment vertical="center"/>
    </xf>
    <xf numFmtId="0" fontId="26"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2" fillId="2" borderId="6" xfId="0" applyFont="1" applyFill="1" applyBorder="1" applyAlignment="1" applyProtection="1">
      <alignment vertical="center"/>
    </xf>
    <xf numFmtId="0" fontId="22" fillId="2" borderId="7" xfId="0" applyFont="1" applyFill="1" applyBorder="1" applyAlignment="1" applyProtection="1">
      <alignment vertical="center"/>
    </xf>
    <xf numFmtId="0" fontId="16" fillId="3" borderId="34" xfId="0" applyFont="1" applyFill="1" applyBorder="1" applyAlignment="1" applyProtection="1">
      <alignment vertical="center"/>
    </xf>
    <xf numFmtId="0" fontId="17" fillId="3" borderId="31" xfId="0" applyFont="1" applyFill="1" applyBorder="1" applyAlignment="1" applyProtection="1">
      <alignment vertical="center"/>
    </xf>
    <xf numFmtId="0" fontId="5" fillId="8" borderId="3" xfId="0" applyFont="1" applyFill="1" applyBorder="1" applyAlignment="1" applyProtection="1">
      <alignment horizontal="center"/>
    </xf>
    <xf numFmtId="0" fontId="5"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7"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6" fillId="3" borderId="9" xfId="0" applyFont="1" applyFill="1" applyBorder="1" applyProtection="1"/>
    <xf numFmtId="0" fontId="16"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7" fillId="2" borderId="7" xfId="0" applyNumberFormat="1" applyFont="1" applyFill="1" applyBorder="1" applyAlignment="1">
      <alignment horizontal="right" vertical="center"/>
    </xf>
    <xf numFmtId="0" fontId="7" fillId="4" borderId="0" xfId="0" applyFont="1" applyFill="1"/>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8" fillId="2" borderId="3" xfId="0" applyFont="1" applyFill="1" applyBorder="1" applyAlignment="1">
      <alignment vertical="center"/>
    </xf>
    <xf numFmtId="181" fontId="6" fillId="2" borderId="3" xfId="0" applyNumberFormat="1" applyFont="1" applyFill="1" applyBorder="1" applyAlignment="1">
      <alignment vertical="center"/>
    </xf>
    <xf numFmtId="0" fontId="28" fillId="4" borderId="0" xfId="0" applyFont="1" applyFill="1" applyAlignment="1">
      <alignment horizontal="center"/>
    </xf>
    <xf numFmtId="0" fontId="29" fillId="2" borderId="0" xfId="0" applyFont="1" applyFill="1" applyAlignment="1" applyProtection="1">
      <alignment horizontal="right"/>
    </xf>
    <xf numFmtId="0" fontId="30" fillId="2" borderId="0" xfId="0" applyFont="1" applyFill="1" applyAlignment="1">
      <alignment horizontal="right" vertical="center"/>
    </xf>
    <xf numFmtId="0" fontId="31" fillId="2" borderId="0" xfId="1" applyFont="1" applyFill="1" applyAlignment="1" applyProtection="1">
      <alignment horizontal="right" vertical="top"/>
    </xf>
    <xf numFmtId="0" fontId="18" fillId="2" borderId="0" xfId="0" applyFont="1" applyFill="1" applyAlignment="1">
      <alignment horizontal="right"/>
    </xf>
    <xf numFmtId="0" fontId="28" fillId="2" borderId="0" xfId="0" applyFont="1" applyFill="1" applyAlignment="1">
      <alignment horizontal="center" vertical="top"/>
    </xf>
    <xf numFmtId="0" fontId="8" fillId="4" borderId="0" xfId="0" applyFont="1" applyFill="1"/>
    <xf numFmtId="0" fontId="17" fillId="3" borderId="11" xfId="0" applyFont="1" applyFill="1" applyBorder="1" applyProtection="1"/>
    <xf numFmtId="3" fontId="8" fillId="2" borderId="34" xfId="0" applyNumberFormat="1" applyFont="1" applyFill="1" applyBorder="1" applyAlignment="1">
      <alignment vertical="center"/>
    </xf>
    <xf numFmtId="9" fontId="8" fillId="2" borderId="12" xfId="2" applyFont="1" applyFill="1" applyBorder="1" applyAlignment="1">
      <alignment vertical="center"/>
    </xf>
    <xf numFmtId="181" fontId="6" fillId="2" borderId="6" xfId="0" applyNumberFormat="1" applyFont="1" applyFill="1" applyBorder="1" applyAlignment="1">
      <alignment vertical="center"/>
    </xf>
    <xf numFmtId="3" fontId="8" fillId="2" borderId="32" xfId="0" applyNumberFormat="1" applyFont="1" applyFill="1" applyBorder="1" applyAlignment="1">
      <alignment vertical="center"/>
    </xf>
    <xf numFmtId="9" fontId="8" fillId="2" borderId="50" xfId="2" applyFont="1" applyFill="1" applyBorder="1" applyAlignment="1">
      <alignment vertical="center"/>
    </xf>
    <xf numFmtId="181" fontId="6" fillId="2" borderId="5" xfId="0" applyNumberFormat="1" applyFont="1" applyFill="1" applyBorder="1" applyAlignment="1">
      <alignment vertical="center"/>
    </xf>
    <xf numFmtId="3" fontId="27" fillId="2" borderId="32" xfId="0" applyNumberFormat="1" applyFont="1" applyFill="1" applyBorder="1" applyAlignment="1">
      <alignment vertical="center"/>
    </xf>
    <xf numFmtId="9" fontId="27" fillId="2" borderId="50" xfId="2" applyFont="1" applyFill="1" applyBorder="1" applyAlignment="1">
      <alignment vertical="center"/>
    </xf>
    <xf numFmtId="181" fontId="32" fillId="2" borderId="5" xfId="0" applyNumberFormat="1" applyFont="1" applyFill="1" applyBorder="1" applyAlignment="1">
      <alignment vertical="center"/>
    </xf>
    <xf numFmtId="3" fontId="8" fillId="2" borderId="15" xfId="0" applyNumberFormat="1" applyFont="1" applyFill="1" applyBorder="1" applyAlignment="1">
      <alignment vertical="center"/>
    </xf>
    <xf numFmtId="9" fontId="8" fillId="2" borderId="51" xfId="2" applyFont="1" applyFill="1" applyBorder="1" applyAlignment="1">
      <alignment vertical="center"/>
    </xf>
    <xf numFmtId="181" fontId="6" fillId="2" borderId="7" xfId="0" applyNumberFormat="1" applyFont="1" applyFill="1" applyBorder="1" applyAlignment="1">
      <alignment vertical="center"/>
    </xf>
    <xf numFmtId="3" fontId="8" fillId="2" borderId="9" xfId="0" applyNumberFormat="1" applyFont="1" applyFill="1" applyBorder="1" applyAlignment="1">
      <alignment vertical="center"/>
    </xf>
    <xf numFmtId="9" fontId="8" fillId="2" borderId="14" xfId="2" applyFont="1" applyFill="1" applyBorder="1" applyAlignment="1">
      <alignment vertical="center"/>
    </xf>
    <xf numFmtId="3" fontId="22" fillId="2" borderId="9" xfId="0" applyNumberFormat="1" applyFont="1" applyFill="1" applyBorder="1" applyAlignment="1">
      <alignment vertical="center"/>
    </xf>
    <xf numFmtId="0" fontId="22" fillId="2" borderId="14" xfId="0" applyFont="1" applyFill="1" applyBorder="1" applyAlignment="1">
      <alignment vertical="center"/>
    </xf>
    <xf numFmtId="181" fontId="33" fillId="2" borderId="3" xfId="0" applyNumberFormat="1" applyFont="1" applyFill="1" applyBorder="1" applyAlignment="1">
      <alignment vertical="center"/>
    </xf>
    <xf numFmtId="0" fontId="40" fillId="4" borderId="3" xfId="0" applyFont="1" applyFill="1" applyBorder="1" applyAlignment="1">
      <alignment horizontal="center" vertical="top" wrapText="1"/>
    </xf>
    <xf numFmtId="0" fontId="12" fillId="2" borderId="22" xfId="0" applyFont="1" applyFill="1" applyBorder="1" applyAlignment="1">
      <alignment horizontal="center"/>
    </xf>
    <xf numFmtId="0" fontId="13" fillId="2" borderId="11" xfId="0" applyFont="1" applyFill="1" applyBorder="1" applyAlignment="1">
      <alignment horizontal="right" vertical="center" wrapText="1"/>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3" fillId="2" borderId="25" xfId="0" applyFont="1" applyFill="1" applyBorder="1" applyAlignment="1">
      <alignment horizontal="right" vertical="center" wrapText="1"/>
    </xf>
    <xf numFmtId="0" fontId="13" fillId="2" borderId="26" xfId="0" applyFont="1" applyFill="1" applyBorder="1" applyAlignment="1">
      <alignment horizontal="center"/>
    </xf>
    <xf numFmtId="0" fontId="13" fillId="2" borderId="27" xfId="0" applyFont="1" applyFill="1" applyBorder="1" applyAlignment="1">
      <alignment horizontal="right"/>
    </xf>
    <xf numFmtId="0" fontId="13" fillId="2" borderId="28" xfId="0" applyFont="1" applyFill="1" applyBorder="1" applyAlignment="1">
      <alignment horizontal="center"/>
    </xf>
    <xf numFmtId="0" fontId="13" fillId="2" borderId="24" xfId="0" applyFont="1" applyFill="1" applyBorder="1" applyAlignment="1">
      <alignment horizontal="center"/>
    </xf>
    <xf numFmtId="0" fontId="13" fillId="2" borderId="29" xfId="0" applyFont="1" applyFill="1" applyBorder="1" applyAlignment="1">
      <alignment horizontal="right"/>
    </xf>
    <xf numFmtId="0" fontId="13" fillId="2" borderId="30"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8" xfId="0" applyFont="1" applyBorder="1" applyAlignment="1">
      <alignment horizontal="center" vertical="top" wrapText="1"/>
    </xf>
    <xf numFmtId="0" fontId="40" fillId="0" borderId="3" xfId="0" applyFont="1" applyBorder="1"/>
    <xf numFmtId="0" fontId="0" fillId="0" borderId="3" xfId="0" applyBorder="1"/>
    <xf numFmtId="0" fontId="40" fillId="2" borderId="9" xfId="0" applyFont="1" applyFill="1" applyBorder="1" applyAlignment="1">
      <alignment horizontal="left" vertical="top" wrapText="1"/>
    </xf>
    <xf numFmtId="0" fontId="40" fillId="4" borderId="3" xfId="0" applyFont="1" applyFill="1" applyBorder="1" applyAlignment="1">
      <alignment horizontal="left" vertical="top" wrapText="1"/>
    </xf>
    <xf numFmtId="0" fontId="12" fillId="2" borderId="52" xfId="0" applyFont="1" applyFill="1" applyBorder="1" applyAlignment="1">
      <alignment horizontal="center"/>
    </xf>
    <xf numFmtId="0" fontId="13" fillId="2" borderId="39" xfId="0" applyFont="1" applyFill="1" applyBorder="1" applyAlignment="1">
      <alignment horizontal="right" vertical="center" wrapText="1"/>
    </xf>
    <xf numFmtId="0" fontId="13" fillId="2" borderId="37" xfId="0" applyFont="1" applyFill="1" applyBorder="1" applyAlignment="1">
      <alignment horizontal="right" vertical="center" wrapText="1"/>
    </xf>
    <xf numFmtId="0" fontId="43" fillId="0" borderId="53" xfId="0" quotePrefix="1" applyFont="1" applyBorder="1"/>
    <xf numFmtId="179" fontId="12" fillId="0" borderId="54" xfId="0" applyNumberFormat="1" applyFont="1" applyBorder="1" applyAlignment="1">
      <alignment horizontal="center" wrapText="1"/>
    </xf>
    <xf numFmtId="14" fontId="12" fillId="0" borderId="4" xfId="0" applyNumberFormat="1" applyFont="1" applyBorder="1" applyAlignment="1">
      <alignment horizontal="center" wrapText="1"/>
    </xf>
    <xf numFmtId="0" fontId="1" fillId="0" borderId="0" xfId="1" applyFill="1" applyAlignment="1" applyProtection="1"/>
    <xf numFmtId="0" fontId="14" fillId="4" borderId="11" xfId="0" applyFont="1" applyFill="1" applyBorder="1" applyAlignment="1">
      <alignment horizontal="left" vertical="top" wrapText="1"/>
    </xf>
    <xf numFmtId="0" fontId="14" fillId="4" borderId="7" xfId="0" applyFont="1" applyFill="1" applyBorder="1" applyAlignment="1">
      <alignment horizontal="left" vertical="top" wrapText="1"/>
    </xf>
    <xf numFmtId="0" fontId="14" fillId="4" borderId="13" xfId="0" applyFont="1" applyFill="1" applyBorder="1" applyAlignment="1">
      <alignment horizontal="left" vertical="top" wrapText="1"/>
    </xf>
    <xf numFmtId="0" fontId="12" fillId="0" borderId="3" xfId="0" applyFont="1" applyBorder="1" applyAlignment="1">
      <alignment vertical="top" wrapText="1"/>
    </xf>
    <xf numFmtId="0" fontId="12" fillId="0" borderId="7" xfId="0" applyFont="1" applyBorder="1" applyAlignment="1">
      <alignment vertical="top" wrapText="1"/>
    </xf>
    <xf numFmtId="0" fontId="12" fillId="0" borderId="13" xfId="0" applyFont="1" applyBorder="1" applyAlignment="1">
      <alignment vertical="top" wrapText="1"/>
    </xf>
    <xf numFmtId="0" fontId="13" fillId="2" borderId="55" xfId="0" applyFont="1" applyFill="1" applyBorder="1"/>
    <xf numFmtId="0" fontId="8" fillId="4" borderId="10" xfId="0" applyFont="1" applyFill="1" applyBorder="1" applyAlignment="1">
      <alignment horizontal="center" vertical="top" wrapText="1"/>
    </xf>
    <xf numFmtId="0" fontId="12" fillId="0" borderId="13" xfId="0" applyFont="1" applyBorder="1" applyAlignment="1">
      <alignment horizontal="center" vertical="top" wrapText="1"/>
    </xf>
    <xf numFmtId="0" fontId="12" fillId="10" borderId="3" xfId="0" applyFont="1" applyFill="1" applyBorder="1" applyAlignment="1">
      <alignment horizontal="center" vertical="top" wrapText="1"/>
    </xf>
    <xf numFmtId="0" fontId="40" fillId="10" borderId="3" xfId="0" applyFont="1" applyFill="1" applyBorder="1"/>
    <xf numFmtId="0" fontId="0" fillId="10" borderId="3" xfId="0" applyFill="1" applyBorder="1"/>
    <xf numFmtId="0" fontId="8" fillId="10" borderId="10" xfId="0" applyFont="1" applyFill="1" applyBorder="1" applyAlignment="1">
      <alignment horizontal="center" vertical="top" wrapText="1"/>
    </xf>
    <xf numFmtId="0" fontId="12" fillId="9" borderId="56" xfId="0" applyFont="1" applyFill="1" applyBorder="1" applyAlignment="1">
      <alignment horizontal="center" vertical="top" wrapText="1"/>
    </xf>
    <xf numFmtId="0" fontId="12" fillId="0" borderId="56" xfId="0" applyFont="1" applyBorder="1" applyAlignment="1">
      <alignment vertical="top" wrapText="1"/>
    </xf>
    <xf numFmtId="0" fontId="12" fillId="0" borderId="56" xfId="0" applyFont="1" applyBorder="1" applyAlignment="1">
      <alignment vertical="top" wrapText="1"/>
    </xf>
    <xf numFmtId="0" fontId="14" fillId="4" borderId="56" xfId="0" applyFont="1" applyFill="1" applyBorder="1" applyAlignment="1">
      <alignment horizontal="left" vertical="top" wrapText="1"/>
    </xf>
    <xf numFmtId="0" fontId="12" fillId="0" borderId="11" xfId="0" applyFont="1" applyBorder="1" applyAlignment="1">
      <alignment vertical="top" wrapText="1"/>
    </xf>
    <xf numFmtId="0" fontId="13" fillId="2" borderId="55" xfId="0" applyFont="1" applyFill="1" applyBorder="1" applyAlignment="1">
      <alignment horizontal="center" vertical="center" wrapText="1"/>
    </xf>
    <xf numFmtId="0" fontId="8" fillId="4" borderId="56" xfId="0" applyFont="1" applyFill="1" applyBorder="1" applyAlignment="1">
      <alignment horizontal="center" vertical="top" wrapText="1"/>
    </xf>
    <xf numFmtId="0" fontId="12" fillId="0" borderId="11" xfId="0" applyFont="1" applyBorder="1" applyAlignment="1">
      <alignment vertical="top" wrapText="1"/>
    </xf>
    <xf numFmtId="0" fontId="12" fillId="0" borderId="56" xfId="0" applyFont="1" applyBorder="1" applyAlignment="1">
      <alignment vertical="top" wrapText="1"/>
    </xf>
    <xf numFmtId="0" fontId="12" fillId="9" borderId="56" xfId="0" applyFont="1" applyFill="1" applyBorder="1" applyAlignment="1">
      <alignment horizontal="center" vertical="top" wrapText="1"/>
    </xf>
    <xf numFmtId="0" fontId="5" fillId="8" borderId="3" xfId="0" applyFont="1" applyFill="1" applyBorder="1" applyAlignment="1" applyProtection="1">
      <alignment horizontal="left" vertical="center"/>
    </xf>
    <xf numFmtId="0" fontId="5" fillId="8" borderId="9" xfId="0" applyFont="1" applyFill="1" applyBorder="1" applyAlignment="1" applyProtection="1">
      <alignment horizontal="center" vertical="center"/>
    </xf>
    <xf numFmtId="0" fontId="5" fillId="8" borderId="11" xfId="0" applyFont="1" applyFill="1" applyBorder="1" applyAlignment="1" applyProtection="1">
      <alignment horizontal="center" vertical="center"/>
    </xf>
    <xf numFmtId="0" fontId="8" fillId="4" borderId="34" xfId="0" applyFont="1" applyFill="1" applyBorder="1" applyAlignment="1" applyProtection="1">
      <alignment horizontal="left" vertical="center"/>
      <protection locked="0"/>
    </xf>
    <xf numFmtId="0" fontId="8" fillId="4" borderId="40" xfId="0" applyFont="1" applyFill="1" applyBorder="1" applyAlignment="1" applyProtection="1">
      <alignment horizontal="left" vertical="center"/>
      <protection locked="0"/>
    </xf>
    <xf numFmtId="0" fontId="8" fillId="4" borderId="31" xfId="0" applyFont="1" applyFill="1" applyBorder="1" applyAlignment="1" applyProtection="1">
      <alignment horizontal="left" vertical="center"/>
      <protection locked="0"/>
    </xf>
    <xf numFmtId="0" fontId="22" fillId="2" borderId="34" xfId="0" applyFont="1" applyFill="1" applyBorder="1" applyAlignment="1" applyProtection="1">
      <alignment horizontal="left" vertical="center"/>
    </xf>
    <xf numFmtId="0" fontId="22" fillId="2" borderId="31" xfId="0" applyFont="1" applyFill="1" applyBorder="1" applyAlignment="1" applyProtection="1">
      <alignment horizontal="left" vertical="center"/>
    </xf>
    <xf numFmtId="0" fontId="8" fillId="4" borderId="34" xfId="0" applyFont="1" applyFill="1" applyBorder="1" applyAlignment="1" applyProtection="1">
      <alignment horizontal="left" vertical="center"/>
    </xf>
    <xf numFmtId="0" fontId="8" fillId="4" borderId="40" xfId="0" applyFont="1" applyFill="1" applyBorder="1" applyAlignment="1" applyProtection="1">
      <alignment horizontal="left" vertical="center"/>
    </xf>
    <xf numFmtId="0" fontId="8" fillId="4" borderId="31" xfId="0" applyFont="1" applyFill="1" applyBorder="1" applyAlignment="1" applyProtection="1">
      <alignment horizontal="left" vertical="center"/>
    </xf>
    <xf numFmtId="0" fontId="8" fillId="4" borderId="32"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33" xfId="0" applyFont="1" applyFill="1" applyBorder="1" applyAlignment="1" applyProtection="1">
      <alignment horizontal="left" vertical="center"/>
      <protection locked="0"/>
    </xf>
    <xf numFmtId="0" fontId="22" fillId="2" borderId="32" xfId="0" applyFont="1" applyFill="1" applyBorder="1" applyAlignment="1" applyProtection="1">
      <alignment horizontal="left" vertical="center"/>
    </xf>
    <xf numFmtId="0" fontId="22" fillId="2" borderId="33" xfId="0" applyFont="1" applyFill="1" applyBorder="1" applyAlignment="1" applyProtection="1">
      <alignment horizontal="left" vertical="center"/>
    </xf>
    <xf numFmtId="180" fontId="8" fillId="4" borderId="32"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33" xfId="0" applyNumberFormat="1" applyFont="1" applyFill="1" applyBorder="1" applyAlignment="1" applyProtection="1">
      <alignment horizontal="left" vertical="center"/>
    </xf>
    <xf numFmtId="0" fontId="22" fillId="2" borderId="46" xfId="0" applyFont="1" applyFill="1" applyBorder="1" applyAlignment="1" applyProtection="1">
      <alignment horizontal="left" vertical="center"/>
    </xf>
    <xf numFmtId="0" fontId="22" fillId="2" borderId="47" xfId="0" applyFont="1" applyFill="1" applyBorder="1" applyAlignment="1" applyProtection="1">
      <alignment horizontal="left" vertical="center"/>
    </xf>
    <xf numFmtId="0" fontId="8" fillId="4" borderId="15" xfId="0" applyFont="1" applyFill="1" applyBorder="1" applyAlignment="1" applyProtection="1">
      <alignment horizontal="left" vertical="center"/>
      <protection locked="0"/>
    </xf>
    <xf numFmtId="0" fontId="8" fillId="4" borderId="45" xfId="0" applyFont="1" applyFill="1" applyBorder="1" applyAlignment="1" applyProtection="1">
      <alignment horizontal="left" vertical="center"/>
      <protection locked="0"/>
    </xf>
    <xf numFmtId="0" fontId="8" fillId="4" borderId="13" xfId="0" applyFont="1" applyFill="1" applyBorder="1" applyAlignment="1" applyProtection="1">
      <alignment horizontal="left" vertical="center"/>
      <protection locked="0"/>
    </xf>
    <xf numFmtId="0" fontId="22" fillId="4" borderId="32" xfId="0" applyFont="1" applyFill="1" applyBorder="1" applyAlignment="1" applyProtection="1">
      <alignment horizontal="left" vertical="center"/>
    </xf>
    <xf numFmtId="0" fontId="22" fillId="4" borderId="33" xfId="0" applyFont="1" applyFill="1" applyBorder="1" applyAlignment="1" applyProtection="1">
      <alignment horizontal="left" vertical="center"/>
    </xf>
    <xf numFmtId="0" fontId="8" fillId="4" borderId="32"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33" xfId="0" applyFont="1" applyFill="1" applyBorder="1" applyAlignment="1" applyProtection="1">
      <alignment horizontal="left" vertical="center"/>
    </xf>
    <xf numFmtId="0" fontId="22" fillId="4" borderId="15" xfId="0" applyFont="1" applyFill="1" applyBorder="1" applyAlignment="1" applyProtection="1">
      <alignment horizontal="left" vertical="center"/>
    </xf>
    <xf numFmtId="0" fontId="22" fillId="4" borderId="13" xfId="0" applyFont="1" applyFill="1" applyBorder="1" applyAlignment="1" applyProtection="1">
      <alignment horizontal="left" vertical="center"/>
    </xf>
    <xf numFmtId="0" fontId="8" fillId="4" borderId="15" xfId="0" applyFont="1" applyFill="1" applyBorder="1" applyAlignment="1" applyProtection="1">
      <alignment horizontal="left" vertical="center"/>
    </xf>
    <xf numFmtId="0" fontId="8" fillId="4" borderId="45" xfId="0" applyFont="1" applyFill="1" applyBorder="1" applyAlignment="1" applyProtection="1">
      <alignment horizontal="left" vertical="center"/>
    </xf>
    <xf numFmtId="0" fontId="8" fillId="4" borderId="13" xfId="0" applyFont="1" applyFill="1" applyBorder="1" applyAlignment="1" applyProtection="1">
      <alignment horizontal="left" vertical="center"/>
    </xf>
    <xf numFmtId="0" fontId="5" fillId="8" borderId="3" xfId="0" applyFont="1" applyFill="1" applyBorder="1" applyAlignment="1" applyProtection="1">
      <alignment horizontal="left"/>
    </xf>
    <xf numFmtId="0" fontId="5" fillId="8" borderId="9" xfId="0" applyFont="1" applyFill="1" applyBorder="1" applyAlignment="1" applyProtection="1">
      <alignment horizontal="center"/>
    </xf>
    <xf numFmtId="0" fontId="5" fillId="8" borderId="11" xfId="0" applyFont="1" applyFill="1" applyBorder="1" applyAlignment="1" applyProtection="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8" fillId="2" borderId="34" xfId="0" applyFont="1" applyFill="1" applyBorder="1" applyAlignment="1" applyProtection="1">
      <alignment horizontal="left" vertical="center"/>
    </xf>
    <xf numFmtId="0" fontId="8" fillId="2" borderId="40" xfId="0" applyFont="1" applyFill="1" applyBorder="1" applyAlignment="1" applyProtection="1">
      <alignment horizontal="left" vertical="center"/>
    </xf>
    <xf numFmtId="0" fontId="8" fillId="2" borderId="31" xfId="0" applyFont="1" applyFill="1" applyBorder="1" applyAlignment="1" applyProtection="1">
      <alignment horizontal="left" vertical="center"/>
    </xf>
    <xf numFmtId="0" fontId="8" fillId="2" borderId="32"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7" fillId="2" borderId="32" xfId="0" applyFont="1" applyFill="1" applyBorder="1" applyAlignment="1" applyProtection="1">
      <alignment horizontal="left" vertical="center"/>
    </xf>
    <xf numFmtId="0" fontId="27" fillId="2" borderId="0" xfId="0" applyFont="1" applyFill="1" applyBorder="1" applyAlignment="1" applyProtection="1">
      <alignment horizontal="left" vertical="center"/>
    </xf>
    <xf numFmtId="0" fontId="27" fillId="2" borderId="33" xfId="0" applyFont="1" applyFill="1" applyBorder="1" applyAlignment="1" applyProtection="1">
      <alignment horizontal="left" vertical="center"/>
    </xf>
    <xf numFmtId="0" fontId="5" fillId="8" borderId="6" xfId="0" applyFont="1" applyFill="1" applyBorder="1" applyAlignment="1">
      <alignment horizontal="center" wrapText="1"/>
    </xf>
    <xf numFmtId="0" fontId="5" fillId="8" borderId="7" xfId="0" applyFont="1" applyFill="1" applyBorder="1" applyAlignment="1">
      <alignment horizontal="center"/>
    </xf>
    <xf numFmtId="0" fontId="5" fillId="8" borderId="34" xfId="0" applyFont="1" applyFill="1" applyBorder="1" applyAlignment="1" applyProtection="1">
      <alignment horizontal="left"/>
    </xf>
    <xf numFmtId="0" fontId="5" fillId="8" borderId="40" xfId="0" applyFont="1" applyFill="1" applyBorder="1" applyAlignment="1" applyProtection="1">
      <alignment horizontal="left"/>
    </xf>
    <xf numFmtId="0" fontId="5" fillId="8" borderId="31" xfId="0" applyFont="1" applyFill="1" applyBorder="1" applyAlignment="1" applyProtection="1">
      <alignment horizontal="left"/>
    </xf>
    <xf numFmtId="0" fontId="5" fillId="8" borderId="15" xfId="0" applyFont="1" applyFill="1" applyBorder="1" applyAlignment="1" applyProtection="1">
      <alignment horizontal="left"/>
    </xf>
    <xf numFmtId="0" fontId="5" fillId="8" borderId="45" xfId="0" applyFont="1" applyFill="1" applyBorder="1" applyAlignment="1" applyProtection="1">
      <alignment horizontal="left"/>
    </xf>
    <xf numFmtId="0" fontId="5" fillId="8" borderId="13" xfId="0" applyFont="1" applyFill="1" applyBorder="1" applyAlignment="1" applyProtection="1">
      <alignment horizontal="left"/>
    </xf>
    <xf numFmtId="0" fontId="8" fillId="2" borderId="15" xfId="0" applyFont="1" applyFill="1" applyBorder="1" applyAlignment="1" applyProtection="1">
      <alignment horizontal="left" vertical="center"/>
    </xf>
    <xf numFmtId="0" fontId="8" fillId="2" borderId="45" xfId="0" applyFont="1" applyFill="1" applyBorder="1" applyAlignment="1" applyProtection="1">
      <alignment horizontal="left" vertical="center"/>
    </xf>
    <xf numFmtId="0" fontId="8" fillId="2" borderId="13" xfId="0" applyFont="1" applyFill="1" applyBorder="1" applyAlignment="1" applyProtection="1">
      <alignment horizontal="left" vertical="center"/>
    </xf>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22" fillId="2" borderId="9" xfId="0" applyFont="1" applyFill="1" applyBorder="1" applyAlignment="1" applyProtection="1">
      <alignment horizontal="left" vertical="center"/>
    </xf>
    <xf numFmtId="0" fontId="22" fillId="2" borderId="10" xfId="0" applyFont="1" applyFill="1" applyBorder="1" applyAlignment="1" applyProtection="1">
      <alignment horizontal="left" vertical="center"/>
    </xf>
    <xf numFmtId="0" fontId="22" fillId="2" borderId="11" xfId="0" applyFont="1" applyFill="1" applyBorder="1" applyAlignment="1" applyProtection="1">
      <alignment horizontal="left" vertical="center"/>
    </xf>
    <xf numFmtId="0" fontId="5" fillId="8" borderId="34" xfId="0" applyFont="1" applyFill="1" applyBorder="1" applyAlignment="1" applyProtection="1">
      <alignment horizontal="center" wrapText="1"/>
    </xf>
    <xf numFmtId="0" fontId="5" fillId="8" borderId="15" xfId="0" applyFont="1" applyFill="1" applyBorder="1" applyAlignment="1" applyProtection="1">
      <alignment horizontal="center"/>
    </xf>
    <xf numFmtId="0" fontId="5" fillId="8" borderId="48" xfId="0" applyFont="1" applyFill="1" applyBorder="1" applyAlignment="1" applyProtection="1">
      <alignment horizontal="center" wrapText="1"/>
    </xf>
    <xf numFmtId="0" fontId="5" fillId="8" borderId="49" xfId="0" applyFont="1" applyFill="1" applyBorder="1" applyAlignment="1" applyProtection="1">
      <alignment horizontal="center"/>
    </xf>
    <xf numFmtId="0" fontId="5" fillId="8" borderId="9" xfId="0" applyFont="1" applyFill="1" applyBorder="1" applyAlignment="1" applyProtection="1">
      <alignment horizontal="center" vertical="center" wrapText="1"/>
    </xf>
    <xf numFmtId="0" fontId="5" fillId="8" borderId="1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5" fillId="8" borderId="6" xfId="0" applyFont="1" applyFill="1" applyBorder="1" applyAlignment="1" applyProtection="1">
      <alignment horizontal="center" vertical="center" wrapText="1"/>
    </xf>
    <xf numFmtId="0" fontId="5" fillId="8" borderId="7" xfId="0" applyFont="1" applyFill="1" applyBorder="1" applyAlignment="1" applyProtection="1">
      <alignment horizontal="center" vertical="center" wrapText="1"/>
    </xf>
    <xf numFmtId="0" fontId="3" fillId="3" borderId="0" xfId="0" applyFont="1" applyFill="1" applyAlignment="1">
      <alignment horizontal="left"/>
    </xf>
    <xf numFmtId="0" fontId="15" fillId="7" borderId="18" xfId="0" applyFont="1" applyFill="1" applyBorder="1" applyAlignment="1">
      <alignment horizontal="left"/>
    </xf>
    <xf numFmtId="0" fontId="5" fillId="7" borderId="19" xfId="0" applyFont="1" applyFill="1" applyBorder="1" applyAlignment="1">
      <alignment horizontal="left"/>
    </xf>
    <xf numFmtId="0" fontId="5" fillId="7" borderId="20"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2" fillId="9" borderId="56" xfId="0" applyFont="1" applyFill="1" applyBorder="1" applyAlignment="1">
      <alignment horizontal="center" vertical="top" wrapText="1"/>
    </xf>
    <xf numFmtId="0" fontId="12" fillId="0" borderId="56" xfId="0" applyFont="1" applyBorder="1" applyAlignment="1">
      <alignment vertical="top" wrapText="1"/>
    </xf>
    <xf numFmtId="0" fontId="43" fillId="0" borderId="3" xfId="0" applyFont="1" applyBorder="1"/>
    <xf numFmtId="0" fontId="44" fillId="0" borderId="3" xfId="0" applyFont="1" applyBorder="1"/>
    <xf numFmtId="0" fontId="14" fillId="0" borderId="41" xfId="0" applyFont="1" applyBorder="1" applyAlignment="1">
      <alignment horizontal="left" vertical="center" wrapText="1"/>
    </xf>
    <xf numFmtId="0" fontId="14" fillId="0" borderId="35" xfId="0" applyFont="1" applyBorder="1" applyAlignment="1">
      <alignment horizontal="left" vertical="center" wrapText="1"/>
    </xf>
    <xf numFmtId="0" fontId="14" fillId="0" borderId="25" xfId="0" applyFont="1" applyBorder="1" applyAlignment="1">
      <alignment horizontal="left" vertical="center" wrapText="1"/>
    </xf>
    <xf numFmtId="0" fontId="13" fillId="0" borderId="28" xfId="0" applyFont="1" applyBorder="1" applyAlignment="1">
      <alignment horizontal="center"/>
    </xf>
    <xf numFmtId="0" fontId="13" fillId="0" borderId="42" xfId="0" applyFont="1" applyBorder="1" applyAlignment="1">
      <alignment horizontal="center"/>
    </xf>
    <xf numFmtId="0" fontId="13" fillId="0" borderId="27" xfId="0" applyFont="1" applyBorder="1" applyAlignment="1">
      <alignment horizontal="center"/>
    </xf>
    <xf numFmtId="49" fontId="12" fillId="0" borderId="30" xfId="0" applyNumberFormat="1" applyFont="1" applyBorder="1" applyAlignment="1">
      <alignment horizontal="left" wrapText="1"/>
    </xf>
    <xf numFmtId="49" fontId="12" fillId="0" borderId="36" xfId="0" applyNumberFormat="1" applyFont="1" applyBorder="1" applyAlignment="1">
      <alignment horizontal="left" wrapText="1"/>
    </xf>
    <xf numFmtId="49" fontId="12" fillId="0" borderId="29" xfId="0" applyNumberFormat="1" applyFont="1" applyBorder="1" applyAlignment="1">
      <alignment horizontal="left" wrapText="1"/>
    </xf>
    <xf numFmtId="0" fontId="11" fillId="0" borderId="21" xfId="0" applyFont="1" applyBorder="1" applyAlignment="1">
      <alignment horizontal="left" vertical="center" wrapText="1"/>
    </xf>
    <xf numFmtId="0" fontId="42"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0" borderId="39" xfId="0" applyFont="1" applyBorder="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wrapText="1"/>
    </xf>
    <xf numFmtId="0" fontId="12" fillId="0" borderId="11" xfId="0" applyFont="1" applyBorder="1" applyAlignment="1">
      <alignment vertical="top" wrapText="1"/>
    </xf>
    <xf numFmtId="0" fontId="40" fillId="0" borderId="0" xfId="0" applyFont="1"/>
    <xf numFmtId="0" fontId="12" fillId="0" borderId="56" xfId="0" applyFont="1" applyFill="1" applyBorder="1" applyAlignment="1">
      <alignment vertical="top" wrapText="1"/>
    </xf>
    <xf numFmtId="0" fontId="12" fillId="0" borderId="0" xfId="0" applyFont="1" applyBorder="1" applyAlignment="1">
      <alignment vertical="top" wrapText="1"/>
    </xf>
    <xf numFmtId="0" fontId="12" fillId="0" borderId="56" xfId="0" applyFont="1" applyBorder="1" applyAlignment="1">
      <alignment horizontal="center"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14" fillId="4" borderId="6" xfId="0" applyFont="1" applyFill="1" applyBorder="1" applyAlignment="1">
      <alignment horizontal="left" vertical="top" wrapText="1"/>
    </xf>
    <xf numFmtId="0" fontId="8" fillId="4" borderId="40" xfId="0" applyFont="1" applyFill="1" applyBorder="1" applyAlignment="1">
      <alignment horizontal="center" vertical="top" wrapText="1"/>
    </xf>
    <xf numFmtId="0" fontId="0" fillId="0" borderId="56" xfId="0" applyBorder="1"/>
    <xf numFmtId="0" fontId="40" fillId="4" borderId="3" xfId="0" applyFont="1" applyFill="1" applyBorder="1" applyAlignment="1">
      <alignmen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48">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0</xdr:row>
          <xdr:rowOff>0</xdr:rowOff>
        </xdr:from>
        <xdr:to>
          <xdr:col>8</xdr:col>
          <xdr:colOff>180975</xdr:colOff>
          <xdr:row>0</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180975</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16</xdr:row>
      <xdr:rowOff>69850</xdr:rowOff>
    </xdr:from>
    <xdr:to>
      <xdr:col>1</xdr:col>
      <xdr:colOff>704850</xdr:colOff>
      <xdr:row>17</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election activeCell="N20" sqref="N20"/>
    </sheetView>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18"/>
      <c r="J1" s="119"/>
      <c r="K1" s="119"/>
      <c r="L1" s="119"/>
    </row>
    <row r="2" spans="1:12" ht="20.25" x14ac:dyDescent="0.3">
      <c r="F2" s="41" t="str">
        <f>$I$9</f>
        <v>Release 1.1</v>
      </c>
      <c r="I2" s="120"/>
      <c r="L2" s="121"/>
    </row>
    <row r="3" spans="1:12" x14ac:dyDescent="0.2">
      <c r="F3" s="42" t="str">
        <f>"Project: "&amp;$B$16&amp;"  "&amp;$B$17</f>
        <v>Project: P18  教育平台</v>
      </c>
      <c r="I3" s="120"/>
      <c r="J3" s="122"/>
      <c r="K3" s="122"/>
      <c r="L3" s="119"/>
    </row>
    <row r="4" spans="1:12" ht="4.5" customHeight="1" x14ac:dyDescent="0.2"/>
    <row r="5" spans="1:12" ht="23.25" x14ac:dyDescent="0.2">
      <c r="A5" s="43" t="s">
        <v>0</v>
      </c>
      <c r="B5" s="44"/>
      <c r="C5" s="44"/>
      <c r="D5" s="44"/>
      <c r="E5" s="44"/>
      <c r="F5" s="44"/>
      <c r="G5" s="44"/>
      <c r="H5" s="44"/>
      <c r="I5" s="44"/>
      <c r="J5" s="44"/>
      <c r="K5" s="44"/>
      <c r="L5" s="44"/>
    </row>
    <row r="6" spans="1:12" ht="9" customHeight="1" x14ac:dyDescent="0.2">
      <c r="A6" s="45"/>
      <c r="B6" s="45"/>
      <c r="C6" s="45"/>
      <c r="D6" s="45"/>
      <c r="E6" s="45"/>
      <c r="F6" s="45"/>
      <c r="G6" s="45"/>
      <c r="H6" s="45"/>
      <c r="I6" s="45"/>
      <c r="J6" s="45"/>
      <c r="K6" s="45"/>
      <c r="L6" s="45"/>
    </row>
    <row r="7" spans="1:12" ht="16.5" customHeight="1" x14ac:dyDescent="0.2">
      <c r="A7" s="38" t="s">
        <v>1</v>
      </c>
      <c r="B7" s="39"/>
      <c r="C7" s="39"/>
      <c r="D7" s="39"/>
      <c r="E7" s="39"/>
      <c r="F7" s="86"/>
      <c r="G7" s="38" t="s">
        <v>2</v>
      </c>
      <c r="H7" s="87"/>
      <c r="I7" s="39"/>
      <c r="J7" s="39"/>
      <c r="K7" s="39"/>
      <c r="L7" s="39"/>
    </row>
    <row r="8" spans="1:12" ht="16.5" customHeight="1" x14ac:dyDescent="0.2">
      <c r="A8" s="40" t="s">
        <v>3</v>
      </c>
      <c r="B8" s="192" t="s">
        <v>4</v>
      </c>
      <c r="C8" s="192"/>
      <c r="D8" s="192"/>
      <c r="E8" s="192"/>
      <c r="F8" s="86"/>
      <c r="G8" s="193" t="s">
        <v>3</v>
      </c>
      <c r="H8" s="194"/>
      <c r="I8" s="192" t="s">
        <v>4</v>
      </c>
      <c r="J8" s="192"/>
      <c r="K8" s="192"/>
      <c r="L8" s="192"/>
    </row>
    <row r="9" spans="1:12" ht="16.5" customHeight="1" x14ac:dyDescent="0.2">
      <c r="A9" s="88" t="s">
        <v>5</v>
      </c>
      <c r="B9" s="195" t="s">
        <v>6</v>
      </c>
      <c r="C9" s="196"/>
      <c r="D9" s="196"/>
      <c r="E9" s="197"/>
      <c r="F9" s="86"/>
      <c r="G9" s="198" t="s">
        <v>7</v>
      </c>
      <c r="H9" s="199"/>
      <c r="I9" s="200" t="s">
        <v>8</v>
      </c>
      <c r="J9" s="201"/>
      <c r="K9" s="201"/>
      <c r="L9" s="202"/>
    </row>
    <row r="10" spans="1:12" ht="16.5" customHeight="1" x14ac:dyDescent="0.2">
      <c r="A10" s="89" t="s">
        <v>9</v>
      </c>
      <c r="B10" s="203" t="s">
        <v>10</v>
      </c>
      <c r="C10" s="204"/>
      <c r="D10" s="204"/>
      <c r="E10" s="205"/>
      <c r="F10" s="86"/>
      <c r="G10" s="206" t="s">
        <v>11</v>
      </c>
      <c r="H10" s="207"/>
      <c r="I10" s="208"/>
      <c r="J10" s="209"/>
      <c r="K10" s="209"/>
      <c r="L10" s="210"/>
    </row>
    <row r="11" spans="1:12" ht="16.5" customHeight="1" x14ac:dyDescent="0.2">
      <c r="A11" s="89" t="s">
        <v>12</v>
      </c>
      <c r="B11" s="203" t="s">
        <v>13</v>
      </c>
      <c r="C11" s="204"/>
      <c r="D11" s="204"/>
      <c r="E11" s="205"/>
      <c r="F11" s="86"/>
      <c r="G11" s="211" t="s">
        <v>14</v>
      </c>
      <c r="H11" s="212"/>
      <c r="I11" s="208"/>
      <c r="J11" s="209"/>
      <c r="K11" s="209"/>
      <c r="L11" s="210"/>
    </row>
    <row r="12" spans="1:12" ht="16.5" customHeight="1" x14ac:dyDescent="0.2">
      <c r="A12" s="90" t="s">
        <v>15</v>
      </c>
      <c r="B12" s="213" t="s">
        <v>16</v>
      </c>
      <c r="C12" s="214"/>
      <c r="D12" s="214"/>
      <c r="E12" s="215"/>
      <c r="F12" s="86"/>
      <c r="G12" s="216" t="s">
        <v>17</v>
      </c>
      <c r="H12" s="217"/>
      <c r="I12" s="218"/>
      <c r="J12" s="219"/>
      <c r="K12" s="219"/>
      <c r="L12" s="220"/>
    </row>
    <row r="13" spans="1:12" ht="16.5" customHeight="1" x14ac:dyDescent="0.2">
      <c r="A13" s="91"/>
      <c r="B13" s="86"/>
      <c r="C13" s="86"/>
      <c r="D13" s="86"/>
      <c r="E13" s="86"/>
      <c r="F13" s="92"/>
      <c r="G13" s="216" t="s">
        <v>18</v>
      </c>
      <c r="H13" s="217"/>
      <c r="I13" s="218"/>
      <c r="J13" s="219"/>
      <c r="K13" s="219"/>
      <c r="L13" s="220"/>
    </row>
    <row r="14" spans="1:12" ht="16.5" customHeight="1" x14ac:dyDescent="0.2">
      <c r="A14" s="38" t="s">
        <v>19</v>
      </c>
      <c r="B14" s="39"/>
      <c r="C14" s="39"/>
      <c r="D14" s="39"/>
      <c r="E14" s="39"/>
      <c r="F14" s="86"/>
      <c r="G14" s="216" t="s">
        <v>20</v>
      </c>
      <c r="H14" s="217"/>
      <c r="I14" s="218"/>
      <c r="J14" s="219"/>
      <c r="K14" s="219"/>
      <c r="L14" s="220"/>
    </row>
    <row r="15" spans="1:12" ht="16.5" customHeight="1" x14ac:dyDescent="0.2">
      <c r="A15" s="40" t="s">
        <v>3</v>
      </c>
      <c r="B15" s="192" t="s">
        <v>4</v>
      </c>
      <c r="C15" s="192"/>
      <c r="D15" s="192"/>
      <c r="E15" s="192"/>
      <c r="F15" s="93"/>
      <c r="G15" s="216" t="s">
        <v>21</v>
      </c>
      <c r="H15" s="217"/>
      <c r="I15" s="218"/>
      <c r="J15" s="219"/>
      <c r="K15" s="219"/>
      <c r="L15" s="220"/>
    </row>
    <row r="16" spans="1:12" ht="16.5" customHeight="1" x14ac:dyDescent="0.2">
      <c r="A16" s="94" t="s">
        <v>22</v>
      </c>
      <c r="B16" s="195" t="s">
        <v>23</v>
      </c>
      <c r="C16" s="196"/>
      <c r="D16" s="196"/>
      <c r="E16" s="197"/>
      <c r="F16" s="86"/>
      <c r="G16" s="216" t="s">
        <v>24</v>
      </c>
      <c r="H16" s="217"/>
      <c r="I16" s="218"/>
      <c r="J16" s="219"/>
      <c r="K16" s="219"/>
      <c r="L16" s="220"/>
    </row>
    <row r="17" spans="1:12" ht="16.5" customHeight="1" x14ac:dyDescent="0.2">
      <c r="A17" s="95" t="s">
        <v>25</v>
      </c>
      <c r="B17" s="213" t="s">
        <v>26</v>
      </c>
      <c r="C17" s="214"/>
      <c r="D17" s="214"/>
      <c r="E17" s="215"/>
      <c r="F17" s="86"/>
      <c r="G17" s="221" t="s">
        <v>27</v>
      </c>
      <c r="H17" s="222"/>
      <c r="I17" s="223"/>
      <c r="J17" s="224"/>
      <c r="K17" s="224"/>
      <c r="L17" s="225"/>
    </row>
    <row r="18" spans="1:12" ht="9" customHeight="1" x14ac:dyDescent="0.2">
      <c r="A18" s="45"/>
      <c r="B18" s="45"/>
      <c r="C18" s="45"/>
      <c r="D18" s="45"/>
      <c r="E18" s="45"/>
      <c r="F18" s="45"/>
      <c r="G18" s="45"/>
      <c r="H18" s="45"/>
      <c r="I18" s="45"/>
      <c r="J18" s="45"/>
      <c r="K18" s="45"/>
      <c r="L18" s="45"/>
    </row>
    <row r="19" spans="1:12" ht="16.5" customHeight="1" x14ac:dyDescent="0.2">
      <c r="A19" s="96" t="s">
        <v>28</v>
      </c>
      <c r="B19" s="97"/>
      <c r="C19" s="97"/>
      <c r="D19" s="97"/>
      <c r="E19" s="97"/>
      <c r="F19" s="86"/>
      <c r="G19" s="38" t="s">
        <v>29</v>
      </c>
      <c r="H19" s="87"/>
      <c r="I19" s="39"/>
      <c r="J19" s="39"/>
      <c r="K19" s="39"/>
      <c r="L19" s="39"/>
    </row>
    <row r="20" spans="1:12" ht="30" customHeight="1" x14ac:dyDescent="0.2">
      <c r="A20" s="226" t="s">
        <v>30</v>
      </c>
      <c r="B20" s="226"/>
      <c r="C20" s="98" t="s">
        <v>31</v>
      </c>
      <c r="D20" s="99" t="s">
        <v>32</v>
      </c>
      <c r="E20" s="99" t="s">
        <v>33</v>
      </c>
      <c r="F20" s="100"/>
      <c r="G20" s="227" t="s">
        <v>34</v>
      </c>
      <c r="H20" s="228"/>
      <c r="I20" s="229" t="s">
        <v>33</v>
      </c>
      <c r="J20" s="230"/>
      <c r="K20" s="230"/>
      <c r="L20" s="231"/>
    </row>
    <row r="21" spans="1:12" ht="16.5" customHeight="1" x14ac:dyDescent="0.2">
      <c r="A21" s="232" t="e">
        <f ca="1">MID(CELL("filename",#REF!),FIND("]",CELL("filename"),1)+1,255)</f>
        <v>#REF!</v>
      </c>
      <c r="B21" s="233"/>
      <c r="C21" s="101"/>
      <c r="D21" s="102" t="e">
        <f>IF(#REF!=0,"",#REF!)</f>
        <v>#REF!</v>
      </c>
      <c r="E21" s="103" t="e">
        <f>IF(#REF!=0,"",#REF!)</f>
        <v>#REF!</v>
      </c>
      <c r="F21" s="100"/>
      <c r="G21" s="45"/>
      <c r="H21" s="45"/>
      <c r="I21" s="123"/>
      <c r="J21" s="45"/>
      <c r="K21" s="45"/>
      <c r="L21" s="45"/>
    </row>
    <row r="22" spans="1:12" ht="16.5" customHeight="1" x14ac:dyDescent="0.2">
      <c r="A22" s="232" t="e">
        <f ca="1">MID(CELL("filename",#REF!),FIND("]",CELL("filename"),1)+1,255)</f>
        <v>#REF!</v>
      </c>
      <c r="B22" s="233"/>
      <c r="C22" s="104"/>
      <c r="D22" s="102" t="e">
        <f>IF(#REF!=0,"",#REF!)</f>
        <v>#REF!</v>
      </c>
      <c r="E22" s="103" t="e">
        <f>IF(#REF!=0,"",#REF!)</f>
        <v>#REF!</v>
      </c>
      <c r="F22" s="100"/>
      <c r="G22" s="45"/>
      <c r="H22" s="45"/>
      <c r="I22" s="123"/>
      <c r="J22" s="45"/>
      <c r="K22" s="45"/>
      <c r="L22" s="45"/>
    </row>
    <row r="23" spans="1:12" ht="16.5" customHeight="1" x14ac:dyDescent="0.2">
      <c r="A23" s="232" t="e">
        <f ca="1">MID(CELL("filename",#REF!),FIND("]",CELL("filename"),1)+1,255)</f>
        <v>#REF!</v>
      </c>
      <c r="B23" s="233"/>
      <c r="C23" s="105"/>
      <c r="D23" s="102" t="e">
        <f>IF(#REF!=0,"",#REF!)</f>
        <v>#REF!</v>
      </c>
      <c r="E23" s="103" t="e">
        <f>IF(#REF!=0,"",#REF!)</f>
        <v>#REF!</v>
      </c>
      <c r="F23" s="45"/>
      <c r="G23" s="45"/>
      <c r="H23" s="45"/>
      <c r="I23" s="123"/>
      <c r="J23" s="45"/>
      <c r="K23" s="45"/>
      <c r="L23" s="45"/>
    </row>
    <row r="24" spans="1:12" ht="16.5" customHeight="1" x14ac:dyDescent="0.2">
      <c r="A24" s="232" t="e">
        <f ca="1">MID(CELL("filename",#REF!),FIND("]",CELL("filename"),1)+1,255)</f>
        <v>#REF!</v>
      </c>
      <c r="B24" s="233"/>
      <c r="C24" s="105"/>
      <c r="D24" s="102" t="e">
        <f>IF(#REF!=0,"",#REF!)</f>
        <v>#REF!</v>
      </c>
      <c r="E24" s="103" t="e">
        <f>IF(#REF!=0,"",#REF!)</f>
        <v>#REF!</v>
      </c>
      <c r="F24" s="45"/>
      <c r="G24" s="45"/>
      <c r="H24" s="45"/>
      <c r="I24" s="123"/>
      <c r="J24" s="45"/>
      <c r="K24" s="45"/>
      <c r="L24" s="45"/>
    </row>
    <row r="25" spans="1:12" ht="16.5" customHeight="1" x14ac:dyDescent="0.2">
      <c r="A25" s="232" t="e">
        <f ca="1">MID(CELL("filename",#REF!),FIND("]",CELL("filename"),1)+1,255)</f>
        <v>#REF!</v>
      </c>
      <c r="B25" s="233"/>
      <c r="C25" s="105"/>
      <c r="D25" s="102" t="e">
        <f>IF(#REF!=0,"",#REF!)</f>
        <v>#REF!</v>
      </c>
      <c r="E25" s="103" t="e">
        <f>IF(#REF!=0,"",#REF!)</f>
        <v>#REF!</v>
      </c>
      <c r="F25" s="45"/>
      <c r="G25" s="45"/>
      <c r="H25" s="45"/>
      <c r="I25" s="123"/>
      <c r="J25" s="45"/>
      <c r="K25" s="45"/>
      <c r="L25" s="45"/>
    </row>
    <row r="26" spans="1:12" ht="16.5" customHeight="1" x14ac:dyDescent="0.2">
      <c r="A26" s="232" t="e">
        <f ca="1">MID(CELL("filename",#REF!),FIND("]",CELL("filename"),1)+1,255)</f>
        <v>#REF!</v>
      </c>
      <c r="B26" s="233"/>
      <c r="C26" s="105"/>
      <c r="D26" s="102" t="e">
        <f>IF(#REF!=0,"",#REF!)</f>
        <v>#REF!</v>
      </c>
      <c r="E26" s="103" t="e">
        <f>IF(#REF!=0,"",#REF!)</f>
        <v>#REF!</v>
      </c>
      <c r="F26" s="45"/>
      <c r="G26" s="45"/>
      <c r="H26" s="45"/>
      <c r="I26" s="123"/>
      <c r="J26" s="45"/>
      <c r="K26" s="45"/>
      <c r="L26" s="45"/>
    </row>
    <row r="27" spans="1:12" ht="16.5" customHeight="1" x14ac:dyDescent="0.2">
      <c r="A27" s="232" t="e">
        <f ca="1">MID(CELL("filename",#REF!),FIND("]",CELL("filename"),1)+1,255)</f>
        <v>#REF!</v>
      </c>
      <c r="B27" s="233"/>
      <c r="C27" s="105"/>
      <c r="D27" s="102" t="e">
        <f>IF(#REF!=0,"",#REF!)</f>
        <v>#REF!</v>
      </c>
      <c r="E27" s="103" t="e">
        <f>IF(#REF!=0,"",#REF!)</f>
        <v>#REF!</v>
      </c>
      <c r="F27" s="45"/>
      <c r="G27" s="45"/>
      <c r="H27" s="45"/>
      <c r="I27" s="123"/>
      <c r="J27" s="45"/>
      <c r="K27" s="45"/>
      <c r="L27" s="45"/>
    </row>
    <row r="28" spans="1:12" ht="16.5" customHeight="1" x14ac:dyDescent="0.2">
      <c r="A28" s="232" t="e">
        <f ca="1">MID(CELL("filename",#REF!),FIND("]",CELL("filename"),1)+1,255)</f>
        <v>#REF!</v>
      </c>
      <c r="B28" s="233"/>
      <c r="C28" s="105"/>
      <c r="D28" s="102" t="e">
        <f>IF(#REF!=0,"",#REF!)</f>
        <v>#REF!</v>
      </c>
      <c r="E28" s="103" t="e">
        <f>IF(#REF!=0,"",#REF!)</f>
        <v>#REF!</v>
      </c>
      <c r="F28" s="45"/>
      <c r="G28" s="45"/>
      <c r="H28" s="45"/>
      <c r="I28" s="123"/>
      <c r="J28" s="45"/>
      <c r="K28" s="45"/>
      <c r="L28" s="45"/>
    </row>
    <row r="29" spans="1:12" ht="16.5" customHeight="1" x14ac:dyDescent="0.2">
      <c r="A29" s="232" t="e">
        <f ca="1">MID(CELL("filename",#REF!),FIND("]",CELL("filename"),1)+1,255)</f>
        <v>#REF!</v>
      </c>
      <c r="B29" s="233"/>
      <c r="C29" s="105"/>
      <c r="D29" s="102" t="e">
        <f>IF(#REF!=0,"",#REF!)</f>
        <v>#REF!</v>
      </c>
      <c r="E29" s="103" t="e">
        <f>IF(#REF!=0,"",#REF!)</f>
        <v>#REF!</v>
      </c>
      <c r="F29" s="45"/>
      <c r="G29" s="45"/>
      <c r="H29" s="45"/>
      <c r="I29" s="123"/>
      <c r="J29" s="45"/>
      <c r="K29" s="45"/>
      <c r="L29" s="45"/>
    </row>
    <row r="30" spans="1:12" ht="16.5" customHeight="1" x14ac:dyDescent="0.2">
      <c r="A30" s="232" t="e">
        <f ca="1">MID(CELL("filename",#REF!),FIND("]",CELL("filename"),1)+1,255)</f>
        <v>#REF!</v>
      </c>
      <c r="B30" s="233"/>
      <c r="C30" s="105"/>
      <c r="D30" s="102" t="e">
        <f>IF(#REF!=0,"",#REF!)</f>
        <v>#REF!</v>
      </c>
      <c r="E30" s="103" t="e">
        <f>IF(#REF!=0,"",#REF!)</f>
        <v>#REF!</v>
      </c>
      <c r="F30" s="45"/>
      <c r="G30" s="45"/>
      <c r="H30" s="45"/>
      <c r="I30" s="123"/>
      <c r="J30" s="45"/>
      <c r="K30" s="45"/>
      <c r="L30" s="45"/>
    </row>
    <row r="31" spans="1:12" ht="16.5" customHeight="1" x14ac:dyDescent="0.2">
      <c r="A31" s="232" t="e">
        <f ca="1">MID(CELL("filename",#REF!),FIND("]",CELL("filename"),1)+1,255)</f>
        <v>#REF!</v>
      </c>
      <c r="B31" s="233"/>
      <c r="C31" s="105"/>
      <c r="D31" s="102" t="e">
        <f>IF(#REF!=0,"",#REF!)</f>
        <v>#REF!</v>
      </c>
      <c r="E31" s="103" t="e">
        <f>IF(#REF!=0,"",#REF!)</f>
        <v>#REF!</v>
      </c>
      <c r="F31" s="45"/>
      <c r="G31" s="45"/>
      <c r="H31" s="45"/>
      <c r="I31" s="123"/>
      <c r="J31" s="45"/>
      <c r="K31" s="45"/>
      <c r="L31" s="45"/>
    </row>
    <row r="32" spans="1:12" ht="16.5" customHeight="1" x14ac:dyDescent="0.2">
      <c r="A32" s="232" t="e">
        <f ca="1">MID(CELL("filename",#REF!),FIND("]",CELL("filename"),1)+1,255)</f>
        <v>#REF!</v>
      </c>
      <c r="B32" s="233"/>
      <c r="C32" s="105"/>
      <c r="D32" s="102" t="e">
        <f>IF(#REF!=0,"",#REF!)</f>
        <v>#REF!</v>
      </c>
      <c r="E32" s="103" t="e">
        <f>IF(#REF!=0,"",#REF!)</f>
        <v>#REF!</v>
      </c>
      <c r="F32" s="45"/>
      <c r="G32" s="45"/>
      <c r="H32" s="45"/>
      <c r="I32" s="123"/>
      <c r="J32" s="45"/>
      <c r="K32" s="45"/>
      <c r="L32" s="45"/>
    </row>
    <row r="33" spans="1:12" ht="16.5" customHeight="1" x14ac:dyDescent="0.25">
      <c r="A33" s="232" t="e">
        <f ca="1">MID(CELL("filename",#REF!),FIND("]",CELL("filename"),1)+1,255)</f>
        <v>#REF!</v>
      </c>
      <c r="B33" s="233"/>
      <c r="C33" s="105"/>
      <c r="D33" s="102" t="e">
        <f>IF(#REF!=0,"",#REF!)</f>
        <v>#REF!</v>
      </c>
      <c r="E33" s="103" t="e">
        <f>IF(#REF!=0,"",#REF!)</f>
        <v>#REF!</v>
      </c>
      <c r="F33" s="45"/>
      <c r="G33" s="106" t="s">
        <v>35</v>
      </c>
      <c r="H33" s="107"/>
      <c r="I33" s="124"/>
      <c r="J33" s="124"/>
      <c r="K33" s="124"/>
      <c r="L33" s="124"/>
    </row>
    <row r="34" spans="1:12" ht="16.5" customHeight="1" x14ac:dyDescent="0.2">
      <c r="A34" s="232" t="e">
        <f ca="1">MID(CELL("filename",#REF!),FIND("]",CELL("filename"),1)+1,255)</f>
        <v>#REF!</v>
      </c>
      <c r="B34" s="233"/>
      <c r="C34" s="105"/>
      <c r="D34" s="102" t="e">
        <f>IF(#REF!=0,"",#REF!)</f>
        <v>#REF!</v>
      </c>
      <c r="E34" s="103" t="e">
        <f>IF(#REF!=0,"",#REF!)</f>
        <v>#REF!</v>
      </c>
      <c r="F34" s="45"/>
      <c r="G34" s="247" t="s">
        <v>36</v>
      </c>
      <c r="H34" s="248"/>
      <c r="I34" s="249"/>
      <c r="J34" s="262" t="s">
        <v>34</v>
      </c>
      <c r="K34" s="264" t="s">
        <v>37</v>
      </c>
      <c r="L34" s="245" t="s">
        <v>33</v>
      </c>
    </row>
    <row r="35" spans="1:12" ht="16.5" customHeight="1" x14ac:dyDescent="0.2">
      <c r="A35" s="232" t="e">
        <f ca="1">MID(CELL("filename",#REF!),FIND("]",CELL("filename"),1)+1,255)</f>
        <v>#REF!</v>
      </c>
      <c r="B35" s="233"/>
      <c r="C35" s="105"/>
      <c r="D35" s="102" t="e">
        <f>IF(#REF!=0,"",#REF!)</f>
        <v>#REF!</v>
      </c>
      <c r="E35" s="103" t="e">
        <f>IF(#REF!=0,"",#REF!)</f>
        <v>#REF!</v>
      </c>
      <c r="F35" s="45"/>
      <c r="G35" s="250"/>
      <c r="H35" s="251"/>
      <c r="I35" s="252"/>
      <c r="J35" s="263"/>
      <c r="K35" s="265"/>
      <c r="L35" s="246"/>
    </row>
    <row r="36" spans="1:12" ht="16.5" customHeight="1" x14ac:dyDescent="0.2">
      <c r="A36" s="232" t="e">
        <f ca="1">MID(CELL("filename",#REF!),FIND("]",CELL("filename"),1)+1,255)</f>
        <v>#REF!</v>
      </c>
      <c r="B36" s="233"/>
      <c r="C36" s="105"/>
      <c r="D36" s="102" t="e">
        <f>IF(#REF!=0,"",#REF!)</f>
        <v>#REF!</v>
      </c>
      <c r="E36" s="103" t="e">
        <f>IF(#REF!=0,"",#REF!)</f>
        <v>#REF!</v>
      </c>
      <c r="F36" s="45"/>
      <c r="G36" s="234" t="s">
        <v>38</v>
      </c>
      <c r="H36" s="235"/>
      <c r="I36" s="236"/>
      <c r="J36" s="125" t="e">
        <f>#REF!+#REF!+#REF!+#REF!+#REF!+#REF!+#REF!+#REF!+#REF!+#REF!+#REF!+#REF!+#REF!+#REF!+#REF!+#REF!+#REF!+#REF!+#REF!+#REF!</f>
        <v>#REF!</v>
      </c>
      <c r="K36" s="126" t="e">
        <f>J36/$J$42</f>
        <v>#REF!</v>
      </c>
      <c r="L36" s="127" t="e">
        <f>#REF!+#REF!+#REF!+#REF!+#REF!+#REF!+#REF!+#REF!+#REF!+#REF!+#REF!+#REF!+#REF!+#REF!+#REF!+#REF!+#REF!+#REF!+#REF!+#REF!</f>
        <v>#REF!</v>
      </c>
    </row>
    <row r="37" spans="1:12" ht="16.5" customHeight="1" x14ac:dyDescent="0.2">
      <c r="A37" s="232" t="e">
        <f ca="1">MID(CELL("filename",#REF!),FIND("]",CELL("filename"),1)+1,255)</f>
        <v>#REF!</v>
      </c>
      <c r="B37" s="233"/>
      <c r="C37" s="105"/>
      <c r="D37" s="102" t="e">
        <f>IF(#REF!=0,"",#REF!)</f>
        <v>#REF!</v>
      </c>
      <c r="E37" s="103" t="e">
        <f>IF(#REF!=0,"",#REF!)</f>
        <v>#REF!</v>
      </c>
      <c r="F37" s="45"/>
      <c r="G37" s="237" t="s">
        <v>39</v>
      </c>
      <c r="H37" s="238"/>
      <c r="I37" s="239"/>
      <c r="J37" s="128" t="e">
        <f>#REF!+#REF!+#REF!+#REF!+#REF!+#REF!+#REF!+#REF!+#REF!+#REF!+#REF!+#REF!+#REF!+#REF!+#REF!+#REF!+#REF!+#REF!+#REF!+#REF!</f>
        <v>#REF!</v>
      </c>
      <c r="K37" s="129" t="e">
        <f>J37/$J$42</f>
        <v>#REF!</v>
      </c>
      <c r="L37" s="130" t="e">
        <f>#REF!+#REF!+#REF!+#REF!+#REF!+#REF!+#REF!+#REF!+#REF!+#REF!+#REF!+#REF!+#REF!+#REF!+#REF!+#REF!+#REF!+#REF!+#REF!+#REF!</f>
        <v>#REF!</v>
      </c>
    </row>
    <row r="38" spans="1:12" ht="16.5" customHeight="1" x14ac:dyDescent="0.2">
      <c r="A38" s="240" t="e">
        <f ca="1">MID(CELL("filename",#REF!),FIND("]",CELL("filename"),1)+1,255)</f>
        <v>#REF!</v>
      </c>
      <c r="B38" s="241"/>
      <c r="C38" s="108"/>
      <c r="D38" s="109" t="e">
        <f>IF(#REF!=0,"",#REF!)</f>
        <v>#REF!</v>
      </c>
      <c r="E38" s="110" t="e">
        <f>IF(#REF!=0,"",#REF!)</f>
        <v>#REF!</v>
      </c>
      <c r="F38" s="45"/>
      <c r="G38" s="242" t="s">
        <v>40</v>
      </c>
      <c r="H38" s="243"/>
      <c r="I38" s="244"/>
      <c r="J38" s="131" t="e">
        <f>#REF!+#REF!+#REF!+#REF!+#REF!+#REF!+#REF!+#REF!+#REF!+#REF!+#REF!+#REF!+#REF!+#REF!+#REF!+#REF!+#REF!+#REF!+#REF!+#REF!</f>
        <v>#REF!</v>
      </c>
      <c r="K38" s="132" t="e">
        <f>J38/$J$42</f>
        <v>#REF!</v>
      </c>
      <c r="L38" s="133" t="e">
        <f>#REF!+#REF!+#REF!+#REF!+#REF!+#REF!+#REF!+#REF!+#REF!+#REF!+#REF!+#REF!+#REF!+#REF!+#REF!+#REF!+#REF!+#REF!+#REF!+#REF!</f>
        <v>#REF!</v>
      </c>
    </row>
    <row r="39" spans="1:12" ht="16.5" customHeight="1" x14ac:dyDescent="0.2">
      <c r="A39" s="45"/>
      <c r="B39" s="45"/>
      <c r="C39" s="45"/>
      <c r="D39" s="45"/>
      <c r="E39" s="111"/>
      <c r="F39" s="45"/>
      <c r="G39" s="237" t="s">
        <v>41</v>
      </c>
      <c r="H39" s="238"/>
      <c r="I39" s="239"/>
      <c r="J39" s="128" t="e">
        <f>#REF!+#REF!+#REF!+#REF!+#REF!+#REF!+#REF!+#REF!+#REF!+#REF!+#REF!+#REF!+#REF!+#REF!+#REF!+#REF!+#REF!+#REF!+#REF!+#REF!</f>
        <v>#REF!</v>
      </c>
      <c r="K39" s="129" t="e">
        <f>J39/$J$42</f>
        <v>#REF!</v>
      </c>
      <c r="L39" s="130" t="e">
        <f>#REF!+#REF!+#REF!+#REF!+#REF!+#REF!+#REF!+#REF!+#REF!+#REF!+#REF!+#REF!+#REF!+#REF!+#REF!+#REF!+#REF!+#REF!+#REF!+#REF!</f>
        <v>#REF!</v>
      </c>
    </row>
    <row r="40" spans="1:12" ht="16.5" customHeight="1" x14ac:dyDescent="0.2">
      <c r="A40" s="112" t="s">
        <v>42</v>
      </c>
      <c r="B40" s="113"/>
      <c r="C40" s="114"/>
      <c r="D40" s="115" t="e">
        <f>SUM(D21:D38)</f>
        <v>#REF!</v>
      </c>
      <c r="E40" s="116" t="e">
        <f>SUM(E21:E38)</f>
        <v>#REF!</v>
      </c>
      <c r="F40" s="45"/>
      <c r="G40" s="253" t="s">
        <v>43</v>
      </c>
      <c r="H40" s="254"/>
      <c r="I40" s="255"/>
      <c r="J40" s="134" t="e">
        <f>#REF!+#REF!+#REF!+#REF!+#REF!+#REF!+#REF!+#REF!+#REF!+#REF!+#REF!+#REF!+#REF!+#REF!+#REF!+#REF!+#REF!+#REF!+#REF!+#REF!</f>
        <v>#REF!</v>
      </c>
      <c r="K40" s="135" t="e">
        <f>J40/$J$42</f>
        <v>#REF!</v>
      </c>
      <c r="L40" s="136" t="e">
        <f>#REF!+#REF!+#REF!+#REF!+#REF!+#REF!+#REF!+#REF!+#REF!+#REF!+#REF!+#REF!+#REF!+#REF!+#REF!+#REF!+#REF!+#REF!+#REF!+#REF!</f>
        <v>#REF!</v>
      </c>
    </row>
    <row r="41" spans="1:12" ht="4.5" customHeight="1" x14ac:dyDescent="0.2">
      <c r="A41" s="45"/>
      <c r="B41" s="45"/>
      <c r="C41" s="45"/>
      <c r="D41" s="45"/>
      <c r="E41" s="111"/>
      <c r="F41" s="45"/>
      <c r="G41" s="45"/>
      <c r="H41" s="45"/>
      <c r="I41" s="45"/>
      <c r="J41" s="45"/>
      <c r="K41" s="45"/>
      <c r="L41" s="45"/>
    </row>
    <row r="42" spans="1:12" x14ac:dyDescent="0.2">
      <c r="A42" s="45"/>
      <c r="B42" s="45"/>
      <c r="C42" s="45"/>
      <c r="D42" s="45"/>
      <c r="E42" s="45"/>
      <c r="F42" s="45"/>
      <c r="G42" s="256" t="s">
        <v>42</v>
      </c>
      <c r="H42" s="257"/>
      <c r="I42" s="258"/>
      <c r="J42" s="137" t="e">
        <f>SUM(J36:J40)</f>
        <v>#REF!</v>
      </c>
      <c r="K42" s="138" t="e">
        <f>J42/$J$42</f>
        <v>#REF!</v>
      </c>
      <c r="L42" s="116" t="e">
        <f>SUM(L36:L40)</f>
        <v>#REF!</v>
      </c>
    </row>
    <row r="43" spans="1:12" ht="4.5" customHeight="1" x14ac:dyDescent="0.2">
      <c r="A43" s="45"/>
      <c r="B43" s="45"/>
      <c r="C43" s="45"/>
      <c r="D43" s="45"/>
      <c r="E43" s="111"/>
      <c r="F43" s="45"/>
      <c r="G43" s="45"/>
      <c r="H43" s="45"/>
      <c r="I43" s="45"/>
      <c r="J43" s="45"/>
      <c r="K43" s="45"/>
      <c r="L43" s="45"/>
    </row>
    <row r="44" spans="1:12" x14ac:dyDescent="0.2">
      <c r="A44" s="117"/>
      <c r="B44" s="45"/>
      <c r="C44" s="45"/>
      <c r="D44" s="45"/>
      <c r="E44" s="45"/>
      <c r="F44" s="45"/>
      <c r="G44" s="259" t="s">
        <v>44</v>
      </c>
      <c r="H44" s="260"/>
      <c r="I44" s="261"/>
      <c r="J44" s="139" t="e">
        <f>#REF!+#REF!+#REF!+#REF!+#REF!+#REF!+#REF!+#REF!+#REF!+#REF!+#REF!+#REF!+#REF!+#REF!+#REF!+#REF!+#REF!+#REF!+#REF!+#REF!</f>
        <v>#REF!</v>
      </c>
      <c r="K44" s="140"/>
      <c r="L44" s="141" t="e">
        <f>#REF!+#REF!+#REF!+#REF!+#REF!+#REF!+#REF!+#REF!+#REF!+#REF!+#REF!+#REF!+#REF!+#REF!+#REF!+#REF!+#REF!+#REF!+#REF!+#REF!</f>
        <v>#REF!</v>
      </c>
    </row>
    <row r="45" spans="1:12" ht="9" customHeight="1" x14ac:dyDescent="0.2">
      <c r="A45" s="45"/>
      <c r="B45" s="45"/>
      <c r="C45" s="45"/>
      <c r="D45" s="45"/>
      <c r="E45" s="45"/>
      <c r="F45" s="45"/>
      <c r="G45" s="45"/>
      <c r="H45" s="45"/>
      <c r="I45" s="45"/>
      <c r="J45" s="45"/>
      <c r="K45" s="45"/>
      <c r="L45" s="45"/>
    </row>
    <row r="46" spans="1:12" x14ac:dyDescent="0.2">
      <c r="A46" s="45"/>
      <c r="B46" s="45"/>
      <c r="C46" s="45"/>
      <c r="D46" s="45"/>
      <c r="E46" s="45"/>
      <c r="F46" s="45"/>
      <c r="G46" s="45"/>
      <c r="H46" s="45"/>
      <c r="I46" s="45"/>
      <c r="J46" s="45"/>
      <c r="K46" s="45"/>
      <c r="L46" s="85" t="s">
        <v>45</v>
      </c>
    </row>
    <row r="47" spans="1:12" x14ac:dyDescent="0.2">
      <c r="F47" s="45"/>
      <c r="G47" s="45"/>
      <c r="H47" s="45"/>
      <c r="I47" s="45"/>
      <c r="J47" s="45"/>
      <c r="K47" s="45"/>
      <c r="L47" s="45"/>
    </row>
    <row r="48" spans="1:12" x14ac:dyDescent="0.2">
      <c r="F48" s="45"/>
      <c r="G48" s="45"/>
      <c r="H48" s="45"/>
      <c r="I48" s="45"/>
      <c r="J48" s="45"/>
      <c r="K48" s="45"/>
      <c r="L48" s="45"/>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1">
    <cfRule type="cellIs" dxfId="47" priority="19" stopIfTrue="1" operator="equal">
      <formula>"2 - X"</formula>
    </cfRule>
  </conditionalFormatting>
  <conditionalFormatting sqref="A22:B22">
    <cfRule type="cellIs" dxfId="46" priority="18" stopIfTrue="1" operator="equal">
      <formula>"3 - X"</formula>
    </cfRule>
  </conditionalFormatting>
  <conditionalFormatting sqref="A23:B23">
    <cfRule type="cellIs" dxfId="45" priority="1" stopIfTrue="1" operator="equal">
      <formula>"4 - X"</formula>
    </cfRule>
  </conditionalFormatting>
  <conditionalFormatting sqref="A24:B24">
    <cfRule type="cellIs" dxfId="44" priority="2" stopIfTrue="1" operator="equal">
      <formula>"5 - X"</formula>
    </cfRule>
  </conditionalFormatting>
  <conditionalFormatting sqref="A25:B25">
    <cfRule type="cellIs" dxfId="43" priority="3" stopIfTrue="1" operator="equal">
      <formula>"6 - X"</formula>
    </cfRule>
  </conditionalFormatting>
  <conditionalFormatting sqref="A26:B26">
    <cfRule type="cellIs" dxfId="42" priority="5" stopIfTrue="1" operator="equal">
      <formula>"8 - X"</formula>
    </cfRule>
  </conditionalFormatting>
  <conditionalFormatting sqref="A27:B27">
    <cfRule type="cellIs" dxfId="41" priority="6" stopIfTrue="1" operator="equal">
      <formula>"9 - X"</formula>
    </cfRule>
  </conditionalFormatting>
  <conditionalFormatting sqref="A28:B28">
    <cfRule type="cellIs" dxfId="40" priority="7" stopIfTrue="1" operator="equal">
      <formula>"10 - X"</formula>
    </cfRule>
  </conditionalFormatting>
  <conditionalFormatting sqref="A29:B29">
    <cfRule type="cellIs" dxfId="39" priority="8" stopIfTrue="1" operator="equal">
      <formula>"11 - X"</formula>
    </cfRule>
  </conditionalFormatting>
  <conditionalFormatting sqref="A30:B30">
    <cfRule type="cellIs" dxfId="38" priority="9" stopIfTrue="1" operator="equal">
      <formula>"12 - X"</formula>
    </cfRule>
  </conditionalFormatting>
  <conditionalFormatting sqref="A31:B31">
    <cfRule type="cellIs" dxfId="37" priority="10" stopIfTrue="1" operator="equal">
      <formula>"13 - X"</formula>
    </cfRule>
  </conditionalFormatting>
  <conditionalFormatting sqref="A32:B32">
    <cfRule type="cellIs" dxfId="36" priority="11" stopIfTrue="1" operator="equal">
      <formula>"14 - X"</formula>
    </cfRule>
  </conditionalFormatting>
  <conditionalFormatting sqref="A33:B33">
    <cfRule type="cellIs" dxfId="35" priority="12" stopIfTrue="1" operator="equal">
      <formula>"15 - X"</formula>
    </cfRule>
  </conditionalFormatting>
  <conditionalFormatting sqref="A34:B34">
    <cfRule type="cellIs" dxfId="34" priority="13" stopIfTrue="1" operator="equal">
      <formula>"16 - X"</formula>
    </cfRule>
  </conditionalFormatting>
  <conditionalFormatting sqref="A35:B35">
    <cfRule type="cellIs" dxfId="33" priority="14" stopIfTrue="1" operator="equal">
      <formula>"17 - X"</formula>
    </cfRule>
  </conditionalFormatting>
  <conditionalFormatting sqref="A36:B36">
    <cfRule type="cellIs" dxfId="32" priority="15" stopIfTrue="1" operator="equal">
      <formula>"18 - X"</formula>
    </cfRule>
  </conditionalFormatting>
  <conditionalFormatting sqref="A37:B37">
    <cfRule type="cellIs" dxfId="31" priority="16" stopIfTrue="1" operator="equal">
      <formula>"19 - X"</formula>
    </cfRule>
  </conditionalFormatting>
  <conditionalFormatting sqref="A38:B38">
    <cfRule type="cellIs" dxfId="30"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election activeCell="B31" sqref="B31:B32"/>
    </sheetView>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1" t="str">
        <f>Snapshot!$I$9</f>
        <v>Release 1.1</v>
      </c>
      <c r="G2" s="41"/>
      <c r="H2" s="41"/>
      <c r="I2" s="41"/>
    </row>
    <row r="3" spans="1:12" x14ac:dyDescent="0.2">
      <c r="F3" s="42" t="str">
        <f>"Project: "&amp;Snapshot!$B$16&amp;"  "&amp;Snapshot!$B$17</f>
        <v>Project: P18  教育平台</v>
      </c>
      <c r="G3" s="42"/>
      <c r="H3" s="42"/>
    </row>
    <row r="4" spans="1:12" ht="4.5" customHeight="1" x14ac:dyDescent="0.2"/>
    <row r="5" spans="1:12" ht="23.25" x14ac:dyDescent="0.2">
      <c r="A5" s="43" t="s">
        <v>46</v>
      </c>
      <c r="B5" s="43"/>
      <c r="C5" s="44"/>
      <c r="D5" s="44"/>
      <c r="E5" s="44"/>
      <c r="F5" s="44"/>
      <c r="G5" s="44"/>
      <c r="H5" s="44"/>
      <c r="I5" s="44"/>
      <c r="J5" s="44"/>
      <c r="K5" s="44"/>
      <c r="L5" s="44"/>
    </row>
    <row r="6" spans="1:12" x14ac:dyDescent="0.2">
      <c r="A6" s="45"/>
      <c r="B6" s="45"/>
      <c r="C6" s="45"/>
      <c r="D6" s="45"/>
      <c r="E6" s="45"/>
      <c r="F6" s="45"/>
      <c r="G6" s="45"/>
      <c r="H6" s="45"/>
      <c r="I6" s="45"/>
      <c r="J6" s="45"/>
      <c r="K6" s="45"/>
      <c r="L6" s="45"/>
    </row>
    <row r="7" spans="1:12" ht="16.5" customHeight="1" x14ac:dyDescent="0.2">
      <c r="A7" s="45"/>
      <c r="B7" s="46"/>
      <c r="C7" s="47"/>
      <c r="D7" s="47"/>
      <c r="E7" s="48"/>
      <c r="F7" s="45"/>
      <c r="G7" s="45"/>
      <c r="H7" s="45"/>
      <c r="I7" s="45"/>
      <c r="J7" s="45"/>
      <c r="K7" s="45"/>
      <c r="L7" s="45"/>
    </row>
    <row r="8" spans="1:12" x14ac:dyDescent="0.2">
      <c r="A8" s="45"/>
      <c r="B8" s="45"/>
      <c r="C8" s="45"/>
      <c r="D8" s="45"/>
      <c r="E8" s="45"/>
      <c r="F8" s="45"/>
      <c r="G8" s="45"/>
      <c r="H8" s="45"/>
      <c r="I8" s="45"/>
      <c r="J8" s="45"/>
      <c r="K8" s="45"/>
      <c r="L8" s="45"/>
    </row>
    <row r="9" spans="1:12" x14ac:dyDescent="0.2">
      <c r="A9" s="45"/>
      <c r="B9" s="45"/>
      <c r="C9" s="45"/>
      <c r="D9" s="45"/>
      <c r="E9" s="45"/>
      <c r="F9" s="45"/>
      <c r="G9" s="45"/>
      <c r="H9" s="45"/>
      <c r="I9" s="45"/>
      <c r="J9" s="45"/>
      <c r="K9" s="45"/>
      <c r="L9" s="45"/>
    </row>
    <row r="10" spans="1:12" x14ac:dyDescent="0.2">
      <c r="A10" s="45"/>
      <c r="B10" s="45"/>
      <c r="C10" s="45"/>
      <c r="D10" s="45"/>
      <c r="E10" s="45"/>
      <c r="F10" s="45"/>
      <c r="G10" s="45"/>
      <c r="H10" s="45"/>
      <c r="I10" s="45"/>
      <c r="J10" s="45"/>
      <c r="K10" s="45"/>
      <c r="L10" s="45"/>
    </row>
    <row r="11" spans="1:12" x14ac:dyDescent="0.2">
      <c r="A11" s="45"/>
      <c r="B11" s="45"/>
      <c r="C11" s="45"/>
      <c r="D11" s="45"/>
      <c r="E11" s="45"/>
      <c r="F11" s="45"/>
      <c r="G11" s="45"/>
      <c r="H11" s="45"/>
      <c r="I11" s="45"/>
      <c r="J11" s="45"/>
      <c r="K11" s="45"/>
      <c r="L11" s="45"/>
    </row>
    <row r="12" spans="1:12" x14ac:dyDescent="0.2">
      <c r="A12" s="45"/>
      <c r="B12" s="45"/>
      <c r="C12" s="45"/>
      <c r="D12" s="45"/>
      <c r="E12" s="45"/>
      <c r="F12" s="45"/>
      <c r="G12" s="45"/>
      <c r="H12" s="45"/>
      <c r="I12" s="45"/>
      <c r="J12" s="45"/>
      <c r="K12" s="45"/>
      <c r="L12" s="45"/>
    </row>
    <row r="13" spans="1:12" x14ac:dyDescent="0.2">
      <c r="A13" s="45"/>
      <c r="B13" s="45"/>
      <c r="C13" s="45"/>
      <c r="D13" s="45"/>
      <c r="E13" s="45"/>
      <c r="F13" s="45"/>
      <c r="G13" s="45"/>
      <c r="H13" s="45"/>
      <c r="I13" s="45"/>
      <c r="J13" s="45"/>
      <c r="K13" s="45"/>
      <c r="L13" s="45"/>
    </row>
    <row r="14" spans="1:12" x14ac:dyDescent="0.2">
      <c r="A14" s="45"/>
      <c r="B14" s="45"/>
      <c r="C14" s="45"/>
      <c r="D14" s="45"/>
      <c r="E14" s="45"/>
      <c r="F14" s="45"/>
      <c r="G14" s="45"/>
      <c r="H14" s="45"/>
      <c r="I14" s="45"/>
      <c r="J14" s="45"/>
      <c r="K14" s="45"/>
      <c r="L14" s="45"/>
    </row>
    <row r="15" spans="1:12" x14ac:dyDescent="0.2">
      <c r="A15" s="45"/>
      <c r="B15" s="45"/>
      <c r="C15" s="45"/>
      <c r="D15" s="45"/>
      <c r="E15" s="45"/>
      <c r="F15" s="45"/>
      <c r="G15" s="45"/>
      <c r="H15" s="45"/>
      <c r="I15" s="45"/>
      <c r="J15" s="45"/>
      <c r="K15" s="45"/>
      <c r="L15" s="45"/>
    </row>
    <row r="16" spans="1:12" x14ac:dyDescent="0.2">
      <c r="A16" s="45"/>
      <c r="B16" s="45"/>
      <c r="C16" s="45"/>
      <c r="D16" s="45"/>
      <c r="E16" s="45"/>
      <c r="F16" s="45"/>
      <c r="G16" s="45"/>
      <c r="H16" s="45"/>
      <c r="I16" s="45"/>
      <c r="J16" s="45"/>
      <c r="K16" s="45"/>
      <c r="L16" s="45"/>
    </row>
    <row r="17" spans="1:12" ht="5.25" customHeight="1" x14ac:dyDescent="0.2">
      <c r="A17" s="45"/>
      <c r="B17" s="45"/>
      <c r="C17" s="45"/>
      <c r="D17" s="45"/>
      <c r="E17" s="45"/>
      <c r="F17" s="45"/>
      <c r="G17" s="45"/>
      <c r="H17" s="45"/>
      <c r="I17" s="45"/>
      <c r="J17" s="45"/>
      <c r="K17" s="45"/>
      <c r="L17" s="45"/>
    </row>
    <row r="18" spans="1:12" ht="15" x14ac:dyDescent="0.2">
      <c r="A18" s="49"/>
      <c r="B18" s="50"/>
      <c r="C18" s="50"/>
      <c r="D18" s="50"/>
      <c r="E18" s="51"/>
      <c r="F18" s="52"/>
      <c r="G18" s="45"/>
      <c r="H18" s="45"/>
      <c r="I18" s="45"/>
      <c r="J18" s="45"/>
      <c r="K18" s="45"/>
      <c r="L18" s="45"/>
    </row>
    <row r="19" spans="1:12" x14ac:dyDescent="0.2">
      <c r="A19" s="45"/>
      <c r="B19" s="45"/>
      <c r="C19" s="45"/>
      <c r="D19" s="45"/>
      <c r="E19" s="45"/>
      <c r="F19" s="45"/>
      <c r="G19" s="45"/>
      <c r="H19" s="45"/>
      <c r="I19" s="45"/>
      <c r="J19" s="45"/>
      <c r="K19" s="45"/>
      <c r="L19" s="45"/>
    </row>
    <row r="20" spans="1:12" x14ac:dyDescent="0.2">
      <c r="A20" s="45"/>
      <c r="B20" s="45"/>
      <c r="C20" s="45"/>
      <c r="D20" s="45"/>
      <c r="E20" s="45"/>
      <c r="F20" s="45"/>
      <c r="G20" s="45"/>
      <c r="H20" s="45"/>
      <c r="I20" s="45"/>
      <c r="J20" s="45"/>
      <c r="K20" s="45"/>
      <c r="L20" s="45"/>
    </row>
    <row r="21" spans="1:12" x14ac:dyDescent="0.2">
      <c r="A21" s="45"/>
      <c r="B21" s="45"/>
      <c r="C21" s="45"/>
      <c r="D21" s="45"/>
      <c r="E21" s="45"/>
      <c r="F21" s="45"/>
      <c r="G21" s="45"/>
      <c r="H21" s="45"/>
      <c r="I21" s="45"/>
      <c r="J21" s="45"/>
      <c r="K21" s="45"/>
      <c r="L21" s="45"/>
    </row>
    <row r="22" spans="1:12" x14ac:dyDescent="0.2">
      <c r="A22" s="45"/>
      <c r="B22" s="45"/>
      <c r="C22" s="45"/>
      <c r="D22" s="45"/>
      <c r="E22" s="45"/>
      <c r="F22" s="45"/>
      <c r="G22" s="45"/>
      <c r="H22" s="45"/>
      <c r="I22" s="45"/>
      <c r="J22" s="45"/>
      <c r="K22" s="45"/>
      <c r="L22" s="45"/>
    </row>
    <row r="23" spans="1:12" x14ac:dyDescent="0.2">
      <c r="A23" s="45"/>
      <c r="B23" s="45"/>
      <c r="C23" s="45"/>
      <c r="D23" s="45"/>
      <c r="E23" s="45"/>
      <c r="F23" s="45"/>
      <c r="G23" s="45"/>
      <c r="H23" s="45"/>
      <c r="I23" s="45"/>
      <c r="J23" s="45"/>
      <c r="K23" s="45"/>
      <c r="L23" s="45"/>
    </row>
    <row r="24" spans="1:12" x14ac:dyDescent="0.2">
      <c r="A24" s="45"/>
      <c r="B24" s="45"/>
      <c r="C24" s="45"/>
      <c r="D24" s="45"/>
      <c r="E24" s="45"/>
      <c r="F24" s="45"/>
      <c r="G24" s="45"/>
      <c r="H24" s="45"/>
      <c r="I24" s="45"/>
      <c r="J24" s="45"/>
      <c r="K24" s="45"/>
      <c r="L24" s="45"/>
    </row>
    <row r="25" spans="1:12" x14ac:dyDescent="0.2">
      <c r="A25" s="45"/>
      <c r="B25" s="45"/>
      <c r="C25" s="45"/>
      <c r="D25" s="45"/>
      <c r="E25" s="45"/>
      <c r="F25" s="45"/>
      <c r="G25" s="45"/>
      <c r="H25" s="45"/>
      <c r="I25" s="45"/>
      <c r="J25" s="45"/>
      <c r="K25" s="45"/>
      <c r="L25" s="45"/>
    </row>
    <row r="26" spans="1:12" x14ac:dyDescent="0.2">
      <c r="A26" s="45"/>
      <c r="B26" s="45"/>
      <c r="C26" s="45"/>
      <c r="D26" s="45"/>
      <c r="E26" s="45"/>
      <c r="F26" s="45"/>
      <c r="G26" s="45"/>
      <c r="H26" s="45"/>
      <c r="I26" s="45"/>
      <c r="J26" s="45"/>
      <c r="K26" s="45"/>
      <c r="L26" s="45"/>
    </row>
    <row r="27" spans="1:12" x14ac:dyDescent="0.2">
      <c r="A27" s="45"/>
      <c r="B27" s="45"/>
      <c r="C27" s="45"/>
      <c r="D27" s="45"/>
      <c r="E27" s="45"/>
      <c r="F27" s="45"/>
      <c r="G27" s="45"/>
      <c r="H27" s="45"/>
      <c r="I27" s="45"/>
      <c r="J27" s="45"/>
      <c r="K27" s="45"/>
      <c r="L27" s="45"/>
    </row>
    <row r="28" spans="1:12" ht="3" customHeight="1" x14ac:dyDescent="0.2">
      <c r="A28" s="45"/>
      <c r="B28" s="45"/>
      <c r="C28" s="45"/>
      <c r="D28" s="45"/>
      <c r="E28" s="45"/>
      <c r="F28" s="45"/>
      <c r="G28" s="45"/>
      <c r="H28" s="45"/>
      <c r="I28" s="45"/>
      <c r="J28" s="45"/>
      <c r="K28" s="45"/>
      <c r="L28" s="45"/>
    </row>
    <row r="29" spans="1:12" ht="6" customHeight="1" x14ac:dyDescent="0.2">
      <c r="A29" s="45"/>
      <c r="B29" s="45"/>
      <c r="C29" s="45"/>
      <c r="D29" s="45"/>
      <c r="E29" s="45"/>
      <c r="F29" s="45"/>
      <c r="G29" s="45"/>
      <c r="H29" s="45"/>
      <c r="I29" s="45"/>
      <c r="J29" s="45"/>
      <c r="K29" s="45"/>
      <c r="L29" s="45"/>
    </row>
    <row r="30" spans="1:12" ht="16.5" customHeight="1" x14ac:dyDescent="0.2">
      <c r="A30" s="53" t="s">
        <v>47</v>
      </c>
      <c r="B30" s="54"/>
      <c r="C30" s="54"/>
      <c r="D30" s="54"/>
      <c r="E30" s="55"/>
      <c r="F30" s="56"/>
      <c r="G30" s="56"/>
      <c r="H30" s="56"/>
      <c r="I30" s="56"/>
      <c r="J30" s="56"/>
      <c r="K30" s="56"/>
      <c r="L30" s="56"/>
    </row>
    <row r="31" spans="1:12" ht="28.5" customHeight="1" x14ac:dyDescent="0.2">
      <c r="A31" s="269" t="s">
        <v>48</v>
      </c>
      <c r="B31" s="262" t="s">
        <v>49</v>
      </c>
      <c r="C31" s="266" t="s">
        <v>50</v>
      </c>
      <c r="D31" s="267"/>
      <c r="E31" s="272" t="s">
        <v>51</v>
      </c>
      <c r="F31" s="57"/>
      <c r="G31" s="57"/>
      <c r="H31" s="57"/>
      <c r="I31" s="268"/>
      <c r="J31" s="268"/>
      <c r="K31" s="268"/>
      <c r="L31" s="268"/>
    </row>
    <row r="32" spans="1:12" x14ac:dyDescent="0.2">
      <c r="A32" s="270"/>
      <c r="B32" s="271"/>
      <c r="C32" s="58" t="s">
        <v>42</v>
      </c>
      <c r="D32" s="58" t="s">
        <v>40</v>
      </c>
      <c r="E32" s="273"/>
      <c r="F32" s="59"/>
      <c r="G32" s="59"/>
      <c r="H32" s="59"/>
      <c r="I32" s="59"/>
      <c r="J32" s="59"/>
      <c r="K32" s="59"/>
      <c r="L32" s="59"/>
    </row>
    <row r="33" spans="1:12" ht="16.5" customHeight="1" x14ac:dyDescent="0.2">
      <c r="A33" s="60">
        <v>1</v>
      </c>
      <c r="B33" s="61" t="s">
        <v>52</v>
      </c>
      <c r="C33" s="62">
        <v>109</v>
      </c>
      <c r="D33" s="63">
        <v>15</v>
      </c>
      <c r="E33" s="64">
        <v>40.4</v>
      </c>
      <c r="F33" s="65"/>
      <c r="G33" s="65"/>
      <c r="H33" s="65"/>
      <c r="I33" s="84"/>
      <c r="J33" s="84"/>
      <c r="K33" s="84"/>
      <c r="L33" s="84"/>
    </row>
    <row r="34" spans="1:12" ht="16.5" customHeight="1" x14ac:dyDescent="0.2">
      <c r="A34" s="66">
        <f t="shared" ref="A34:A42" si="0">A33+1</f>
        <v>2</v>
      </c>
      <c r="B34" s="67" t="s">
        <v>53</v>
      </c>
      <c r="C34" s="68">
        <v>356</v>
      </c>
      <c r="D34" s="69">
        <v>24</v>
      </c>
      <c r="E34" s="70">
        <v>111.3</v>
      </c>
      <c r="F34" s="65"/>
      <c r="G34" s="65"/>
      <c r="H34" s="65"/>
      <c r="I34" s="84"/>
      <c r="J34" s="84"/>
      <c r="K34" s="84"/>
      <c r="L34" s="84"/>
    </row>
    <row r="35" spans="1:12" ht="16.5" customHeight="1" x14ac:dyDescent="0.2">
      <c r="A35" s="66">
        <f t="shared" si="0"/>
        <v>3</v>
      </c>
      <c r="B35" s="67" t="s">
        <v>54</v>
      </c>
      <c r="C35" s="68">
        <v>379</v>
      </c>
      <c r="D35" s="69">
        <v>16</v>
      </c>
      <c r="E35" s="70">
        <v>90.8</v>
      </c>
      <c r="F35" s="65"/>
      <c r="G35" s="65"/>
      <c r="H35" s="65"/>
      <c r="I35" s="84"/>
      <c r="J35" s="84"/>
      <c r="K35" s="84"/>
      <c r="L35" s="84"/>
    </row>
    <row r="36" spans="1:12" ht="16.5" customHeight="1" x14ac:dyDescent="0.2">
      <c r="A36" s="66">
        <f t="shared" si="0"/>
        <v>4</v>
      </c>
      <c r="B36" s="67" t="s">
        <v>55</v>
      </c>
      <c r="C36" s="68">
        <v>412</v>
      </c>
      <c r="D36" s="69">
        <v>14</v>
      </c>
      <c r="E36" s="70">
        <v>92.3</v>
      </c>
      <c r="F36" s="65"/>
      <c r="G36" s="65"/>
      <c r="H36" s="65"/>
      <c r="I36" s="84"/>
      <c r="J36" s="84"/>
      <c r="K36" s="84"/>
      <c r="L36" s="84"/>
    </row>
    <row r="37" spans="1:12" ht="16.5" customHeight="1" x14ac:dyDescent="0.2">
      <c r="A37" s="66">
        <f t="shared" si="0"/>
        <v>5</v>
      </c>
      <c r="B37" s="67" t="s">
        <v>56</v>
      </c>
      <c r="C37" s="68">
        <v>439</v>
      </c>
      <c r="D37" s="69">
        <v>13</v>
      </c>
      <c r="E37" s="70">
        <v>75.8</v>
      </c>
      <c r="F37" s="65"/>
      <c r="G37" s="65"/>
      <c r="H37" s="65"/>
      <c r="I37" s="84"/>
      <c r="J37" s="84"/>
      <c r="K37" s="84"/>
      <c r="L37" s="84"/>
    </row>
    <row r="38" spans="1:12" ht="16.5" customHeight="1" x14ac:dyDescent="0.2">
      <c r="A38" s="66">
        <f t="shared" si="0"/>
        <v>6</v>
      </c>
      <c r="B38" s="67" t="s">
        <v>57</v>
      </c>
      <c r="C38" s="68">
        <v>504</v>
      </c>
      <c r="D38" s="69">
        <v>12</v>
      </c>
      <c r="E38" s="70">
        <v>85.4</v>
      </c>
      <c r="F38" s="65"/>
      <c r="G38" s="65"/>
      <c r="H38" s="65"/>
      <c r="I38" s="84"/>
      <c r="J38" s="84"/>
      <c r="K38" s="84"/>
      <c r="L38" s="84"/>
    </row>
    <row r="39" spans="1:12" ht="16.5" customHeight="1" x14ac:dyDescent="0.2">
      <c r="A39" s="66">
        <f t="shared" si="0"/>
        <v>7</v>
      </c>
      <c r="B39" s="67" t="s">
        <v>58</v>
      </c>
      <c r="C39" s="68">
        <v>514</v>
      </c>
      <c r="D39" s="69">
        <v>4</v>
      </c>
      <c r="E39" s="70">
        <v>76.400000000000006</v>
      </c>
      <c r="F39" s="65"/>
      <c r="G39" s="65"/>
      <c r="H39" s="65"/>
      <c r="I39" s="84"/>
      <c r="J39" s="84"/>
      <c r="K39" s="84"/>
      <c r="L39" s="84"/>
    </row>
    <row r="40" spans="1:12" ht="16.5" customHeight="1" x14ac:dyDescent="0.2">
      <c r="A40" s="66">
        <f t="shared" si="0"/>
        <v>8</v>
      </c>
      <c r="B40" s="67" t="s">
        <v>59</v>
      </c>
      <c r="C40" s="68">
        <v>519</v>
      </c>
      <c r="D40" s="69">
        <v>4</v>
      </c>
      <c r="E40" s="70">
        <v>65.2</v>
      </c>
      <c r="F40" s="65"/>
      <c r="G40" s="65"/>
      <c r="H40" s="65"/>
      <c r="I40" s="84"/>
      <c r="J40" s="84"/>
      <c r="K40" s="84"/>
      <c r="L40" s="84"/>
    </row>
    <row r="41" spans="1:12" ht="16.5" customHeight="1" x14ac:dyDescent="0.2">
      <c r="A41" s="66">
        <f t="shared" si="0"/>
        <v>9</v>
      </c>
      <c r="B41" s="67" t="s">
        <v>60</v>
      </c>
      <c r="C41" s="68">
        <v>543</v>
      </c>
      <c r="D41" s="69">
        <v>3</v>
      </c>
      <c r="E41" s="70">
        <v>66.400000000000006</v>
      </c>
      <c r="F41" s="65"/>
      <c r="G41" s="65"/>
      <c r="H41" s="65"/>
      <c r="I41" s="84"/>
      <c r="J41" s="84"/>
      <c r="K41" s="84"/>
      <c r="L41" s="84"/>
    </row>
    <row r="42" spans="1:12" ht="16.5" customHeight="1" x14ac:dyDescent="0.2">
      <c r="A42" s="66">
        <f t="shared" si="0"/>
        <v>10</v>
      </c>
      <c r="B42" s="67" t="s">
        <v>61</v>
      </c>
      <c r="C42" s="71">
        <v>552</v>
      </c>
      <c r="D42" s="72">
        <v>2</v>
      </c>
      <c r="E42" s="73">
        <v>61.8</v>
      </c>
      <c r="F42" s="65"/>
      <c r="G42" s="65"/>
      <c r="H42" s="65"/>
      <c r="I42" s="84"/>
      <c r="J42" s="84"/>
      <c r="K42" s="84"/>
      <c r="L42" s="84"/>
    </row>
    <row r="43" spans="1:12" x14ac:dyDescent="0.2">
      <c r="A43" s="74"/>
      <c r="B43" s="75"/>
      <c r="C43" s="75"/>
      <c r="D43" s="75"/>
      <c r="E43" s="76"/>
      <c r="F43" s="65"/>
      <c r="G43" s="65"/>
      <c r="H43" s="65"/>
      <c r="I43" s="84"/>
      <c r="J43" s="84"/>
      <c r="K43" s="84"/>
      <c r="L43" s="84"/>
    </row>
    <row r="44" spans="1:12" x14ac:dyDescent="0.2">
      <c r="A44" s="77"/>
      <c r="B44" s="78"/>
      <c r="C44" s="78"/>
      <c r="D44" s="78"/>
      <c r="E44" s="79"/>
      <c r="F44" s="65"/>
      <c r="G44" s="65"/>
      <c r="H44" s="65"/>
      <c r="I44" s="84"/>
      <c r="J44" s="84"/>
      <c r="K44" s="45"/>
      <c r="L44" s="85" t="s">
        <v>45</v>
      </c>
    </row>
    <row r="45" spans="1:12" x14ac:dyDescent="0.2">
      <c r="A45" s="80"/>
      <c r="B45" s="78"/>
      <c r="C45" s="78"/>
      <c r="D45" s="78"/>
      <c r="E45" s="79"/>
      <c r="F45" s="65"/>
      <c r="G45" s="65"/>
      <c r="H45" s="65"/>
      <c r="I45" s="84"/>
      <c r="J45" s="84"/>
      <c r="K45" s="45"/>
      <c r="L45" s="45"/>
    </row>
    <row r="46" spans="1:12" ht="15" customHeight="1" x14ac:dyDescent="0.2">
      <c r="A46" s="81"/>
      <c r="B46" s="82"/>
      <c r="C46" s="82"/>
      <c r="D46" s="82"/>
      <c r="E46" s="83"/>
      <c r="F46" s="65"/>
      <c r="G46" s="65"/>
      <c r="H46" s="65"/>
      <c r="I46" s="84"/>
      <c r="J46" s="84"/>
      <c r="K46" s="45"/>
      <c r="L46" s="45"/>
    </row>
    <row r="47" spans="1:12" ht="6" customHeight="1" x14ac:dyDescent="0.2">
      <c r="A47" s="45"/>
      <c r="B47" s="45"/>
      <c r="C47" s="45"/>
      <c r="D47" s="45"/>
      <c r="E47" s="45"/>
      <c r="F47" s="45"/>
      <c r="G47" s="45"/>
      <c r="H47" s="45"/>
      <c r="I47" s="45"/>
      <c r="J47" s="45"/>
      <c r="K47" s="45"/>
      <c r="L47" s="45"/>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B13" sqref="B13"/>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1" spans="1:4" ht="15.75" x14ac:dyDescent="0.2">
      <c r="A1" s="38" t="s">
        <v>62</v>
      </c>
      <c r="B1" s="39"/>
      <c r="C1" s="39"/>
      <c r="D1" s="39"/>
    </row>
    <row r="2" spans="1:4" x14ac:dyDescent="0.2">
      <c r="A2" s="40" t="s">
        <v>63</v>
      </c>
      <c r="B2" s="40" t="s">
        <v>64</v>
      </c>
      <c r="C2" s="40" t="s">
        <v>65</v>
      </c>
      <c r="D2" s="40"/>
    </row>
    <row r="3" spans="1:4" x14ac:dyDescent="0.2">
      <c r="A3" s="158" t="s">
        <v>98</v>
      </c>
      <c r="B3" s="158" t="s">
        <v>125</v>
      </c>
      <c r="C3" s="159"/>
    </row>
  </sheetData>
  <phoneticPr fontId="7"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0</xdr:row>
                <xdr:rowOff>0</xdr:rowOff>
              </from>
              <to>
                <xdr:col>8</xdr:col>
                <xdr:colOff>180975</xdr:colOff>
                <xdr:row>0</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18"/>
  <sheetViews>
    <sheetView workbookViewId="0">
      <selection activeCell="E15" sqref="E15"/>
    </sheetView>
  </sheetViews>
  <sheetFormatPr defaultColWidth="9.140625" defaultRowHeight="12.75" x14ac:dyDescent="0.2"/>
  <cols>
    <col min="1" max="1" width="15" style="2" customWidth="1"/>
    <col min="2" max="2" width="69.42578125" style="2" customWidth="1"/>
    <col min="3" max="3" width="62.28515625" style="2" customWidth="1"/>
    <col min="4" max="4" width="6.5703125" style="2" customWidth="1"/>
    <col min="5" max="5" width="17" style="2" customWidth="1"/>
    <col min="6" max="6" width="17.140625" style="2" customWidth="1"/>
    <col min="7" max="7" width="7.5703125" style="2" customWidth="1"/>
    <col min="8" max="8" width="14.42578125" style="2" customWidth="1"/>
    <col min="9" max="9" width="11.28515625" style="3" customWidth="1"/>
    <col min="10" max="16384" width="9.140625" style="2"/>
  </cols>
  <sheetData>
    <row r="1" spans="1:9" ht="20.25" x14ac:dyDescent="0.3">
      <c r="A1" s="274" t="str">
        <f ca="1">MID(CELL("filename",A7),FIND("]",CELL("filename"),1)+1,255)</f>
        <v>On Location</v>
      </c>
      <c r="B1" s="274"/>
      <c r="C1" s="274"/>
      <c r="D1" s="274"/>
      <c r="E1" s="274"/>
      <c r="F1" s="274"/>
      <c r="G1" s="274"/>
      <c r="H1" s="274"/>
      <c r="I1" s="274"/>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3"/>
    </row>
    <row r="10" spans="1:9" s="1" customFormat="1" ht="12" hidden="1" x14ac:dyDescent="0.2">
      <c r="A10" s="14"/>
      <c r="B10" s="14"/>
      <c r="C10" s="14"/>
      <c r="D10" s="21" t="s">
        <v>44</v>
      </c>
      <c r="E10" s="22">
        <f>COUNTIF($D$12:$D$13,"N/A")</f>
        <v>0</v>
      </c>
      <c r="F10" s="23"/>
      <c r="G10" s="24">
        <f>SUMIF($D$12:$D$13,"n/a",$G$12:$G$13)/60</f>
        <v>0</v>
      </c>
      <c r="I10" s="33"/>
    </row>
    <row r="11" spans="1:9" ht="4.5" customHeight="1" x14ac:dyDescent="0.2">
      <c r="A11" s="25"/>
      <c r="B11" s="25"/>
      <c r="C11" s="25"/>
      <c r="D11" s="25"/>
      <c r="E11" s="25"/>
      <c r="F11" s="25"/>
      <c r="G11" s="25"/>
      <c r="H11" s="25"/>
      <c r="I11" s="34"/>
    </row>
    <row r="12" spans="1:9" ht="29.25" customHeight="1" x14ac:dyDescent="0.2">
      <c r="A12" s="26" t="s">
        <v>72</v>
      </c>
      <c r="B12" s="26" t="s">
        <v>96</v>
      </c>
      <c r="C12" s="26" t="s">
        <v>73</v>
      </c>
      <c r="D12" s="26" t="s">
        <v>74</v>
      </c>
      <c r="E12" s="26" t="s">
        <v>75</v>
      </c>
      <c r="F12" s="26" t="s">
        <v>31</v>
      </c>
      <c r="G12" s="26" t="s">
        <v>76</v>
      </c>
      <c r="H12" s="27" t="s">
        <v>65</v>
      </c>
      <c r="I12" s="35"/>
    </row>
    <row r="13" spans="1:9" x14ac:dyDescent="0.2">
      <c r="A13" s="275" t="s">
        <v>97</v>
      </c>
      <c r="B13" s="276"/>
      <c r="C13" s="276"/>
      <c r="D13" s="276"/>
      <c r="E13" s="276"/>
      <c r="F13" s="276"/>
      <c r="G13" s="276"/>
      <c r="H13" s="276"/>
      <c r="I13" s="277"/>
    </row>
    <row r="14" spans="1:9" ht="26.25" customHeight="1" x14ac:dyDescent="0.2">
      <c r="A14" s="160" t="s">
        <v>101</v>
      </c>
      <c r="B14" s="168" t="s">
        <v>143</v>
      </c>
      <c r="C14" s="161" t="s">
        <v>121</v>
      </c>
      <c r="D14" s="28" t="s">
        <v>77</v>
      </c>
      <c r="E14" s="30">
        <v>45251</v>
      </c>
      <c r="F14" s="142" t="s">
        <v>99</v>
      </c>
      <c r="G14" s="29"/>
      <c r="H14" s="32"/>
      <c r="I14" s="31"/>
    </row>
    <row r="15" spans="1:9" ht="30" customHeight="1" x14ac:dyDescent="0.2">
      <c r="A15" s="160" t="s">
        <v>123</v>
      </c>
      <c r="B15" s="310" t="s">
        <v>158</v>
      </c>
      <c r="C15" s="310" t="s">
        <v>186</v>
      </c>
      <c r="D15" s="28" t="s">
        <v>77</v>
      </c>
      <c r="E15" s="30">
        <v>45251</v>
      </c>
      <c r="F15" s="142" t="s">
        <v>99</v>
      </c>
      <c r="G15" s="29"/>
      <c r="H15" s="32"/>
      <c r="I15" s="31"/>
    </row>
    <row r="16" spans="1:9" ht="27" customHeight="1" x14ac:dyDescent="0.2">
      <c r="A16" s="160" t="s">
        <v>124</v>
      </c>
      <c r="B16" s="161" t="s">
        <v>171</v>
      </c>
      <c r="C16" s="310" t="s">
        <v>187</v>
      </c>
      <c r="D16" s="28" t="s">
        <v>77</v>
      </c>
      <c r="E16" s="30">
        <v>45251</v>
      </c>
      <c r="F16" s="142" t="s">
        <v>99</v>
      </c>
      <c r="G16" s="29"/>
      <c r="H16" s="32"/>
      <c r="I16" s="31"/>
    </row>
    <row r="17" spans="1:9" x14ac:dyDescent="0.2">
      <c r="A17" s="278"/>
      <c r="B17" s="278"/>
      <c r="C17" s="278"/>
      <c r="D17" s="278"/>
      <c r="E17" s="278"/>
      <c r="F17" s="278"/>
      <c r="G17" s="278"/>
      <c r="H17" s="278"/>
      <c r="I17" s="278"/>
    </row>
    <row r="18" spans="1:9" x14ac:dyDescent="0.2">
      <c r="A18" s="279" t="s">
        <v>78</v>
      </c>
      <c r="B18" s="279"/>
      <c r="C18" s="279"/>
      <c r="D18" s="279"/>
      <c r="E18" s="279"/>
      <c r="F18" s="279"/>
      <c r="G18" s="279"/>
      <c r="H18" s="279"/>
      <c r="I18" s="279"/>
    </row>
  </sheetData>
  <mergeCells count="4">
    <mergeCell ref="A1:I1"/>
    <mergeCell ref="A13:I13"/>
    <mergeCell ref="A17:I17"/>
    <mergeCell ref="A18:I18"/>
  </mergeCells>
  <phoneticPr fontId="7" type="noConversion"/>
  <conditionalFormatting sqref="D14:D16">
    <cfRule type="cellIs" dxfId="29" priority="1" stopIfTrue="1" operator="equal">
      <formula>"F"</formula>
    </cfRule>
    <cfRule type="cellIs" dxfId="28" priority="2" stopIfTrue="1" operator="equal">
      <formula>"B"</formula>
    </cfRule>
    <cfRule type="cellIs" dxfId="27"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16" xr:uid="{00000000-0002-0000-2700-000002000000}">
      <formula1>"U,P,F,B,S,n/a"</formula1>
    </dataValidation>
  </dataValidations>
  <hyperlinks>
    <hyperlink ref="B14" location="'UC010'!D2" display="Reschedule Blend Request from Blend of Rig Board-- Tick up Blend Test " xr:uid="{306CDE17-ECE9-417B-BC4C-E69033AB69C0}"/>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8</xdr:col>
                <xdr:colOff>180975</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A950-06CC-4A1C-9317-79888E86D3D6}">
  <dimension ref="A1:I99"/>
  <sheetViews>
    <sheetView tabSelected="1" topLeftCell="A79" workbookViewId="0">
      <selection activeCell="C93" sqref="C93:G93"/>
    </sheetView>
  </sheetViews>
  <sheetFormatPr defaultRowHeight="12.75" x14ac:dyDescent="0.2"/>
  <cols>
    <col min="1" max="1" width="14" customWidth="1"/>
    <col min="2" max="2" width="38.5703125" customWidth="1"/>
    <col min="3" max="3" width="19" customWidth="1"/>
    <col min="4" max="4" width="66.85546875" customWidth="1"/>
    <col min="5" max="5" width="25.28515625" customWidth="1"/>
    <col min="6" max="6" width="13.85546875" customWidth="1"/>
    <col min="7" max="7" width="26.42578125" customWidth="1"/>
    <col min="8" max="8" width="9.140625" hidden="1" customWidth="1"/>
  </cols>
  <sheetData>
    <row r="1" spans="1:8" ht="16.5" thickBot="1" x14ac:dyDescent="0.25">
      <c r="A1" s="293" t="s">
        <v>188</v>
      </c>
      <c r="B1" s="293"/>
      <c r="C1" s="293"/>
      <c r="D1" s="293"/>
      <c r="E1" s="293"/>
      <c r="F1" s="293"/>
      <c r="G1" s="293"/>
    </row>
    <row r="2" spans="1:8" ht="26.25" customHeight="1" thickTop="1" x14ac:dyDescent="0.2">
      <c r="A2" s="162"/>
      <c r="B2" s="163" t="s">
        <v>79</v>
      </c>
      <c r="C2" s="294" t="s">
        <v>143</v>
      </c>
      <c r="D2" s="295"/>
      <c r="E2" s="296"/>
      <c r="F2" s="164" t="s">
        <v>80</v>
      </c>
      <c r="G2" s="165" t="s">
        <v>188</v>
      </c>
    </row>
    <row r="3" spans="1:8" ht="24" customHeight="1" x14ac:dyDescent="0.2">
      <c r="A3" s="143"/>
      <c r="B3" s="144" t="s">
        <v>81</v>
      </c>
      <c r="C3" s="297" t="s">
        <v>121</v>
      </c>
      <c r="D3" s="298"/>
      <c r="E3" s="298"/>
      <c r="F3" s="298"/>
      <c r="G3" s="299"/>
    </row>
    <row r="4" spans="1:8" ht="19.5" customHeight="1" x14ac:dyDescent="0.2">
      <c r="A4" s="145"/>
      <c r="B4" s="144" t="s">
        <v>82</v>
      </c>
      <c r="C4" s="297"/>
      <c r="D4" s="298"/>
      <c r="E4" s="298"/>
      <c r="F4" s="298"/>
      <c r="G4" s="299"/>
    </row>
    <row r="5" spans="1:8" ht="18.75" customHeight="1" x14ac:dyDescent="0.2">
      <c r="A5" s="145"/>
      <c r="B5" s="144" t="s">
        <v>83</v>
      </c>
      <c r="C5" s="282"/>
      <c r="D5" s="283"/>
      <c r="E5" s="283"/>
      <c r="F5" s="283"/>
      <c r="G5" s="283"/>
    </row>
    <row r="6" spans="1:8" ht="81.75" customHeight="1" thickBot="1" x14ac:dyDescent="0.25">
      <c r="A6" s="146"/>
      <c r="B6" s="147" t="s">
        <v>84</v>
      </c>
      <c r="C6" s="284" t="s">
        <v>147</v>
      </c>
      <c r="D6" s="285"/>
      <c r="E6" s="285"/>
      <c r="F6" s="285"/>
      <c r="G6" s="286"/>
    </row>
    <row r="7" spans="1:8" x14ac:dyDescent="0.2">
      <c r="A7" s="148"/>
      <c r="B7" s="149" t="s">
        <v>85</v>
      </c>
      <c r="C7" s="287" t="s">
        <v>99</v>
      </c>
      <c r="D7" s="288"/>
      <c r="E7" s="289"/>
      <c r="F7" s="150" t="s">
        <v>86</v>
      </c>
      <c r="G7" s="166">
        <v>45252</v>
      </c>
    </row>
    <row r="8" spans="1:8" ht="13.5" thickBot="1" x14ac:dyDescent="0.25">
      <c r="A8" s="151"/>
      <c r="B8" s="152" t="s">
        <v>87</v>
      </c>
      <c r="C8" s="290" t="s">
        <v>88</v>
      </c>
      <c r="D8" s="291"/>
      <c r="E8" s="292"/>
      <c r="F8" s="153" t="s">
        <v>89</v>
      </c>
      <c r="G8" s="167" t="s">
        <v>100</v>
      </c>
    </row>
    <row r="9" spans="1:8" ht="23.25" thickBot="1" x14ac:dyDescent="0.25">
      <c r="A9" s="154" t="s">
        <v>90</v>
      </c>
      <c r="B9" s="155" t="s">
        <v>91</v>
      </c>
      <c r="C9" s="155" t="s">
        <v>94</v>
      </c>
      <c r="D9" s="155" t="s">
        <v>92</v>
      </c>
      <c r="E9" s="155" t="s">
        <v>95</v>
      </c>
      <c r="F9" s="187" t="s">
        <v>74</v>
      </c>
      <c r="G9" s="175" t="s">
        <v>93</v>
      </c>
    </row>
    <row r="10" spans="1:8" ht="138.75" customHeight="1" x14ac:dyDescent="0.2">
      <c r="A10" s="157">
        <v>1</v>
      </c>
      <c r="B10" s="36" t="s">
        <v>131</v>
      </c>
      <c r="C10" s="36"/>
      <c r="D10" s="37" t="s">
        <v>144</v>
      </c>
      <c r="E10" s="169"/>
      <c r="F10" s="188" t="s">
        <v>77</v>
      </c>
      <c r="G10" s="300"/>
      <c r="H10" s="281"/>
    </row>
    <row r="11" spans="1:8" ht="30" customHeight="1" x14ac:dyDescent="0.2">
      <c r="A11" s="157">
        <v>2</v>
      </c>
      <c r="B11" s="36" t="s">
        <v>110</v>
      </c>
      <c r="C11" s="36"/>
      <c r="D11" s="37" t="s">
        <v>145</v>
      </c>
      <c r="E11" s="169"/>
      <c r="F11" s="188" t="s">
        <v>77</v>
      </c>
      <c r="G11" s="171"/>
      <c r="H11" s="171"/>
    </row>
    <row r="12" spans="1:8" ht="34.5" customHeight="1" x14ac:dyDescent="0.2">
      <c r="A12" s="157">
        <v>3</v>
      </c>
      <c r="B12" s="36" t="s">
        <v>146</v>
      </c>
      <c r="C12" s="36"/>
      <c r="D12" s="170" t="s">
        <v>148</v>
      </c>
      <c r="E12" s="171"/>
      <c r="F12" s="188" t="s">
        <v>141</v>
      </c>
      <c r="G12" s="171"/>
      <c r="H12" s="171"/>
    </row>
    <row r="13" spans="1:8" ht="95.25" customHeight="1" x14ac:dyDescent="0.2">
      <c r="A13" s="157">
        <v>4</v>
      </c>
      <c r="B13" s="172" t="s">
        <v>149</v>
      </c>
      <c r="C13" s="173"/>
      <c r="D13" s="173" t="s">
        <v>151</v>
      </c>
      <c r="E13" s="174"/>
      <c r="F13" s="188" t="s">
        <v>77</v>
      </c>
      <c r="G13" s="171"/>
      <c r="H13" s="171"/>
    </row>
    <row r="14" spans="1:8" ht="93.75" customHeight="1" x14ac:dyDescent="0.2">
      <c r="A14" s="157">
        <v>5</v>
      </c>
      <c r="B14" s="173" t="s">
        <v>104</v>
      </c>
      <c r="D14" s="173" t="s">
        <v>151</v>
      </c>
      <c r="E14" s="174"/>
      <c r="F14" s="188" t="s">
        <v>77</v>
      </c>
      <c r="G14" s="171"/>
      <c r="H14" s="171"/>
    </row>
    <row r="15" spans="1:8" ht="24.75" customHeight="1" x14ac:dyDescent="0.2">
      <c r="A15" s="157">
        <v>6</v>
      </c>
      <c r="B15" s="172" t="s">
        <v>150</v>
      </c>
      <c r="C15" s="173" t="s">
        <v>152</v>
      </c>
      <c r="D15" s="302" t="s">
        <v>150</v>
      </c>
      <c r="E15" s="174"/>
      <c r="F15" s="188" t="s">
        <v>77</v>
      </c>
      <c r="G15" s="171"/>
      <c r="H15" s="171"/>
    </row>
    <row r="16" spans="1:8" ht="22.5" customHeight="1" x14ac:dyDescent="0.2">
      <c r="A16" s="157">
        <v>7</v>
      </c>
      <c r="B16" s="172" t="s">
        <v>108</v>
      </c>
      <c r="C16" s="173"/>
      <c r="D16" s="173" t="s">
        <v>109</v>
      </c>
      <c r="E16" s="174"/>
      <c r="F16" s="188" t="s">
        <v>77</v>
      </c>
      <c r="G16" s="171"/>
      <c r="H16" s="171"/>
    </row>
    <row r="17" spans="1:8" ht="80.25" customHeight="1" x14ac:dyDescent="0.2">
      <c r="A17" s="177">
        <v>8</v>
      </c>
      <c r="B17" s="172" t="s">
        <v>153</v>
      </c>
      <c r="C17" s="173"/>
      <c r="D17" s="37" t="s">
        <v>154</v>
      </c>
      <c r="E17" s="174"/>
      <c r="F17" s="188" t="s">
        <v>77</v>
      </c>
      <c r="G17" s="186"/>
      <c r="H17" s="183"/>
    </row>
    <row r="18" spans="1:8" ht="27.75" customHeight="1" x14ac:dyDescent="0.2">
      <c r="A18" s="177">
        <v>9</v>
      </c>
      <c r="B18" s="183" t="s">
        <v>127</v>
      </c>
      <c r="C18" s="173"/>
      <c r="D18" s="185" t="s">
        <v>129</v>
      </c>
      <c r="E18" s="174"/>
      <c r="F18" s="188" t="s">
        <v>77</v>
      </c>
      <c r="G18" s="186"/>
      <c r="H18" s="183"/>
    </row>
    <row r="19" spans="1:8" ht="28.5" customHeight="1" x14ac:dyDescent="0.2">
      <c r="A19" s="177">
        <v>10</v>
      </c>
      <c r="B19" s="183" t="s">
        <v>126</v>
      </c>
      <c r="C19" s="173"/>
      <c r="D19" s="185" t="s">
        <v>128</v>
      </c>
      <c r="E19" s="174"/>
      <c r="F19" s="188" t="s">
        <v>77</v>
      </c>
      <c r="G19" s="186"/>
      <c r="H19" s="183"/>
    </row>
    <row r="20" spans="1:8" ht="21.75" customHeight="1" x14ac:dyDescent="0.2">
      <c r="A20" s="177">
        <v>12</v>
      </c>
      <c r="B20" s="183" t="s">
        <v>130</v>
      </c>
      <c r="C20" s="173"/>
      <c r="D20" s="185" t="s">
        <v>134</v>
      </c>
      <c r="E20" s="174"/>
      <c r="F20" s="188" t="s">
        <v>77</v>
      </c>
      <c r="G20" s="186"/>
      <c r="H20" s="183"/>
    </row>
    <row r="21" spans="1:8" ht="21.75" customHeight="1" x14ac:dyDescent="0.2">
      <c r="A21" s="177">
        <v>13</v>
      </c>
      <c r="B21" s="184" t="s">
        <v>140</v>
      </c>
      <c r="C21" s="173"/>
      <c r="D21" s="185" t="s">
        <v>142</v>
      </c>
      <c r="E21" s="174"/>
      <c r="F21" s="188" t="s">
        <v>77</v>
      </c>
      <c r="G21" s="186"/>
      <c r="H21" s="184"/>
    </row>
    <row r="22" spans="1:8" ht="36.75" customHeight="1" x14ac:dyDescent="0.2">
      <c r="A22" s="177">
        <v>14</v>
      </c>
      <c r="B22" s="190" t="s">
        <v>155</v>
      </c>
      <c r="C22" s="173"/>
      <c r="D22" s="185" t="s">
        <v>156</v>
      </c>
      <c r="E22" s="174"/>
      <c r="F22" s="188" t="s">
        <v>77</v>
      </c>
      <c r="G22" s="189"/>
      <c r="H22" s="190"/>
    </row>
    <row r="23" spans="1:8" ht="25.5" customHeight="1" x14ac:dyDescent="0.2">
      <c r="A23" s="177">
        <v>15</v>
      </c>
      <c r="B23" s="190" t="s">
        <v>157</v>
      </c>
      <c r="C23" s="173"/>
      <c r="D23" s="185" t="s">
        <v>156</v>
      </c>
      <c r="E23" s="174"/>
      <c r="F23" s="188" t="s">
        <v>77</v>
      </c>
      <c r="G23" s="189"/>
      <c r="H23" s="190"/>
    </row>
    <row r="24" spans="1:8" x14ac:dyDescent="0.2">
      <c r="A24" s="178">
        <v>14</v>
      </c>
      <c r="B24" s="179" t="s">
        <v>117</v>
      </c>
      <c r="C24" s="180"/>
      <c r="D24" s="180"/>
      <c r="E24" s="180"/>
      <c r="F24" s="181" t="s">
        <v>77</v>
      </c>
      <c r="G24" s="180"/>
      <c r="H24" s="159"/>
    </row>
    <row r="27" spans="1:8" ht="16.5" thickBot="1" x14ac:dyDescent="0.25">
      <c r="A27" s="293" t="s">
        <v>189</v>
      </c>
      <c r="B27" s="293"/>
      <c r="C27" s="293"/>
      <c r="D27" s="293"/>
      <c r="E27" s="293"/>
      <c r="F27" s="293"/>
      <c r="G27" s="293"/>
    </row>
    <row r="28" spans="1:8" ht="26.25" customHeight="1" thickTop="1" x14ac:dyDescent="0.2">
      <c r="A28" s="162"/>
      <c r="B28" s="163" t="s">
        <v>79</v>
      </c>
      <c r="C28" s="294" t="s">
        <v>158</v>
      </c>
      <c r="D28" s="295"/>
      <c r="E28" s="296"/>
      <c r="F28" s="164" t="s">
        <v>80</v>
      </c>
      <c r="G28" s="165" t="s">
        <v>189</v>
      </c>
    </row>
    <row r="29" spans="1:8" ht="19.5" customHeight="1" x14ac:dyDescent="0.2">
      <c r="A29" s="143"/>
      <c r="B29" s="144" t="s">
        <v>81</v>
      </c>
      <c r="C29" s="297" t="s">
        <v>186</v>
      </c>
      <c r="D29" s="298"/>
      <c r="E29" s="298"/>
      <c r="F29" s="298"/>
      <c r="G29" s="299"/>
    </row>
    <row r="30" spans="1:8" ht="26.25" customHeight="1" x14ac:dyDescent="0.2">
      <c r="A30" s="145"/>
      <c r="B30" s="144" t="s">
        <v>82</v>
      </c>
      <c r="C30" s="297"/>
      <c r="D30" s="298"/>
      <c r="E30" s="298"/>
      <c r="F30" s="298"/>
      <c r="G30" s="299"/>
    </row>
    <row r="31" spans="1:8" ht="24" customHeight="1" x14ac:dyDescent="0.2">
      <c r="A31" s="145"/>
      <c r="B31" s="144" t="s">
        <v>83</v>
      </c>
      <c r="C31" s="282"/>
      <c r="D31" s="283"/>
      <c r="E31" s="283"/>
      <c r="F31" s="283"/>
      <c r="G31" s="283"/>
    </row>
    <row r="32" spans="1:8" ht="168.75" customHeight="1" thickBot="1" x14ac:dyDescent="0.25">
      <c r="A32" s="146"/>
      <c r="B32" s="147" t="s">
        <v>84</v>
      </c>
      <c r="C32" s="284" t="s">
        <v>165</v>
      </c>
      <c r="D32" s="285"/>
      <c r="E32" s="285"/>
      <c r="F32" s="285"/>
      <c r="G32" s="286"/>
    </row>
    <row r="33" spans="1:8" ht="18" customHeight="1" x14ac:dyDescent="0.2">
      <c r="A33" s="148"/>
      <c r="B33" s="149" t="s">
        <v>85</v>
      </c>
      <c r="C33" s="287" t="s">
        <v>99</v>
      </c>
      <c r="D33" s="288"/>
      <c r="E33" s="289"/>
      <c r="F33" s="150" t="s">
        <v>86</v>
      </c>
      <c r="G33" s="166">
        <v>45252</v>
      </c>
    </row>
    <row r="34" spans="1:8" ht="13.5" thickBot="1" x14ac:dyDescent="0.25">
      <c r="A34" s="151"/>
      <c r="B34" s="152" t="s">
        <v>87</v>
      </c>
      <c r="C34" s="290" t="s">
        <v>88</v>
      </c>
      <c r="D34" s="291"/>
      <c r="E34" s="292"/>
      <c r="F34" s="153" t="s">
        <v>89</v>
      </c>
      <c r="G34" s="167" t="s">
        <v>100</v>
      </c>
    </row>
    <row r="35" spans="1:8" ht="23.25" thickBot="1" x14ac:dyDescent="0.25">
      <c r="A35" s="154" t="s">
        <v>90</v>
      </c>
      <c r="B35" s="155" t="s">
        <v>91</v>
      </c>
      <c r="C35" s="155" t="s">
        <v>94</v>
      </c>
      <c r="D35" s="155" t="s">
        <v>92</v>
      </c>
      <c r="E35" s="155" t="s">
        <v>95</v>
      </c>
      <c r="F35" s="156" t="s">
        <v>74</v>
      </c>
      <c r="G35" s="175" t="s">
        <v>93</v>
      </c>
    </row>
    <row r="36" spans="1:8" ht="140.25" customHeight="1" x14ac:dyDescent="0.2">
      <c r="A36" s="157">
        <v>1</v>
      </c>
      <c r="B36" s="36" t="s">
        <v>132</v>
      </c>
      <c r="C36" s="36"/>
      <c r="D36" s="37" t="s">
        <v>144</v>
      </c>
      <c r="E36" s="169"/>
      <c r="F36" s="176" t="s">
        <v>77</v>
      </c>
      <c r="G36" s="281"/>
      <c r="H36" s="281"/>
    </row>
    <row r="37" spans="1:8" ht="21.75" customHeight="1" x14ac:dyDescent="0.2">
      <c r="A37" s="157">
        <v>2</v>
      </c>
      <c r="B37" s="36" t="s">
        <v>110</v>
      </c>
      <c r="C37" s="36"/>
      <c r="D37" s="37" t="s">
        <v>111</v>
      </c>
      <c r="E37" s="169"/>
      <c r="F37" s="176" t="s">
        <v>77</v>
      </c>
      <c r="G37" s="280"/>
      <c r="H37" s="280"/>
    </row>
    <row r="38" spans="1:8" ht="26.25" customHeight="1" x14ac:dyDescent="0.2">
      <c r="A38" s="157">
        <v>3</v>
      </c>
      <c r="B38" s="36" t="s">
        <v>135</v>
      </c>
      <c r="C38" s="36"/>
      <c r="D38" s="170" t="s">
        <v>159</v>
      </c>
      <c r="E38" s="171"/>
      <c r="F38" s="176" t="s">
        <v>77</v>
      </c>
      <c r="G38" s="182"/>
      <c r="H38" s="182"/>
    </row>
    <row r="39" spans="1:8" ht="27" customHeight="1" x14ac:dyDescent="0.2">
      <c r="A39" s="157">
        <v>4</v>
      </c>
      <c r="B39" s="172" t="s">
        <v>136</v>
      </c>
      <c r="C39" s="173"/>
      <c r="D39" s="173" t="s">
        <v>114</v>
      </c>
      <c r="E39" s="174"/>
      <c r="F39" s="176" t="s">
        <v>77</v>
      </c>
      <c r="G39" s="281"/>
      <c r="H39" s="281"/>
    </row>
    <row r="40" spans="1:8" ht="24" customHeight="1" x14ac:dyDescent="0.2">
      <c r="A40" s="157">
        <v>5</v>
      </c>
      <c r="B40" s="172" t="s">
        <v>115</v>
      </c>
      <c r="C40" s="173"/>
      <c r="D40" s="173" t="s">
        <v>116</v>
      </c>
      <c r="E40" s="174"/>
      <c r="F40" s="176" t="s">
        <v>77</v>
      </c>
      <c r="G40" s="281"/>
      <c r="H40" s="281"/>
    </row>
    <row r="41" spans="1:8" x14ac:dyDescent="0.2">
      <c r="A41" s="157">
        <v>6</v>
      </c>
      <c r="B41" s="173" t="s">
        <v>104</v>
      </c>
      <c r="C41" s="173"/>
      <c r="D41" s="173" t="s">
        <v>105</v>
      </c>
      <c r="E41" s="174"/>
      <c r="F41" s="176" t="s">
        <v>77</v>
      </c>
      <c r="G41" s="183"/>
      <c r="H41" s="183"/>
    </row>
    <row r="42" spans="1:8" ht="23.25" customHeight="1" x14ac:dyDescent="0.2">
      <c r="A42" s="157">
        <v>7</v>
      </c>
      <c r="B42" s="172" t="s">
        <v>137</v>
      </c>
      <c r="C42" s="173"/>
      <c r="D42" s="173" t="s">
        <v>107</v>
      </c>
      <c r="E42" s="174"/>
      <c r="F42" s="176" t="s">
        <v>77</v>
      </c>
      <c r="G42" s="281"/>
      <c r="H42" s="281"/>
    </row>
    <row r="43" spans="1:8" ht="24" customHeight="1" x14ac:dyDescent="0.2">
      <c r="A43" s="157">
        <v>8</v>
      </c>
      <c r="B43" s="172" t="s">
        <v>108</v>
      </c>
      <c r="C43" s="173"/>
      <c r="D43" s="173" t="s">
        <v>109</v>
      </c>
      <c r="E43" s="174"/>
      <c r="F43" s="176" t="s">
        <v>77</v>
      </c>
      <c r="G43" s="281"/>
      <c r="H43" s="281"/>
    </row>
    <row r="44" spans="1:8" x14ac:dyDescent="0.2">
      <c r="A44" s="177">
        <v>9</v>
      </c>
      <c r="B44" s="172" t="s">
        <v>118</v>
      </c>
      <c r="C44" s="173"/>
      <c r="D44" s="37" t="s">
        <v>111</v>
      </c>
      <c r="E44" s="174"/>
      <c r="F44" s="176" t="s">
        <v>77</v>
      </c>
      <c r="G44" s="183"/>
      <c r="H44" s="183"/>
    </row>
    <row r="45" spans="1:8" ht="27.75" customHeight="1" x14ac:dyDescent="0.2">
      <c r="A45" s="177">
        <v>10</v>
      </c>
      <c r="B45" s="172" t="s">
        <v>160</v>
      </c>
      <c r="C45" s="173"/>
      <c r="D45" s="37" t="s">
        <v>138</v>
      </c>
      <c r="E45" s="174"/>
      <c r="F45" s="176" t="s">
        <v>77</v>
      </c>
      <c r="G45" s="183"/>
      <c r="H45" s="183"/>
    </row>
    <row r="46" spans="1:8" ht="23.25" customHeight="1" x14ac:dyDescent="0.2">
      <c r="A46" s="177">
        <v>11</v>
      </c>
      <c r="B46" s="172" t="s">
        <v>161</v>
      </c>
      <c r="C46" s="173"/>
      <c r="D46" s="37" t="s">
        <v>139</v>
      </c>
      <c r="E46" s="174"/>
      <c r="F46" s="176" t="s">
        <v>77</v>
      </c>
      <c r="G46" s="183"/>
      <c r="H46" s="183"/>
    </row>
    <row r="47" spans="1:8" ht="21.75" customHeight="1" x14ac:dyDescent="0.2">
      <c r="A47" s="157">
        <v>12</v>
      </c>
      <c r="B47" s="36" t="s">
        <v>110</v>
      </c>
      <c r="C47" s="36"/>
      <c r="D47" s="37" t="s">
        <v>111</v>
      </c>
      <c r="E47" s="169"/>
      <c r="F47" s="176" t="s">
        <v>77</v>
      </c>
      <c r="G47" s="280"/>
      <c r="H47" s="280"/>
    </row>
    <row r="48" spans="1:8" ht="26.25" customHeight="1" x14ac:dyDescent="0.2">
      <c r="A48" s="157">
        <v>3</v>
      </c>
      <c r="B48" s="36" t="s">
        <v>162</v>
      </c>
      <c r="C48" s="36"/>
      <c r="D48" s="170" t="s">
        <v>159</v>
      </c>
      <c r="E48" s="171"/>
      <c r="F48" s="176" t="s">
        <v>77</v>
      </c>
      <c r="G48" s="191"/>
      <c r="H48" s="191"/>
    </row>
    <row r="49" spans="1:8" ht="27" customHeight="1" x14ac:dyDescent="0.2">
      <c r="A49" s="157">
        <v>4</v>
      </c>
      <c r="B49" s="172" t="s">
        <v>163</v>
      </c>
      <c r="C49" s="173"/>
      <c r="D49" s="173" t="s">
        <v>114</v>
      </c>
      <c r="E49" s="174"/>
      <c r="F49" s="176" t="s">
        <v>77</v>
      </c>
      <c r="G49" s="281"/>
      <c r="H49" s="281"/>
    </row>
    <row r="50" spans="1:8" ht="24" customHeight="1" x14ac:dyDescent="0.2">
      <c r="A50" s="157">
        <v>5</v>
      </c>
      <c r="B50" s="172" t="s">
        <v>115</v>
      </c>
      <c r="C50" s="173"/>
      <c r="D50" s="173" t="s">
        <v>116</v>
      </c>
      <c r="E50" s="174"/>
      <c r="F50" s="176" t="s">
        <v>77</v>
      </c>
      <c r="G50" s="281"/>
      <c r="H50" s="281"/>
    </row>
    <row r="51" spans="1:8" x14ac:dyDescent="0.2">
      <c r="A51" s="157">
        <v>6</v>
      </c>
      <c r="B51" s="173" t="s">
        <v>104</v>
      </c>
      <c r="C51" s="173"/>
      <c r="D51" s="173" t="s">
        <v>105</v>
      </c>
      <c r="E51" s="174"/>
      <c r="F51" s="176" t="s">
        <v>77</v>
      </c>
      <c r="G51" s="190"/>
      <c r="H51" s="190"/>
    </row>
    <row r="52" spans="1:8" ht="23.25" customHeight="1" x14ac:dyDescent="0.2">
      <c r="A52" s="157">
        <v>7</v>
      </c>
      <c r="B52" s="172" t="s">
        <v>137</v>
      </c>
      <c r="C52" s="173"/>
      <c r="D52" s="173" t="s">
        <v>107</v>
      </c>
      <c r="E52" s="174"/>
      <c r="F52" s="176" t="s">
        <v>77</v>
      </c>
      <c r="G52" s="281"/>
      <c r="H52" s="281"/>
    </row>
    <row r="53" spans="1:8" ht="24" customHeight="1" x14ac:dyDescent="0.2">
      <c r="A53" s="157">
        <v>8</v>
      </c>
      <c r="B53" s="172" t="s">
        <v>108</v>
      </c>
      <c r="C53" s="173"/>
      <c r="D53" s="173" t="s">
        <v>109</v>
      </c>
      <c r="E53" s="174"/>
      <c r="F53" s="176" t="s">
        <v>77</v>
      </c>
      <c r="G53" s="281"/>
      <c r="H53" s="281"/>
    </row>
    <row r="54" spans="1:8" x14ac:dyDescent="0.2">
      <c r="A54" s="177">
        <v>9</v>
      </c>
      <c r="B54" s="172" t="s">
        <v>118</v>
      </c>
      <c r="C54" s="173"/>
      <c r="D54" s="37" t="s">
        <v>111</v>
      </c>
      <c r="E54" s="174"/>
      <c r="F54" s="176" t="s">
        <v>77</v>
      </c>
      <c r="G54" s="190"/>
      <c r="H54" s="190"/>
    </row>
    <row r="55" spans="1:8" ht="27.75" customHeight="1" x14ac:dyDescent="0.2">
      <c r="A55" s="177">
        <v>10</v>
      </c>
      <c r="B55" s="172" t="s">
        <v>164</v>
      </c>
      <c r="C55" s="173"/>
      <c r="D55" s="37" t="s">
        <v>138</v>
      </c>
      <c r="E55" s="174"/>
      <c r="F55" s="176" t="s">
        <v>77</v>
      </c>
      <c r="G55" s="190"/>
      <c r="H55" s="190"/>
    </row>
    <row r="56" spans="1:8" ht="23.25" customHeight="1" x14ac:dyDescent="0.2">
      <c r="A56" s="177">
        <v>11</v>
      </c>
      <c r="B56" s="172" t="s">
        <v>161</v>
      </c>
      <c r="C56" s="173"/>
      <c r="D56" s="37" t="s">
        <v>166</v>
      </c>
      <c r="E56" s="174"/>
      <c r="F56" s="176" t="s">
        <v>77</v>
      </c>
      <c r="G56" s="190"/>
      <c r="H56" s="190"/>
    </row>
    <row r="57" spans="1:8" ht="33" customHeight="1" x14ac:dyDescent="0.2">
      <c r="A57" s="304">
        <v>12</v>
      </c>
      <c r="B57" s="190" t="s">
        <v>167</v>
      </c>
      <c r="C57" s="190"/>
      <c r="D57" s="185" t="s">
        <v>168</v>
      </c>
      <c r="E57" s="190"/>
      <c r="F57" s="176" t="s">
        <v>77</v>
      </c>
      <c r="G57" s="190"/>
      <c r="H57" s="303"/>
    </row>
    <row r="58" spans="1:8" ht="32.25" customHeight="1" x14ac:dyDescent="0.2">
      <c r="A58" s="305">
        <v>13</v>
      </c>
      <c r="B58" s="306" t="s">
        <v>169</v>
      </c>
      <c r="C58" s="306"/>
      <c r="D58" s="307" t="s">
        <v>156</v>
      </c>
      <c r="E58" s="306"/>
      <c r="F58" s="308" t="s">
        <v>77</v>
      </c>
      <c r="G58" s="306"/>
      <c r="H58" s="303"/>
    </row>
    <row r="59" spans="1:8" s="309" customFormat="1" ht="23.25" customHeight="1" x14ac:dyDescent="0.2">
      <c r="A59" s="304">
        <v>14</v>
      </c>
      <c r="B59" s="190" t="s">
        <v>170</v>
      </c>
      <c r="C59" s="190"/>
      <c r="D59" s="185" t="s">
        <v>156</v>
      </c>
      <c r="E59" s="190"/>
      <c r="F59" s="308" t="s">
        <v>77</v>
      </c>
      <c r="G59" s="190"/>
      <c r="H59" s="190"/>
    </row>
    <row r="60" spans="1:8" ht="23.25" customHeight="1" x14ac:dyDescent="0.2">
      <c r="A60" s="178">
        <v>15</v>
      </c>
      <c r="B60" s="179" t="s">
        <v>117</v>
      </c>
      <c r="C60" s="180"/>
      <c r="D60" s="180"/>
      <c r="E60" s="180"/>
      <c r="F60" s="181" t="s">
        <v>77</v>
      </c>
      <c r="G60" s="180"/>
      <c r="H60" s="303"/>
    </row>
    <row r="62" spans="1:8" ht="16.5" thickBot="1" x14ac:dyDescent="0.25">
      <c r="A62" s="293" t="s">
        <v>190</v>
      </c>
      <c r="B62" s="293"/>
      <c r="C62" s="293"/>
      <c r="D62" s="293"/>
      <c r="E62" s="293"/>
      <c r="F62" s="293"/>
      <c r="G62" s="293"/>
    </row>
    <row r="63" spans="1:8" ht="24" customHeight="1" thickTop="1" x14ac:dyDescent="0.2">
      <c r="A63" s="162"/>
      <c r="B63" s="163" t="s">
        <v>79</v>
      </c>
      <c r="C63" s="294" t="s">
        <v>171</v>
      </c>
      <c r="D63" s="295"/>
      <c r="E63" s="296"/>
      <c r="F63" s="164" t="s">
        <v>80</v>
      </c>
      <c r="G63" s="165" t="s">
        <v>190</v>
      </c>
    </row>
    <row r="64" spans="1:8" ht="19.5" customHeight="1" x14ac:dyDescent="0.2">
      <c r="A64" s="143"/>
      <c r="B64" s="144" t="s">
        <v>81</v>
      </c>
      <c r="C64" s="297" t="s">
        <v>187</v>
      </c>
      <c r="D64" s="298"/>
      <c r="E64" s="298"/>
      <c r="F64" s="298"/>
      <c r="G64" s="299"/>
    </row>
    <row r="65" spans="1:9" ht="15.75" customHeight="1" x14ac:dyDescent="0.2">
      <c r="A65" s="145"/>
      <c r="B65" s="144" t="s">
        <v>82</v>
      </c>
      <c r="C65" s="297"/>
      <c r="D65" s="298"/>
      <c r="E65" s="298"/>
      <c r="F65" s="298"/>
      <c r="G65" s="299"/>
    </row>
    <row r="66" spans="1:9" ht="18" customHeight="1" x14ac:dyDescent="0.2">
      <c r="A66" s="145"/>
      <c r="B66" s="144" t="s">
        <v>83</v>
      </c>
      <c r="C66" s="282"/>
      <c r="D66" s="283"/>
      <c r="E66" s="283"/>
      <c r="F66" s="283"/>
      <c r="G66" s="283"/>
    </row>
    <row r="67" spans="1:9" ht="130.5" customHeight="1" thickBot="1" x14ac:dyDescent="0.25">
      <c r="A67" s="146"/>
      <c r="B67" s="147" t="s">
        <v>84</v>
      </c>
      <c r="C67" s="284" t="s">
        <v>176</v>
      </c>
      <c r="D67" s="285"/>
      <c r="E67" s="285"/>
      <c r="F67" s="285"/>
      <c r="G67" s="286"/>
      <c r="I67" s="301" t="s">
        <v>172</v>
      </c>
    </row>
    <row r="68" spans="1:9" x14ac:dyDescent="0.2">
      <c r="A68" s="148"/>
      <c r="B68" s="149" t="s">
        <v>85</v>
      </c>
      <c r="C68" s="287" t="s">
        <v>99</v>
      </c>
      <c r="D68" s="288"/>
      <c r="E68" s="289"/>
      <c r="F68" s="150" t="s">
        <v>86</v>
      </c>
      <c r="G68" s="166">
        <v>45252</v>
      </c>
    </row>
    <row r="69" spans="1:9" ht="13.5" thickBot="1" x14ac:dyDescent="0.25">
      <c r="A69" s="151"/>
      <c r="B69" s="152" t="s">
        <v>87</v>
      </c>
      <c r="C69" s="290" t="s">
        <v>88</v>
      </c>
      <c r="D69" s="291"/>
      <c r="E69" s="292"/>
      <c r="F69" s="153" t="s">
        <v>89</v>
      </c>
      <c r="G69" s="167" t="s">
        <v>100</v>
      </c>
    </row>
    <row r="70" spans="1:9" ht="23.25" thickBot="1" x14ac:dyDescent="0.25">
      <c r="A70" s="154" t="s">
        <v>90</v>
      </c>
      <c r="B70" s="155" t="s">
        <v>91</v>
      </c>
      <c r="C70" s="155" t="s">
        <v>94</v>
      </c>
      <c r="D70" s="155" t="s">
        <v>92</v>
      </c>
      <c r="E70" s="155" t="s">
        <v>95</v>
      </c>
      <c r="F70" s="156" t="s">
        <v>74</v>
      </c>
      <c r="G70" s="175" t="s">
        <v>93</v>
      </c>
    </row>
    <row r="71" spans="1:9" ht="24" customHeight="1" x14ac:dyDescent="0.2">
      <c r="A71" s="157">
        <v>1</v>
      </c>
      <c r="B71" s="36" t="s">
        <v>102</v>
      </c>
      <c r="C71" s="36"/>
      <c r="D71" s="37" t="s">
        <v>103</v>
      </c>
      <c r="E71" s="169"/>
      <c r="F71" s="176" t="s">
        <v>77</v>
      </c>
      <c r="G71" s="281"/>
      <c r="H71" s="281"/>
    </row>
    <row r="72" spans="1:9" ht="23.25" customHeight="1" x14ac:dyDescent="0.2">
      <c r="A72" s="157">
        <v>2</v>
      </c>
      <c r="B72" s="36" t="s">
        <v>110</v>
      </c>
      <c r="C72" s="36"/>
      <c r="D72" s="37" t="s">
        <v>111</v>
      </c>
      <c r="E72" s="169"/>
      <c r="F72" s="176" t="s">
        <v>77</v>
      </c>
      <c r="G72" s="280"/>
      <c r="H72" s="280"/>
    </row>
    <row r="73" spans="1:9" ht="24" x14ac:dyDescent="0.2">
      <c r="A73" s="157">
        <v>3</v>
      </c>
      <c r="B73" s="36" t="s">
        <v>122</v>
      </c>
      <c r="C73" s="36"/>
      <c r="D73" s="170" t="s">
        <v>112</v>
      </c>
      <c r="E73" s="171"/>
      <c r="F73" s="176" t="s">
        <v>77</v>
      </c>
      <c r="G73" s="182"/>
      <c r="H73" s="182"/>
    </row>
    <row r="74" spans="1:9" ht="25.5" x14ac:dyDescent="0.2">
      <c r="A74" s="157">
        <v>4</v>
      </c>
      <c r="B74" s="172" t="s">
        <v>113</v>
      </c>
      <c r="C74" s="173"/>
      <c r="D74" s="173" t="s">
        <v>178</v>
      </c>
      <c r="E74" s="174"/>
      <c r="F74" s="176" t="s">
        <v>77</v>
      </c>
      <c r="G74" s="281"/>
      <c r="H74" s="281"/>
    </row>
    <row r="75" spans="1:9" ht="19.5" customHeight="1" x14ac:dyDescent="0.2">
      <c r="A75" s="157">
        <v>5</v>
      </c>
      <c r="B75" s="172" t="s">
        <v>177</v>
      </c>
      <c r="C75" s="173"/>
      <c r="D75" s="173" t="s">
        <v>116</v>
      </c>
      <c r="E75" s="174"/>
      <c r="F75" s="176" t="s">
        <v>77</v>
      </c>
      <c r="G75" s="281"/>
      <c r="H75" s="281"/>
    </row>
    <row r="76" spans="1:9" ht="20.25" customHeight="1" x14ac:dyDescent="0.2">
      <c r="A76" s="157">
        <v>6</v>
      </c>
      <c r="B76" s="173" t="s">
        <v>104</v>
      </c>
      <c r="C76" s="173"/>
      <c r="D76" s="173" t="s">
        <v>105</v>
      </c>
      <c r="E76" s="174"/>
      <c r="F76" s="176" t="s">
        <v>77</v>
      </c>
      <c r="G76" s="183"/>
      <c r="H76" s="183"/>
    </row>
    <row r="77" spans="1:9" ht="18" customHeight="1" x14ac:dyDescent="0.2">
      <c r="A77" s="157">
        <v>7</v>
      </c>
      <c r="B77" s="172" t="s">
        <v>106</v>
      </c>
      <c r="C77" s="173"/>
      <c r="D77" s="173" t="s">
        <v>107</v>
      </c>
      <c r="E77" s="174"/>
      <c r="F77" s="176" t="s">
        <v>77</v>
      </c>
      <c r="G77" s="281"/>
      <c r="H77" s="281"/>
    </row>
    <row r="78" spans="1:9" ht="19.5" customHeight="1" x14ac:dyDescent="0.2">
      <c r="A78" s="157">
        <v>8</v>
      </c>
      <c r="B78" s="172" t="s">
        <v>108</v>
      </c>
      <c r="C78" s="173"/>
      <c r="D78" s="173" t="s">
        <v>109</v>
      </c>
      <c r="E78" s="174"/>
      <c r="F78" s="176" t="s">
        <v>77</v>
      </c>
      <c r="G78" s="281"/>
      <c r="H78" s="281"/>
    </row>
    <row r="79" spans="1:9" ht="29.25" customHeight="1" x14ac:dyDescent="0.2">
      <c r="A79" s="177">
        <v>9</v>
      </c>
      <c r="B79" s="172" t="s">
        <v>118</v>
      </c>
      <c r="C79" s="173"/>
      <c r="D79" s="37" t="s">
        <v>180</v>
      </c>
      <c r="E79" s="174"/>
      <c r="F79" s="176" t="s">
        <v>77</v>
      </c>
      <c r="G79" s="183"/>
      <c r="H79" s="183"/>
    </row>
    <row r="80" spans="1:9" ht="37.5" customHeight="1" x14ac:dyDescent="0.2">
      <c r="A80" s="177">
        <v>10</v>
      </c>
      <c r="B80" s="172" t="s">
        <v>126</v>
      </c>
      <c r="C80" s="173"/>
      <c r="D80" s="37" t="s">
        <v>179</v>
      </c>
      <c r="E80" s="174"/>
      <c r="F80" s="176" t="s">
        <v>77</v>
      </c>
      <c r="G80" s="183"/>
      <c r="H80" s="183"/>
    </row>
    <row r="81" spans="1:8" ht="30" customHeight="1" x14ac:dyDescent="0.2">
      <c r="A81" s="177">
        <v>11</v>
      </c>
      <c r="B81" s="172" t="s">
        <v>119</v>
      </c>
      <c r="C81" s="173"/>
      <c r="D81" s="37" t="s">
        <v>120</v>
      </c>
      <c r="E81" s="174"/>
      <c r="F81" s="176" t="s">
        <v>77</v>
      </c>
      <c r="G81" s="183"/>
      <c r="H81" s="183"/>
    </row>
    <row r="82" spans="1:8" ht="24.75" customHeight="1" x14ac:dyDescent="0.2">
      <c r="A82" s="177">
        <v>12</v>
      </c>
      <c r="B82" s="190" t="s">
        <v>181</v>
      </c>
      <c r="C82" s="173"/>
      <c r="D82" s="185" t="s">
        <v>182</v>
      </c>
      <c r="E82" s="174"/>
      <c r="F82" s="176" t="s">
        <v>77</v>
      </c>
      <c r="G82" s="190"/>
      <c r="H82" s="190"/>
    </row>
    <row r="83" spans="1:8" ht="30" customHeight="1" x14ac:dyDescent="0.2">
      <c r="A83" s="177">
        <v>13</v>
      </c>
      <c r="B83" s="190" t="s">
        <v>183</v>
      </c>
      <c r="C83" s="173"/>
      <c r="D83" s="185" t="s">
        <v>184</v>
      </c>
      <c r="E83" s="174"/>
      <c r="F83" s="176" t="s">
        <v>77</v>
      </c>
      <c r="G83" s="190"/>
      <c r="H83" s="190"/>
    </row>
    <row r="84" spans="1:8" ht="22.5" customHeight="1" x14ac:dyDescent="0.2">
      <c r="A84" s="177">
        <v>14</v>
      </c>
      <c r="B84" s="190" t="s">
        <v>185</v>
      </c>
      <c r="C84" s="173"/>
      <c r="D84" s="185" t="s">
        <v>184</v>
      </c>
      <c r="E84" s="174"/>
      <c r="F84" s="176" t="s">
        <v>77</v>
      </c>
      <c r="G84" s="190"/>
      <c r="H84" s="190"/>
    </row>
    <row r="85" spans="1:8" x14ac:dyDescent="0.2">
      <c r="A85" s="178">
        <v>15</v>
      </c>
      <c r="B85" s="179" t="s">
        <v>117</v>
      </c>
      <c r="C85" s="180"/>
      <c r="D85" s="180"/>
      <c r="E85" s="180"/>
      <c r="F85" s="181" t="s">
        <v>77</v>
      </c>
      <c r="G85" s="180"/>
      <c r="H85" s="159"/>
    </row>
    <row r="88" spans="1:8" ht="16.5" thickBot="1" x14ac:dyDescent="0.25">
      <c r="A88" s="293" t="s">
        <v>191</v>
      </c>
      <c r="B88" s="293"/>
      <c r="C88" s="293"/>
      <c r="D88" s="293"/>
      <c r="E88" s="293"/>
      <c r="F88" s="293"/>
      <c r="G88" s="293"/>
    </row>
    <row r="89" spans="1:8" ht="16.5" customHeight="1" thickTop="1" x14ac:dyDescent="0.2">
      <c r="A89" s="162"/>
      <c r="B89" s="163" t="s">
        <v>79</v>
      </c>
      <c r="C89" s="294" t="s">
        <v>133</v>
      </c>
      <c r="D89" s="295"/>
      <c r="E89" s="296"/>
      <c r="F89" s="164" t="s">
        <v>80</v>
      </c>
      <c r="G89" s="165" t="s">
        <v>190</v>
      </c>
    </row>
    <row r="90" spans="1:8" x14ac:dyDescent="0.2">
      <c r="A90" s="143"/>
      <c r="B90" s="144" t="s">
        <v>81</v>
      </c>
      <c r="C90" s="297" t="s">
        <v>121</v>
      </c>
      <c r="D90" s="298"/>
      <c r="E90" s="298"/>
      <c r="F90" s="298"/>
      <c r="G90" s="299"/>
    </row>
    <row r="91" spans="1:8" x14ac:dyDescent="0.2">
      <c r="A91" s="145"/>
      <c r="B91" s="144" t="s">
        <v>82</v>
      </c>
      <c r="C91" s="297"/>
      <c r="D91" s="298"/>
      <c r="E91" s="298"/>
      <c r="F91" s="298"/>
      <c r="G91" s="299"/>
    </row>
    <row r="92" spans="1:8" x14ac:dyDescent="0.2">
      <c r="A92" s="145"/>
      <c r="B92" s="144" t="s">
        <v>83</v>
      </c>
      <c r="C92" s="282"/>
      <c r="D92" s="283"/>
      <c r="E92" s="283"/>
      <c r="F92" s="283"/>
      <c r="G92" s="283"/>
    </row>
    <row r="93" spans="1:8" ht="48.75" customHeight="1" thickBot="1" x14ac:dyDescent="0.25">
      <c r="A93" s="146"/>
      <c r="B93" s="147" t="s">
        <v>84</v>
      </c>
      <c r="C93" s="284" t="s">
        <v>175</v>
      </c>
      <c r="D93" s="285"/>
      <c r="E93" s="285"/>
      <c r="F93" s="285"/>
      <c r="G93" s="286"/>
    </row>
    <row r="94" spans="1:8" x14ac:dyDescent="0.2">
      <c r="A94" s="148"/>
      <c r="B94" s="149" t="s">
        <v>85</v>
      </c>
      <c r="C94" s="287" t="s">
        <v>99</v>
      </c>
      <c r="D94" s="288"/>
      <c r="E94" s="289"/>
      <c r="F94" s="150" t="s">
        <v>86</v>
      </c>
      <c r="G94" s="166">
        <v>45252</v>
      </c>
    </row>
    <row r="95" spans="1:8" ht="13.5" thickBot="1" x14ac:dyDescent="0.25">
      <c r="A95" s="151"/>
      <c r="B95" s="152" t="s">
        <v>87</v>
      </c>
      <c r="C95" s="290" t="s">
        <v>88</v>
      </c>
      <c r="D95" s="291"/>
      <c r="E95" s="292"/>
      <c r="F95" s="153" t="s">
        <v>89</v>
      </c>
      <c r="G95" s="167" t="s">
        <v>100</v>
      </c>
    </row>
    <row r="96" spans="1:8" ht="23.25" thickBot="1" x14ac:dyDescent="0.25">
      <c r="A96" s="154" t="s">
        <v>90</v>
      </c>
      <c r="B96" s="155" t="s">
        <v>91</v>
      </c>
      <c r="C96" s="155" t="s">
        <v>94</v>
      </c>
      <c r="D96" s="155" t="s">
        <v>92</v>
      </c>
      <c r="E96" s="155" t="s">
        <v>95</v>
      </c>
      <c r="F96" s="156" t="s">
        <v>74</v>
      </c>
      <c r="G96" s="175" t="s">
        <v>93</v>
      </c>
    </row>
    <row r="97" spans="1:8" x14ac:dyDescent="0.2">
      <c r="A97" s="157">
        <v>1</v>
      </c>
      <c r="B97" s="36" t="s">
        <v>102</v>
      </c>
      <c r="C97" s="36"/>
      <c r="D97" s="37" t="s">
        <v>103</v>
      </c>
      <c r="E97" s="169"/>
      <c r="F97" s="176" t="s">
        <v>77</v>
      </c>
      <c r="G97" s="281"/>
      <c r="H97" s="281"/>
    </row>
    <row r="98" spans="1:8" ht="26.25" customHeight="1" x14ac:dyDescent="0.2">
      <c r="A98" s="157">
        <v>2</v>
      </c>
      <c r="B98" s="36" t="s">
        <v>173</v>
      </c>
      <c r="C98" s="36"/>
      <c r="D98" s="37" t="s">
        <v>174</v>
      </c>
      <c r="E98" s="169"/>
      <c r="F98" s="176" t="s">
        <v>77</v>
      </c>
      <c r="G98" s="280"/>
      <c r="H98" s="280"/>
    </row>
    <row r="99" spans="1:8" x14ac:dyDescent="0.2">
      <c r="A99" s="178">
        <v>3</v>
      </c>
      <c r="B99" s="179" t="s">
        <v>117</v>
      </c>
      <c r="C99" s="180"/>
      <c r="D99" s="180"/>
      <c r="E99" s="180"/>
      <c r="F99" s="181" t="s">
        <v>77</v>
      </c>
      <c r="G99" s="180"/>
      <c r="H99" s="159"/>
    </row>
  </sheetData>
  <mergeCells count="52">
    <mergeCell ref="A1:G1"/>
    <mergeCell ref="C2:E2"/>
    <mergeCell ref="C3:G3"/>
    <mergeCell ref="C4:G4"/>
    <mergeCell ref="G10:H10"/>
    <mergeCell ref="C5:G5"/>
    <mergeCell ref="C6:G6"/>
    <mergeCell ref="C7:E7"/>
    <mergeCell ref="C8:E8"/>
    <mergeCell ref="A27:G27"/>
    <mergeCell ref="C28:E28"/>
    <mergeCell ref="C29:G29"/>
    <mergeCell ref="C30:G30"/>
    <mergeCell ref="C31:G31"/>
    <mergeCell ref="C32:G32"/>
    <mergeCell ref="C33:E33"/>
    <mergeCell ref="C34:E34"/>
    <mergeCell ref="G36:H36"/>
    <mergeCell ref="G37:H37"/>
    <mergeCell ref="G39:H39"/>
    <mergeCell ref="G40:H40"/>
    <mergeCell ref="G42:H42"/>
    <mergeCell ref="G43:H43"/>
    <mergeCell ref="A62:G62"/>
    <mergeCell ref="G47:H47"/>
    <mergeCell ref="G49:H49"/>
    <mergeCell ref="G50:H50"/>
    <mergeCell ref="G52:H52"/>
    <mergeCell ref="G53:H53"/>
    <mergeCell ref="C63:E63"/>
    <mergeCell ref="C64:G64"/>
    <mergeCell ref="C65:G65"/>
    <mergeCell ref="C66:G66"/>
    <mergeCell ref="C67:G67"/>
    <mergeCell ref="C68:E68"/>
    <mergeCell ref="C69:E69"/>
    <mergeCell ref="G71:H71"/>
    <mergeCell ref="G72:H72"/>
    <mergeCell ref="G74:H74"/>
    <mergeCell ref="G75:H75"/>
    <mergeCell ref="G77:H77"/>
    <mergeCell ref="G78:H78"/>
    <mergeCell ref="A88:G88"/>
    <mergeCell ref="C89:E89"/>
    <mergeCell ref="C90:G90"/>
    <mergeCell ref="C91:G91"/>
    <mergeCell ref="C92:G92"/>
    <mergeCell ref="C93:G93"/>
    <mergeCell ref="C94:E94"/>
    <mergeCell ref="C95:E95"/>
    <mergeCell ref="G97:H97"/>
    <mergeCell ref="G98:H98"/>
  </mergeCells>
  <phoneticPr fontId="7" type="noConversion"/>
  <conditionalFormatting sqref="F10:F23">
    <cfRule type="cellIs" dxfId="26" priority="40" stopIfTrue="1" operator="equal">
      <formula>"F"</formula>
    </cfRule>
    <cfRule type="cellIs" dxfId="25" priority="41" stopIfTrue="1" operator="equal">
      <formula>"B"</formula>
    </cfRule>
    <cfRule type="cellIs" dxfId="24" priority="42" stopIfTrue="1" operator="equal">
      <formula>"u"</formula>
    </cfRule>
  </conditionalFormatting>
  <conditionalFormatting sqref="F24">
    <cfRule type="cellIs" dxfId="23" priority="37" stopIfTrue="1" operator="equal">
      <formula>"F"</formula>
    </cfRule>
    <cfRule type="cellIs" dxfId="22" priority="38" stopIfTrue="1" operator="equal">
      <formula>"B"</formula>
    </cfRule>
    <cfRule type="cellIs" dxfId="21" priority="39" stopIfTrue="1" operator="equal">
      <formula>"u"</formula>
    </cfRule>
  </conditionalFormatting>
  <conditionalFormatting sqref="F36:F46">
    <cfRule type="cellIs" dxfId="20" priority="34" stopIfTrue="1" operator="equal">
      <formula>"F"</formula>
    </cfRule>
    <cfRule type="cellIs" dxfId="19" priority="35" stopIfTrue="1" operator="equal">
      <formula>"B"</formula>
    </cfRule>
    <cfRule type="cellIs" dxfId="18" priority="36" stopIfTrue="1" operator="equal">
      <formula>"u"</formula>
    </cfRule>
  </conditionalFormatting>
  <conditionalFormatting sqref="F71:F84">
    <cfRule type="cellIs" dxfId="17" priority="28" stopIfTrue="1" operator="equal">
      <formula>"F"</formula>
    </cfRule>
    <cfRule type="cellIs" dxfId="16" priority="29" stopIfTrue="1" operator="equal">
      <formula>"B"</formula>
    </cfRule>
    <cfRule type="cellIs" dxfId="15" priority="30" stopIfTrue="1" operator="equal">
      <formula>"u"</formula>
    </cfRule>
  </conditionalFormatting>
  <conditionalFormatting sqref="F85">
    <cfRule type="cellIs" dxfId="14" priority="25" stopIfTrue="1" operator="equal">
      <formula>"F"</formula>
    </cfRule>
    <cfRule type="cellIs" dxfId="13" priority="26" stopIfTrue="1" operator="equal">
      <formula>"B"</formula>
    </cfRule>
    <cfRule type="cellIs" dxfId="12" priority="27" stopIfTrue="1" operator="equal">
      <formula>"u"</formula>
    </cfRule>
  </conditionalFormatting>
  <conditionalFormatting sqref="F97:F98">
    <cfRule type="cellIs" dxfId="11" priority="22" stopIfTrue="1" operator="equal">
      <formula>"F"</formula>
    </cfRule>
    <cfRule type="cellIs" dxfId="10" priority="23" stopIfTrue="1" operator="equal">
      <formula>"B"</formula>
    </cfRule>
    <cfRule type="cellIs" dxfId="9" priority="24" stopIfTrue="1" operator="equal">
      <formula>"u"</formula>
    </cfRule>
  </conditionalFormatting>
  <conditionalFormatting sqref="F99">
    <cfRule type="cellIs" dxfId="8" priority="19" stopIfTrue="1" operator="equal">
      <formula>"F"</formula>
    </cfRule>
    <cfRule type="cellIs" dxfId="7" priority="20" stopIfTrue="1" operator="equal">
      <formula>"B"</formula>
    </cfRule>
    <cfRule type="cellIs" dxfId="6" priority="21" stopIfTrue="1" operator="equal">
      <formula>"u"</formula>
    </cfRule>
  </conditionalFormatting>
  <conditionalFormatting sqref="F47:F59">
    <cfRule type="cellIs" dxfId="5" priority="4" stopIfTrue="1" operator="equal">
      <formula>"F"</formula>
    </cfRule>
    <cfRule type="cellIs" dxfId="4" priority="5" stopIfTrue="1" operator="equal">
      <formula>"B"</formula>
    </cfRule>
    <cfRule type="cellIs" dxfId="3" priority="6" stopIfTrue="1" operator="equal">
      <formula>"u"</formula>
    </cfRule>
  </conditionalFormatting>
  <conditionalFormatting sqref="F60">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97:F99 F10:F24 F36:F60 F71:F85" xr:uid="{0C6169AC-2542-43B9-8B61-C04A4A16763F}">
      <formula1>"U,P,F,B,S,n/a"</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On Location</vt:lpstr>
      <vt:lpstr>UC110</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2023-11-23T13:10:29Z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