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Schedule Blend\"/>
    </mc:Choice>
  </mc:AlternateContent>
  <xr:revisionPtr revIDLastSave="0" documentId="13_ncr:1_{53566ED7-57C6-495C-9B1C-D51A779EB5C8}" xr6:coauthVersionLast="47" xr6:coauthVersionMax="47" xr10:uidLastSave="{00000000-0000-0000-0000-000000000000}"/>
  <bookViews>
    <workbookView xWindow="-120" yWindow="-120" windowWidth="29040" windowHeight="15840" tabRatio="959" activeTab="3" xr2:uid="{00000000-000D-0000-FFFF-FFFF00000000}"/>
  </bookViews>
  <sheets>
    <sheet name="Snapshot" sheetId="5" r:id="rId1"/>
    <sheet name="Trend" sheetId="32538" r:id="rId2"/>
    <sheet name="Use Cases" sheetId="32578" r:id="rId3"/>
    <sheet name="Context Menu" sheetId="32615" r:id="rId4"/>
    <sheet name="UC006" sheetId="3261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18" i="32615" l="1"/>
  <c r="A19" i="32615" s="1"/>
  <c r="A20" i="32615" l="1"/>
  <c r="A21" i="32615" l="1"/>
  <c r="A22" i="32615"/>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<sst xmlns="http://schemas.openxmlformats.org/spreadsheetml/2006/main" count="523" uniqueCount="187">
  <si>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</si>
  <si>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</si>
  <si>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</si>
  <si>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</si>
  <si>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</si>
  <si>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</si>
  <si>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</si>
  <si>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</si>
  <si>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</si>
  <si>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</si>
  <si>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</si>
  <si>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</si>
  <si>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</si>
  <si>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</si>
  <si>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</si>
  <si>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</si>
  <si>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</si>
  <si>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</si>
  <si>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</si>
  <si>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</si>
  <si>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</si>
  <si>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</si>
  <si>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</si>
  <si>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</si>
  <si>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</si>
  <si>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</si>
  <si>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</si>
  <si>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</si>
  <si>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</si>
  <si>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</si>
  <si>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</si>
  <si>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</si>
  <si>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</si>
  <si>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</si>
  <si>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</si>
  <si>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</si>
  <si>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</si>
  <si>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</si>
  <si>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</si>
  <si>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</si>
  <si>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</si>
  <si>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</si>
  <si>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</si>
  <si>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</si>
  <si>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</si>
  <si>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</si>
  <si>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</si>
  <si>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</si>
  <si>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</si>
  <si>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</si>
  <si>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</si>
  <si>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</si>
  <si>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</si>
  <si>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</si>
  <si>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</si>
  <si>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</si>
  <si>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</si>
  <si>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</si>
  <si>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</si>
  <si>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</si>
  <si>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</si>
  <si>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</si>
  <si>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</si>
  <si>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</si>
  <si>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</si>
  <si>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</si>
  <si>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</si>
  <si>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</si>
  <si>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</si>
  <si>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</si>
  <si>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</si>
  <si>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</si>
  <si>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</si>
  <si>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</si>
  <si>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</si>
  <si>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</si>
  <si>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</si>
  <si>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</si>
  <si>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</si>
  <si>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</si>
  <si>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</si>
  <si>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</si>
  <si>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</si>
  <si>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</si>
  <si>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</si>
  <si>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</si>
  <si>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</si>
  <si>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</si>
  <si>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</si>
  <si>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</si>
  <si>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</si>
  <si>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</si>
  <si>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</si>
  <si>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</si>
  <si>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</si>
  <si>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</si>
  <si>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</si>
  <si>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
  </si>
  <si>
    <t xml:space="preserve">
Test Script</t>
  </si>
  <si>
    <t>UC018-update direction for rig board of lsd</t>
  </si>
  <si>
    <t/>
  </si>
  <si>
    <t>Done</t>
    <phoneticPr fontId="8" type="noConversion"/>
  </si>
  <si>
    <t>User has prepared Program Id</t>
  </si>
  <si>
    <t xml:space="preserve">Right-click on a bin column in row silo3 of EST BulkPlant </t>
  </si>
  <si>
    <t>Context menu pops up</t>
  </si>
  <si>
    <t>click 'Schedule Blend'</t>
  </si>
  <si>
    <t xml:space="preserve">"Schedule Blend Request" form pops up
Program Id is not filled
Customer is not filled
Job Type dropdown box shows "None"
Base Blend dropdown box shows "None"
Base Blend Tonnage is selected
Amount   is filled with 0
Mix water is filled with 0
Blend Test is not toggled
Bulk Plant  is filled
Load to Bin filled
Comments is not filled
</t>
  </si>
  <si>
    <t>click Save</t>
  </si>
  <si>
    <t>Amount  is required</t>
  </si>
  <si>
    <t>Fill in amount=16 to the textbox of Amount</t>
  </si>
  <si>
    <t>3t</t>
  </si>
  <si>
    <t>open" Job Type" dropdown list</t>
  </si>
  <si>
    <t>Job Type options are listed</t>
  </si>
  <si>
    <t>open "Base Blend" dropdown list</t>
  </si>
  <si>
    <t>Base Blend options are listd</t>
  </si>
  <si>
    <t xml:space="preserve">TotalBlendTonnage is selected  </t>
  </si>
  <si>
    <t>"ToalBlendTonnage" is checked</t>
  </si>
  <si>
    <t>Blend Test is selected</t>
  </si>
  <si>
    <t>"blend test" is checked</t>
  </si>
  <si>
    <t>Click "Save" button</t>
  </si>
  <si>
    <t>save without errors,page refresh</t>
  </si>
  <si>
    <t xml:space="preserve">Right-click on a bin column </t>
  </si>
  <si>
    <t>mouse move to "Re-Schedule Blend" Triangle  icon</t>
  </si>
  <si>
    <t>Context menu text display:Proteus Core + Additives -3t</t>
  </si>
  <si>
    <t>Access the ProductHaul panel</t>
  </si>
  <si>
    <t xml:space="preserve">The first data shows:
Rig Name:EST Bulk Plant
Category: Lead1
Amount::3
Bin: Silo3
Bulk Plant:EST BulkPlant
Status:Scheduled
</t>
  </si>
  <si>
    <t>"Schedule Blend Request" form pops up
Program Id is not filled
Customer is not filled
Job Type dropdown box shows "None"
Base Blend dropdown box shows "None"
Base Blend Tonnage is selected
Amount   is filled with 0
Mix water is filled with 0
Blend Test is not toggled
Bulk Plant :EST Bulk Plant
Load to Bin :Silo3
Comments is not filled</t>
  </si>
  <si>
    <t>select "None"</t>
  </si>
  <si>
    <t>Job Type dropdown list hide</t>
  </si>
  <si>
    <t xml:space="preserve">Base Blend dropdown list hide </t>
  </si>
  <si>
    <t>BulkPlant Panel</t>
  </si>
  <si>
    <t>Hover over menu :Proteus Core+ Additives -3t</t>
  </si>
  <si>
    <t>Display :Scheduled</t>
  </si>
  <si>
    <t>mouse move to "Haul Blend" Triangle  icon</t>
  </si>
  <si>
    <t>mouse move to "Cancel Blend Request" Triangle  icon</t>
  </si>
  <si>
    <t>Bulk Plant -- Schedule Blend Request
User has prepared Program Id</t>
    <phoneticPr fontId="8" type="noConversion"/>
  </si>
  <si>
    <t xml:space="preserve">"Schedule Blend Request" form pops up
Program Id is not filled
Customer is not filled
Job Type dropdown box shows "None"
Base Blend dropdown box shows "None"
Base Blend Tonnage is selected
Amount   is filled with 0
Mix water is filled with 0.682
Blend Test is not toggled
Bulk Plant  is filled
Load to Bin filled
Comments is not filled
</t>
    <phoneticPr fontId="8" type="noConversion"/>
  </si>
  <si>
    <t>System will display a message: "Program id format is : Program Id.Revision"</t>
    <phoneticPr fontId="8" type="noConversion"/>
  </si>
  <si>
    <t>open" Job Type" dropdown list</t>
    <phoneticPr fontId="8" type="noConversion"/>
  </si>
  <si>
    <t>Fill in Program Id('PRG2300297')</t>
    <phoneticPr fontId="8" type="noConversion"/>
  </si>
  <si>
    <t>Program Id.Revision = PRG2300297.03</t>
    <phoneticPr fontId="8" type="noConversion"/>
  </si>
  <si>
    <t>PRG2300297.03</t>
    <phoneticPr fontId="8" type="noConversion"/>
  </si>
  <si>
    <t>Check Customer textbox</t>
    <phoneticPr fontId="8" type="noConversion"/>
  </si>
  <si>
    <t>Customer is auto populated</t>
    <phoneticPr fontId="8" type="noConversion"/>
  </si>
  <si>
    <t>select "2-Stage Production" from the dropdown list of Job Type</t>
    <phoneticPr fontId="8" type="noConversion"/>
  </si>
  <si>
    <t>JobType:2-Stage Production</t>
    <phoneticPr fontId="8" type="noConversion"/>
  </si>
  <si>
    <t>Select "Lead 3 - ECOPrime" from  the dropdown list of "Base Blend"</t>
    <phoneticPr fontId="8" type="noConversion"/>
  </si>
  <si>
    <t>BaseBlend:Lead 3 - ECOPrime
MixWater autopopulated :0.741 and Allow modification</t>
    <phoneticPr fontId="8" type="noConversion"/>
  </si>
  <si>
    <t>Write down comments</t>
    <phoneticPr fontId="8" type="noConversion"/>
  </si>
  <si>
    <t>Schedule Blend Request from Silo 3 of EST Bulk Plant</t>
    <phoneticPr fontId="8" type="noConversion"/>
  </si>
  <si>
    <t xml:space="preserve">System will display a confirm message:
"Alert: You are loading different blend to Bin Silo3.
Blend in bin:EverCRETE*(DN#1)+0.4%CFR+0.25%CFL-4+3%EA-5+0.3CDF-6P+0.1%ASM-3+1kg/m3 LCF-7
You are loading : ECOprime+0.5%SCA-6+0.5%SCA-7+0.3%MCR-7+1%FWC-2+0.3%ASM-3+0.3%CDF-6P+2%LCC-1
"
Alert:Bin is overloaded.
Bin Silo 3 remaining loadable capacity is -27.053t.
27.053t in the storage.
Currently scheduled 16t.
Do you want to continue the operation?
</t>
    <phoneticPr fontId="8" type="noConversion"/>
  </si>
  <si>
    <t>Click on Yes</t>
    <phoneticPr fontId="8" type="noConversion"/>
  </si>
  <si>
    <t>Schedule Blend Request Successfully</t>
    <phoneticPr fontId="8" type="noConversion"/>
  </si>
  <si>
    <t>Schedule Blend from Bin Column of Bulk Plant</t>
    <phoneticPr fontId="8" type="noConversion"/>
  </si>
  <si>
    <t>Fill Program Id.Revision('PRG2300297.03')</t>
    <phoneticPr fontId="8" type="noConversion"/>
  </si>
  <si>
    <t>Select "Tail-ECOprime" from  the dropdown list of "Base Blend"</t>
    <phoneticPr fontId="8" type="noConversion"/>
  </si>
  <si>
    <t xml:space="preserve">Right-click on a bin column in row silo9 of EST BulkPlant </t>
    <phoneticPr fontId="8" type="noConversion"/>
  </si>
  <si>
    <t>BaseBlend:Tail-ECOprime
MixWater autopopulated :0.683 and Allow modification</t>
    <phoneticPr fontId="8" type="noConversion"/>
  </si>
  <si>
    <t>Fill in amount=19 to the textbox of Amount</t>
    <phoneticPr fontId="8" type="noConversion"/>
  </si>
  <si>
    <t>BulkPlant  Panel</t>
    <phoneticPr fontId="8" type="noConversion"/>
  </si>
  <si>
    <t>Scheduled Blend column : ECOPrime
Rig: EST Bulk Plant
CS#/PRG#: PRG2300297.03
Client Name: Tourmaline Oil Corp.
Scheduled QTY display:19.000
Blending Status:Scheduled
Test?:None</t>
    <phoneticPr fontId="8" type="noConversion"/>
  </si>
  <si>
    <t xml:space="preserve">Right-click on Bin Silo9 </t>
    <phoneticPr fontId="8" type="noConversion"/>
  </si>
  <si>
    <t>Context menu text display:ECO Prime+ Additives -19t</t>
    <phoneticPr fontId="8" type="noConversion"/>
  </si>
  <si>
    <t xml:space="preserve">The first line shows:
Load Sheet#: 50446
Call Sheet#:0
Rig Name:EST Bulk Plant
Category: Tail
Blend:ECOprime+0.6%CFL-11+0.4%
Amount::19
Bin: Silo3
Bulk Plant:EST BulkPlant
Status:Scheduled
</t>
    <phoneticPr fontId="8" type="noConversion"/>
  </si>
  <si>
    <t>click 'Schedule Blend'</t>
    <phoneticPr fontId="8" type="noConversion"/>
  </si>
  <si>
    <t>Fill Program Id.Revision('PRG2300297')</t>
    <phoneticPr fontId="8" type="noConversion"/>
  </si>
  <si>
    <t xml:space="preserve">Customer is auto populated:Tourmaline Oil Corp.  </t>
    <phoneticPr fontId="8" type="noConversion"/>
  </si>
  <si>
    <t>Select "Preflush-Visweep" from the dropdown list</t>
    <phoneticPr fontId="8" type="noConversion"/>
  </si>
  <si>
    <t>Input 0.167 to the textbox of Mix Water</t>
    <phoneticPr fontId="8" type="noConversion"/>
  </si>
  <si>
    <t>Tick up Blend Test</t>
    <phoneticPr fontId="8" type="noConversion"/>
  </si>
  <si>
    <t xml:space="preserve">System will display a warning message:
Alert: You are loading different blend to Bin Silo 9.
Blend in bin: ECOprime SK + 0.8% CFL-4 + 1% SCA-7 + 0.15% MCR-7 + 2% FWC-2 + 0.3% ASM-3 + 0.3% CDF-6P
You are loading:
Alert: Bin is overloaded.
Bin Silo 9 remaining loadable capacity is -10.455t.
208 t on the way,
10.455t in the storage.
Currently scheduled 16t.
Do you want to continue the operation?
</t>
    <phoneticPr fontId="8" type="noConversion"/>
  </si>
  <si>
    <t xml:space="preserve">Scheduled Blend column: Visweep
Rig: EST Bulk Plant
CS#/PRG#:PRG2300297.03
ClientName:Tourmaline Oil Corp.
Scheduled QTY display:0.016
Blending Status:Schedule
Test?:None
RigName:EST BulkPlant
</t>
    <phoneticPr fontId="8" type="noConversion"/>
  </si>
  <si>
    <t>Context menu text display:Visweep -16t</t>
    <phoneticPr fontId="8" type="noConversion"/>
  </si>
  <si>
    <t>Hover over menu :Visweep -16t</t>
    <phoneticPr fontId="8" type="noConversion"/>
  </si>
  <si>
    <t>UC006</t>
    <phoneticPr fontId="8" type="noConversion"/>
  </si>
  <si>
    <t>UC006-001</t>
    <phoneticPr fontId="8" type="noConversion"/>
  </si>
  <si>
    <t>UC006-002</t>
    <phoneticPr fontId="8" type="noConversion"/>
  </si>
  <si>
    <t>UC006-003</t>
    <phoneticPr fontId="8" type="noConversion"/>
  </si>
  <si>
    <t>Alice</t>
    <phoneticPr fontId="8" type="noConversion"/>
  </si>
  <si>
    <t>UC006-004</t>
  </si>
  <si>
    <t>Schedule Blend-Nonnull verification</t>
    <phoneticPr fontId="8" type="noConversion"/>
  </si>
  <si>
    <t>Verify if Nonnull value can be displayed correctly or not</t>
    <phoneticPr fontId="8" type="noConversion"/>
  </si>
  <si>
    <t>Verify if Nonnull value of BIN information  can be displayed correctly or not</t>
    <phoneticPr fontId="8" type="noConversion"/>
  </si>
  <si>
    <t>Schedule Blend _TotalBlendTonnage and Blend Test is selected</t>
    <phoneticPr fontId="8" type="noConversion"/>
  </si>
  <si>
    <t>Test if user is able to schedule blend request successfully while tick up TotalBlendTonnage and Blend Test.</t>
    <phoneticPr fontId="8" type="noConversion"/>
  </si>
  <si>
    <t>Schedule Blend From Bin on Bulk Plant(Ideal scenrio)</t>
    <phoneticPr fontId="8" type="noConversion"/>
  </si>
  <si>
    <t>Test if user is able to schedule blend request successfully and if the blend information can be displayed correctly on Product Haul section</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</si>
</sst>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47"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s>
  <cellStyleXfs count="7">
    <xf numFmtId="0" fontId="0" fillId="0" borderId="0"/>
    <xf numFmtId="0" fontId="2" fillId="0" borderId="0" applyNumberFormat="0" applyFill="0" applyBorder="0" applyAlignment="0" applyProtection="0">
      <alignment vertical="top"/>
      <protection locked="0"/>
    </xf>
    <xf numFmtId="9" fontId="42" fillId="0" borderId="0" applyFont="0" applyFill="0" applyBorder="0" applyAlignment="0" applyProtection="0"/>
    <xf numFmtId="0" fontId="2"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0" fontId="43" fillId="0" borderId="0">
      <alignment vertical="center"/>
    </xf>
  </cellStyleXfs>
  <cellXfs count="293">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10" xfId="0" applyFont="1" applyFill="1" applyBorder="1" applyAlignment="1">
      <alignment vertical="top"/>
    </xf>
    <xf numFmtId="0" fontId="6" fillId="3" borderId="11" xfId="0" applyFont="1" applyFill="1" applyBorder="1" applyAlignment="1">
      <alignment vertical="top"/>
    </xf>
    <xf numFmtId="0" fontId="6" fillId="3" borderId="12" xfId="0" applyFont="1" applyFill="1" applyBorder="1" applyAlignment="1">
      <alignment vertical="top"/>
    </xf>
    <xf numFmtId="0" fontId="7" fillId="2" borderId="10" xfId="0" applyFont="1" applyFill="1" applyBorder="1" applyAlignment="1">
      <alignment horizontal="center" vertical="center" wrapText="1"/>
    </xf>
    <xf numFmtId="0" fontId="7" fillId="2" borderId="10" xfId="0" applyNumberFormat="1" applyFont="1" applyFill="1" applyBorder="1" applyAlignment="1">
      <alignment horizontal="center" vertical="center" wrapText="1"/>
    </xf>
    <xf numFmtId="9" fontId="7" fillId="2" borderId="13" xfId="2" applyFont="1" applyFill="1" applyBorder="1" applyAlignment="1">
      <alignment horizontal="center" vertical="center" wrapText="1"/>
    </xf>
    <xf numFmtId="177" fontId="8" fillId="2" borderId="12" xfId="0" applyNumberFormat="1" applyFont="1" applyFill="1" applyBorder="1" applyAlignment="1">
      <alignment horizontal="center" vertical="center" wrapText="1"/>
    </xf>
    <xf numFmtId="177" fontId="8" fillId="2" borderId="14"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5" xfId="2" applyFont="1" applyFill="1" applyBorder="1" applyAlignment="1">
      <alignment horizontal="center" vertical="center" wrapText="1"/>
    </xf>
    <xf numFmtId="0" fontId="7" fillId="5" borderId="16" xfId="0" applyFont="1" applyFill="1" applyBorder="1" applyAlignment="1">
      <alignment horizontal="left" vertical="center" wrapText="1"/>
    </xf>
    <xf numFmtId="0" fontId="7" fillId="5" borderId="17" xfId="0" applyNumberFormat="1" applyFont="1" applyFill="1" applyBorder="1" applyAlignment="1">
      <alignment horizontal="center" vertical="center" wrapText="1"/>
    </xf>
    <xf numFmtId="9" fontId="7" fillId="5" borderId="16" xfId="2" applyNumberFormat="1" applyFont="1" applyFill="1" applyBorder="1" applyAlignment="1">
      <alignment horizontal="center" vertical="center" wrapText="1"/>
    </xf>
    <xf numFmtId="177" fontId="7" fillId="5" borderId="17" xfId="0" applyNumberFormat="1"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18" xfId="0" applyNumberFormat="1" applyFont="1" applyFill="1" applyBorder="1" applyAlignment="1">
      <alignment horizontal="center" vertical="center" wrapText="1"/>
    </xf>
    <xf numFmtId="9" fontId="7" fillId="2" borderId="10" xfId="2" applyNumberFormat="1" applyFont="1" applyFill="1" applyBorder="1" applyAlignment="1">
      <alignment horizontal="right" vertical="center" wrapText="1"/>
    </xf>
    <xf numFmtId="177" fontId="7" fillId="2" borderId="17" xfId="0" applyNumberFormat="1" applyFont="1" applyFill="1" applyBorder="1" applyAlignment="1">
      <alignment horizontal="center" vertical="center" wrapText="1"/>
    </xf>
    <xf numFmtId="0" fontId="0" fillId="4" borderId="0" xfId="0" applyFill="1" applyBorder="1"/>
    <xf numFmtId="0" fontId="6" fillId="6" borderId="4" xfId="0" applyFont="1" applyFill="1" applyBorder="1" applyAlignment="1">
      <alignment horizontal="center" wrapText="1"/>
    </xf>
    <xf numFmtId="0" fontId="6" fillId="6" borderId="10" xfId="0" applyFont="1" applyFill="1" applyBorder="1" applyAlignment="1">
      <alignment horizontal="center" wrapText="1"/>
    </xf>
    <xf numFmtId="0" fontId="9" fillId="4" borderId="12" xfId="0" applyNumberFormat="1" applyFont="1" applyFill="1" applyBorder="1" applyAlignment="1">
      <alignment horizontal="center" vertical="top" wrapText="1"/>
    </xf>
    <xf numFmtId="178" fontId="0" fillId="4" borderId="8" xfId="0" applyNumberFormat="1" applyFont="1" applyFill="1" applyBorder="1" applyAlignment="1">
      <alignment horizontal="center" vertical="top" wrapText="1"/>
    </xf>
    <xf numFmtId="0" fontId="0" fillId="2" borderId="10" xfId="0" applyFont="1" applyFill="1" applyBorder="1" applyAlignment="1">
      <alignment horizontal="left" vertical="top" wrapText="1"/>
    </xf>
    <xf numFmtId="0" fontId="0" fillId="4" borderId="4" xfId="0" applyFont="1" applyFill="1" applyBorder="1" applyAlignment="1">
      <alignment vertical="top" wrapText="1"/>
    </xf>
    <xf numFmtId="0" fontId="0" fillId="4" borderId="4" xfId="0" applyFont="1" applyFill="1" applyBorder="1" applyAlignment="1">
      <alignment horizontal="left" vertical="top" wrapText="1"/>
    </xf>
    <xf numFmtId="14" fontId="0" fillId="4" borderId="4" xfId="0" applyNumberFormat="1" applyFont="1" applyFill="1" applyBorder="1" applyAlignment="1">
      <alignment horizontal="center" vertical="top" wrapText="1"/>
    </xf>
    <xf numFmtId="0" fontId="0" fillId="4" borderId="4" xfId="0" applyFont="1" applyFill="1" applyBorder="1" applyAlignment="1">
      <alignment horizontal="center" vertical="top" wrapText="1"/>
    </xf>
    <xf numFmtId="178" fontId="0" fillId="4" borderId="10"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4" xfId="0" applyFont="1" applyFill="1" applyBorder="1" applyAlignment="1">
      <alignment horizontal="center" wrapText="1"/>
    </xf>
    <xf numFmtId="0" fontId="15" fillId="0" borderId="8" xfId="0" applyFont="1" applyBorder="1" applyAlignment="1">
      <alignment vertical="top" wrapText="1"/>
    </xf>
    <xf numFmtId="0" fontId="15" fillId="4" borderId="4" xfId="0" applyFont="1" applyFill="1" applyBorder="1" applyAlignment="1">
      <alignment horizontal="left" vertical="top" wrapText="1"/>
    </xf>
    <xf numFmtId="0" fontId="16" fillId="4" borderId="4" xfId="1" applyFont="1" applyFill="1" applyBorder="1" applyAlignment="1" applyProtection="1">
      <alignment vertical="top" wrapText="1"/>
    </xf>
    <xf numFmtId="0" fontId="2" fillId="4" borderId="4" xfId="1" applyFill="1" applyBorder="1" applyAlignment="1" applyProtection="1">
      <alignment vertical="top" wrapText="1"/>
    </xf>
    <xf numFmtId="0" fontId="16" fillId="4" borderId="4" xfId="1" applyFont="1" applyFill="1" applyBorder="1" applyAlignment="1" applyProtection="1">
      <alignment horizontal="left" vertical="top" wrapText="1"/>
    </xf>
    <xf numFmtId="0" fontId="18" fillId="3" borderId="10" xfId="0" applyFont="1" applyFill="1" applyBorder="1" applyAlignment="1" applyProtection="1">
      <alignment vertical="center"/>
    </xf>
    <xf numFmtId="0" fontId="19" fillId="3" borderId="12" xfId="0" applyFont="1" applyFill="1" applyBorder="1" applyAlignment="1" applyProtection="1">
      <alignment vertical="center"/>
    </xf>
    <xf numFmtId="0" fontId="6" fillId="8" borderId="4" xfId="0" applyFont="1" applyFill="1" applyBorder="1" applyAlignment="1" applyProtection="1">
      <alignment vertical="center"/>
    </xf>
    <xf numFmtId="0" fontId="20" fillId="2" borderId="0" xfId="0" applyFont="1" applyFill="1" applyAlignment="1">
      <alignment horizontal="center"/>
    </xf>
    <xf numFmtId="0" fontId="9" fillId="2" borderId="0" xfId="0" applyFont="1" applyFill="1" applyAlignment="1">
      <alignment horizontal="center"/>
    </xf>
    <xf numFmtId="0" fontId="21" fillId="3" borderId="36" xfId="0" applyFont="1" applyFill="1" applyBorder="1" applyAlignment="1" applyProtection="1">
      <alignment vertical="center"/>
    </xf>
    <xf numFmtId="0" fontId="19" fillId="3" borderId="36" xfId="0" applyFont="1" applyFill="1" applyBorder="1" applyAlignment="1" applyProtection="1">
      <alignment vertical="center"/>
    </xf>
    <xf numFmtId="0" fontId="0" fillId="4" borderId="0" xfId="0" applyFill="1"/>
    <xf numFmtId="0" fontId="0" fillId="4" borderId="10" xfId="0" applyFill="1" applyBorder="1"/>
    <xf numFmtId="0" fontId="0" fillId="4" borderId="11" xfId="0" applyFill="1" applyBorder="1"/>
    <xf numFmtId="0" fontId="0" fillId="4" borderId="12" xfId="0" applyFill="1" applyBorder="1"/>
    <xf numFmtId="0" fontId="22" fillId="4" borderId="10" xfId="0" applyFont="1" applyFill="1" applyBorder="1"/>
    <xf numFmtId="0" fontId="22" fillId="4" borderId="11" xfId="0" applyFont="1" applyFill="1" applyBorder="1"/>
    <xf numFmtId="0" fontId="22" fillId="4" borderId="12" xfId="0" applyFont="1" applyFill="1" applyBorder="1"/>
    <xf numFmtId="0" fontId="22" fillId="4" borderId="0" xfId="0" applyFont="1" applyFill="1"/>
    <xf numFmtId="0" fontId="18" fillId="3" borderId="10" xfId="0" applyFont="1" applyFill="1" applyBorder="1" applyAlignment="1" applyProtection="1">
      <alignment horizontal="left" vertical="center"/>
    </xf>
    <xf numFmtId="0" fontId="18" fillId="3" borderId="11" xfId="0" applyFont="1" applyFill="1" applyBorder="1" applyAlignment="1" applyProtection="1">
      <alignment horizontal="left" vertical="center"/>
    </xf>
    <xf numFmtId="0" fontId="18" fillId="3" borderId="12"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3" fillId="8" borderId="4"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4" fillId="2" borderId="35" xfId="0" applyFont="1" applyFill="1" applyBorder="1" applyAlignment="1" applyProtection="1">
      <alignment horizontal="center" vertical="center"/>
    </xf>
    <xf numFmtId="0" fontId="25" fillId="4" borderId="35" xfId="0" applyFont="1" applyFill="1" applyBorder="1" applyAlignment="1" applyProtection="1">
      <alignment vertical="center"/>
    </xf>
    <xf numFmtId="176" fontId="9" fillId="4" borderId="3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4" fillId="2" borderId="33" xfId="0" applyFont="1" applyFill="1" applyBorder="1" applyAlignment="1" applyProtection="1">
      <alignment horizontal="center" vertical="center"/>
    </xf>
    <xf numFmtId="0" fontId="25" fillId="4" borderId="33" xfId="0" applyFont="1" applyFill="1" applyBorder="1" applyAlignment="1" applyProtection="1">
      <alignment vertical="center"/>
    </xf>
    <xf numFmtId="176" fontId="9" fillId="4" borderId="33"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16" xfId="0" applyNumberFormat="1" applyFont="1" applyFill="1" applyBorder="1" applyAlignment="1" applyProtection="1">
      <alignment horizontal="right" vertical="center"/>
      <protection locked="0"/>
    </xf>
    <xf numFmtId="176" fontId="9" fillId="4" borderId="8" xfId="0" applyNumberFormat="1" applyFont="1" applyFill="1" applyBorder="1" applyAlignment="1" applyProtection="1">
      <alignment horizontal="right" vertical="center"/>
      <protection locked="0"/>
    </xf>
    <xf numFmtId="177" fontId="9" fillId="4" borderId="8" xfId="0" applyNumberFormat="1" applyFont="1" applyFill="1" applyBorder="1" applyAlignment="1" applyProtection="1">
      <alignment horizontal="right" vertical="center"/>
      <protection locked="0"/>
    </xf>
    <xf numFmtId="0" fontId="26" fillId="2" borderId="35" xfId="0" applyFont="1" applyFill="1" applyBorder="1" applyAlignment="1" applyProtection="1">
      <alignment horizontal="left" vertical="center"/>
    </xf>
    <xf numFmtId="0" fontId="24" fillId="2" borderId="41"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26" fillId="2" borderId="33" xfId="0" applyFont="1" applyFill="1" applyBorder="1" applyAlignment="1" applyProtection="1">
      <alignment horizontal="left" vertical="center"/>
    </xf>
    <xf numFmtId="0" fontId="24" fillId="2" borderId="0" xfId="0" applyFont="1" applyFill="1" applyBorder="1" applyAlignment="1" applyProtection="1">
      <alignment horizontal="left" vertical="center"/>
    </xf>
    <xf numFmtId="0" fontId="24" fillId="2" borderId="34"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4" fillId="2" borderId="16" xfId="0" applyFont="1" applyFill="1" applyBorder="1" applyAlignment="1" applyProtection="1">
      <alignment horizontal="left" vertical="center"/>
    </xf>
    <xf numFmtId="0" fontId="24" fillId="2" borderId="46" xfId="0" applyFont="1" applyFill="1" applyBorder="1" applyAlignment="1" applyProtection="1">
      <alignment horizontal="left" vertical="center"/>
    </xf>
    <xf numFmtId="0" fontId="24" fillId="2" borderId="14"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7" fillId="4" borderId="0" xfId="0" applyFont="1" applyFill="1" applyAlignment="1">
      <alignment horizontal="right"/>
    </xf>
    <xf numFmtId="0" fontId="0" fillId="4" borderId="0" xfId="0" applyFont="1" applyFill="1" applyAlignment="1" applyProtection="1">
      <alignment vertical="center"/>
    </xf>
    <xf numFmtId="0" fontId="18" fillId="3" borderId="11" xfId="0" applyFont="1" applyFill="1" applyBorder="1" applyAlignment="1" applyProtection="1">
      <alignment vertical="center"/>
    </xf>
    <xf numFmtId="0" fontId="24" fillId="2" borderId="35" xfId="0" applyFont="1" applyFill="1" applyBorder="1" applyAlignment="1" applyProtection="1">
      <alignment vertical="center"/>
    </xf>
    <xf numFmtId="0" fontId="24" fillId="2" borderId="33" xfId="0" applyFont="1" applyFill="1" applyBorder="1" applyAlignment="1" applyProtection="1">
      <alignment vertical="center"/>
    </xf>
    <xf numFmtId="0" fontId="24" fillId="2" borderId="16" xfId="0" applyFont="1" applyFill="1" applyBorder="1" applyAlignment="1" applyProtection="1">
      <alignment vertical="center"/>
    </xf>
    <xf numFmtId="0" fontId="28"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4" fillId="2" borderId="7" xfId="0" applyFont="1" applyFill="1" applyBorder="1" applyAlignment="1" applyProtection="1">
      <alignment vertical="center"/>
    </xf>
    <xf numFmtId="0" fontId="24" fillId="2" borderId="8" xfId="0" applyFont="1" applyFill="1" applyBorder="1" applyAlignment="1" applyProtection="1">
      <alignment vertical="center"/>
    </xf>
    <xf numFmtId="0" fontId="18" fillId="3" borderId="35" xfId="0" applyFont="1" applyFill="1" applyBorder="1" applyAlignment="1" applyProtection="1">
      <alignment vertical="center"/>
    </xf>
    <xf numFmtId="0" fontId="19" fillId="3" borderId="32" xfId="0" applyFont="1" applyFill="1" applyBorder="1" applyAlignment="1" applyProtection="1">
      <alignment vertical="center"/>
    </xf>
    <xf numFmtId="0" fontId="6" fillId="8" borderId="4" xfId="0" applyFont="1" applyFill="1" applyBorder="1" applyAlignment="1" applyProtection="1">
      <alignment horizontal="center"/>
    </xf>
    <xf numFmtId="0" fontId="6" fillId="8" borderId="4" xfId="0" applyFont="1" applyFill="1" applyBorder="1" applyAlignment="1" applyProtection="1">
      <alignment horizontal="center" wrapText="1"/>
    </xf>
    <xf numFmtId="0" fontId="0" fillId="4" borderId="0" xfId="0" applyFont="1" applyFill="1" applyProtection="1"/>
    <xf numFmtId="0" fontId="0" fillId="4" borderId="6" xfId="0" applyFont="1" applyFill="1" applyBorder="1" applyAlignment="1" applyProtection="1">
      <alignment horizontal="center" vertical="center"/>
    </xf>
    <xf numFmtId="0" fontId="0" fillId="2" borderId="6" xfId="0" applyFill="1" applyBorder="1" applyAlignment="1">
      <alignment horizontal="right" vertical="center"/>
    </xf>
    <xf numFmtId="177" fontId="8" fillId="2" borderId="6"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6" xfId="0" applyFont="1" applyFill="1" applyBorder="1" applyAlignment="1">
      <alignment horizontal="center" vertical="center"/>
    </xf>
    <xf numFmtId="0" fontId="18" fillId="3" borderId="10" xfId="0" applyFont="1" applyFill="1" applyBorder="1" applyProtection="1"/>
    <xf numFmtId="0" fontId="18" fillId="3" borderId="11" xfId="0" applyFont="1" applyFill="1" applyBorder="1" applyProtection="1"/>
    <xf numFmtId="0" fontId="0" fillId="4" borderId="8" xfId="0" applyFont="1" applyFill="1" applyBorder="1" applyAlignment="1">
      <alignment horizontal="center" vertical="center"/>
    </xf>
    <xf numFmtId="0" fontId="0" fillId="2" borderId="8" xfId="0" applyFill="1" applyBorder="1" applyAlignment="1">
      <alignment horizontal="right" vertical="center"/>
    </xf>
    <xf numFmtId="177" fontId="8" fillId="2" borderId="8" xfId="0" applyNumberFormat="1" applyFont="1" applyFill="1" applyBorder="1" applyAlignment="1">
      <alignment horizontal="right" vertical="center"/>
    </xf>
    <xf numFmtId="0" fontId="8" fillId="4" borderId="0" xfId="0" applyFont="1" applyFill="1"/>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9" fillId="2" borderId="4" xfId="0" applyFont="1" applyFill="1" applyBorder="1" applyAlignment="1">
      <alignment vertical="center"/>
    </xf>
    <xf numFmtId="181" fontId="7" fillId="2" borderId="4" xfId="0" applyNumberFormat="1" applyFont="1" applyFill="1" applyBorder="1" applyAlignment="1">
      <alignment vertical="center"/>
    </xf>
    <xf numFmtId="0" fontId="30" fillId="4" borderId="0" xfId="0" applyFont="1" applyFill="1" applyAlignment="1">
      <alignment horizontal="center"/>
    </xf>
    <xf numFmtId="0" fontId="31" fillId="2" borderId="0" xfId="0" applyFont="1" applyFill="1" applyAlignment="1" applyProtection="1">
      <alignment horizontal="right"/>
    </xf>
    <xf numFmtId="0" fontId="32" fillId="2" borderId="0" xfId="0" applyFont="1" applyFill="1" applyAlignment="1">
      <alignment horizontal="right" vertical="center"/>
    </xf>
    <xf numFmtId="0" fontId="33" fillId="2" borderId="0" xfId="1" applyFont="1" applyFill="1" applyAlignment="1" applyProtection="1">
      <alignment horizontal="right" vertical="top"/>
    </xf>
    <xf numFmtId="0" fontId="20" fillId="2" borderId="0" xfId="0" applyFont="1" applyFill="1" applyAlignment="1">
      <alignment horizontal="right"/>
    </xf>
    <xf numFmtId="0" fontId="30" fillId="2" borderId="0" xfId="0" applyFont="1" applyFill="1" applyAlignment="1">
      <alignment horizontal="center" vertical="top"/>
    </xf>
    <xf numFmtId="0" fontId="9" fillId="4" borderId="0" xfId="0" applyFont="1" applyFill="1"/>
    <xf numFmtId="0" fontId="19" fillId="3" borderId="12" xfId="0" applyFont="1" applyFill="1" applyBorder="1" applyProtection="1"/>
    <xf numFmtId="3" fontId="9" fillId="2" borderId="35" xfId="0" applyNumberFormat="1" applyFont="1" applyFill="1" applyBorder="1" applyAlignment="1">
      <alignment vertical="center"/>
    </xf>
    <xf numFmtId="9" fontId="9" fillId="2" borderId="13" xfId="2" applyFont="1" applyFill="1" applyBorder="1" applyAlignment="1">
      <alignment vertical="center"/>
    </xf>
    <xf numFmtId="181" fontId="7" fillId="2" borderId="7" xfId="0" applyNumberFormat="1" applyFont="1" applyFill="1" applyBorder="1" applyAlignment="1">
      <alignment vertical="center"/>
    </xf>
    <xf numFmtId="3" fontId="9" fillId="2" borderId="33" xfId="0" applyNumberFormat="1" applyFont="1" applyFill="1" applyBorder="1" applyAlignment="1">
      <alignment vertical="center"/>
    </xf>
    <xf numFmtId="9" fontId="9" fillId="2" borderId="51" xfId="2" applyFont="1" applyFill="1" applyBorder="1" applyAlignment="1">
      <alignment vertical="center"/>
    </xf>
    <xf numFmtId="181" fontId="7" fillId="2" borderId="6" xfId="0" applyNumberFormat="1" applyFont="1" applyFill="1" applyBorder="1" applyAlignment="1">
      <alignment vertical="center"/>
    </xf>
    <xf numFmtId="3" fontId="29" fillId="2" borderId="33" xfId="0" applyNumberFormat="1" applyFont="1" applyFill="1" applyBorder="1" applyAlignment="1">
      <alignment vertical="center"/>
    </xf>
    <xf numFmtId="9" fontId="29" fillId="2" borderId="51" xfId="2" applyFont="1" applyFill="1" applyBorder="1" applyAlignment="1">
      <alignment vertical="center"/>
    </xf>
    <xf numFmtId="181" fontId="34" fillId="2" borderId="6" xfId="0" applyNumberFormat="1" applyFont="1" applyFill="1" applyBorder="1" applyAlignment="1">
      <alignment vertical="center"/>
    </xf>
    <xf numFmtId="3" fontId="9" fillId="2" borderId="16" xfId="0" applyNumberFormat="1" applyFont="1" applyFill="1" applyBorder="1" applyAlignment="1">
      <alignment vertical="center"/>
    </xf>
    <xf numFmtId="9" fontId="9" fillId="2" borderId="52" xfId="2" applyFont="1" applyFill="1" applyBorder="1" applyAlignment="1">
      <alignment vertical="center"/>
    </xf>
    <xf numFmtId="181" fontId="7" fillId="2" borderId="8" xfId="0" applyNumberFormat="1" applyFont="1" applyFill="1" applyBorder="1" applyAlignment="1">
      <alignment vertical="center"/>
    </xf>
    <xf numFmtId="3" fontId="9" fillId="2" borderId="10" xfId="0" applyNumberFormat="1" applyFont="1" applyFill="1" applyBorder="1" applyAlignment="1">
      <alignment vertical="center"/>
    </xf>
    <xf numFmtId="9" fontId="9" fillId="2" borderId="15" xfId="2" applyFont="1" applyFill="1" applyBorder="1" applyAlignment="1">
      <alignment vertical="center"/>
    </xf>
    <xf numFmtId="3" fontId="24" fillId="2" borderId="10" xfId="0" applyNumberFormat="1" applyFont="1" applyFill="1" applyBorder="1" applyAlignment="1">
      <alignment vertical="center"/>
    </xf>
    <xf numFmtId="0" fontId="24" fillId="2" borderId="15" xfId="0" applyFont="1" applyFill="1" applyBorder="1" applyAlignment="1">
      <alignment vertical="center"/>
    </xf>
    <xf numFmtId="181" fontId="35" fillId="2" borderId="4" xfId="0" applyNumberFormat="1" applyFont="1" applyFill="1" applyBorder="1" applyAlignment="1">
      <alignment vertical="center"/>
    </xf>
    <xf numFmtId="0" fontId="42" fillId="4" borderId="4" xfId="0" applyFont="1" applyFill="1" applyBorder="1" applyAlignment="1">
      <alignment horizontal="center" vertical="top" wrapText="1"/>
    </xf>
    <xf numFmtId="0" fontId="13" fillId="2" borderId="53" xfId="0" applyFont="1" applyFill="1" applyBorder="1" applyAlignment="1">
      <alignment horizontal="center"/>
    </xf>
    <xf numFmtId="0" fontId="14" fillId="2" borderId="40" xfId="0" applyFont="1" applyFill="1" applyBorder="1" applyAlignment="1">
      <alignment horizontal="right" vertical="center" wrapText="1"/>
    </xf>
    <xf numFmtId="0" fontId="14" fillId="2" borderId="38" xfId="0" applyFont="1" applyFill="1" applyBorder="1" applyAlignment="1">
      <alignment horizontal="right" vertical="center" wrapText="1"/>
    </xf>
    <xf numFmtId="0" fontId="45" fillId="0" borderId="54" xfId="0" quotePrefix="1" applyFont="1" applyBorder="1"/>
    <xf numFmtId="0" fontId="13" fillId="2" borderId="23" xfId="0" applyFont="1" applyFill="1" applyBorder="1" applyAlignment="1">
      <alignment horizontal="center"/>
    </xf>
    <xf numFmtId="0" fontId="14" fillId="2" borderId="12" xfId="0" applyFont="1" applyFill="1" applyBorder="1" applyAlignment="1">
      <alignment horizontal="right" vertical="center" wrapText="1"/>
    </xf>
    <xf numFmtId="0" fontId="13" fillId="2" borderId="24" xfId="0" applyFont="1" applyFill="1" applyBorder="1" applyAlignment="1">
      <alignment horizontal="center"/>
    </xf>
    <xf numFmtId="0" fontId="13" fillId="2" borderId="25" xfId="0" applyFont="1" applyFill="1" applyBorder="1" applyAlignment="1">
      <alignment horizontal="center"/>
    </xf>
    <xf numFmtId="0" fontId="14" fillId="2" borderId="26" xfId="0" applyFont="1" applyFill="1" applyBorder="1" applyAlignment="1">
      <alignment horizontal="right" vertical="center" wrapText="1"/>
    </xf>
    <xf numFmtId="0" fontId="14" fillId="2" borderId="27" xfId="0" applyFont="1" applyFill="1" applyBorder="1" applyAlignment="1">
      <alignment horizontal="center"/>
    </xf>
    <xf numFmtId="0" fontId="14" fillId="2" borderId="28" xfId="0" applyFont="1" applyFill="1" applyBorder="1" applyAlignment="1">
      <alignment horizontal="right"/>
    </xf>
    <xf numFmtId="0" fontId="14" fillId="2" borderId="29" xfId="0" applyFont="1" applyFill="1" applyBorder="1" applyAlignment="1">
      <alignment horizontal="center"/>
    </xf>
    <xf numFmtId="179" fontId="13" fillId="0" borderId="3" xfId="0" applyNumberFormat="1" applyFont="1" applyBorder="1" applyAlignment="1">
      <alignment horizontal="center" wrapText="1"/>
    </xf>
    <xf numFmtId="0" fontId="14" fillId="2" borderId="25" xfId="0" applyFont="1" applyFill="1" applyBorder="1" applyAlignment="1">
      <alignment horizontal="center"/>
    </xf>
    <xf numFmtId="0" fontId="14" fillId="2" borderId="30" xfId="0" applyFont="1" applyFill="1" applyBorder="1" applyAlignment="1">
      <alignment horizontal="right"/>
    </xf>
    <xf numFmtId="0" fontId="14" fillId="2" borderId="31" xfId="0" applyFont="1" applyFill="1" applyBorder="1" applyAlignment="1">
      <alignment horizontal="center"/>
    </xf>
    <xf numFmtId="14" fontId="13" fillId="0" borderId="5" xfId="0" applyNumberFormat="1" applyFont="1" applyBorder="1" applyAlignment="1">
      <alignment horizontal="center" wrapText="1"/>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4" fillId="2" borderId="2" xfId="0" applyFont="1" applyFill="1" applyBorder="1"/>
    <xf numFmtId="0" fontId="13" fillId="0" borderId="9" xfId="0" applyFont="1" applyBorder="1" applyAlignment="1">
      <alignment horizontal="center" vertical="top" wrapText="1"/>
    </xf>
    <xf numFmtId="0" fontId="9" fillId="4"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2" borderId="5" xfId="0" applyFont="1" applyFill="1" applyBorder="1" applyAlignment="1">
      <alignment wrapText="1"/>
    </xf>
    <xf numFmtId="0" fontId="13" fillId="2" borderId="5" xfId="0" applyFont="1" applyFill="1" applyBorder="1" applyAlignment="1">
      <alignment wrapText="1"/>
    </xf>
    <xf numFmtId="0" fontId="0" fillId="0" borderId="0" xfId="0" applyAlignment="1">
      <alignment vertical="center"/>
    </xf>
    <xf numFmtId="0" fontId="1" fillId="0" borderId="0" xfId="0" applyFont="1"/>
    <xf numFmtId="0" fontId="13" fillId="0" borderId="34" xfId="0" applyFont="1" applyBorder="1" applyAlignment="1">
      <alignment horizontal="center" vertical="top" wrapText="1"/>
    </xf>
    <xf numFmtId="0" fontId="15" fillId="0" borderId="6" xfId="0" applyFont="1" applyBorder="1" applyAlignment="1">
      <alignment vertical="top" wrapText="1"/>
    </xf>
    <xf numFmtId="0" fontId="15" fillId="4" borderId="7" xfId="0" applyFont="1" applyFill="1" applyBorder="1" applyAlignment="1">
      <alignment horizontal="left" vertical="top" wrapText="1"/>
    </xf>
    <xf numFmtId="0" fontId="42" fillId="0" borderId="4" xfId="0" applyFont="1" applyBorder="1"/>
    <xf numFmtId="0" fontId="0" fillId="0" borderId="4" xfId="0" applyBorder="1"/>
    <xf numFmtId="0" fontId="15" fillId="4" borderId="8" xfId="0" applyFont="1" applyFill="1" applyBorder="1" applyAlignment="1">
      <alignment horizontal="left" vertical="top" wrapText="1"/>
    </xf>
    <xf numFmtId="0" fontId="13" fillId="0" borderId="4" xfId="0" applyFont="1" applyBorder="1" applyAlignment="1">
      <alignment horizontal="center" vertical="top" wrapText="1"/>
    </xf>
    <xf numFmtId="0" fontId="15" fillId="0" borderId="4" xfId="0" applyFont="1" applyFill="1" applyBorder="1" applyAlignment="1">
      <alignment vertical="top" wrapText="1"/>
    </xf>
    <xf numFmtId="0" fontId="42" fillId="2" borderId="10" xfId="0" applyFont="1" applyFill="1" applyBorder="1" applyAlignment="1">
      <alignment horizontal="left" vertical="top" wrapText="1"/>
    </xf>
    <xf numFmtId="0" fontId="42" fillId="4" borderId="4" xfId="0" applyFont="1" applyFill="1" applyBorder="1" applyAlignment="1">
      <alignment horizontal="left" vertical="top" wrapText="1"/>
    </xf>
    <xf numFmtId="0" fontId="6" fillId="8" borderId="4" xfId="0" applyFont="1" applyFill="1" applyBorder="1" applyAlignment="1" applyProtection="1">
      <alignment horizontal="left" vertical="center"/>
    </xf>
    <xf numFmtId="0" fontId="6" fillId="8" borderId="10" xfId="0" applyFont="1" applyFill="1" applyBorder="1" applyAlignment="1" applyProtection="1">
      <alignment horizontal="center" vertical="center"/>
    </xf>
    <xf numFmtId="0" fontId="6" fillId="8" borderId="12" xfId="0" applyFont="1" applyFill="1" applyBorder="1" applyAlignment="1" applyProtection="1">
      <alignment horizontal="center" vertical="center"/>
    </xf>
    <xf numFmtId="0" fontId="9" fillId="4" borderId="35" xfId="0" applyFont="1" applyFill="1" applyBorder="1" applyAlignment="1" applyProtection="1">
      <alignment horizontal="left" vertical="center"/>
      <protection locked="0"/>
    </xf>
    <xf numFmtId="0" fontId="9" fillId="4" borderId="41" xfId="0" applyFont="1" applyFill="1" applyBorder="1" applyAlignment="1" applyProtection="1">
      <alignment horizontal="left" vertical="center"/>
      <protection locked="0"/>
    </xf>
    <xf numFmtId="0" fontId="9" fillId="4" borderId="32" xfId="0" applyFont="1" applyFill="1" applyBorder="1" applyAlignment="1" applyProtection="1">
      <alignment horizontal="left" vertical="center"/>
      <protection locked="0"/>
    </xf>
    <xf numFmtId="0" fontId="24" fillId="2" borderId="35"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9" fillId="4" borderId="35" xfId="0" applyFont="1" applyFill="1" applyBorder="1" applyAlignment="1" applyProtection="1">
      <alignment horizontal="left" vertical="center"/>
    </xf>
    <xf numFmtId="0" fontId="9" fillId="4" borderId="41"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33"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4" xfId="0" applyFont="1" applyFill="1" applyBorder="1" applyAlignment="1" applyProtection="1">
      <alignment horizontal="left" vertical="center"/>
      <protection locked="0"/>
    </xf>
    <xf numFmtId="0" fontId="24" fillId="2" borderId="33" xfId="0" applyFont="1" applyFill="1" applyBorder="1" applyAlignment="1" applyProtection="1">
      <alignment horizontal="left" vertical="center"/>
    </xf>
    <xf numFmtId="0" fontId="24" fillId="2" borderId="34" xfId="0"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4" xfId="0" applyNumberFormat="1" applyFont="1" applyFill="1" applyBorder="1" applyAlignment="1" applyProtection="1">
      <alignment horizontal="left" vertical="center"/>
    </xf>
    <xf numFmtId="0" fontId="24" fillId="2" borderId="47" xfId="0" applyFont="1" applyFill="1" applyBorder="1" applyAlignment="1" applyProtection="1">
      <alignment horizontal="left" vertical="center"/>
    </xf>
    <xf numFmtId="0" fontId="24" fillId="2" borderId="48" xfId="0" applyFont="1" applyFill="1" applyBorder="1" applyAlignment="1" applyProtection="1">
      <alignment horizontal="left" vertical="center"/>
    </xf>
    <xf numFmtId="0" fontId="9" fillId="4" borderId="16" xfId="0" applyFont="1" applyFill="1" applyBorder="1" applyAlignment="1" applyProtection="1">
      <alignment horizontal="left" vertical="center"/>
      <protection locked="0"/>
    </xf>
    <xf numFmtId="0" fontId="9" fillId="4" borderId="46" xfId="0" applyFont="1" applyFill="1" applyBorder="1" applyAlignment="1" applyProtection="1">
      <alignment horizontal="left" vertical="center"/>
      <protection locked="0"/>
    </xf>
    <xf numFmtId="0" fontId="9" fillId="4" borderId="14" xfId="0" applyFont="1" applyFill="1" applyBorder="1" applyAlignment="1" applyProtection="1">
      <alignment horizontal="left" vertical="center"/>
      <protection locked="0"/>
    </xf>
    <xf numFmtId="0" fontId="24" fillId="4" borderId="33" xfId="0" applyFont="1" applyFill="1" applyBorder="1" applyAlignment="1" applyProtection="1">
      <alignment horizontal="left" vertical="center"/>
    </xf>
    <xf numFmtId="0" fontId="24" fillId="4" borderId="34"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24" fillId="4" borderId="16" xfId="0" applyFont="1" applyFill="1" applyBorder="1" applyAlignment="1" applyProtection="1">
      <alignment horizontal="left" vertical="center"/>
    </xf>
    <xf numFmtId="0" fontId="24" fillId="4" borderId="14" xfId="0" applyFont="1" applyFill="1" applyBorder="1" applyAlignment="1" applyProtection="1">
      <alignment horizontal="left" vertical="center"/>
    </xf>
    <xf numFmtId="0" fontId="9" fillId="4" borderId="16" xfId="0" applyFont="1" applyFill="1" applyBorder="1" applyAlignment="1" applyProtection="1">
      <alignment horizontal="left" vertical="center"/>
    </xf>
    <xf numFmtId="0" fontId="9" fillId="4" borderId="46" xfId="0" applyFont="1" applyFill="1" applyBorder="1" applyAlignment="1" applyProtection="1">
      <alignment horizontal="left" vertical="center"/>
    </xf>
    <xf numFmtId="0" fontId="9" fillId="4" borderId="14" xfId="0" applyFont="1" applyFill="1" applyBorder="1" applyAlignment="1" applyProtection="1">
      <alignment horizontal="left" vertical="center"/>
    </xf>
    <xf numFmtId="0" fontId="6" fillId="8" borderId="4" xfId="0" applyFont="1" applyFill="1" applyBorder="1" applyAlignment="1" applyProtection="1">
      <alignment horizontal="left"/>
    </xf>
    <xf numFmtId="0" fontId="6" fillId="8" borderId="10" xfId="0" applyFont="1" applyFill="1" applyBorder="1" applyAlignment="1" applyProtection="1">
      <alignment horizontal="center"/>
    </xf>
    <xf numFmtId="0" fontId="6" fillId="8" borderId="12" xfId="0" applyFont="1" applyFill="1" applyBorder="1" applyAlignment="1" applyProtection="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0" fillId="2" borderId="33" xfId="0" applyFont="1" applyFill="1" applyBorder="1" applyAlignment="1" applyProtection="1">
      <alignment horizontal="left" vertical="center"/>
    </xf>
    <xf numFmtId="0" fontId="0" fillId="2" borderId="34" xfId="0" applyFont="1" applyFill="1" applyBorder="1" applyAlignment="1" applyProtection="1">
      <alignment horizontal="left" vertical="center"/>
    </xf>
    <xf numFmtId="0" fontId="9" fillId="2" borderId="35" xfId="0" applyFont="1" applyFill="1" applyBorder="1" applyAlignment="1" applyProtection="1">
      <alignment horizontal="left" vertical="center"/>
    </xf>
    <xf numFmtId="0" fontId="9" fillId="2" borderId="4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0" fillId="2" borderId="16" xfId="0" applyFont="1" applyFill="1" applyBorder="1" applyAlignment="1" applyProtection="1">
      <alignment horizontal="left" vertical="center"/>
    </xf>
    <xf numFmtId="0" fontId="0" fillId="2" borderId="14" xfId="0" applyFont="1" applyFill="1" applyBorder="1" applyAlignment="1" applyProtection="1">
      <alignment horizontal="left" vertical="center"/>
    </xf>
    <xf numFmtId="0" fontId="29" fillId="2" borderId="33" xfId="0" applyFont="1" applyFill="1" applyBorder="1" applyAlignment="1" applyProtection="1">
      <alignment horizontal="left" vertical="center"/>
    </xf>
    <xf numFmtId="0" fontId="29" fillId="2" borderId="0" xfId="0" applyFont="1" applyFill="1" applyBorder="1" applyAlignment="1" applyProtection="1">
      <alignment horizontal="left" vertical="center"/>
    </xf>
    <xf numFmtId="0" fontId="29" fillId="2" borderId="34" xfId="0" applyFont="1" applyFill="1" applyBorder="1" applyAlignment="1" applyProtection="1">
      <alignment horizontal="left" vertical="center"/>
    </xf>
    <xf numFmtId="0" fontId="6" fillId="8" borderId="7" xfId="0" applyFont="1" applyFill="1" applyBorder="1" applyAlignment="1">
      <alignment horizontal="center" wrapText="1"/>
    </xf>
    <xf numFmtId="0" fontId="6" fillId="8" borderId="8" xfId="0" applyFont="1" applyFill="1" applyBorder="1" applyAlignment="1">
      <alignment horizontal="center"/>
    </xf>
    <xf numFmtId="0" fontId="6" fillId="8" borderId="35" xfId="0" applyFont="1" applyFill="1" applyBorder="1" applyAlignment="1" applyProtection="1">
      <alignment horizontal="left"/>
    </xf>
    <xf numFmtId="0" fontId="6" fillId="8" borderId="41" xfId="0" applyFont="1" applyFill="1" applyBorder="1" applyAlignment="1" applyProtection="1">
      <alignment horizontal="left"/>
    </xf>
    <xf numFmtId="0" fontId="6" fillId="8" borderId="32" xfId="0" applyFont="1" applyFill="1" applyBorder="1" applyAlignment="1" applyProtection="1">
      <alignment horizontal="left"/>
    </xf>
    <xf numFmtId="0" fontId="6" fillId="8" borderId="16" xfId="0" applyFont="1" applyFill="1" applyBorder="1" applyAlignment="1" applyProtection="1">
      <alignment horizontal="left"/>
    </xf>
    <xf numFmtId="0" fontId="6" fillId="8" borderId="46" xfId="0" applyFont="1" applyFill="1" applyBorder="1" applyAlignment="1" applyProtection="1">
      <alignment horizontal="left"/>
    </xf>
    <xf numFmtId="0" fontId="6" fillId="8" borderId="14" xfId="0" applyFont="1" applyFill="1" applyBorder="1" applyAlignment="1" applyProtection="1">
      <alignment horizontal="left"/>
    </xf>
    <xf numFmtId="0" fontId="9" fillId="2" borderId="16" xfId="0" applyFont="1" applyFill="1" applyBorder="1" applyAlignment="1" applyProtection="1">
      <alignment horizontal="left" vertical="center"/>
    </xf>
    <xf numFmtId="0" fontId="9" fillId="2" borderId="46" xfId="0" applyFont="1" applyFill="1" applyBorder="1" applyAlignment="1" applyProtection="1">
      <alignment horizontal="left" vertical="center"/>
    </xf>
    <xf numFmtId="0" fontId="9" fillId="2" borderId="14"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12" xfId="0" applyFont="1" applyFill="1" applyBorder="1" applyAlignment="1" applyProtection="1">
      <alignment horizontal="left" vertical="center"/>
    </xf>
    <xf numFmtId="0" fontId="24" fillId="2" borderId="10" xfId="0" applyFont="1" applyFill="1" applyBorder="1" applyAlignment="1" applyProtection="1">
      <alignment horizontal="left" vertical="center"/>
    </xf>
    <xf numFmtId="0" fontId="24" fillId="2" borderId="11" xfId="0" applyFont="1" applyFill="1" applyBorder="1" applyAlignment="1" applyProtection="1">
      <alignment horizontal="left" vertical="center"/>
    </xf>
    <xf numFmtId="0" fontId="24" fillId="2" borderId="12" xfId="0" applyFont="1" applyFill="1" applyBorder="1" applyAlignment="1" applyProtection="1">
      <alignment horizontal="left" vertical="center"/>
    </xf>
    <xf numFmtId="0" fontId="6" fillId="8" borderId="35" xfId="0" applyFont="1" applyFill="1" applyBorder="1" applyAlignment="1" applyProtection="1">
      <alignment horizontal="center" wrapText="1"/>
    </xf>
    <xf numFmtId="0" fontId="6" fillId="8" borderId="16" xfId="0" applyFont="1" applyFill="1" applyBorder="1" applyAlignment="1" applyProtection="1">
      <alignment horizontal="center"/>
    </xf>
    <xf numFmtId="0" fontId="6" fillId="8" borderId="49" xfId="0" applyFont="1" applyFill="1" applyBorder="1" applyAlignment="1" applyProtection="1">
      <alignment horizontal="center" wrapText="1"/>
    </xf>
    <xf numFmtId="0" fontId="6" fillId="8" borderId="50" xfId="0" applyFont="1" applyFill="1" applyBorder="1" applyAlignment="1" applyProtection="1">
      <alignment horizontal="center"/>
    </xf>
    <xf numFmtId="0" fontId="6" fillId="8" borderId="10" xfId="0" applyFont="1" applyFill="1" applyBorder="1" applyAlignment="1" applyProtection="1">
      <alignment horizontal="center" vertical="center" wrapText="1"/>
    </xf>
    <xf numFmtId="0" fontId="6" fillId="8" borderId="12"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4" xfId="0" applyFont="1" applyFill="1" applyBorder="1" applyAlignment="1" applyProtection="1">
      <alignment horizontal="center" wrapText="1"/>
    </xf>
    <xf numFmtId="0" fontId="0" fillId="0" borderId="45" xfId="0" applyBorder="1" applyAlignment="1">
      <alignment horizontal="center"/>
    </xf>
    <xf numFmtId="0" fontId="0" fillId="0" borderId="16" xfId="0" applyBorder="1" applyAlignment="1">
      <alignment horizontal="center"/>
    </xf>
    <xf numFmtId="0" fontId="6" fillId="8" borderId="7" xfId="0" applyFont="1" applyFill="1" applyBorder="1" applyAlignment="1" applyProtection="1">
      <alignment horizontal="center" vertical="center" wrapText="1"/>
    </xf>
    <xf numFmtId="0" fontId="6" fillId="8" borderId="8" xfId="0" applyFont="1" applyFill="1" applyBorder="1" applyAlignment="1" applyProtection="1">
      <alignment horizontal="center" vertical="center" wrapText="1"/>
    </xf>
    <xf numFmtId="0" fontId="4" fillId="3" borderId="0" xfId="0" applyFont="1" applyFill="1" applyAlignment="1">
      <alignment horizontal="left"/>
    </xf>
    <xf numFmtId="0" fontId="17" fillId="7" borderId="19" xfId="0" applyFont="1" applyFill="1" applyBorder="1" applyAlignment="1">
      <alignment horizontal="left"/>
    </xf>
    <xf numFmtId="0" fontId="6" fillId="7" borderId="20" xfId="0" applyFont="1" applyFill="1" applyBorder="1" applyAlignment="1">
      <alignment horizontal="left"/>
    </xf>
    <xf numFmtId="0" fontId="6" fillId="7" borderId="21"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15" fillId="0" borderId="12" xfId="0" applyFont="1" applyBorder="1" applyAlignment="1">
      <alignment horizontal="left" vertical="center" wrapText="1"/>
    </xf>
    <xf numFmtId="0" fontId="12" fillId="0" borderId="22" xfId="0" applyFont="1" applyBorder="1" applyAlignment="1">
      <alignment horizontal="left" vertical="center" wrapText="1"/>
    </xf>
    <xf numFmtId="0" fontId="44"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40" xfId="0" applyFont="1" applyBorder="1" applyAlignment="1">
      <alignment horizontal="left" vertical="center" wrapText="1"/>
    </xf>
    <xf numFmtId="0" fontId="45" fillId="0" borderId="4" xfId="0" applyFont="1" applyBorder="1"/>
    <xf numFmtId="0" fontId="46" fillId="0" borderId="4" xfId="0" applyFont="1" applyBorder="1"/>
    <xf numFmtId="0" fontId="15" fillId="0" borderId="42" xfId="0" applyFont="1" applyBorder="1" applyAlignment="1">
      <alignment horizontal="left" vertical="center" wrapText="1"/>
    </xf>
    <xf numFmtId="0" fontId="15" fillId="0" borderId="36" xfId="0" applyFont="1" applyBorder="1" applyAlignment="1">
      <alignment horizontal="left" vertical="center" wrapText="1"/>
    </xf>
    <xf numFmtId="0" fontId="15" fillId="0" borderId="26" xfId="0" applyFont="1" applyBorder="1" applyAlignment="1">
      <alignment horizontal="left" vertical="center" wrapText="1"/>
    </xf>
    <xf numFmtId="0" fontId="14" fillId="0" borderId="29" xfId="0" applyFont="1" applyBorder="1" applyAlignment="1">
      <alignment horizontal="center"/>
    </xf>
    <xf numFmtId="0" fontId="14" fillId="0" borderId="43" xfId="0" applyFont="1" applyBorder="1" applyAlignment="1">
      <alignment horizontal="center"/>
    </xf>
    <xf numFmtId="0" fontId="14" fillId="0" borderId="28" xfId="0" applyFont="1" applyBorder="1" applyAlignment="1">
      <alignment horizontal="center"/>
    </xf>
    <xf numFmtId="49" fontId="13" fillId="0" borderId="31" xfId="0" applyNumberFormat="1" applyFont="1" applyBorder="1" applyAlignment="1">
      <alignment horizontal="left" wrapText="1"/>
    </xf>
    <xf numFmtId="49" fontId="13" fillId="0" borderId="37" xfId="0" applyNumberFormat="1" applyFont="1" applyBorder="1" applyAlignment="1">
      <alignment horizontal="left" wrapText="1"/>
    </xf>
    <xf numFmtId="49" fontId="13" fillId="0" borderId="30" xfId="0" applyNumberFormat="1" applyFont="1" applyBorder="1" applyAlignment="1">
      <alignment horizontal="left"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4"/>
      <c r="J1" s="125"/>
      <c r="K1" s="125"/>
      <c r="L1" s="125"/>
    </row>
    <row r="2" spans="1:12" ht="20.25" x14ac:dyDescent="0.3">
      <c r="F2" s="47" t="str">
        <f>$I$9</f>
        <v>Release 1.1</v>
      </c>
      <c r="I2" s="126"/>
      <c r="L2" s="127"/>
    </row>
    <row r="3" spans="1:12" x14ac:dyDescent="0.2">
      <c r="F3" s="48" t="str">
        <f>"Project: "&amp;$B$16&amp;"  "&amp;$B$17</f>
        <v>Project: P18  教育平台</v>
      </c>
      <c r="I3" s="126"/>
      <c r="J3" s="128"/>
      <c r="K3" s="128"/>
      <c r="L3" s="125"/>
    </row>
    <row r="4" spans="1:12" ht="4.5" customHeight="1" x14ac:dyDescent="0.2"/>
    <row r="5" spans="1:12" ht="23.25" x14ac:dyDescent="0.2">
      <c r="A5" s="49" t="s">
        <v>0</v>
      </c>
      <c r="B5" s="50"/>
      <c r="C5" s="50"/>
      <c r="D5" s="50"/>
      <c r="E5" s="50"/>
      <c r="F5" s="50"/>
      <c r="G5" s="50"/>
      <c r="H5" s="50"/>
      <c r="I5" s="50"/>
      <c r="J5" s="50"/>
      <c r="K5" s="50"/>
      <c r="L5" s="50"/>
    </row>
    <row r="6" spans="1:12" ht="9" customHeight="1" x14ac:dyDescent="0.2">
      <c r="A6" s="51"/>
      <c r="B6" s="51"/>
      <c r="C6" s="51"/>
      <c r="D6" s="51"/>
      <c r="E6" s="51"/>
      <c r="F6" s="51"/>
      <c r="G6" s="51"/>
      <c r="H6" s="51"/>
      <c r="I6" s="51"/>
      <c r="J6" s="51"/>
      <c r="K6" s="51"/>
      <c r="L6" s="51"/>
    </row>
    <row r="7" spans="1:12" ht="16.5" customHeight="1" x14ac:dyDescent="0.2">
      <c r="A7" s="44" t="s">
        <v>1</v>
      </c>
      <c r="B7" s="45"/>
      <c r="C7" s="45"/>
      <c r="D7" s="45"/>
      <c r="E7" s="45"/>
      <c r="F7" s="92"/>
      <c r="G7" s="44" t="s">
        <v>2</v>
      </c>
      <c r="H7" s="93"/>
      <c r="I7" s="45"/>
      <c r="J7" s="45"/>
      <c r="K7" s="45"/>
      <c r="L7" s="45"/>
    </row>
    <row r="8" spans="1:12" ht="16.5" customHeight="1" x14ac:dyDescent="0.2">
      <c r="A8" s="46" t="s">
        <v>3</v>
      </c>
      <c r="B8" s="187" t="s">
        <v>4</v>
      </c>
      <c r="C8" s="187"/>
      <c r="D8" s="187"/>
      <c r="E8" s="187"/>
      <c r="F8" s="92"/>
      <c r="G8" s="188" t="s">
        <v>3</v>
      </c>
      <c r="H8" s="189"/>
      <c r="I8" s="187" t="s">
        <v>4</v>
      </c>
      <c r="J8" s="187"/>
      <c r="K8" s="187"/>
      <c r="L8" s="187"/>
    </row>
    <row r="9" spans="1:12" ht="16.5" customHeight="1" x14ac:dyDescent="0.2">
      <c r="A9" s="94" t="s">
        <v>5</v>
      </c>
      <c r="B9" s="190" t="s">
        <v>6</v>
      </c>
      <c r="C9" s="191"/>
      <c r="D9" s="191"/>
      <c r="E9" s="192"/>
      <c r="F9" s="92"/>
      <c r="G9" s="193" t="s">
        <v>7</v>
      </c>
      <c r="H9" s="194"/>
      <c r="I9" s="195" t="s">
        <v>8</v>
      </c>
      <c r="J9" s="196"/>
      <c r="K9" s="196"/>
      <c r="L9" s="197"/>
    </row>
    <row r="10" spans="1:12" ht="16.5" customHeight="1" x14ac:dyDescent="0.2">
      <c r="A10" s="95" t="s">
        <v>9</v>
      </c>
      <c r="B10" s="198" t="s">
        <v>10</v>
      </c>
      <c r="C10" s="199"/>
      <c r="D10" s="199"/>
      <c r="E10" s="200"/>
      <c r="F10" s="92"/>
      <c r="G10" s="201" t="s">
        <v>11</v>
      </c>
      <c r="H10" s="202"/>
      <c r="I10" s="203"/>
      <c r="J10" s="204"/>
      <c r="K10" s="204"/>
      <c r="L10" s="205"/>
    </row>
    <row r="11" spans="1:12" ht="16.5" customHeight="1" x14ac:dyDescent="0.2">
      <c r="A11" s="95" t="s">
        <v>12</v>
      </c>
      <c r="B11" s="198" t="s">
        <v>13</v>
      </c>
      <c r="C11" s="199"/>
      <c r="D11" s="199"/>
      <c r="E11" s="200"/>
      <c r="F11" s="92"/>
      <c r="G11" s="206" t="s">
        <v>14</v>
      </c>
      <c r="H11" s="207"/>
      <c r="I11" s="203"/>
      <c r="J11" s="204"/>
      <c r="K11" s="204"/>
      <c r="L11" s="205"/>
    </row>
    <row r="12" spans="1:12" ht="16.5" customHeight="1" x14ac:dyDescent="0.2">
      <c r="A12" s="96" t="s">
        <v>15</v>
      </c>
      <c r="B12" s="208" t="s">
        <v>16</v>
      </c>
      <c r="C12" s="209"/>
      <c r="D12" s="209"/>
      <c r="E12" s="210"/>
      <c r="F12" s="92"/>
      <c r="G12" s="211" t="s">
        <v>17</v>
      </c>
      <c r="H12" s="212"/>
      <c r="I12" s="213"/>
      <c r="J12" s="214"/>
      <c r="K12" s="214"/>
      <c r="L12" s="215"/>
    </row>
    <row r="13" spans="1:12" ht="16.5" customHeight="1" x14ac:dyDescent="0.2">
      <c r="A13" s="97"/>
      <c r="B13" s="92"/>
      <c r="C13" s="92"/>
      <c r="D13" s="92"/>
      <c r="E13" s="92"/>
      <c r="F13" s="98"/>
      <c r="G13" s="211" t="s">
        <v>18</v>
      </c>
      <c r="H13" s="212"/>
      <c r="I13" s="213"/>
      <c r="J13" s="214"/>
      <c r="K13" s="214"/>
      <c r="L13" s="215"/>
    </row>
    <row r="14" spans="1:12" ht="16.5" customHeight="1" x14ac:dyDescent="0.2">
      <c r="A14" s="44" t="s">
        <v>19</v>
      </c>
      <c r="B14" s="45"/>
      <c r="C14" s="45"/>
      <c r="D14" s="45"/>
      <c r="E14" s="45"/>
      <c r="F14" s="92"/>
      <c r="G14" s="211" t="s">
        <v>20</v>
      </c>
      <c r="H14" s="212"/>
      <c r="I14" s="213"/>
      <c r="J14" s="214"/>
      <c r="K14" s="214"/>
      <c r="L14" s="215"/>
    </row>
    <row r="15" spans="1:12" ht="16.5" customHeight="1" x14ac:dyDescent="0.2">
      <c r="A15" s="46" t="s">
        <v>3</v>
      </c>
      <c r="B15" s="187" t="s">
        <v>4</v>
      </c>
      <c r="C15" s="187"/>
      <c r="D15" s="187"/>
      <c r="E15" s="187"/>
      <c r="F15" s="99"/>
      <c r="G15" s="211" t="s">
        <v>21</v>
      </c>
      <c r="H15" s="212"/>
      <c r="I15" s="213"/>
      <c r="J15" s="214"/>
      <c r="K15" s="214"/>
      <c r="L15" s="215"/>
    </row>
    <row r="16" spans="1:12" ht="16.5" customHeight="1" x14ac:dyDescent="0.2">
      <c r="A16" s="100" t="s">
        <v>22</v>
      </c>
      <c r="B16" s="190" t="s">
        <v>23</v>
      </c>
      <c r="C16" s="191"/>
      <c r="D16" s="191"/>
      <c r="E16" s="192"/>
      <c r="F16" s="92"/>
      <c r="G16" s="211" t="s">
        <v>24</v>
      </c>
      <c r="H16" s="212"/>
      <c r="I16" s="213"/>
      <c r="J16" s="214"/>
      <c r="K16" s="214"/>
      <c r="L16" s="215"/>
    </row>
    <row r="17" spans="1:12" ht="16.5" customHeight="1" x14ac:dyDescent="0.2">
      <c r="A17" s="101" t="s">
        <v>25</v>
      </c>
      <c r="B17" s="208" t="s">
        <v>26</v>
      </c>
      <c r="C17" s="209"/>
      <c r="D17" s="209"/>
      <c r="E17" s="210"/>
      <c r="F17" s="92"/>
      <c r="G17" s="216" t="s">
        <v>27</v>
      </c>
      <c r="H17" s="217"/>
      <c r="I17" s="218"/>
      <c r="J17" s="219"/>
      <c r="K17" s="219"/>
      <c r="L17" s="220"/>
    </row>
    <row r="18" spans="1:12" ht="9" customHeight="1" x14ac:dyDescent="0.2">
      <c r="A18" s="51"/>
      <c r="B18" s="51"/>
      <c r="C18" s="51"/>
      <c r="D18" s="51"/>
      <c r="E18" s="51"/>
      <c r="F18" s="51"/>
      <c r="G18" s="51"/>
      <c r="H18" s="51"/>
      <c r="I18" s="51"/>
      <c r="J18" s="51"/>
      <c r="K18" s="51"/>
      <c r="L18" s="51"/>
    </row>
    <row r="19" spans="1:12" ht="16.5" customHeight="1" x14ac:dyDescent="0.2">
      <c r="A19" s="102" t="s">
        <v>28</v>
      </c>
      <c r="B19" s="103"/>
      <c r="C19" s="103"/>
      <c r="D19" s="103"/>
      <c r="E19" s="103"/>
      <c r="F19" s="92"/>
      <c r="G19" s="44" t="s">
        <v>29</v>
      </c>
      <c r="H19" s="93"/>
      <c r="I19" s="45"/>
      <c r="J19" s="45"/>
      <c r="K19" s="45"/>
      <c r="L19" s="45"/>
    </row>
    <row r="20" spans="1:12" ht="30" customHeight="1" x14ac:dyDescent="0.2">
      <c r="A20" s="221" t="s">
        <v>30</v>
      </c>
      <c r="B20" s="221"/>
      <c r="C20" s="104" t="s">
        <v>31</v>
      </c>
      <c r="D20" s="105" t="s">
        <v>32</v>
      </c>
      <c r="E20" s="105" t="s">
        <v>33</v>
      </c>
      <c r="F20" s="106"/>
      <c r="G20" s="222" t="s">
        <v>34</v>
      </c>
      <c r="H20" s="223"/>
      <c r="I20" s="224" t="s">
        <v>33</v>
      </c>
      <c r="J20" s="225"/>
      <c r="K20" s="225"/>
      <c r="L20" s="226"/>
    </row>
    <row r="21" spans="1:12" ht="16.5" customHeight="1" x14ac:dyDescent="0.2">
      <c r="A21" s="227" t="e">
        <f ca="1">MID(CELL("filename",#REF!),FIND("]",CELL("filename"),1)+1,255)</f>
        <v>#REF!</v>
      </c>
      <c r="B21" s="228"/>
      <c r="C21" s="107"/>
      <c r="D21" s="108" t="e">
        <f>IF(#REF!=0,"",#REF!)</f>
        <v>#REF!</v>
      </c>
      <c r="E21" s="109" t="e">
        <f>IF(#REF!=0,"",#REF!)</f>
        <v>#REF!</v>
      </c>
      <c r="F21" s="106"/>
      <c r="G21" s="51"/>
      <c r="H21" s="51"/>
      <c r="I21" s="129"/>
      <c r="J21" s="51"/>
      <c r="K21" s="51"/>
      <c r="L21" s="51"/>
    </row>
    <row r="22" spans="1:12" ht="16.5" customHeight="1" x14ac:dyDescent="0.2">
      <c r="A22" s="227" t="e">
        <f ca="1">MID(CELL("filename",#REF!),FIND("]",CELL("filename"),1)+1,255)</f>
        <v>#REF!</v>
      </c>
      <c r="B22" s="228"/>
      <c r="C22" s="110"/>
      <c r="D22" s="108" t="e">
        <f>IF(#REF!=0,"",#REF!)</f>
        <v>#REF!</v>
      </c>
      <c r="E22" s="109" t="e">
        <f>IF(#REF!=0,"",#REF!)</f>
        <v>#REF!</v>
      </c>
      <c r="F22" s="106"/>
      <c r="G22" s="51"/>
      <c r="H22" s="51"/>
      <c r="I22" s="129"/>
      <c r="J22" s="51"/>
      <c r="K22" s="51"/>
      <c r="L22" s="51"/>
    </row>
    <row r="23" spans="1:12" ht="16.5" customHeight="1" x14ac:dyDescent="0.2">
      <c r="A23" s="227" t="e">
        <f ca="1">MID(CELL("filename",#REF!),FIND("]",CELL("filename"),1)+1,255)</f>
        <v>#REF!</v>
      </c>
      <c r="B23" s="228"/>
      <c r="C23" s="111"/>
      <c r="D23" s="108" t="e">
        <f>IF(#REF!=0,"",#REF!)</f>
        <v>#REF!</v>
      </c>
      <c r="E23" s="109" t="e">
        <f>IF(#REF!=0,"",#REF!)</f>
        <v>#REF!</v>
      </c>
      <c r="F23" s="51"/>
      <c r="G23" s="51"/>
      <c r="H23" s="51"/>
      <c r="I23" s="129"/>
      <c r="J23" s="51"/>
      <c r="K23" s="51"/>
      <c r="L23" s="51"/>
    </row>
    <row r="24" spans="1:12" ht="16.5" customHeight="1" x14ac:dyDescent="0.2">
      <c r="A24" s="227" t="e">
        <f ca="1">MID(CELL("filename",#REF!),FIND("]",CELL("filename"),1)+1,255)</f>
        <v>#REF!</v>
      </c>
      <c r="B24" s="228"/>
      <c r="C24" s="111"/>
      <c r="D24" s="108" t="e">
        <f>IF(#REF!=0,"",#REF!)</f>
        <v>#REF!</v>
      </c>
      <c r="E24" s="109" t="e">
        <f>IF(#REF!=0,"",#REF!)</f>
        <v>#REF!</v>
      </c>
      <c r="F24" s="51"/>
      <c r="G24" s="51"/>
      <c r="H24" s="51"/>
      <c r="I24" s="129"/>
      <c r="J24" s="51"/>
      <c r="K24" s="51"/>
      <c r="L24" s="51"/>
    </row>
    <row r="25" spans="1:12" ht="16.5" customHeight="1" x14ac:dyDescent="0.2">
      <c r="A25" s="227" t="e">
        <f ca="1">MID(CELL("filename",#REF!),FIND("]",CELL("filename"),1)+1,255)</f>
        <v>#REF!</v>
      </c>
      <c r="B25" s="228"/>
      <c r="C25" s="111"/>
      <c r="D25" s="108" t="e">
        <f>IF(#REF!=0,"",#REF!)</f>
        <v>#REF!</v>
      </c>
      <c r="E25" s="109" t="e">
        <f>IF(#REF!=0,"",#REF!)</f>
        <v>#REF!</v>
      </c>
      <c r="F25" s="51"/>
      <c r="G25" s="51"/>
      <c r="H25" s="51"/>
      <c r="I25" s="129"/>
      <c r="J25" s="51"/>
      <c r="K25" s="51"/>
      <c r="L25" s="51"/>
    </row>
    <row r="26" spans="1:12" ht="16.5" customHeight="1" x14ac:dyDescent="0.2">
      <c r="A26" s="227" t="e">
        <f ca="1">MID(CELL("filename",#REF!),FIND("]",CELL("filename"),1)+1,255)</f>
        <v>#REF!</v>
      </c>
      <c r="B26" s="228"/>
      <c r="C26" s="111"/>
      <c r="D26" s="108" t="e">
        <f>IF(#REF!=0,"",#REF!)</f>
        <v>#REF!</v>
      </c>
      <c r="E26" s="109" t="e">
        <f>IF(#REF!=0,"",#REF!)</f>
        <v>#REF!</v>
      </c>
      <c r="F26" s="51"/>
      <c r="G26" s="51"/>
      <c r="H26" s="51"/>
      <c r="I26" s="129"/>
      <c r="J26" s="51"/>
      <c r="K26" s="51"/>
      <c r="L26" s="51"/>
    </row>
    <row r="27" spans="1:12" ht="16.5" customHeight="1" x14ac:dyDescent="0.2">
      <c r="A27" s="227" t="e">
        <f ca="1">MID(CELL("filename",#REF!),FIND("]",CELL("filename"),1)+1,255)</f>
        <v>#REF!</v>
      </c>
      <c r="B27" s="228"/>
      <c r="C27" s="111"/>
      <c r="D27" s="108" t="e">
        <f>IF(#REF!=0,"",#REF!)</f>
        <v>#REF!</v>
      </c>
      <c r="E27" s="109" t="e">
        <f>IF(#REF!=0,"",#REF!)</f>
        <v>#REF!</v>
      </c>
      <c r="F27" s="51"/>
      <c r="G27" s="51"/>
      <c r="H27" s="51"/>
      <c r="I27" s="129"/>
      <c r="J27" s="51"/>
      <c r="K27" s="51"/>
      <c r="L27" s="51"/>
    </row>
    <row r="28" spans="1:12" ht="16.5" customHeight="1" x14ac:dyDescent="0.2">
      <c r="A28" s="227" t="e">
        <f ca="1">MID(CELL("filename",#REF!),FIND("]",CELL("filename"),1)+1,255)</f>
        <v>#REF!</v>
      </c>
      <c r="B28" s="228"/>
      <c r="C28" s="111"/>
      <c r="D28" s="108" t="e">
        <f>IF(#REF!=0,"",#REF!)</f>
        <v>#REF!</v>
      </c>
      <c r="E28" s="109" t="e">
        <f>IF(#REF!=0,"",#REF!)</f>
        <v>#REF!</v>
      </c>
      <c r="F28" s="51"/>
      <c r="G28" s="51"/>
      <c r="H28" s="51"/>
      <c r="I28" s="129"/>
      <c r="J28" s="51"/>
      <c r="K28" s="51"/>
      <c r="L28" s="51"/>
    </row>
    <row r="29" spans="1:12" ht="16.5" customHeight="1" x14ac:dyDescent="0.2">
      <c r="A29" s="227" t="e">
        <f ca="1">MID(CELL("filename",#REF!),FIND("]",CELL("filename"),1)+1,255)</f>
        <v>#REF!</v>
      </c>
      <c r="B29" s="228"/>
      <c r="C29" s="111"/>
      <c r="D29" s="108" t="e">
        <f>IF(#REF!=0,"",#REF!)</f>
        <v>#REF!</v>
      </c>
      <c r="E29" s="109" t="e">
        <f>IF(#REF!=0,"",#REF!)</f>
        <v>#REF!</v>
      </c>
      <c r="F29" s="51"/>
      <c r="G29" s="51"/>
      <c r="H29" s="51"/>
      <c r="I29" s="129"/>
      <c r="J29" s="51"/>
      <c r="K29" s="51"/>
      <c r="L29" s="51"/>
    </row>
    <row r="30" spans="1:12" ht="16.5" customHeight="1" x14ac:dyDescent="0.2">
      <c r="A30" s="227" t="e">
        <f ca="1">MID(CELL("filename",#REF!),FIND("]",CELL("filename"),1)+1,255)</f>
        <v>#REF!</v>
      </c>
      <c r="B30" s="228"/>
      <c r="C30" s="111"/>
      <c r="D30" s="108" t="e">
        <f>IF(#REF!=0,"",#REF!)</f>
        <v>#REF!</v>
      </c>
      <c r="E30" s="109" t="e">
        <f>IF(#REF!=0,"",#REF!)</f>
        <v>#REF!</v>
      </c>
      <c r="F30" s="51"/>
      <c r="G30" s="51"/>
      <c r="H30" s="51"/>
      <c r="I30" s="129"/>
      <c r="J30" s="51"/>
      <c r="K30" s="51"/>
      <c r="L30" s="51"/>
    </row>
    <row r="31" spans="1:12" ht="16.5" customHeight="1" x14ac:dyDescent="0.2">
      <c r="A31" s="227" t="e">
        <f ca="1">MID(CELL("filename",#REF!),FIND("]",CELL("filename"),1)+1,255)</f>
        <v>#REF!</v>
      </c>
      <c r="B31" s="228"/>
      <c r="C31" s="111"/>
      <c r="D31" s="108" t="e">
        <f>IF(#REF!=0,"",#REF!)</f>
        <v>#REF!</v>
      </c>
      <c r="E31" s="109" t="e">
        <f>IF(#REF!=0,"",#REF!)</f>
        <v>#REF!</v>
      </c>
      <c r="F31" s="51"/>
      <c r="G31" s="51"/>
      <c r="H31" s="51"/>
      <c r="I31" s="129"/>
      <c r="J31" s="51"/>
      <c r="K31" s="51"/>
      <c r="L31" s="51"/>
    </row>
    <row r="32" spans="1:12" ht="16.5" customHeight="1" x14ac:dyDescent="0.2">
      <c r="A32" s="227" t="e">
        <f ca="1">MID(CELL("filename",#REF!),FIND("]",CELL("filename"),1)+1,255)</f>
        <v>#REF!</v>
      </c>
      <c r="B32" s="228"/>
      <c r="C32" s="111"/>
      <c r="D32" s="108" t="e">
        <f>IF(#REF!=0,"",#REF!)</f>
        <v>#REF!</v>
      </c>
      <c r="E32" s="109" t="e">
        <f>IF(#REF!=0,"",#REF!)</f>
        <v>#REF!</v>
      </c>
      <c r="F32" s="51"/>
      <c r="G32" s="51"/>
      <c r="H32" s="51"/>
      <c r="I32" s="129"/>
      <c r="J32" s="51"/>
      <c r="K32" s="51"/>
      <c r="L32" s="51"/>
    </row>
    <row r="33" spans="1:12" ht="16.5" customHeight="1" x14ac:dyDescent="0.25">
      <c r="A33" s="227" t="e">
        <f ca="1">MID(CELL("filename",#REF!),FIND("]",CELL("filename"),1)+1,255)</f>
        <v>#REF!</v>
      </c>
      <c r="B33" s="228"/>
      <c r="C33" s="111"/>
      <c r="D33" s="108" t="e">
        <f>IF(#REF!=0,"",#REF!)</f>
        <v>#REF!</v>
      </c>
      <c r="E33" s="109" t="e">
        <f>IF(#REF!=0,"",#REF!)</f>
        <v>#REF!</v>
      </c>
      <c r="F33" s="51"/>
      <c r="G33" s="112" t="s">
        <v>35</v>
      </c>
      <c r="H33" s="113"/>
      <c r="I33" s="130"/>
      <c r="J33" s="130"/>
      <c r="K33" s="130"/>
      <c r="L33" s="130"/>
    </row>
    <row r="34" spans="1:12" ht="16.5" customHeight="1" x14ac:dyDescent="0.2">
      <c r="A34" s="227" t="e">
        <f ca="1">MID(CELL("filename",#REF!),FIND("]",CELL("filename"),1)+1,255)</f>
        <v>#REF!</v>
      </c>
      <c r="B34" s="228"/>
      <c r="C34" s="111"/>
      <c r="D34" s="108" t="e">
        <f>IF(#REF!=0,"",#REF!)</f>
        <v>#REF!</v>
      </c>
      <c r="E34" s="109" t="e">
        <f>IF(#REF!=0,"",#REF!)</f>
        <v>#REF!</v>
      </c>
      <c r="F34" s="51"/>
      <c r="G34" s="242" t="s">
        <v>36</v>
      </c>
      <c r="H34" s="243"/>
      <c r="I34" s="244"/>
      <c r="J34" s="257" t="s">
        <v>34</v>
      </c>
      <c r="K34" s="259" t="s">
        <v>37</v>
      </c>
      <c r="L34" s="240" t="s">
        <v>33</v>
      </c>
    </row>
    <row r="35" spans="1:12" ht="16.5" customHeight="1" x14ac:dyDescent="0.2">
      <c r="A35" s="227" t="e">
        <f ca="1">MID(CELL("filename",#REF!),FIND("]",CELL("filename"),1)+1,255)</f>
        <v>#REF!</v>
      </c>
      <c r="B35" s="228"/>
      <c r="C35" s="111"/>
      <c r="D35" s="108" t="e">
        <f>IF(#REF!=0,"",#REF!)</f>
        <v>#REF!</v>
      </c>
      <c r="E35" s="109" t="e">
        <f>IF(#REF!=0,"",#REF!)</f>
        <v>#REF!</v>
      </c>
      <c r="F35" s="51"/>
      <c r="G35" s="245"/>
      <c r="H35" s="246"/>
      <c r="I35" s="247"/>
      <c r="J35" s="258"/>
      <c r="K35" s="260"/>
      <c r="L35" s="241"/>
    </row>
    <row r="36" spans="1:12" ht="16.5" customHeight="1" x14ac:dyDescent="0.2">
      <c r="A36" s="227" t="e">
        <f ca="1">MID(CELL("filename",#REF!),FIND("]",CELL("filename"),1)+1,255)</f>
        <v>#REF!</v>
      </c>
      <c r="B36" s="228"/>
      <c r="C36" s="111"/>
      <c r="D36" s="108" t="e">
        <f>IF(#REF!=0,"",#REF!)</f>
        <v>#REF!</v>
      </c>
      <c r="E36" s="109" t="e">
        <f>IF(#REF!=0,"",#REF!)</f>
        <v>#REF!</v>
      </c>
      <c r="F36" s="51"/>
      <c r="G36" s="229" t="s">
        <v>38</v>
      </c>
      <c r="H36" s="230"/>
      <c r="I36" s="231"/>
      <c r="J36" s="131" t="e">
        <f>#REF!+#REF!+#REF!+#REF!+#REF!+#REF!+#REF!+#REF!+#REF!+#REF!+#REF!+#REF!+#REF!+#REF!+#REF!+#REF!+#REF!+#REF!+#REF!+#REF!</f>
        <v>#REF!</v>
      </c>
      <c r="K36" s="132" t="e">
        <f>J36/$J$42</f>
        <v>#REF!</v>
      </c>
      <c r="L36" s="133" t="e">
        <f>#REF!+#REF!+#REF!+#REF!+#REF!+#REF!+#REF!+#REF!+#REF!+#REF!+#REF!+#REF!+#REF!+#REF!+#REF!+#REF!+#REF!+#REF!+#REF!+#REF!</f>
        <v>#REF!</v>
      </c>
    </row>
    <row r="37" spans="1:12" ht="16.5" customHeight="1" x14ac:dyDescent="0.2">
      <c r="A37" s="227" t="e">
        <f ca="1">MID(CELL("filename",#REF!),FIND("]",CELL("filename"),1)+1,255)</f>
        <v>#REF!</v>
      </c>
      <c r="B37" s="228"/>
      <c r="C37" s="111"/>
      <c r="D37" s="108" t="e">
        <f>IF(#REF!=0,"",#REF!)</f>
        <v>#REF!</v>
      </c>
      <c r="E37" s="109" t="e">
        <f>IF(#REF!=0,"",#REF!)</f>
        <v>#REF!</v>
      </c>
      <c r="F37" s="51"/>
      <c r="G37" s="232" t="s">
        <v>39</v>
      </c>
      <c r="H37" s="233"/>
      <c r="I37" s="234"/>
      <c r="J37" s="134" t="e">
        <f>#REF!+#REF!+#REF!+#REF!+#REF!+#REF!+#REF!+#REF!+#REF!+#REF!+#REF!+#REF!+#REF!+#REF!+#REF!+#REF!+#REF!+#REF!+#REF!+#REF!</f>
        <v>#REF!</v>
      </c>
      <c r="K37" s="135" t="e">
        <f>J37/$J$42</f>
        <v>#REF!</v>
      </c>
      <c r="L37" s="136" t="e">
        <f>#REF!+#REF!+#REF!+#REF!+#REF!+#REF!+#REF!+#REF!+#REF!+#REF!+#REF!+#REF!+#REF!+#REF!+#REF!+#REF!+#REF!+#REF!+#REF!+#REF!</f>
        <v>#REF!</v>
      </c>
    </row>
    <row r="38" spans="1:12" ht="16.5" customHeight="1" x14ac:dyDescent="0.2">
      <c r="A38" s="235" t="e">
        <f ca="1">MID(CELL("filename",#REF!),FIND("]",CELL("filename"),1)+1,255)</f>
        <v>#REF!</v>
      </c>
      <c r="B38" s="236"/>
      <c r="C38" s="114"/>
      <c r="D38" s="115" t="e">
        <f>IF(#REF!=0,"",#REF!)</f>
        <v>#REF!</v>
      </c>
      <c r="E38" s="116" t="e">
        <f>IF(#REF!=0,"",#REF!)</f>
        <v>#REF!</v>
      </c>
      <c r="F38" s="51"/>
      <c r="G38" s="237" t="s">
        <v>40</v>
      </c>
      <c r="H38" s="238"/>
      <c r="I38" s="239"/>
      <c r="J38" s="137" t="e">
        <f>#REF!+#REF!+#REF!+#REF!+#REF!+#REF!+#REF!+#REF!+#REF!+#REF!+#REF!+#REF!+#REF!+#REF!+#REF!+#REF!+#REF!+#REF!+#REF!+#REF!</f>
        <v>#REF!</v>
      </c>
      <c r="K38" s="138" t="e">
        <f>J38/$J$42</f>
        <v>#REF!</v>
      </c>
      <c r="L38" s="139" t="e">
        <f>#REF!+#REF!+#REF!+#REF!+#REF!+#REF!+#REF!+#REF!+#REF!+#REF!+#REF!+#REF!+#REF!+#REF!+#REF!+#REF!+#REF!+#REF!+#REF!+#REF!</f>
        <v>#REF!</v>
      </c>
    </row>
    <row r="39" spans="1:12" ht="16.5" customHeight="1" x14ac:dyDescent="0.2">
      <c r="A39" s="51"/>
      <c r="B39" s="51"/>
      <c r="C39" s="51"/>
      <c r="D39" s="51"/>
      <c r="E39" s="117"/>
      <c r="F39" s="51"/>
      <c r="G39" s="232" t="s">
        <v>41</v>
      </c>
      <c r="H39" s="233"/>
      <c r="I39" s="234"/>
      <c r="J39" s="134" t="e">
        <f>#REF!+#REF!+#REF!+#REF!+#REF!+#REF!+#REF!+#REF!+#REF!+#REF!+#REF!+#REF!+#REF!+#REF!+#REF!+#REF!+#REF!+#REF!+#REF!+#REF!</f>
        <v>#REF!</v>
      </c>
      <c r="K39" s="135" t="e">
        <f>J39/$J$42</f>
        <v>#REF!</v>
      </c>
      <c r="L39" s="136" t="e">
        <f>#REF!+#REF!+#REF!+#REF!+#REF!+#REF!+#REF!+#REF!+#REF!+#REF!+#REF!+#REF!+#REF!+#REF!+#REF!+#REF!+#REF!+#REF!+#REF!+#REF!</f>
        <v>#REF!</v>
      </c>
    </row>
    <row r="40" spans="1:12" ht="16.5" customHeight="1" x14ac:dyDescent="0.2">
      <c r="A40" s="118" t="s">
        <v>42</v>
      </c>
      <c r="B40" s="119"/>
      <c r="C40" s="120"/>
      <c r="D40" s="121" t="e">
        <f>SUM(D21:D38)</f>
        <v>#REF!</v>
      </c>
      <c r="E40" s="122" t="e">
        <f>SUM(E21:E38)</f>
        <v>#REF!</v>
      </c>
      <c r="F40" s="51"/>
      <c r="G40" s="248" t="s">
        <v>43</v>
      </c>
      <c r="H40" s="249"/>
      <c r="I40" s="250"/>
      <c r="J40" s="140" t="e">
        <f>#REF!+#REF!+#REF!+#REF!+#REF!+#REF!+#REF!+#REF!+#REF!+#REF!+#REF!+#REF!+#REF!+#REF!+#REF!+#REF!+#REF!+#REF!+#REF!+#REF!</f>
        <v>#REF!</v>
      </c>
      <c r="K40" s="141" t="e">
        <f>J40/$J$42</f>
        <v>#REF!</v>
      </c>
      <c r="L40" s="142" t="e">
        <f>#REF!+#REF!+#REF!+#REF!+#REF!+#REF!+#REF!+#REF!+#REF!+#REF!+#REF!+#REF!+#REF!+#REF!+#REF!+#REF!+#REF!+#REF!+#REF!+#REF!</f>
        <v>#REF!</v>
      </c>
    </row>
    <row r="41" spans="1:12" ht="4.5" customHeight="1" x14ac:dyDescent="0.2">
      <c r="A41" s="51"/>
      <c r="B41" s="51"/>
      <c r="C41" s="51"/>
      <c r="D41" s="51"/>
      <c r="E41" s="117"/>
      <c r="F41" s="51"/>
      <c r="G41" s="51"/>
      <c r="H41" s="51"/>
      <c r="I41" s="51"/>
      <c r="J41" s="51"/>
      <c r="K41" s="51"/>
      <c r="L41" s="51"/>
    </row>
    <row r="42" spans="1:12" x14ac:dyDescent="0.2">
      <c r="A42" s="51"/>
      <c r="B42" s="51"/>
      <c r="C42" s="51"/>
      <c r="D42" s="51"/>
      <c r="E42" s="51"/>
      <c r="F42" s="51"/>
      <c r="G42" s="251" t="s">
        <v>42</v>
      </c>
      <c r="H42" s="252"/>
      <c r="I42" s="253"/>
      <c r="J42" s="143" t="e">
        <f>SUM(J36:J40)</f>
        <v>#REF!</v>
      </c>
      <c r="K42" s="144" t="e">
        <f>J42/$J$42</f>
        <v>#REF!</v>
      </c>
      <c r="L42" s="122" t="e">
        <f>SUM(L36:L40)</f>
        <v>#REF!</v>
      </c>
    </row>
    <row r="43" spans="1:12" ht="4.5" customHeight="1" x14ac:dyDescent="0.2">
      <c r="A43" s="51"/>
      <c r="B43" s="51"/>
      <c r="C43" s="51"/>
      <c r="D43" s="51"/>
      <c r="E43" s="117"/>
      <c r="F43" s="51"/>
      <c r="G43" s="51"/>
      <c r="H43" s="51"/>
      <c r="I43" s="51"/>
      <c r="J43" s="51"/>
      <c r="K43" s="51"/>
      <c r="L43" s="51"/>
    </row>
    <row r="44" spans="1:12" x14ac:dyDescent="0.2">
      <c r="A44" s="123"/>
      <c r="B44" s="51"/>
      <c r="C44" s="51"/>
      <c r="D44" s="51"/>
      <c r="E44" s="51"/>
      <c r="F44" s="51"/>
      <c r="G44" s="254" t="s">
        <v>44</v>
      </c>
      <c r="H44" s="255"/>
      <c r="I44" s="256"/>
      <c r="J44" s="145" t="e">
        <f>#REF!+#REF!+#REF!+#REF!+#REF!+#REF!+#REF!+#REF!+#REF!+#REF!+#REF!+#REF!+#REF!+#REF!+#REF!+#REF!+#REF!+#REF!+#REF!+#REF!</f>
        <v>#REF!</v>
      </c>
      <c r="K44" s="146"/>
      <c r="L44" s="147" t="e">
        <f>#REF!+#REF!+#REF!+#REF!+#REF!+#REF!+#REF!+#REF!+#REF!+#REF!+#REF!+#REF!+#REF!+#REF!+#REF!+#REF!+#REF!+#REF!+#REF!+#REF!</f>
        <v>#REF!</v>
      </c>
    </row>
    <row r="45" spans="1:12" ht="9" customHeight="1" x14ac:dyDescent="0.2">
      <c r="A45" s="51"/>
      <c r="B45" s="51"/>
      <c r="C45" s="51"/>
      <c r="D45" s="51"/>
      <c r="E45" s="51"/>
      <c r="F45" s="51"/>
      <c r="G45" s="51"/>
      <c r="H45" s="51"/>
      <c r="I45" s="51"/>
      <c r="J45" s="51"/>
      <c r="K45" s="51"/>
      <c r="L45" s="51"/>
    </row>
    <row r="46" spans="1:12" x14ac:dyDescent="0.2">
      <c r="A46" s="51"/>
      <c r="B46" s="51"/>
      <c r="C46" s="51"/>
      <c r="D46" s="51"/>
      <c r="E46" s="51"/>
      <c r="F46" s="51"/>
      <c r="G46" s="51"/>
      <c r="H46" s="51"/>
      <c r="I46" s="51"/>
      <c r="J46" s="51"/>
      <c r="K46" s="51"/>
      <c r="L46" s="91" t="s">
        <v>45</v>
      </c>
    </row>
    <row r="47" spans="1:12" x14ac:dyDescent="0.2">
      <c r="F47" s="51"/>
      <c r="G47" s="51"/>
      <c r="H47" s="51"/>
      <c r="I47" s="51"/>
      <c r="J47" s="51"/>
      <c r="K47" s="51"/>
      <c r="L47" s="51"/>
    </row>
    <row r="48" spans="1:12" x14ac:dyDescent="0.2">
      <c r="F48" s="51"/>
      <c r="G48" s="51"/>
      <c r="H48" s="51"/>
      <c r="I48" s="51"/>
      <c r="J48" s="51"/>
      <c r="K48" s="51"/>
      <c r="L48" s="51"/>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7" t="str">
        <f>Snapshot!$I$9</f>
        <v>Release 1.1</v>
      </c>
      <c r="G2" s="47"/>
      <c r="H2" s="47"/>
      <c r="I2" s="47"/>
    </row>
    <row r="3" spans="1:12" x14ac:dyDescent="0.2">
      <c r="F3" s="48" t="str">
        <f>"Project: "&amp;Snapshot!$B$16&amp;"  "&amp;Snapshot!$B$17</f>
        <v>Project: P18  教育平台</v>
      </c>
      <c r="G3" s="48"/>
      <c r="H3" s="48"/>
    </row>
    <row r="4" spans="1:12" ht="4.5" customHeight="1" x14ac:dyDescent="0.2"/>
    <row r="5" spans="1:12" ht="23.25" x14ac:dyDescent="0.2">
      <c r="A5" s="49" t="s">
        <v>46</v>
      </c>
      <c r="B5" s="49"/>
      <c r="C5" s="50"/>
      <c r="D5" s="50"/>
      <c r="E5" s="50"/>
      <c r="F5" s="50"/>
      <c r="G5" s="50"/>
      <c r="H5" s="50"/>
      <c r="I5" s="50"/>
      <c r="J5" s="50"/>
      <c r="K5" s="50"/>
      <c r="L5" s="50"/>
    </row>
    <row r="6" spans="1:12" x14ac:dyDescent="0.2">
      <c r="A6" s="51"/>
      <c r="B6" s="51"/>
      <c r="C6" s="51"/>
      <c r="D6" s="51"/>
      <c r="E6" s="51"/>
      <c r="F6" s="51"/>
      <c r="G6" s="51"/>
      <c r="H6" s="51"/>
      <c r="I6" s="51"/>
      <c r="J6" s="51"/>
      <c r="K6" s="51"/>
      <c r="L6" s="51"/>
    </row>
    <row r="7" spans="1:12" ht="16.5" customHeight="1" x14ac:dyDescent="0.2">
      <c r="A7" s="51"/>
      <c r="B7" s="52"/>
      <c r="C7" s="53"/>
      <c r="D7" s="53"/>
      <c r="E7" s="54"/>
      <c r="F7" s="51"/>
      <c r="G7" s="51"/>
      <c r="H7" s="51"/>
      <c r="I7" s="51"/>
      <c r="J7" s="51"/>
      <c r="K7" s="51"/>
      <c r="L7" s="51"/>
    </row>
    <row r="8" spans="1:12" x14ac:dyDescent="0.2">
      <c r="A8" s="51"/>
      <c r="B8" s="51"/>
      <c r="C8" s="51"/>
      <c r="D8" s="51"/>
      <c r="E8" s="51"/>
      <c r="F8" s="51"/>
      <c r="G8" s="51"/>
      <c r="H8" s="51"/>
      <c r="I8" s="51"/>
      <c r="J8" s="51"/>
      <c r="K8" s="51"/>
      <c r="L8" s="51"/>
    </row>
    <row r="9" spans="1:12" x14ac:dyDescent="0.2">
      <c r="A9" s="51"/>
      <c r="B9" s="51"/>
      <c r="C9" s="51"/>
      <c r="D9" s="51"/>
      <c r="E9" s="51"/>
      <c r="F9" s="51"/>
      <c r="G9" s="51"/>
      <c r="H9" s="51"/>
      <c r="I9" s="51"/>
      <c r="J9" s="51"/>
      <c r="K9" s="51"/>
      <c r="L9" s="51"/>
    </row>
    <row r="10" spans="1:12" x14ac:dyDescent="0.2">
      <c r="A10" s="51"/>
      <c r="B10" s="51"/>
      <c r="C10" s="51"/>
      <c r="D10" s="51"/>
      <c r="E10" s="51"/>
      <c r="F10" s="51"/>
      <c r="G10" s="51"/>
      <c r="H10" s="51"/>
      <c r="I10" s="51"/>
      <c r="J10" s="51"/>
      <c r="K10" s="51"/>
      <c r="L10" s="51"/>
    </row>
    <row r="11" spans="1:12" x14ac:dyDescent="0.2">
      <c r="A11" s="51"/>
      <c r="B11" s="51"/>
      <c r="C11" s="51"/>
      <c r="D11" s="51"/>
      <c r="E11" s="51"/>
      <c r="F11" s="51"/>
      <c r="G11" s="51"/>
      <c r="H11" s="51"/>
      <c r="I11" s="51"/>
      <c r="J11" s="51"/>
      <c r="K11" s="51"/>
      <c r="L11" s="51"/>
    </row>
    <row r="12" spans="1:12" x14ac:dyDescent="0.2">
      <c r="A12" s="51"/>
      <c r="B12" s="51"/>
      <c r="C12" s="51"/>
      <c r="D12" s="51"/>
      <c r="E12" s="51"/>
      <c r="F12" s="51"/>
      <c r="G12" s="51"/>
      <c r="H12" s="51"/>
      <c r="I12" s="51"/>
      <c r="J12" s="51"/>
      <c r="K12" s="51"/>
      <c r="L12" s="51"/>
    </row>
    <row r="13" spans="1:12" x14ac:dyDescent="0.2">
      <c r="A13" s="51"/>
      <c r="B13" s="51"/>
      <c r="C13" s="51"/>
      <c r="D13" s="51"/>
      <c r="E13" s="51"/>
      <c r="F13" s="51"/>
      <c r="G13" s="51"/>
      <c r="H13" s="51"/>
      <c r="I13" s="51"/>
      <c r="J13" s="51"/>
      <c r="K13" s="51"/>
      <c r="L13" s="51"/>
    </row>
    <row r="14" spans="1:12" x14ac:dyDescent="0.2">
      <c r="A14" s="51"/>
      <c r="B14" s="51"/>
      <c r="C14" s="51"/>
      <c r="D14" s="51"/>
      <c r="E14" s="51"/>
      <c r="F14" s="51"/>
      <c r="G14" s="51"/>
      <c r="H14" s="51"/>
      <c r="I14" s="51"/>
      <c r="J14" s="51"/>
      <c r="K14" s="51"/>
      <c r="L14" s="51"/>
    </row>
    <row r="15" spans="1:12" x14ac:dyDescent="0.2">
      <c r="A15" s="51"/>
      <c r="B15" s="51"/>
      <c r="C15" s="51"/>
      <c r="D15" s="51"/>
      <c r="E15" s="51"/>
      <c r="F15" s="51"/>
      <c r="G15" s="51"/>
      <c r="H15" s="51"/>
      <c r="I15" s="51"/>
      <c r="J15" s="51"/>
      <c r="K15" s="51"/>
      <c r="L15" s="51"/>
    </row>
    <row r="16" spans="1:12" x14ac:dyDescent="0.2">
      <c r="A16" s="51"/>
      <c r="B16" s="51"/>
      <c r="C16" s="51"/>
      <c r="D16" s="51"/>
      <c r="E16" s="51"/>
      <c r="F16" s="51"/>
      <c r="G16" s="51"/>
      <c r="H16" s="51"/>
      <c r="I16" s="51"/>
      <c r="J16" s="51"/>
      <c r="K16" s="51"/>
      <c r="L16" s="51"/>
    </row>
    <row r="17" spans="1:12" ht="5.25" customHeight="1" x14ac:dyDescent="0.2">
      <c r="A17" s="51"/>
      <c r="B17" s="51"/>
      <c r="C17" s="51"/>
      <c r="D17" s="51"/>
      <c r="E17" s="51"/>
      <c r="F17" s="51"/>
      <c r="G17" s="51"/>
      <c r="H17" s="51"/>
      <c r="I17" s="51"/>
      <c r="J17" s="51"/>
      <c r="K17" s="51"/>
      <c r="L17" s="51"/>
    </row>
    <row r="18" spans="1:12" ht="15" x14ac:dyDescent="0.2">
      <c r="A18" s="55"/>
      <c r="B18" s="56"/>
      <c r="C18" s="56"/>
      <c r="D18" s="56"/>
      <c r="E18" s="57"/>
      <c r="F18" s="58"/>
      <c r="G18" s="51"/>
      <c r="H18" s="51"/>
      <c r="I18" s="51"/>
      <c r="J18" s="51"/>
      <c r="K18" s="51"/>
      <c r="L18" s="51"/>
    </row>
    <row r="19" spans="1:12" x14ac:dyDescent="0.2">
      <c r="A19" s="51"/>
      <c r="B19" s="51"/>
      <c r="C19" s="51"/>
      <c r="D19" s="51"/>
      <c r="E19" s="51"/>
      <c r="F19" s="51"/>
      <c r="G19" s="51"/>
      <c r="H19" s="51"/>
      <c r="I19" s="51"/>
      <c r="J19" s="51"/>
      <c r="K19" s="51"/>
      <c r="L19" s="51"/>
    </row>
    <row r="20" spans="1:12" x14ac:dyDescent="0.2">
      <c r="A20" s="51"/>
      <c r="B20" s="51"/>
      <c r="C20" s="51"/>
      <c r="D20" s="51"/>
      <c r="E20" s="51"/>
      <c r="F20" s="51"/>
      <c r="G20" s="51"/>
      <c r="H20" s="51"/>
      <c r="I20" s="51"/>
      <c r="J20" s="51"/>
      <c r="K20" s="51"/>
      <c r="L20" s="51"/>
    </row>
    <row r="21" spans="1:12" x14ac:dyDescent="0.2">
      <c r="A21" s="51"/>
      <c r="B21" s="51"/>
      <c r="C21" s="51"/>
      <c r="D21" s="51"/>
      <c r="E21" s="51"/>
      <c r="F21" s="51"/>
      <c r="G21" s="51"/>
      <c r="H21" s="51"/>
      <c r="I21" s="51"/>
      <c r="J21" s="51"/>
      <c r="K21" s="51"/>
      <c r="L21" s="51"/>
    </row>
    <row r="22" spans="1:12" x14ac:dyDescent="0.2">
      <c r="A22" s="51"/>
      <c r="B22" s="51"/>
      <c r="C22" s="51"/>
      <c r="D22" s="51"/>
      <c r="E22" s="51"/>
      <c r="F22" s="51"/>
      <c r="G22" s="51"/>
      <c r="H22" s="51"/>
      <c r="I22" s="51"/>
      <c r="J22" s="51"/>
      <c r="K22" s="51"/>
      <c r="L22" s="51"/>
    </row>
    <row r="23" spans="1:12" x14ac:dyDescent="0.2">
      <c r="A23" s="51"/>
      <c r="B23" s="51"/>
      <c r="C23" s="51"/>
      <c r="D23" s="51"/>
      <c r="E23" s="51"/>
      <c r="F23" s="51"/>
      <c r="G23" s="51"/>
      <c r="H23" s="51"/>
      <c r="I23" s="51"/>
      <c r="J23" s="51"/>
      <c r="K23" s="51"/>
      <c r="L23" s="51"/>
    </row>
    <row r="24" spans="1:12" x14ac:dyDescent="0.2">
      <c r="A24" s="51"/>
      <c r="B24" s="51"/>
      <c r="C24" s="51"/>
      <c r="D24" s="51"/>
      <c r="E24" s="51"/>
      <c r="F24" s="51"/>
      <c r="G24" s="51"/>
      <c r="H24" s="51"/>
      <c r="I24" s="51"/>
      <c r="J24" s="51"/>
      <c r="K24" s="51"/>
      <c r="L24" s="51"/>
    </row>
    <row r="25" spans="1:12" x14ac:dyDescent="0.2">
      <c r="A25" s="51"/>
      <c r="B25" s="51"/>
      <c r="C25" s="51"/>
      <c r="D25" s="51"/>
      <c r="E25" s="51"/>
      <c r="F25" s="51"/>
      <c r="G25" s="51"/>
      <c r="H25" s="51"/>
      <c r="I25" s="51"/>
      <c r="J25" s="51"/>
      <c r="K25" s="51"/>
      <c r="L25" s="51"/>
    </row>
    <row r="26" spans="1:12" x14ac:dyDescent="0.2">
      <c r="A26" s="51"/>
      <c r="B26" s="51"/>
      <c r="C26" s="51"/>
      <c r="D26" s="51"/>
      <c r="E26" s="51"/>
      <c r="F26" s="51"/>
      <c r="G26" s="51"/>
      <c r="H26" s="51"/>
      <c r="I26" s="51"/>
      <c r="J26" s="51"/>
      <c r="K26" s="51"/>
      <c r="L26" s="51"/>
    </row>
    <row r="27" spans="1:12" x14ac:dyDescent="0.2">
      <c r="A27" s="51"/>
      <c r="B27" s="51"/>
      <c r="C27" s="51"/>
      <c r="D27" s="51"/>
      <c r="E27" s="51"/>
      <c r="F27" s="51"/>
      <c r="G27" s="51"/>
      <c r="H27" s="51"/>
      <c r="I27" s="51"/>
      <c r="J27" s="51"/>
      <c r="K27" s="51"/>
      <c r="L27" s="51"/>
    </row>
    <row r="28" spans="1:12" ht="3" customHeight="1" x14ac:dyDescent="0.2">
      <c r="A28" s="51"/>
      <c r="B28" s="51"/>
      <c r="C28" s="51"/>
      <c r="D28" s="51"/>
      <c r="E28" s="51"/>
      <c r="F28" s="51"/>
      <c r="G28" s="51"/>
      <c r="H28" s="51"/>
      <c r="I28" s="51"/>
      <c r="J28" s="51"/>
      <c r="K28" s="51"/>
      <c r="L28" s="51"/>
    </row>
    <row r="29" spans="1:12" ht="6" customHeight="1" x14ac:dyDescent="0.2">
      <c r="A29" s="51"/>
      <c r="B29" s="51"/>
      <c r="C29" s="51"/>
      <c r="D29" s="51"/>
      <c r="E29" s="51"/>
      <c r="F29" s="51"/>
      <c r="G29" s="51"/>
      <c r="H29" s="51"/>
      <c r="I29" s="51"/>
      <c r="J29" s="51"/>
      <c r="K29" s="51"/>
      <c r="L29" s="51"/>
    </row>
    <row r="30" spans="1:12" ht="16.5" customHeight="1" x14ac:dyDescent="0.2">
      <c r="A30" s="59" t="s">
        <v>47</v>
      </c>
      <c r="B30" s="60"/>
      <c r="C30" s="60"/>
      <c r="D30" s="60"/>
      <c r="E30" s="61"/>
      <c r="F30" s="62"/>
      <c r="G30" s="62"/>
      <c r="H30" s="62"/>
      <c r="I30" s="62"/>
      <c r="J30" s="62"/>
      <c r="K30" s="62"/>
      <c r="L30" s="62"/>
    </row>
    <row r="31" spans="1:12" ht="28.5" customHeight="1" x14ac:dyDescent="0.2">
      <c r="A31" s="264" t="s">
        <v>48</v>
      </c>
      <c r="B31" s="257" t="s">
        <v>49</v>
      </c>
      <c r="C31" s="261" t="s">
        <v>50</v>
      </c>
      <c r="D31" s="262"/>
      <c r="E31" s="267" t="s">
        <v>51</v>
      </c>
      <c r="F31" s="63"/>
      <c r="G31" s="63"/>
      <c r="H31" s="63"/>
      <c r="I31" s="263"/>
      <c r="J31" s="263"/>
      <c r="K31" s="263"/>
      <c r="L31" s="263"/>
    </row>
    <row r="32" spans="1:12" x14ac:dyDescent="0.2">
      <c r="A32" s="265"/>
      <c r="B32" s="266"/>
      <c r="C32" s="64" t="s">
        <v>42</v>
      </c>
      <c r="D32" s="64" t="s">
        <v>40</v>
      </c>
      <c r="E32" s="268"/>
      <c r="F32" s="65"/>
      <c r="G32" s="65"/>
      <c r="H32" s="65"/>
      <c r="I32" s="65"/>
      <c r="J32" s="65"/>
      <c r="K32" s="65"/>
      <c r="L32" s="65"/>
    </row>
    <row r="33" spans="1:12" ht="16.5" customHeight="1" x14ac:dyDescent="0.2">
      <c r="A33" s="66">
        <v>1</v>
      </c>
      <c r="B33" s="67" t="s">
        <v>52</v>
      </c>
      <c r="C33" s="68">
        <v>109</v>
      </c>
      <c r="D33" s="69">
        <v>15</v>
      </c>
      <c r="E33" s="70">
        <v>40.4</v>
      </c>
      <c r="F33" s="71"/>
      <c r="G33" s="71"/>
      <c r="H33" s="71"/>
      <c r="I33" s="90"/>
      <c r="J33" s="90"/>
      <c r="K33" s="90"/>
      <c r="L33" s="90"/>
    </row>
    <row r="34" spans="1:12" ht="16.5" customHeight="1" x14ac:dyDescent="0.2">
      <c r="A34" s="72">
        <f t="shared" ref="A34:A42" si="0">A33+1</f>
        <v>2</v>
      </c>
      <c r="B34" s="73" t="s">
        <v>53</v>
      </c>
      <c r="C34" s="74">
        <v>356</v>
      </c>
      <c r="D34" s="75">
        <v>24</v>
      </c>
      <c r="E34" s="76">
        <v>111.3</v>
      </c>
      <c r="F34" s="71"/>
      <c r="G34" s="71"/>
      <c r="H34" s="71"/>
      <c r="I34" s="90"/>
      <c r="J34" s="90"/>
      <c r="K34" s="90"/>
      <c r="L34" s="90"/>
    </row>
    <row r="35" spans="1:12" ht="16.5" customHeight="1" x14ac:dyDescent="0.2">
      <c r="A35" s="72">
        <f t="shared" si="0"/>
        <v>3</v>
      </c>
      <c r="B35" s="73" t="s">
        <v>54</v>
      </c>
      <c r="C35" s="74">
        <v>379</v>
      </c>
      <c r="D35" s="75">
        <v>16</v>
      </c>
      <c r="E35" s="76">
        <v>90.8</v>
      </c>
      <c r="F35" s="71"/>
      <c r="G35" s="71"/>
      <c r="H35" s="71"/>
      <c r="I35" s="90"/>
      <c r="J35" s="90"/>
      <c r="K35" s="90"/>
      <c r="L35" s="90"/>
    </row>
    <row r="36" spans="1:12" ht="16.5" customHeight="1" x14ac:dyDescent="0.2">
      <c r="A36" s="72">
        <f t="shared" si="0"/>
        <v>4</v>
      </c>
      <c r="B36" s="73" t="s">
        <v>55</v>
      </c>
      <c r="C36" s="74">
        <v>412</v>
      </c>
      <c r="D36" s="75">
        <v>14</v>
      </c>
      <c r="E36" s="76">
        <v>92.3</v>
      </c>
      <c r="F36" s="71"/>
      <c r="G36" s="71"/>
      <c r="H36" s="71"/>
      <c r="I36" s="90"/>
      <c r="J36" s="90"/>
      <c r="K36" s="90"/>
      <c r="L36" s="90"/>
    </row>
    <row r="37" spans="1:12" ht="16.5" customHeight="1" x14ac:dyDescent="0.2">
      <c r="A37" s="72">
        <f t="shared" si="0"/>
        <v>5</v>
      </c>
      <c r="B37" s="73" t="s">
        <v>56</v>
      </c>
      <c r="C37" s="74">
        <v>439</v>
      </c>
      <c r="D37" s="75">
        <v>13</v>
      </c>
      <c r="E37" s="76">
        <v>75.8</v>
      </c>
      <c r="F37" s="71"/>
      <c r="G37" s="71"/>
      <c r="H37" s="71"/>
      <c r="I37" s="90"/>
      <c r="J37" s="90"/>
      <c r="K37" s="90"/>
      <c r="L37" s="90"/>
    </row>
    <row r="38" spans="1:12" ht="16.5" customHeight="1" x14ac:dyDescent="0.2">
      <c r="A38" s="72">
        <f t="shared" si="0"/>
        <v>6</v>
      </c>
      <c r="B38" s="73" t="s">
        <v>57</v>
      </c>
      <c r="C38" s="74">
        <v>504</v>
      </c>
      <c r="D38" s="75">
        <v>12</v>
      </c>
      <c r="E38" s="76">
        <v>85.4</v>
      </c>
      <c r="F38" s="71"/>
      <c r="G38" s="71"/>
      <c r="H38" s="71"/>
      <c r="I38" s="90"/>
      <c r="J38" s="90"/>
      <c r="K38" s="90"/>
      <c r="L38" s="90"/>
    </row>
    <row r="39" spans="1:12" ht="16.5" customHeight="1" x14ac:dyDescent="0.2">
      <c r="A39" s="72">
        <f t="shared" si="0"/>
        <v>7</v>
      </c>
      <c r="B39" s="73" t="s">
        <v>58</v>
      </c>
      <c r="C39" s="74">
        <v>514</v>
      </c>
      <c r="D39" s="75">
        <v>4</v>
      </c>
      <c r="E39" s="76">
        <v>76.400000000000006</v>
      </c>
      <c r="F39" s="71"/>
      <c r="G39" s="71"/>
      <c r="H39" s="71"/>
      <c r="I39" s="90"/>
      <c r="J39" s="90"/>
      <c r="K39" s="90"/>
      <c r="L39" s="90"/>
    </row>
    <row r="40" spans="1:12" ht="16.5" customHeight="1" x14ac:dyDescent="0.2">
      <c r="A40" s="72">
        <f t="shared" si="0"/>
        <v>8</v>
      </c>
      <c r="B40" s="73" t="s">
        <v>59</v>
      </c>
      <c r="C40" s="74">
        <v>519</v>
      </c>
      <c r="D40" s="75">
        <v>4</v>
      </c>
      <c r="E40" s="76">
        <v>65.2</v>
      </c>
      <c r="F40" s="71"/>
      <c r="G40" s="71"/>
      <c r="H40" s="71"/>
      <c r="I40" s="90"/>
      <c r="J40" s="90"/>
      <c r="K40" s="90"/>
      <c r="L40" s="90"/>
    </row>
    <row r="41" spans="1:12" ht="16.5" customHeight="1" x14ac:dyDescent="0.2">
      <c r="A41" s="72">
        <f t="shared" si="0"/>
        <v>9</v>
      </c>
      <c r="B41" s="73" t="s">
        <v>60</v>
      </c>
      <c r="C41" s="74">
        <v>543</v>
      </c>
      <c r="D41" s="75">
        <v>3</v>
      </c>
      <c r="E41" s="76">
        <v>66.400000000000006</v>
      </c>
      <c r="F41" s="71"/>
      <c r="G41" s="71"/>
      <c r="H41" s="71"/>
      <c r="I41" s="90"/>
      <c r="J41" s="90"/>
      <c r="K41" s="90"/>
      <c r="L41" s="90"/>
    </row>
    <row r="42" spans="1:12" ht="16.5" customHeight="1" x14ac:dyDescent="0.2">
      <c r="A42" s="72">
        <f t="shared" si="0"/>
        <v>10</v>
      </c>
      <c r="B42" s="73" t="s">
        <v>61</v>
      </c>
      <c r="C42" s="77">
        <v>552</v>
      </c>
      <c r="D42" s="78">
        <v>2</v>
      </c>
      <c r="E42" s="79">
        <v>61.8</v>
      </c>
      <c r="F42" s="71"/>
      <c r="G42" s="71"/>
      <c r="H42" s="71"/>
      <c r="I42" s="90"/>
      <c r="J42" s="90"/>
      <c r="K42" s="90"/>
      <c r="L42" s="90"/>
    </row>
    <row r="43" spans="1:12" x14ac:dyDescent="0.2">
      <c r="A43" s="80"/>
      <c r="B43" s="81"/>
      <c r="C43" s="81"/>
      <c r="D43" s="81"/>
      <c r="E43" s="82"/>
      <c r="F43" s="71"/>
      <c r="G43" s="71"/>
      <c r="H43" s="71"/>
      <c r="I43" s="90"/>
      <c r="J43" s="90"/>
      <c r="K43" s="90"/>
      <c r="L43" s="90"/>
    </row>
    <row r="44" spans="1:12" x14ac:dyDescent="0.2">
      <c r="A44" s="83"/>
      <c r="B44" s="84"/>
      <c r="C44" s="84"/>
      <c r="D44" s="84"/>
      <c r="E44" s="85"/>
      <c r="F44" s="71"/>
      <c r="G44" s="71"/>
      <c r="H44" s="71"/>
      <c r="I44" s="90"/>
      <c r="J44" s="90"/>
      <c r="K44" s="51"/>
      <c r="L44" s="91" t="s">
        <v>45</v>
      </c>
    </row>
    <row r="45" spans="1:12" x14ac:dyDescent="0.2">
      <c r="A45" s="86"/>
      <c r="B45" s="84"/>
      <c r="C45" s="84"/>
      <c r="D45" s="84"/>
      <c r="E45" s="85"/>
      <c r="F45" s="71"/>
      <c r="G45" s="71"/>
      <c r="H45" s="71"/>
      <c r="I45" s="90"/>
      <c r="J45" s="90"/>
      <c r="K45" s="51"/>
      <c r="L45" s="51"/>
    </row>
    <row r="46" spans="1:12" ht="15" customHeight="1" x14ac:dyDescent="0.2">
      <c r="A46" s="87"/>
      <c r="B46" s="88"/>
      <c r="C46" s="88"/>
      <c r="D46" s="88"/>
      <c r="E46" s="89"/>
      <c r="F46" s="71"/>
      <c r="G46" s="71"/>
      <c r="H46" s="71"/>
      <c r="I46" s="90"/>
      <c r="J46" s="90"/>
      <c r="K46" s="51"/>
      <c r="L46" s="51"/>
    </row>
    <row r="47" spans="1:12" ht="6" customHeight="1" x14ac:dyDescent="0.2">
      <c r="A47" s="51"/>
      <c r="B47" s="51"/>
      <c r="C47" s="51"/>
      <c r="D47" s="51"/>
      <c r="E47" s="51"/>
      <c r="F47" s="51"/>
      <c r="G47" s="51"/>
      <c r="H47" s="51"/>
      <c r="I47" s="51"/>
      <c r="J47" s="51"/>
      <c r="K47" s="51"/>
      <c r="L47" s="51"/>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5" sqref="B15"/>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4" t="s">
        <v>62</v>
      </c>
      <c r="B2" s="45"/>
      <c r="C2" s="45"/>
      <c r="D2" s="45"/>
    </row>
    <row r="3" spans="1:4" x14ac:dyDescent="0.2">
      <c r="A3" s="46" t="s">
        <v>63</v>
      </c>
      <c r="B3" s="46" t="s">
        <v>64</v>
      </c>
      <c r="C3" s="46" t="s">
        <v>65</v>
      </c>
      <c r="D3" s="46"/>
    </row>
    <row r="4" spans="1:4" x14ac:dyDescent="0.2">
      <c r="A4" s="180" t="s">
        <v>174</v>
      </c>
      <c r="B4" s="180" t="s">
        <v>153</v>
      </c>
      <c r="C4" s="181"/>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tabSelected="1" workbookViewId="0">
      <selection activeCell="E17" sqref="E17"/>
    </sheetView>
  </sheetViews>
  <sheetFormatPr defaultColWidth="9.140625" defaultRowHeight="12.75" x14ac:dyDescent="0.2"/>
  <cols>
    <col min="1" max="1" width="15" style="2" customWidth="1"/>
    <col min="2" max="2" width="50.140625"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69" t="str">
        <f ca="1">MID(CELL("filename",A7),FIND("]",CELL("filename"),1)+1,255)</f>
        <v>Context Menu</v>
      </c>
      <c r="B1" s="269"/>
      <c r="C1" s="269"/>
      <c r="D1" s="269"/>
      <c r="E1" s="269"/>
      <c r="F1" s="269"/>
      <c r="G1" s="269"/>
      <c r="H1" s="269"/>
      <c r="I1" s="269"/>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98</v>
      </c>
      <c r="C12" s="26" t="s">
        <v>73</v>
      </c>
      <c r="D12" s="26" t="s">
        <v>74</v>
      </c>
      <c r="E12" s="26" t="s">
        <v>75</v>
      </c>
      <c r="F12" s="26" t="s">
        <v>31</v>
      </c>
      <c r="G12" s="26" t="s">
        <v>76</v>
      </c>
      <c r="H12" s="27" t="s">
        <v>65</v>
      </c>
      <c r="I12" s="38"/>
    </row>
    <row r="13" spans="1:9" x14ac:dyDescent="0.2">
      <c r="A13" s="270" t="s">
        <v>99</v>
      </c>
      <c r="B13" s="271"/>
      <c r="C13" s="271"/>
      <c r="D13" s="271"/>
      <c r="E13" s="271"/>
      <c r="F13" s="271"/>
      <c r="G13" s="271"/>
      <c r="H13" s="271"/>
      <c r="I13" s="272"/>
    </row>
    <row r="14" spans="1:9" ht="25.5" customHeight="1" x14ac:dyDescent="0.2">
      <c r="A14" s="185" t="s">
        <v>175</v>
      </c>
      <c r="B14" s="41" t="s">
        <v>180</v>
      </c>
      <c r="C14" s="186" t="s">
        <v>182</v>
      </c>
      <c r="D14" s="28" t="s">
        <v>77</v>
      </c>
      <c r="E14" s="33">
        <v>45239</v>
      </c>
      <c r="F14" s="148" t="s">
        <v>178</v>
      </c>
      <c r="G14" s="29"/>
      <c r="H14" s="35"/>
      <c r="I14" s="34"/>
    </row>
    <row r="15" spans="1:9" ht="31.5" customHeight="1" x14ac:dyDescent="0.2">
      <c r="A15" s="185" t="s">
        <v>176</v>
      </c>
      <c r="B15" s="42" t="s">
        <v>183</v>
      </c>
      <c r="C15" s="186" t="s">
        <v>184</v>
      </c>
      <c r="D15" s="28" t="s">
        <v>77</v>
      </c>
      <c r="E15" s="33">
        <v>45239</v>
      </c>
      <c r="F15" s="148" t="s">
        <v>178</v>
      </c>
      <c r="G15" s="29"/>
      <c r="H15" s="35"/>
      <c r="I15" s="34"/>
    </row>
    <row r="16" spans="1:9" ht="25.5" customHeight="1" x14ac:dyDescent="0.2">
      <c r="A16" s="185" t="s">
        <v>177</v>
      </c>
      <c r="B16" s="42" t="s">
        <v>185</v>
      </c>
      <c r="C16" s="186" t="s">
        <v>186</v>
      </c>
      <c r="D16" s="28" t="s">
        <v>77</v>
      </c>
      <c r="E16" s="33">
        <v>45239</v>
      </c>
      <c r="F16" s="148" t="s">
        <v>178</v>
      </c>
      <c r="G16" s="29"/>
      <c r="H16" s="35"/>
      <c r="I16" s="34"/>
    </row>
    <row r="17" spans="1:9" ht="30.75" customHeight="1" x14ac:dyDescent="0.2">
      <c r="A17" s="185" t="s">
        <v>179</v>
      </c>
      <c r="B17" s="42"/>
      <c r="C17" s="32"/>
      <c r="D17" s="28" t="s">
        <v>77</v>
      </c>
      <c r="E17" s="33"/>
      <c r="F17" s="34"/>
      <c r="G17" s="29"/>
      <c r="H17" s="35"/>
      <c r="I17" s="34"/>
    </row>
    <row r="18" spans="1:9" x14ac:dyDescent="0.2">
      <c r="A18" s="30">
        <f>MAX(A$12:A17)+1</f>
        <v>1</v>
      </c>
      <c r="B18" s="43"/>
      <c r="C18" s="31"/>
      <c r="D18" s="28" t="s">
        <v>77</v>
      </c>
      <c r="E18" s="33"/>
      <c r="F18" s="34"/>
      <c r="G18" s="29"/>
      <c r="H18" s="35"/>
      <c r="I18" s="34"/>
    </row>
    <row r="19" spans="1:9" x14ac:dyDescent="0.2">
      <c r="A19" s="30">
        <f>MAX(A$12:A18)+1</f>
        <v>2</v>
      </c>
      <c r="B19" s="32"/>
      <c r="C19" s="31"/>
      <c r="D19" s="28" t="s">
        <v>77</v>
      </c>
      <c r="E19" s="33"/>
      <c r="F19" s="34"/>
      <c r="G19" s="29"/>
      <c r="H19" s="35"/>
      <c r="I19" s="34"/>
    </row>
    <row r="20" spans="1:9" x14ac:dyDescent="0.2">
      <c r="A20" s="30">
        <f>MAX(A$12:A19)+1</f>
        <v>3</v>
      </c>
      <c r="B20" s="31"/>
      <c r="C20" s="31"/>
      <c r="D20" s="28" t="s">
        <v>77</v>
      </c>
      <c r="E20" s="33"/>
      <c r="F20" s="34"/>
      <c r="G20" s="29"/>
      <c r="H20" s="35"/>
      <c r="I20" s="34"/>
    </row>
    <row r="21" spans="1:9" x14ac:dyDescent="0.2">
      <c r="A21" s="30">
        <f>MAX(A$12:A20)+1</f>
        <v>4</v>
      </c>
      <c r="B21" s="32"/>
      <c r="C21" s="31"/>
      <c r="D21" s="28" t="s">
        <v>77</v>
      </c>
      <c r="E21" s="33"/>
      <c r="F21" s="34"/>
      <c r="G21" s="29"/>
      <c r="H21" s="35"/>
      <c r="I21" s="34"/>
    </row>
    <row r="22" spans="1:9" x14ac:dyDescent="0.2">
      <c r="A22" s="30">
        <f>MAX(A$12:A21)+1</f>
        <v>5</v>
      </c>
      <c r="B22" s="32"/>
      <c r="C22" s="31"/>
      <c r="D22" s="28" t="s">
        <v>77</v>
      </c>
      <c r="E22" s="33"/>
      <c r="F22" s="34"/>
      <c r="G22" s="29"/>
      <c r="H22" s="35"/>
      <c r="I22" s="34"/>
    </row>
    <row r="23" spans="1:9" x14ac:dyDescent="0.2">
      <c r="A23" s="30">
        <f>MAX(A$12:A22)+1</f>
        <v>6</v>
      </c>
      <c r="B23" s="31"/>
      <c r="C23" s="31"/>
      <c r="D23" s="28" t="s">
        <v>77</v>
      </c>
      <c r="E23" s="33"/>
      <c r="F23" s="34"/>
      <c r="G23" s="29"/>
      <c r="H23" s="35"/>
      <c r="I23" s="34"/>
    </row>
    <row r="24" spans="1:9" x14ac:dyDescent="0.2">
      <c r="A24" s="30">
        <f>MAX(A$12:A23)+1</f>
        <v>7</v>
      </c>
      <c r="B24" s="32"/>
      <c r="C24" s="31"/>
      <c r="D24" s="28" t="s">
        <v>77</v>
      </c>
      <c r="E24" s="33"/>
      <c r="F24" s="34"/>
      <c r="G24" s="29"/>
      <c r="H24" s="35"/>
      <c r="I24" s="34"/>
    </row>
    <row r="25" spans="1:9" x14ac:dyDescent="0.2">
      <c r="A25" s="30">
        <f>MAX(A$12:A24)+1</f>
        <v>8</v>
      </c>
      <c r="B25" s="32"/>
      <c r="C25" s="31"/>
      <c r="D25" s="28" t="s">
        <v>77</v>
      </c>
      <c r="E25" s="33"/>
      <c r="F25" s="34"/>
      <c r="G25" s="29"/>
      <c r="H25" s="35"/>
      <c r="I25" s="34"/>
    </row>
    <row r="26" spans="1:9" x14ac:dyDescent="0.2">
      <c r="A26" s="30">
        <f>MAX(A$12:A25)+1</f>
        <v>9</v>
      </c>
      <c r="B26" s="31"/>
      <c r="C26" s="31"/>
      <c r="D26" s="28" t="s">
        <v>77</v>
      </c>
      <c r="E26" s="33"/>
      <c r="F26" s="34"/>
      <c r="G26" s="29"/>
      <c r="H26" s="35"/>
      <c r="I26" s="34"/>
    </row>
    <row r="27" spans="1:9" x14ac:dyDescent="0.2">
      <c r="A27" s="30">
        <f>MAX(A$12:A26)+1</f>
        <v>10</v>
      </c>
      <c r="B27" s="32"/>
      <c r="C27" s="31"/>
      <c r="D27" s="28" t="s">
        <v>77</v>
      </c>
      <c r="E27" s="33"/>
      <c r="F27" s="34"/>
      <c r="G27" s="29"/>
      <c r="H27" s="35"/>
      <c r="I27" s="34"/>
    </row>
    <row r="28" spans="1:9" x14ac:dyDescent="0.2">
      <c r="A28" s="30">
        <f>MAX(A$12:A27)+1</f>
        <v>11</v>
      </c>
      <c r="B28" s="32"/>
      <c r="C28" s="31"/>
      <c r="D28" s="28" t="s">
        <v>77</v>
      </c>
      <c r="E28" s="33"/>
      <c r="F28" s="34"/>
      <c r="G28" s="29"/>
      <c r="H28" s="35"/>
      <c r="I28" s="34"/>
    </row>
    <row r="29" spans="1:9" x14ac:dyDescent="0.2">
      <c r="A29" s="30">
        <f>MAX(A$12:A28)+1</f>
        <v>12</v>
      </c>
      <c r="B29" s="31"/>
      <c r="C29" s="31"/>
      <c r="D29" s="28" t="s">
        <v>77</v>
      </c>
      <c r="E29" s="33"/>
      <c r="F29" s="34"/>
      <c r="G29" s="29"/>
      <c r="H29" s="35"/>
      <c r="I29" s="34"/>
    </row>
    <row r="30" spans="1:9" x14ac:dyDescent="0.2">
      <c r="A30" s="30">
        <f>MAX(A$12:A29)+1</f>
        <v>13</v>
      </c>
      <c r="B30" s="32"/>
      <c r="C30" s="31"/>
      <c r="D30" s="28" t="s">
        <v>77</v>
      </c>
      <c r="E30" s="33"/>
      <c r="F30" s="34"/>
      <c r="G30" s="29"/>
      <c r="H30" s="35"/>
      <c r="I30" s="34"/>
    </row>
    <row r="31" spans="1:9" x14ac:dyDescent="0.2">
      <c r="A31" s="30">
        <f>MAX(A$12:A30)+1</f>
        <v>14</v>
      </c>
      <c r="B31" s="32"/>
      <c r="C31" s="31"/>
      <c r="D31" s="28" t="s">
        <v>77</v>
      </c>
      <c r="E31" s="33"/>
      <c r="F31" s="34"/>
      <c r="G31" s="29"/>
      <c r="H31" s="35"/>
      <c r="I31" s="34"/>
    </row>
    <row r="32" spans="1:9" x14ac:dyDescent="0.2">
      <c r="A32" s="30">
        <f>MAX(A$12:A31)+1</f>
        <v>15</v>
      </c>
      <c r="B32" s="31"/>
      <c r="C32" s="31"/>
      <c r="D32" s="28" t="s">
        <v>77</v>
      </c>
      <c r="E32" s="33"/>
      <c r="F32" s="34"/>
      <c r="G32" s="29"/>
      <c r="H32" s="35"/>
      <c r="I32" s="34"/>
    </row>
    <row r="33" spans="1:9" x14ac:dyDescent="0.2">
      <c r="A33" s="30">
        <f>MAX(A$12:A32)+1</f>
        <v>16</v>
      </c>
      <c r="B33" s="32"/>
      <c r="C33" s="31"/>
      <c r="D33" s="28" t="s">
        <v>77</v>
      </c>
      <c r="E33" s="33"/>
      <c r="F33" s="34"/>
      <c r="G33" s="29"/>
      <c r="H33" s="35"/>
      <c r="I33" s="34"/>
    </row>
    <row r="34" spans="1:9" x14ac:dyDescent="0.2">
      <c r="A34" s="30">
        <f>MAX(A$12:A33)+1</f>
        <v>17</v>
      </c>
      <c r="B34" s="32"/>
      <c r="C34" s="31"/>
      <c r="D34" s="28" t="s">
        <v>77</v>
      </c>
      <c r="E34" s="33"/>
      <c r="F34" s="34"/>
      <c r="G34" s="29"/>
      <c r="H34" s="35"/>
      <c r="I34" s="34"/>
    </row>
    <row r="35" spans="1:9" x14ac:dyDescent="0.2">
      <c r="A35" s="30">
        <f>MAX(A$12:A34)+1</f>
        <v>18</v>
      </c>
      <c r="B35" s="31"/>
      <c r="C35" s="31"/>
      <c r="D35" s="28" t="s">
        <v>77</v>
      </c>
      <c r="E35" s="33"/>
      <c r="F35" s="34"/>
      <c r="G35" s="29"/>
      <c r="H35" s="35"/>
      <c r="I35" s="34"/>
    </row>
    <row r="36" spans="1:9" x14ac:dyDescent="0.2">
      <c r="A36" s="30">
        <f>MAX(A$12:A35)+1</f>
        <v>19</v>
      </c>
      <c r="B36" s="32"/>
      <c r="C36" s="31"/>
      <c r="D36" s="28" t="s">
        <v>77</v>
      </c>
      <c r="E36" s="33"/>
      <c r="F36" s="34"/>
      <c r="G36" s="29"/>
      <c r="H36" s="35"/>
      <c r="I36" s="34"/>
    </row>
    <row r="37" spans="1:9" x14ac:dyDescent="0.2">
      <c r="A37" s="30">
        <f>MAX(A$12:A36)+1</f>
        <v>20</v>
      </c>
      <c r="B37" s="32"/>
      <c r="C37" s="31"/>
      <c r="D37" s="28" t="s">
        <v>77</v>
      </c>
      <c r="E37" s="33"/>
      <c r="F37" s="34"/>
      <c r="G37" s="29"/>
      <c r="H37" s="35"/>
      <c r="I37" s="34"/>
    </row>
    <row r="38" spans="1:9" x14ac:dyDescent="0.2">
      <c r="A38" s="30">
        <f>MAX(A$12:A37)+1</f>
        <v>21</v>
      </c>
      <c r="B38" s="31"/>
      <c r="C38" s="31"/>
      <c r="D38" s="28" t="s">
        <v>77</v>
      </c>
      <c r="E38" s="33"/>
      <c r="F38" s="34"/>
      <c r="G38" s="29"/>
      <c r="H38" s="35"/>
      <c r="I38" s="34"/>
    </row>
    <row r="39" spans="1:9" x14ac:dyDescent="0.2">
      <c r="A39" s="30">
        <f>MAX(A$12:A38)+1</f>
        <v>22</v>
      </c>
      <c r="B39" s="32"/>
      <c r="C39" s="31"/>
      <c r="D39" s="28" t="s">
        <v>77</v>
      </c>
      <c r="E39" s="33"/>
      <c r="F39" s="34"/>
      <c r="G39" s="29"/>
      <c r="H39" s="35"/>
      <c r="I39" s="34"/>
    </row>
    <row r="40" spans="1:9" x14ac:dyDescent="0.2">
      <c r="A40" s="30">
        <f>MAX(A$12:A39)+1</f>
        <v>23</v>
      </c>
      <c r="B40" s="32"/>
      <c r="C40" s="31"/>
      <c r="D40" s="28" t="s">
        <v>77</v>
      </c>
      <c r="E40" s="33"/>
      <c r="F40" s="34"/>
      <c r="G40" s="29"/>
      <c r="H40" s="35"/>
      <c r="I40" s="34"/>
    </row>
    <row r="41" spans="1:9" x14ac:dyDescent="0.2">
      <c r="A41" s="30">
        <f>MAX(A$12:A40)+1</f>
        <v>24</v>
      </c>
      <c r="B41" s="31"/>
      <c r="C41" s="31"/>
      <c r="D41" s="28" t="s">
        <v>77</v>
      </c>
      <c r="E41" s="33"/>
      <c r="F41" s="34"/>
      <c r="G41" s="29"/>
      <c r="H41" s="35"/>
      <c r="I41" s="34"/>
    </row>
    <row r="42" spans="1:9" x14ac:dyDescent="0.2">
      <c r="A42" s="30">
        <f>MAX(A$12:A41)+1</f>
        <v>25</v>
      </c>
      <c r="B42" s="32"/>
      <c r="C42" s="31"/>
      <c r="D42" s="28" t="s">
        <v>77</v>
      </c>
      <c r="E42" s="33"/>
      <c r="F42" s="34"/>
      <c r="G42" s="29"/>
      <c r="H42" s="35"/>
      <c r="I42" s="34"/>
    </row>
    <row r="43" spans="1:9" x14ac:dyDescent="0.2">
      <c r="A43" s="30">
        <f>MAX(A$12:A42)+1</f>
        <v>26</v>
      </c>
      <c r="B43" s="32"/>
      <c r="C43" s="31"/>
      <c r="D43" s="28" t="s">
        <v>77</v>
      </c>
      <c r="E43" s="33"/>
      <c r="F43" s="34"/>
      <c r="G43" s="29"/>
      <c r="H43" s="35"/>
      <c r="I43" s="34"/>
    </row>
    <row r="44" spans="1:9" x14ac:dyDescent="0.2">
      <c r="A44" s="30">
        <f>MAX(A$12:A43)+1</f>
        <v>27</v>
      </c>
      <c r="B44" s="31"/>
      <c r="C44" s="31"/>
      <c r="D44" s="28" t="s">
        <v>77</v>
      </c>
      <c r="E44" s="33"/>
      <c r="F44" s="34"/>
      <c r="G44" s="29"/>
      <c r="H44" s="35"/>
      <c r="I44" s="34"/>
    </row>
    <row r="45" spans="1:9" x14ac:dyDescent="0.2">
      <c r="A45" s="30">
        <f>MAX(A$12:A44)+1</f>
        <v>28</v>
      </c>
      <c r="B45" s="32"/>
      <c r="C45" s="31"/>
      <c r="D45" s="28" t="s">
        <v>77</v>
      </c>
      <c r="E45" s="33"/>
      <c r="F45" s="34"/>
      <c r="G45" s="29"/>
      <c r="H45" s="35"/>
      <c r="I45" s="34"/>
    </row>
    <row r="46" spans="1:9" x14ac:dyDescent="0.2">
      <c r="A46" s="30">
        <f>MAX(A$12:A45)+1</f>
        <v>29</v>
      </c>
      <c r="B46" s="32"/>
      <c r="C46" s="31"/>
      <c r="D46" s="28" t="s">
        <v>77</v>
      </c>
      <c r="E46" s="33"/>
      <c r="F46" s="34"/>
      <c r="G46" s="29"/>
      <c r="H46" s="35"/>
      <c r="I46" s="34"/>
    </row>
    <row r="47" spans="1:9" x14ac:dyDescent="0.2">
      <c r="A47" s="30">
        <f>MAX(A$12:A46)+1</f>
        <v>30</v>
      </c>
      <c r="B47" s="31"/>
      <c r="C47" s="31"/>
      <c r="D47" s="28" t="s">
        <v>77</v>
      </c>
      <c r="E47" s="33"/>
      <c r="F47" s="34"/>
      <c r="G47" s="29"/>
      <c r="H47" s="35"/>
      <c r="I47" s="34"/>
    </row>
    <row r="48" spans="1:9" x14ac:dyDescent="0.2">
      <c r="A48" s="30">
        <f>MAX(A$12:A47)+1</f>
        <v>31</v>
      </c>
      <c r="B48" s="32"/>
      <c r="C48" s="31"/>
      <c r="D48" s="28" t="s">
        <v>77</v>
      </c>
      <c r="E48" s="33"/>
      <c r="F48" s="34"/>
      <c r="G48" s="29"/>
      <c r="H48" s="35"/>
      <c r="I48" s="34"/>
    </row>
    <row r="49" spans="1:9" x14ac:dyDescent="0.2">
      <c r="A49" s="30">
        <f>MAX(A$12:A48)+1</f>
        <v>32</v>
      </c>
      <c r="B49" s="32"/>
      <c r="C49" s="31"/>
      <c r="D49" s="28" t="s">
        <v>77</v>
      </c>
      <c r="E49" s="33"/>
      <c r="F49" s="34"/>
      <c r="G49" s="29"/>
      <c r="H49" s="35"/>
      <c r="I49" s="34"/>
    </row>
    <row r="50" spans="1:9" x14ac:dyDescent="0.2">
      <c r="A50" s="30">
        <f>MAX(A$12:A49)+1</f>
        <v>33</v>
      </c>
      <c r="B50" s="31"/>
      <c r="C50" s="31"/>
      <c r="D50" s="28" t="s">
        <v>77</v>
      </c>
      <c r="E50" s="33"/>
      <c r="F50" s="34"/>
      <c r="G50" s="29"/>
      <c r="H50" s="35"/>
      <c r="I50" s="34"/>
    </row>
    <row r="51" spans="1:9" x14ac:dyDescent="0.2">
      <c r="A51" s="30">
        <f>MAX(A$12:A50)+1</f>
        <v>34</v>
      </c>
      <c r="B51" s="32"/>
      <c r="C51" s="31"/>
      <c r="D51" s="28" t="s">
        <v>77</v>
      </c>
      <c r="E51" s="33"/>
      <c r="F51" s="34"/>
      <c r="G51" s="29"/>
      <c r="H51" s="35"/>
      <c r="I51" s="34"/>
    </row>
    <row r="52" spans="1:9" x14ac:dyDescent="0.2">
      <c r="A52" s="30">
        <f>MAX(A$12:A51)+1</f>
        <v>35</v>
      </c>
      <c r="B52" s="32"/>
      <c r="C52" s="31"/>
      <c r="D52" s="28" t="s">
        <v>77</v>
      </c>
      <c r="E52" s="33"/>
      <c r="F52" s="34"/>
      <c r="G52" s="29"/>
      <c r="H52" s="35"/>
      <c r="I52" s="34"/>
    </row>
    <row r="53" spans="1:9" x14ac:dyDescent="0.2">
      <c r="A53" s="30">
        <f>MAX(A$12:A52)+1</f>
        <v>36</v>
      </c>
      <c r="B53" s="31"/>
      <c r="C53" s="31"/>
      <c r="D53" s="28" t="s">
        <v>77</v>
      </c>
      <c r="E53" s="33"/>
      <c r="F53" s="34"/>
      <c r="G53" s="29"/>
      <c r="H53" s="35"/>
      <c r="I53" s="34"/>
    </row>
    <row r="54" spans="1:9" x14ac:dyDescent="0.2">
      <c r="A54" s="30">
        <f>MAX(A$12:A53)+1</f>
        <v>37</v>
      </c>
      <c r="B54" s="32"/>
      <c r="C54" s="31"/>
      <c r="D54" s="28" t="s">
        <v>77</v>
      </c>
      <c r="E54" s="33"/>
      <c r="F54" s="34"/>
      <c r="G54" s="29"/>
      <c r="H54" s="35"/>
      <c r="I54" s="34"/>
    </row>
    <row r="55" spans="1:9" x14ac:dyDescent="0.2">
      <c r="A55" s="30">
        <f>MAX(A$12:A54)+1</f>
        <v>38</v>
      </c>
      <c r="B55" s="32"/>
      <c r="C55" s="31"/>
      <c r="D55" s="28" t="s">
        <v>77</v>
      </c>
      <c r="E55" s="33"/>
      <c r="F55" s="34"/>
      <c r="G55" s="29"/>
      <c r="H55" s="35"/>
      <c r="I55" s="34"/>
    </row>
    <row r="56" spans="1:9" x14ac:dyDescent="0.2">
      <c r="A56" s="30">
        <f>MAX(A$12:A55)+1</f>
        <v>39</v>
      </c>
      <c r="B56" s="31"/>
      <c r="C56" s="31"/>
      <c r="D56" s="28" t="s">
        <v>77</v>
      </c>
      <c r="E56" s="33"/>
      <c r="F56" s="34"/>
      <c r="G56" s="29"/>
      <c r="H56" s="35"/>
      <c r="I56" s="34"/>
    </row>
    <row r="57" spans="1:9" x14ac:dyDescent="0.2">
      <c r="A57" s="30">
        <f>MAX(A$12:A56)+1</f>
        <v>40</v>
      </c>
      <c r="B57" s="32"/>
      <c r="C57" s="31"/>
      <c r="D57" s="28" t="s">
        <v>77</v>
      </c>
      <c r="E57" s="33"/>
      <c r="F57" s="34"/>
      <c r="G57" s="29"/>
      <c r="H57" s="35"/>
      <c r="I57" s="34"/>
    </row>
    <row r="58" spans="1:9" x14ac:dyDescent="0.2">
      <c r="A58" s="30">
        <f>MAX(A$12:A57)+1</f>
        <v>41</v>
      </c>
      <c r="B58" s="32"/>
      <c r="C58" s="31"/>
      <c r="D58" s="28" t="s">
        <v>77</v>
      </c>
      <c r="E58" s="33"/>
      <c r="F58" s="34"/>
      <c r="G58" s="29"/>
      <c r="H58" s="35"/>
      <c r="I58" s="34"/>
    </row>
    <row r="59" spans="1:9" x14ac:dyDescent="0.2">
      <c r="A59" s="30">
        <f>MAX(A$12:A58)+1</f>
        <v>42</v>
      </c>
      <c r="B59" s="31"/>
      <c r="C59" s="31"/>
      <c r="D59" s="28" t="s">
        <v>77</v>
      </c>
      <c r="E59" s="33"/>
      <c r="F59" s="34"/>
      <c r="G59" s="29"/>
      <c r="H59" s="35"/>
      <c r="I59" s="34"/>
    </row>
    <row r="60" spans="1:9" x14ac:dyDescent="0.2">
      <c r="A60" s="273"/>
      <c r="B60" s="273"/>
      <c r="C60" s="273"/>
      <c r="D60" s="273"/>
      <c r="E60" s="273"/>
      <c r="F60" s="273"/>
      <c r="G60" s="273"/>
      <c r="H60" s="273"/>
      <c r="I60" s="273"/>
    </row>
    <row r="61" spans="1:9" x14ac:dyDescent="0.2">
      <c r="A61" s="274" t="s">
        <v>78</v>
      </c>
      <c r="B61" s="274"/>
      <c r="C61" s="274"/>
      <c r="D61" s="274"/>
      <c r="E61" s="274"/>
      <c r="F61" s="274"/>
      <c r="G61" s="274"/>
      <c r="H61" s="274"/>
      <c r="I61" s="274"/>
    </row>
  </sheetData>
  <mergeCells count="4">
    <mergeCell ref="A1:I1"/>
    <mergeCell ref="A13:I13"/>
    <mergeCell ref="A60:I60"/>
    <mergeCell ref="A61:I61"/>
  </mergeCells>
  <phoneticPr fontId="8" type="noConversion"/>
  <conditionalFormatting sqref="D14:D59">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A76-E9A9-4F4F-8A07-D962CFD9B75B}">
  <dimension ref="A1:G86"/>
  <sheetViews>
    <sheetView topLeftCell="A43" workbookViewId="0">
      <selection activeCell="C58" sqref="C58:G58"/>
    </sheetView>
  </sheetViews>
  <sheetFormatPr defaultRowHeight="12.75" x14ac:dyDescent="0.2"/>
  <cols>
    <col min="2" max="2" width="28.85546875" customWidth="1"/>
    <col min="3" max="3" width="27.7109375" customWidth="1"/>
    <col min="4" max="4" width="43.5703125" customWidth="1"/>
    <col min="5" max="5" width="33.42578125" customWidth="1"/>
    <col min="6" max="6" width="29.7109375" customWidth="1"/>
    <col min="7" max="7" width="21.140625" customWidth="1"/>
  </cols>
  <sheetData>
    <row r="1" spans="1:7" ht="16.5" thickBot="1" x14ac:dyDescent="0.25">
      <c r="A1" s="278" t="s">
        <v>175</v>
      </c>
      <c r="B1" s="278"/>
      <c r="C1" s="278"/>
      <c r="D1" s="278"/>
      <c r="E1" s="278"/>
      <c r="F1" s="278"/>
      <c r="G1" s="278"/>
    </row>
    <row r="2" spans="1:7" ht="13.5" thickTop="1" x14ac:dyDescent="0.2">
      <c r="A2" s="149"/>
      <c r="B2" s="150" t="s">
        <v>79</v>
      </c>
      <c r="C2" s="279" t="s">
        <v>180</v>
      </c>
      <c r="D2" s="280"/>
      <c r="E2" s="281"/>
      <c r="F2" s="151" t="s">
        <v>80</v>
      </c>
      <c r="G2" s="152" t="s">
        <v>175</v>
      </c>
    </row>
    <row r="3" spans="1:7" ht="21" customHeight="1" x14ac:dyDescent="0.2">
      <c r="A3" s="153"/>
      <c r="B3" s="154" t="s">
        <v>81</v>
      </c>
      <c r="C3" s="275" t="s">
        <v>181</v>
      </c>
      <c r="D3" s="276"/>
      <c r="E3" s="276"/>
      <c r="F3" s="276"/>
      <c r="G3" s="277"/>
    </row>
    <row r="4" spans="1:7" ht="18.75" customHeight="1" x14ac:dyDescent="0.2">
      <c r="A4" s="155"/>
      <c r="B4" s="154" t="s">
        <v>82</v>
      </c>
      <c r="C4" s="275"/>
      <c r="D4" s="276"/>
      <c r="E4" s="276"/>
      <c r="F4" s="276"/>
      <c r="G4" s="277"/>
    </row>
    <row r="5" spans="1:7" ht="20.25" customHeight="1" x14ac:dyDescent="0.2">
      <c r="A5" s="155"/>
      <c r="B5" s="154" t="s">
        <v>83</v>
      </c>
      <c r="C5" s="282"/>
      <c r="D5" s="283"/>
      <c r="E5" s="283"/>
      <c r="F5" s="283"/>
      <c r="G5" s="283"/>
    </row>
    <row r="6" spans="1:7" ht="33" customHeight="1" thickBot="1" x14ac:dyDescent="0.25">
      <c r="A6" s="156"/>
      <c r="B6" s="157" t="s">
        <v>84</v>
      </c>
      <c r="C6" s="284" t="s">
        <v>135</v>
      </c>
      <c r="D6" s="285"/>
      <c r="E6" s="285"/>
      <c r="F6" s="285"/>
      <c r="G6" s="286"/>
    </row>
    <row r="7" spans="1:7" x14ac:dyDescent="0.2">
      <c r="A7" s="158"/>
      <c r="B7" s="159" t="s">
        <v>85</v>
      </c>
      <c r="C7" s="287" t="s">
        <v>100</v>
      </c>
      <c r="D7" s="288"/>
      <c r="E7" s="289"/>
      <c r="F7" s="160" t="s">
        <v>86</v>
      </c>
      <c r="G7" s="161" t="s">
        <v>100</v>
      </c>
    </row>
    <row r="8" spans="1:7" ht="13.5" thickBot="1" x14ac:dyDescent="0.25">
      <c r="A8" s="162"/>
      <c r="B8" s="163" t="s">
        <v>87</v>
      </c>
      <c r="C8" s="290" t="s">
        <v>88</v>
      </c>
      <c r="D8" s="291"/>
      <c r="E8" s="292"/>
      <c r="F8" s="164" t="s">
        <v>89</v>
      </c>
      <c r="G8" s="165" t="s">
        <v>100</v>
      </c>
    </row>
    <row r="9" spans="1:7" ht="23.25" thickBot="1" x14ac:dyDescent="0.25">
      <c r="A9" s="166" t="s">
        <v>90</v>
      </c>
      <c r="B9" s="167" t="s">
        <v>91</v>
      </c>
      <c r="C9" s="167" t="s">
        <v>95</v>
      </c>
      <c r="D9" s="167" t="s">
        <v>92</v>
      </c>
      <c r="E9" s="167" t="s">
        <v>96</v>
      </c>
      <c r="F9" s="168" t="s">
        <v>74</v>
      </c>
      <c r="G9" s="169" t="s">
        <v>93</v>
      </c>
    </row>
    <row r="10" spans="1:7" ht="42" customHeight="1" x14ac:dyDescent="0.2">
      <c r="A10" s="170">
        <v>1</v>
      </c>
      <c r="B10" s="39" t="s">
        <v>103</v>
      </c>
      <c r="C10" s="39" t="s">
        <v>97</v>
      </c>
      <c r="D10" s="40" t="s">
        <v>104</v>
      </c>
      <c r="E10" s="40" t="s">
        <v>100</v>
      </c>
      <c r="F10" s="171" t="s">
        <v>77</v>
      </c>
      <c r="G10" s="40" t="s">
        <v>100</v>
      </c>
    </row>
    <row r="11" spans="1:7" ht="153.75" customHeight="1" x14ac:dyDescent="0.2">
      <c r="A11" s="170">
        <v>2</v>
      </c>
      <c r="B11" s="39" t="s">
        <v>105</v>
      </c>
      <c r="C11" s="39" t="s">
        <v>97</v>
      </c>
      <c r="D11" s="40" t="s">
        <v>136</v>
      </c>
      <c r="E11" s="40" t="s">
        <v>100</v>
      </c>
      <c r="F11" s="171" t="s">
        <v>77</v>
      </c>
      <c r="G11" s="40" t="s">
        <v>100</v>
      </c>
    </row>
    <row r="12" spans="1:7" ht="27.75" customHeight="1" x14ac:dyDescent="0.2">
      <c r="A12" s="170">
        <v>3</v>
      </c>
      <c r="B12" s="39" t="s">
        <v>107</v>
      </c>
      <c r="C12" s="39" t="s">
        <v>97</v>
      </c>
      <c r="D12" s="40" t="s">
        <v>108</v>
      </c>
      <c r="E12" s="40" t="s">
        <v>100</v>
      </c>
      <c r="F12" s="171" t="s">
        <v>77</v>
      </c>
      <c r="G12" s="40" t="s">
        <v>100</v>
      </c>
    </row>
    <row r="13" spans="1:7" ht="27.75" customHeight="1" x14ac:dyDescent="0.2">
      <c r="A13" s="170">
        <v>4</v>
      </c>
      <c r="B13" s="39" t="s">
        <v>109</v>
      </c>
      <c r="C13" s="39" t="s">
        <v>97</v>
      </c>
      <c r="D13" s="40">
        <v>16</v>
      </c>
      <c r="E13" s="40" t="s">
        <v>100</v>
      </c>
      <c r="F13" s="171" t="s">
        <v>77</v>
      </c>
      <c r="G13" s="40" t="s">
        <v>100</v>
      </c>
    </row>
    <row r="14" spans="1:7" ht="31.5" customHeight="1" x14ac:dyDescent="0.2">
      <c r="A14" s="170">
        <v>5</v>
      </c>
      <c r="B14" s="39" t="s">
        <v>139</v>
      </c>
      <c r="C14" s="39" t="s">
        <v>97</v>
      </c>
      <c r="D14" s="40" t="s">
        <v>137</v>
      </c>
      <c r="E14" s="40" t="s">
        <v>100</v>
      </c>
      <c r="F14" s="171" t="s">
        <v>77</v>
      </c>
      <c r="G14" s="40" t="s">
        <v>100</v>
      </c>
    </row>
    <row r="15" spans="1:7" ht="31.5" customHeight="1" x14ac:dyDescent="0.2">
      <c r="A15" s="170">
        <v>6</v>
      </c>
      <c r="B15" s="39" t="s">
        <v>140</v>
      </c>
      <c r="C15" s="39"/>
      <c r="D15" s="40" t="s">
        <v>141</v>
      </c>
      <c r="E15" s="40"/>
      <c r="F15" s="171" t="s">
        <v>77</v>
      </c>
      <c r="G15" s="40"/>
    </row>
    <row r="16" spans="1:7" ht="31.5" customHeight="1" x14ac:dyDescent="0.2">
      <c r="A16" s="170">
        <v>7</v>
      </c>
      <c r="B16" s="39" t="s">
        <v>142</v>
      </c>
      <c r="C16" s="39"/>
      <c r="D16" s="40" t="s">
        <v>143</v>
      </c>
      <c r="E16" s="40"/>
      <c r="F16" s="171" t="s">
        <v>77</v>
      </c>
      <c r="G16" s="40"/>
    </row>
    <row r="17" spans="1:7" ht="27.75" customHeight="1" x14ac:dyDescent="0.2">
      <c r="A17" s="170">
        <v>8</v>
      </c>
      <c r="B17" s="39" t="s">
        <v>138</v>
      </c>
      <c r="C17" s="39" t="s">
        <v>97</v>
      </c>
      <c r="D17" s="40" t="s">
        <v>112</v>
      </c>
      <c r="E17" s="40" t="s">
        <v>100</v>
      </c>
      <c r="F17" s="171" t="s">
        <v>77</v>
      </c>
      <c r="G17" s="40" t="s">
        <v>100</v>
      </c>
    </row>
    <row r="18" spans="1:7" ht="39.75" customHeight="1" x14ac:dyDescent="0.2">
      <c r="A18" s="170">
        <v>9</v>
      </c>
      <c r="B18" s="39" t="s">
        <v>144</v>
      </c>
      <c r="C18" s="39" t="s">
        <v>97</v>
      </c>
      <c r="D18" s="40" t="s">
        <v>145</v>
      </c>
      <c r="E18" s="40" t="s">
        <v>100</v>
      </c>
      <c r="F18" s="171" t="s">
        <v>77</v>
      </c>
      <c r="G18" s="40" t="s">
        <v>100</v>
      </c>
    </row>
    <row r="19" spans="1:7" ht="42.75" customHeight="1" x14ac:dyDescent="0.2">
      <c r="A19" s="170">
        <v>10</v>
      </c>
      <c r="B19" s="39" t="s">
        <v>146</v>
      </c>
      <c r="C19" s="39" t="s">
        <v>97</v>
      </c>
      <c r="D19" s="40" t="s">
        <v>147</v>
      </c>
      <c r="E19" s="40" t="s">
        <v>100</v>
      </c>
      <c r="F19" s="171" t="s">
        <v>77</v>
      </c>
      <c r="G19" s="40" t="s">
        <v>100</v>
      </c>
    </row>
    <row r="20" spans="1:7" ht="31.5" customHeight="1" x14ac:dyDescent="0.2">
      <c r="A20" s="170">
        <v>11</v>
      </c>
      <c r="B20" s="39" t="s">
        <v>148</v>
      </c>
      <c r="C20" s="39"/>
      <c r="D20" s="40" t="s">
        <v>149</v>
      </c>
      <c r="E20" s="40"/>
      <c r="F20" s="171" t="s">
        <v>77</v>
      </c>
      <c r="G20" s="40"/>
    </row>
    <row r="21" spans="1:7" ht="201" customHeight="1" x14ac:dyDescent="0.2">
      <c r="A21" s="170">
        <v>12</v>
      </c>
      <c r="B21" s="39" t="s">
        <v>107</v>
      </c>
      <c r="C21" s="39" t="s">
        <v>97</v>
      </c>
      <c r="D21" s="40" t="s">
        <v>150</v>
      </c>
      <c r="E21" s="40" t="s">
        <v>100</v>
      </c>
      <c r="F21" s="171" t="s">
        <v>77</v>
      </c>
      <c r="G21" s="40" t="s">
        <v>100</v>
      </c>
    </row>
    <row r="22" spans="1:7" ht="21.75" customHeight="1" x14ac:dyDescent="0.2">
      <c r="A22" s="177">
        <v>13</v>
      </c>
      <c r="B22" s="178" t="s">
        <v>151</v>
      </c>
      <c r="C22" s="178"/>
      <c r="D22" s="179" t="s">
        <v>152</v>
      </c>
      <c r="E22" s="179"/>
      <c r="F22" s="171" t="s">
        <v>77</v>
      </c>
      <c r="G22" s="179"/>
    </row>
    <row r="23" spans="1:7" ht="13.5" thickBot="1" x14ac:dyDescent="0.25">
      <c r="A23" s="172">
        <v>14</v>
      </c>
      <c r="B23" s="173" t="s">
        <v>94</v>
      </c>
      <c r="C23" s="173"/>
      <c r="D23" s="174"/>
      <c r="E23" s="174"/>
      <c r="F23" s="174"/>
      <c r="G23" s="174"/>
    </row>
    <row r="24" spans="1:7" ht="14.25" x14ac:dyDescent="0.2">
      <c r="A24" s="175"/>
      <c r="B24" s="175"/>
      <c r="C24" s="175"/>
      <c r="D24" s="175"/>
      <c r="E24" s="175"/>
      <c r="F24" s="175"/>
      <c r="G24" s="176" t="s">
        <v>97</v>
      </c>
    </row>
    <row r="25" spans="1:7" ht="14.25" x14ac:dyDescent="0.2">
      <c r="A25" s="175"/>
      <c r="B25" s="175"/>
      <c r="C25" s="175"/>
      <c r="D25" s="175"/>
      <c r="E25" s="175"/>
      <c r="F25" s="175"/>
      <c r="G25" s="176"/>
    </row>
    <row r="26" spans="1:7" ht="16.5" thickBot="1" x14ac:dyDescent="0.25">
      <c r="A26" s="278" t="s">
        <v>176</v>
      </c>
      <c r="B26" s="278"/>
      <c r="C26" s="278"/>
      <c r="D26" s="278"/>
      <c r="E26" s="278"/>
      <c r="F26" s="278"/>
      <c r="G26" s="278"/>
    </row>
    <row r="27" spans="1:7" ht="17.25" customHeight="1" thickTop="1" x14ac:dyDescent="0.2">
      <c r="A27" s="149"/>
      <c r="B27" s="150" t="s">
        <v>79</v>
      </c>
      <c r="C27" s="279" t="s">
        <v>183</v>
      </c>
      <c r="D27" s="280"/>
      <c r="E27" s="281"/>
      <c r="F27" s="151" t="s">
        <v>80</v>
      </c>
      <c r="G27" s="152" t="s">
        <v>176</v>
      </c>
    </row>
    <row r="28" spans="1:7" ht="18.75" customHeight="1" x14ac:dyDescent="0.2">
      <c r="A28" s="153"/>
      <c r="B28" s="154" t="s">
        <v>81</v>
      </c>
      <c r="C28" s="275" t="s">
        <v>184</v>
      </c>
      <c r="D28" s="276"/>
      <c r="E28" s="276"/>
      <c r="F28" s="276"/>
      <c r="G28" s="277"/>
    </row>
    <row r="29" spans="1:7" ht="19.5" customHeight="1" x14ac:dyDescent="0.2">
      <c r="A29" s="155"/>
      <c r="B29" s="154" t="s">
        <v>82</v>
      </c>
      <c r="C29" s="275"/>
      <c r="D29" s="276"/>
      <c r="E29" s="276"/>
      <c r="F29" s="276"/>
      <c r="G29" s="277"/>
    </row>
    <row r="30" spans="1:7" ht="23.25" customHeight="1" x14ac:dyDescent="0.2">
      <c r="A30" s="155"/>
      <c r="B30" s="154" t="s">
        <v>83</v>
      </c>
      <c r="C30" s="282"/>
      <c r="D30" s="283"/>
      <c r="E30" s="283"/>
      <c r="F30" s="283"/>
      <c r="G30" s="283"/>
    </row>
    <row r="31" spans="1:7" ht="13.5" thickBot="1" x14ac:dyDescent="0.25">
      <c r="A31" s="156"/>
      <c r="B31" s="157" t="s">
        <v>84</v>
      </c>
      <c r="C31" s="284" t="s">
        <v>102</v>
      </c>
      <c r="D31" s="285"/>
      <c r="E31" s="285"/>
      <c r="F31" s="285"/>
      <c r="G31" s="286"/>
    </row>
    <row r="32" spans="1:7" x14ac:dyDescent="0.2">
      <c r="A32" s="158"/>
      <c r="B32" s="159" t="s">
        <v>85</v>
      </c>
      <c r="C32" s="287" t="s">
        <v>100</v>
      </c>
      <c r="D32" s="288"/>
      <c r="E32" s="289"/>
      <c r="F32" s="160" t="s">
        <v>86</v>
      </c>
      <c r="G32" s="161" t="s">
        <v>100</v>
      </c>
    </row>
    <row r="33" spans="1:7" ht="13.5" thickBot="1" x14ac:dyDescent="0.25">
      <c r="A33" s="162"/>
      <c r="B33" s="163" t="s">
        <v>87</v>
      </c>
      <c r="C33" s="290" t="s">
        <v>88</v>
      </c>
      <c r="D33" s="291"/>
      <c r="E33" s="292"/>
      <c r="F33" s="164" t="s">
        <v>89</v>
      </c>
      <c r="G33" s="165" t="s">
        <v>100</v>
      </c>
    </row>
    <row r="34" spans="1:7" ht="23.25" thickBot="1" x14ac:dyDescent="0.25">
      <c r="A34" s="166" t="s">
        <v>90</v>
      </c>
      <c r="B34" s="167" t="s">
        <v>91</v>
      </c>
      <c r="C34" s="167" t="s">
        <v>95</v>
      </c>
      <c r="D34" s="167" t="s">
        <v>92</v>
      </c>
      <c r="E34" s="167" t="s">
        <v>96</v>
      </c>
      <c r="F34" s="168" t="s">
        <v>74</v>
      </c>
      <c r="G34" s="169" t="s">
        <v>93</v>
      </c>
    </row>
    <row r="35" spans="1:7" ht="44.25" customHeight="1" x14ac:dyDescent="0.2">
      <c r="A35" s="170">
        <v>1</v>
      </c>
      <c r="B35" s="39" t="s">
        <v>156</v>
      </c>
      <c r="C35" s="39" t="s">
        <v>97</v>
      </c>
      <c r="D35" s="40" t="s">
        <v>104</v>
      </c>
      <c r="E35" s="40" t="s">
        <v>100</v>
      </c>
      <c r="F35" s="171" t="s">
        <v>77</v>
      </c>
      <c r="G35" s="40" t="s">
        <v>100</v>
      </c>
    </row>
    <row r="36" spans="1:7" ht="153" customHeight="1" x14ac:dyDescent="0.2">
      <c r="A36" s="170">
        <v>2</v>
      </c>
      <c r="B36" s="39" t="s">
        <v>105</v>
      </c>
      <c r="C36" s="39" t="s">
        <v>97</v>
      </c>
      <c r="D36" s="40" t="s">
        <v>106</v>
      </c>
      <c r="E36" s="40" t="s">
        <v>100</v>
      </c>
      <c r="F36" s="171" t="s">
        <v>77</v>
      </c>
      <c r="G36" s="40" t="s">
        <v>100</v>
      </c>
    </row>
    <row r="37" spans="1:7" ht="36" customHeight="1" x14ac:dyDescent="0.2">
      <c r="A37" s="170">
        <v>3</v>
      </c>
      <c r="B37" s="39" t="s">
        <v>165</v>
      </c>
      <c r="C37" s="39" t="s">
        <v>97</v>
      </c>
      <c r="D37" s="40" t="s">
        <v>137</v>
      </c>
      <c r="E37" s="40" t="s">
        <v>100</v>
      </c>
      <c r="F37" s="171" t="s">
        <v>77</v>
      </c>
      <c r="G37" s="40" t="s">
        <v>100</v>
      </c>
    </row>
    <row r="38" spans="1:7" ht="30.75" customHeight="1" x14ac:dyDescent="0.2">
      <c r="A38" s="170">
        <v>4</v>
      </c>
      <c r="B38" s="39" t="s">
        <v>154</v>
      </c>
      <c r="C38" s="39"/>
      <c r="D38" s="40" t="s">
        <v>166</v>
      </c>
      <c r="E38" s="40"/>
      <c r="F38" s="171"/>
      <c r="G38" s="40"/>
    </row>
    <row r="39" spans="1:7" ht="29.25" customHeight="1" x14ac:dyDescent="0.2">
      <c r="A39" s="170">
        <v>4</v>
      </c>
      <c r="B39" s="39" t="s">
        <v>138</v>
      </c>
      <c r="C39" s="39" t="s">
        <v>97</v>
      </c>
      <c r="D39" s="40" t="s">
        <v>112</v>
      </c>
      <c r="E39" s="40" t="s">
        <v>100</v>
      </c>
      <c r="F39" s="171" t="s">
        <v>77</v>
      </c>
      <c r="G39" s="40" t="s">
        <v>100</v>
      </c>
    </row>
    <row r="40" spans="1:7" ht="39" customHeight="1" x14ac:dyDescent="0.2">
      <c r="A40" s="170">
        <v>5</v>
      </c>
      <c r="B40" s="39" t="s">
        <v>144</v>
      </c>
      <c r="C40" s="39" t="s">
        <v>97</v>
      </c>
      <c r="D40" s="40" t="s">
        <v>145</v>
      </c>
      <c r="E40" s="40" t="s">
        <v>100</v>
      </c>
      <c r="F40" s="171" t="s">
        <v>77</v>
      </c>
      <c r="G40" s="40" t="s">
        <v>100</v>
      </c>
    </row>
    <row r="41" spans="1:7" ht="27.75" customHeight="1" x14ac:dyDescent="0.2">
      <c r="A41" s="170">
        <v>6</v>
      </c>
      <c r="B41" s="39" t="s">
        <v>113</v>
      </c>
      <c r="C41" s="39" t="s">
        <v>97</v>
      </c>
      <c r="D41" s="40" t="s">
        <v>114</v>
      </c>
      <c r="E41" s="40" t="s">
        <v>100</v>
      </c>
      <c r="F41" s="171" t="s">
        <v>77</v>
      </c>
      <c r="G41" s="40" t="s">
        <v>100</v>
      </c>
    </row>
    <row r="42" spans="1:7" ht="42.75" customHeight="1" x14ac:dyDescent="0.2">
      <c r="A42" s="170">
        <v>7</v>
      </c>
      <c r="B42" s="39" t="s">
        <v>155</v>
      </c>
      <c r="C42" s="39" t="s">
        <v>97</v>
      </c>
      <c r="D42" s="40" t="s">
        <v>157</v>
      </c>
      <c r="E42" s="40" t="s">
        <v>100</v>
      </c>
      <c r="F42" s="171" t="s">
        <v>77</v>
      </c>
      <c r="G42" s="40" t="s">
        <v>100</v>
      </c>
    </row>
    <row r="43" spans="1:7" ht="33.75" customHeight="1" x14ac:dyDescent="0.2">
      <c r="A43" s="170">
        <v>8</v>
      </c>
      <c r="B43" s="39" t="s">
        <v>115</v>
      </c>
      <c r="C43" s="39" t="s">
        <v>97</v>
      </c>
      <c r="D43" s="40" t="s">
        <v>116</v>
      </c>
      <c r="E43" s="40" t="s">
        <v>100</v>
      </c>
      <c r="F43" s="171" t="s">
        <v>77</v>
      </c>
      <c r="G43" s="40" t="s">
        <v>100</v>
      </c>
    </row>
    <row r="44" spans="1:7" ht="32.25" customHeight="1" x14ac:dyDescent="0.2">
      <c r="A44" s="170">
        <v>9</v>
      </c>
      <c r="B44" s="39" t="s">
        <v>158</v>
      </c>
      <c r="C44" s="39" t="s">
        <v>97</v>
      </c>
      <c r="D44" s="40" t="s">
        <v>110</v>
      </c>
      <c r="E44" s="40" t="s">
        <v>100</v>
      </c>
      <c r="F44" s="171" t="s">
        <v>77</v>
      </c>
      <c r="G44" s="40" t="s">
        <v>100</v>
      </c>
    </row>
    <row r="45" spans="1:7" ht="27" customHeight="1" x14ac:dyDescent="0.2">
      <c r="A45" s="170">
        <v>10</v>
      </c>
      <c r="B45" s="39" t="s">
        <v>117</v>
      </c>
      <c r="C45" s="39" t="s">
        <v>97</v>
      </c>
      <c r="D45" s="40" t="s">
        <v>118</v>
      </c>
      <c r="E45" s="40" t="s">
        <v>100</v>
      </c>
      <c r="F45" s="171" t="s">
        <v>77</v>
      </c>
      <c r="G45" s="40" t="s">
        <v>100</v>
      </c>
    </row>
    <row r="46" spans="1:7" ht="28.5" customHeight="1" x14ac:dyDescent="0.2">
      <c r="A46" s="170">
        <v>11</v>
      </c>
      <c r="B46" s="39" t="s">
        <v>119</v>
      </c>
      <c r="C46" s="39" t="s">
        <v>97</v>
      </c>
      <c r="D46" s="40" t="s">
        <v>120</v>
      </c>
      <c r="E46" s="40" t="s">
        <v>100</v>
      </c>
      <c r="F46" s="171" t="s">
        <v>77</v>
      </c>
      <c r="G46" s="40" t="s">
        <v>100</v>
      </c>
    </row>
    <row r="47" spans="1:7" ht="91.5" customHeight="1" x14ac:dyDescent="0.2">
      <c r="A47" s="170">
        <v>12</v>
      </c>
      <c r="B47" s="39" t="s">
        <v>159</v>
      </c>
      <c r="C47" s="39" t="s">
        <v>97</v>
      </c>
      <c r="D47" s="40" t="s">
        <v>160</v>
      </c>
      <c r="E47" s="40" t="s">
        <v>100</v>
      </c>
      <c r="F47" s="171" t="s">
        <v>77</v>
      </c>
      <c r="G47" s="40" t="s">
        <v>100</v>
      </c>
    </row>
    <row r="48" spans="1:7" ht="32.25" customHeight="1" x14ac:dyDescent="0.2">
      <c r="A48" s="170">
        <v>13</v>
      </c>
      <c r="B48" s="39" t="s">
        <v>161</v>
      </c>
      <c r="C48" s="39" t="s">
        <v>97</v>
      </c>
      <c r="D48" s="40" t="s">
        <v>104</v>
      </c>
      <c r="E48" s="40" t="s">
        <v>100</v>
      </c>
      <c r="F48" s="171" t="s">
        <v>77</v>
      </c>
      <c r="G48" s="40" t="s">
        <v>100</v>
      </c>
    </row>
    <row r="49" spans="1:7" ht="36.75" customHeight="1" x14ac:dyDescent="0.2">
      <c r="A49" s="170">
        <v>14</v>
      </c>
      <c r="B49" s="39" t="s">
        <v>122</v>
      </c>
      <c r="C49" s="39" t="s">
        <v>97</v>
      </c>
      <c r="D49" s="40" t="s">
        <v>162</v>
      </c>
      <c r="E49" s="40" t="s">
        <v>100</v>
      </c>
      <c r="F49" s="171" t="s">
        <v>77</v>
      </c>
      <c r="G49" s="40" t="s">
        <v>100</v>
      </c>
    </row>
    <row r="50" spans="1:7" ht="91.5" customHeight="1" x14ac:dyDescent="0.2">
      <c r="A50" s="170">
        <v>15</v>
      </c>
      <c r="B50" s="39" t="s">
        <v>124</v>
      </c>
      <c r="C50" s="39" t="s">
        <v>97</v>
      </c>
      <c r="D50" s="40" t="s">
        <v>163</v>
      </c>
      <c r="E50" s="40" t="s">
        <v>100</v>
      </c>
      <c r="F50" s="171" t="s">
        <v>77</v>
      </c>
      <c r="G50" s="40" t="s">
        <v>100</v>
      </c>
    </row>
    <row r="51" spans="1:7" ht="13.5" thickBot="1" x14ac:dyDescent="0.25">
      <c r="A51" s="172">
        <v>16</v>
      </c>
      <c r="B51" s="173" t="s">
        <v>94</v>
      </c>
      <c r="C51" s="173"/>
      <c r="D51" s="174"/>
      <c r="E51" s="174"/>
      <c r="F51" s="174"/>
      <c r="G51" s="174"/>
    </row>
    <row r="52" spans="1:7" ht="14.25" x14ac:dyDescent="0.2">
      <c r="A52" s="175"/>
      <c r="B52" s="175"/>
      <c r="C52" s="175"/>
      <c r="D52" s="175"/>
      <c r="E52" s="175"/>
      <c r="F52" s="175"/>
      <c r="G52" s="176" t="s">
        <v>97</v>
      </c>
    </row>
    <row r="53" spans="1:7" ht="16.5" thickBot="1" x14ac:dyDescent="0.25">
      <c r="A53" s="278" t="s">
        <v>177</v>
      </c>
      <c r="B53" s="278"/>
      <c r="C53" s="278"/>
      <c r="D53" s="278"/>
      <c r="E53" s="278"/>
      <c r="F53" s="278"/>
      <c r="G53" s="278"/>
    </row>
    <row r="54" spans="1:7" ht="23.25" customHeight="1" thickTop="1" x14ac:dyDescent="0.2">
      <c r="A54" s="149"/>
      <c r="B54" s="150" t="s">
        <v>79</v>
      </c>
      <c r="C54" s="279" t="s">
        <v>185</v>
      </c>
      <c r="D54" s="280"/>
      <c r="E54" s="281"/>
      <c r="F54" s="151" t="s">
        <v>80</v>
      </c>
      <c r="G54" s="152" t="s">
        <v>177</v>
      </c>
    </row>
    <row r="55" spans="1:7" ht="18.75" customHeight="1" x14ac:dyDescent="0.2">
      <c r="A55" s="153"/>
      <c r="B55" s="154" t="s">
        <v>81</v>
      </c>
      <c r="C55" s="275" t="s">
        <v>186</v>
      </c>
      <c r="D55" s="276"/>
      <c r="E55" s="276"/>
      <c r="F55" s="276"/>
      <c r="G55" s="277"/>
    </row>
    <row r="56" spans="1:7" ht="21" customHeight="1" x14ac:dyDescent="0.2">
      <c r="A56" s="155"/>
      <c r="B56" s="154" t="s">
        <v>82</v>
      </c>
      <c r="C56" s="275"/>
      <c r="D56" s="276"/>
      <c r="E56" s="276"/>
      <c r="F56" s="276"/>
      <c r="G56" s="277"/>
    </row>
    <row r="57" spans="1:7" ht="19.5" customHeight="1" x14ac:dyDescent="0.2">
      <c r="A57" s="155"/>
      <c r="B57" s="154" t="s">
        <v>83</v>
      </c>
      <c r="C57" s="282"/>
      <c r="D57" s="283"/>
      <c r="E57" s="283"/>
      <c r="F57" s="283"/>
      <c r="G57" s="283"/>
    </row>
    <row r="58" spans="1:7" ht="24" customHeight="1" thickBot="1" x14ac:dyDescent="0.25">
      <c r="A58" s="156"/>
      <c r="B58" s="157" t="s">
        <v>84</v>
      </c>
      <c r="C58" s="284" t="s">
        <v>102</v>
      </c>
      <c r="D58" s="285"/>
      <c r="E58" s="285"/>
      <c r="F58" s="285"/>
      <c r="G58" s="286"/>
    </row>
    <row r="59" spans="1:7" x14ac:dyDescent="0.2">
      <c r="A59" s="158"/>
      <c r="B59" s="159" t="s">
        <v>85</v>
      </c>
      <c r="C59" s="287" t="s">
        <v>100</v>
      </c>
      <c r="D59" s="288"/>
      <c r="E59" s="289"/>
      <c r="F59" s="160" t="s">
        <v>86</v>
      </c>
      <c r="G59" s="161" t="s">
        <v>100</v>
      </c>
    </row>
    <row r="60" spans="1:7" ht="13.5" thickBot="1" x14ac:dyDescent="0.25">
      <c r="A60" s="162"/>
      <c r="B60" s="163" t="s">
        <v>87</v>
      </c>
      <c r="C60" s="290" t="s">
        <v>88</v>
      </c>
      <c r="D60" s="291"/>
      <c r="E60" s="292"/>
      <c r="F60" s="164" t="s">
        <v>89</v>
      </c>
      <c r="G60" s="165" t="s">
        <v>100</v>
      </c>
    </row>
    <row r="61" spans="1:7" ht="23.25" thickBot="1" x14ac:dyDescent="0.25">
      <c r="A61" s="166" t="s">
        <v>90</v>
      </c>
      <c r="B61" s="167" t="s">
        <v>91</v>
      </c>
      <c r="C61" s="167" t="s">
        <v>95</v>
      </c>
      <c r="D61" s="167" t="s">
        <v>92</v>
      </c>
      <c r="E61" s="167" t="s">
        <v>96</v>
      </c>
      <c r="F61" s="168" t="s">
        <v>74</v>
      </c>
      <c r="G61" s="169" t="s">
        <v>93</v>
      </c>
    </row>
    <row r="62" spans="1:7" ht="42" customHeight="1" x14ac:dyDescent="0.2">
      <c r="A62" s="170">
        <v>1</v>
      </c>
      <c r="B62" s="39" t="s">
        <v>156</v>
      </c>
      <c r="C62" s="39" t="s">
        <v>97</v>
      </c>
      <c r="D62" s="40" t="s">
        <v>104</v>
      </c>
      <c r="E62" s="40" t="s">
        <v>100</v>
      </c>
      <c r="F62" s="171" t="s">
        <v>77</v>
      </c>
      <c r="G62" s="40" t="s">
        <v>100</v>
      </c>
    </row>
    <row r="63" spans="1:7" ht="150" customHeight="1" x14ac:dyDescent="0.2">
      <c r="A63" s="170">
        <v>2</v>
      </c>
      <c r="B63" s="39" t="s">
        <v>164</v>
      </c>
      <c r="C63" s="39" t="s">
        <v>97</v>
      </c>
      <c r="D63" s="40" t="s">
        <v>126</v>
      </c>
      <c r="E63" s="40" t="s">
        <v>100</v>
      </c>
      <c r="F63" s="171" t="s">
        <v>77</v>
      </c>
      <c r="G63" s="40" t="s">
        <v>100</v>
      </c>
    </row>
    <row r="64" spans="1:7" ht="30" customHeight="1" x14ac:dyDescent="0.2">
      <c r="A64" s="170">
        <v>3</v>
      </c>
      <c r="B64" s="39" t="s">
        <v>165</v>
      </c>
      <c r="C64" s="39" t="s">
        <v>97</v>
      </c>
      <c r="D64" s="40" t="s">
        <v>137</v>
      </c>
      <c r="E64" s="40" t="s">
        <v>100</v>
      </c>
      <c r="F64" s="171" t="s">
        <v>77</v>
      </c>
      <c r="G64" s="40" t="s">
        <v>100</v>
      </c>
    </row>
    <row r="65" spans="1:7" ht="30" customHeight="1" x14ac:dyDescent="0.2">
      <c r="A65" s="170">
        <v>4</v>
      </c>
      <c r="B65" s="39" t="s">
        <v>154</v>
      </c>
      <c r="C65" s="39"/>
      <c r="D65" s="40" t="s">
        <v>166</v>
      </c>
      <c r="E65" s="40"/>
      <c r="F65" s="171"/>
      <c r="G65" s="40"/>
    </row>
    <row r="66" spans="1:7" ht="33" customHeight="1" x14ac:dyDescent="0.2">
      <c r="A66" s="170">
        <v>5</v>
      </c>
      <c r="B66" s="39" t="s">
        <v>111</v>
      </c>
      <c r="C66" s="39" t="s">
        <v>97</v>
      </c>
      <c r="D66" s="40" t="s">
        <v>112</v>
      </c>
      <c r="E66" s="40" t="s">
        <v>100</v>
      </c>
      <c r="F66" s="171" t="s">
        <v>77</v>
      </c>
      <c r="G66" s="40" t="s">
        <v>100</v>
      </c>
    </row>
    <row r="67" spans="1:7" ht="27.75" customHeight="1" x14ac:dyDescent="0.2">
      <c r="A67" s="170">
        <v>6</v>
      </c>
      <c r="B67" s="39" t="s">
        <v>127</v>
      </c>
      <c r="C67" s="39" t="s">
        <v>97</v>
      </c>
      <c r="D67" s="40" t="s">
        <v>128</v>
      </c>
      <c r="E67" s="40" t="s">
        <v>100</v>
      </c>
      <c r="F67" s="171" t="s">
        <v>77</v>
      </c>
      <c r="G67" s="40" t="s">
        <v>100</v>
      </c>
    </row>
    <row r="68" spans="1:7" ht="37.5" customHeight="1" x14ac:dyDescent="0.2">
      <c r="A68" s="170">
        <v>6</v>
      </c>
      <c r="B68" s="39" t="s">
        <v>144</v>
      </c>
      <c r="C68" s="39" t="s">
        <v>97</v>
      </c>
      <c r="D68" s="40" t="s">
        <v>145</v>
      </c>
      <c r="E68" s="40" t="s">
        <v>100</v>
      </c>
      <c r="F68" s="171" t="s">
        <v>77</v>
      </c>
      <c r="G68" s="40" t="s">
        <v>100</v>
      </c>
    </row>
    <row r="69" spans="1:7" ht="34.5" customHeight="1" x14ac:dyDescent="0.2">
      <c r="A69" s="170">
        <v>7</v>
      </c>
      <c r="B69" s="39" t="s">
        <v>113</v>
      </c>
      <c r="C69" s="39" t="s">
        <v>97</v>
      </c>
      <c r="D69" s="40" t="s">
        <v>114</v>
      </c>
      <c r="E69" s="40" t="s">
        <v>100</v>
      </c>
      <c r="F69" s="171" t="s">
        <v>77</v>
      </c>
      <c r="G69" s="40" t="s">
        <v>100</v>
      </c>
    </row>
    <row r="70" spans="1:7" ht="24.75" customHeight="1" x14ac:dyDescent="0.2">
      <c r="A70" s="170">
        <v>8</v>
      </c>
      <c r="B70" s="39" t="s">
        <v>127</v>
      </c>
      <c r="C70" s="39" t="s">
        <v>97</v>
      </c>
      <c r="D70" s="40" t="s">
        <v>129</v>
      </c>
      <c r="E70" s="40" t="s">
        <v>100</v>
      </c>
      <c r="F70" s="171" t="s">
        <v>77</v>
      </c>
      <c r="G70" s="40" t="s">
        <v>100</v>
      </c>
    </row>
    <row r="71" spans="1:7" ht="32.25" customHeight="1" x14ac:dyDescent="0.2">
      <c r="A71" s="183">
        <v>9</v>
      </c>
      <c r="B71" s="184" t="s">
        <v>167</v>
      </c>
      <c r="C71" s="181"/>
      <c r="D71" s="180" t="s">
        <v>101</v>
      </c>
      <c r="E71" s="40" t="s">
        <v>100</v>
      </c>
      <c r="F71" s="171" t="s">
        <v>77</v>
      </c>
      <c r="G71" s="40" t="s">
        <v>100</v>
      </c>
    </row>
    <row r="72" spans="1:7" ht="36.75" customHeight="1" x14ac:dyDescent="0.2">
      <c r="A72" s="170">
        <v>10</v>
      </c>
      <c r="B72" s="39" t="s">
        <v>109</v>
      </c>
      <c r="C72" s="39" t="s">
        <v>97</v>
      </c>
      <c r="D72" s="182">
        <v>16</v>
      </c>
      <c r="E72" s="182" t="s">
        <v>100</v>
      </c>
      <c r="F72" s="171" t="s">
        <v>77</v>
      </c>
      <c r="G72" s="40" t="s">
        <v>100</v>
      </c>
    </row>
    <row r="73" spans="1:7" ht="32.25" customHeight="1" x14ac:dyDescent="0.2">
      <c r="A73" s="170">
        <v>11</v>
      </c>
      <c r="B73" s="39" t="s">
        <v>168</v>
      </c>
      <c r="C73" s="39"/>
      <c r="D73" s="182" t="s">
        <v>101</v>
      </c>
      <c r="E73" s="182"/>
      <c r="F73" s="171" t="s">
        <v>77</v>
      </c>
      <c r="G73" s="40"/>
    </row>
    <row r="74" spans="1:7" ht="24" customHeight="1" x14ac:dyDescent="0.2">
      <c r="A74" s="170">
        <v>12</v>
      </c>
      <c r="B74" s="39" t="s">
        <v>169</v>
      </c>
      <c r="C74" s="39"/>
      <c r="D74" s="182" t="s">
        <v>101</v>
      </c>
      <c r="E74" s="182"/>
      <c r="F74" s="171" t="s">
        <v>77</v>
      </c>
      <c r="G74" s="40"/>
    </row>
    <row r="75" spans="1:7" ht="169.5" customHeight="1" x14ac:dyDescent="0.2">
      <c r="A75" s="170">
        <v>13</v>
      </c>
      <c r="B75" s="39" t="s">
        <v>119</v>
      </c>
      <c r="C75" s="39" t="s">
        <v>97</v>
      </c>
      <c r="D75" s="40" t="s">
        <v>170</v>
      </c>
      <c r="E75" s="40" t="s">
        <v>100</v>
      </c>
      <c r="F75" s="171" t="s">
        <v>77</v>
      </c>
      <c r="G75" s="40" t="s">
        <v>100</v>
      </c>
    </row>
    <row r="76" spans="1:7" ht="27.75" customHeight="1" x14ac:dyDescent="0.2">
      <c r="A76" s="170">
        <v>14</v>
      </c>
      <c r="B76" s="39" t="s">
        <v>151</v>
      </c>
      <c r="C76" s="39"/>
      <c r="D76" s="40" t="s">
        <v>152</v>
      </c>
      <c r="E76" s="40"/>
      <c r="F76" s="171"/>
      <c r="G76" s="40"/>
    </row>
    <row r="77" spans="1:7" ht="112.5" customHeight="1" x14ac:dyDescent="0.2">
      <c r="A77" s="170">
        <v>15</v>
      </c>
      <c r="B77" s="39" t="s">
        <v>130</v>
      </c>
      <c r="C77" s="39" t="s">
        <v>97</v>
      </c>
      <c r="D77" s="40" t="s">
        <v>171</v>
      </c>
      <c r="E77" s="40" t="s">
        <v>100</v>
      </c>
      <c r="F77" s="171" t="s">
        <v>77</v>
      </c>
      <c r="G77" s="40" t="s">
        <v>100</v>
      </c>
    </row>
    <row r="78" spans="1:7" ht="27" customHeight="1" x14ac:dyDescent="0.2">
      <c r="A78" s="170">
        <v>13</v>
      </c>
      <c r="B78" s="39" t="s">
        <v>121</v>
      </c>
      <c r="C78" s="39" t="s">
        <v>97</v>
      </c>
      <c r="D78" s="40" t="s">
        <v>104</v>
      </c>
      <c r="E78" s="40" t="s">
        <v>100</v>
      </c>
      <c r="F78" s="171" t="s">
        <v>77</v>
      </c>
      <c r="G78" s="40" t="s">
        <v>100</v>
      </c>
    </row>
    <row r="79" spans="1:7" ht="30" customHeight="1" x14ac:dyDescent="0.2">
      <c r="A79" s="170">
        <v>14</v>
      </c>
      <c r="B79" s="39" t="s">
        <v>122</v>
      </c>
      <c r="C79" s="39" t="s">
        <v>97</v>
      </c>
      <c r="D79" s="40" t="s">
        <v>172</v>
      </c>
      <c r="E79" s="40"/>
      <c r="F79" s="171" t="s">
        <v>77</v>
      </c>
      <c r="G79" s="40" t="s">
        <v>100</v>
      </c>
    </row>
    <row r="80" spans="1:7" ht="31.5" customHeight="1" x14ac:dyDescent="0.2">
      <c r="A80" s="170">
        <v>15</v>
      </c>
      <c r="B80" s="39" t="s">
        <v>173</v>
      </c>
      <c r="C80" s="39" t="s">
        <v>97</v>
      </c>
      <c r="D80" s="40" t="s">
        <v>132</v>
      </c>
      <c r="E80" s="40" t="s">
        <v>100</v>
      </c>
      <c r="F80" s="171" t="s">
        <v>77</v>
      </c>
      <c r="G80" s="40" t="s">
        <v>100</v>
      </c>
    </row>
    <row r="81" spans="1:7" ht="28.5" customHeight="1" x14ac:dyDescent="0.2">
      <c r="A81" s="170">
        <v>16</v>
      </c>
      <c r="B81" s="39" t="s">
        <v>133</v>
      </c>
      <c r="C81" s="39" t="s">
        <v>97</v>
      </c>
      <c r="D81" s="40" t="s">
        <v>123</v>
      </c>
      <c r="E81" s="40" t="s">
        <v>100</v>
      </c>
      <c r="F81" s="171" t="s">
        <v>77</v>
      </c>
      <c r="G81" s="40" t="s">
        <v>100</v>
      </c>
    </row>
    <row r="82" spans="1:7" ht="28.5" customHeight="1" x14ac:dyDescent="0.2">
      <c r="A82" s="170">
        <v>17</v>
      </c>
      <c r="B82" s="39" t="s">
        <v>131</v>
      </c>
      <c r="C82" s="39" t="s">
        <v>97</v>
      </c>
      <c r="D82" s="40" t="s">
        <v>132</v>
      </c>
      <c r="E82" s="40" t="s">
        <v>100</v>
      </c>
      <c r="F82" s="171" t="s">
        <v>77</v>
      </c>
      <c r="G82" s="40" t="s">
        <v>100</v>
      </c>
    </row>
    <row r="83" spans="1:7" ht="30.75" customHeight="1" x14ac:dyDescent="0.2">
      <c r="A83" s="170">
        <v>18</v>
      </c>
      <c r="B83" s="39" t="s">
        <v>134</v>
      </c>
      <c r="C83" s="39" t="s">
        <v>97</v>
      </c>
      <c r="D83" s="40" t="s">
        <v>123</v>
      </c>
      <c r="E83" s="40" t="s">
        <v>100</v>
      </c>
      <c r="F83" s="171" t="s">
        <v>77</v>
      </c>
      <c r="G83" s="40" t="s">
        <v>100</v>
      </c>
    </row>
    <row r="84" spans="1:7" ht="27.75" customHeight="1" x14ac:dyDescent="0.2">
      <c r="A84" s="170">
        <v>19</v>
      </c>
      <c r="B84" s="39" t="s">
        <v>131</v>
      </c>
      <c r="C84" s="39" t="s">
        <v>97</v>
      </c>
      <c r="D84" s="40" t="s">
        <v>132</v>
      </c>
      <c r="E84" s="40" t="s">
        <v>100</v>
      </c>
      <c r="F84" s="171" t="s">
        <v>77</v>
      </c>
      <c r="G84" s="40" t="s">
        <v>100</v>
      </c>
    </row>
    <row r="85" spans="1:7" ht="90" customHeight="1" x14ac:dyDescent="0.2">
      <c r="A85" s="170">
        <v>20</v>
      </c>
      <c r="B85" s="39" t="s">
        <v>124</v>
      </c>
      <c r="C85" s="39" t="s">
        <v>97</v>
      </c>
      <c r="D85" s="40" t="s">
        <v>125</v>
      </c>
      <c r="E85" s="40" t="s">
        <v>100</v>
      </c>
      <c r="F85" s="171" t="s">
        <v>77</v>
      </c>
      <c r="G85" s="40" t="s">
        <v>100</v>
      </c>
    </row>
    <row r="86" spans="1:7" ht="13.5" thickBot="1" x14ac:dyDescent="0.25">
      <c r="A86" s="172">
        <v>21</v>
      </c>
      <c r="B86" s="173" t="s">
        <v>94</v>
      </c>
      <c r="C86" s="173"/>
      <c r="D86" s="174"/>
      <c r="E86" s="174"/>
      <c r="F86" s="174"/>
      <c r="G86" s="174"/>
    </row>
  </sheetData>
  <mergeCells count="24">
    <mergeCell ref="C60:E60"/>
    <mergeCell ref="C30:G30"/>
    <mergeCell ref="C31:G31"/>
    <mergeCell ref="C32:E32"/>
    <mergeCell ref="C33:E33"/>
    <mergeCell ref="A53:G53"/>
    <mergeCell ref="C54:E54"/>
    <mergeCell ref="C55:G55"/>
    <mergeCell ref="C56:G56"/>
    <mergeCell ref="C57:G57"/>
    <mergeCell ref="C58:G58"/>
    <mergeCell ref="C59:E59"/>
    <mergeCell ref="C29:G29"/>
    <mergeCell ref="A1:G1"/>
    <mergeCell ref="C2:E2"/>
    <mergeCell ref="C3:G3"/>
    <mergeCell ref="C4:G4"/>
    <mergeCell ref="C5:G5"/>
    <mergeCell ref="C6:G6"/>
    <mergeCell ref="C7:E7"/>
    <mergeCell ref="C8:E8"/>
    <mergeCell ref="A26:G26"/>
    <mergeCell ref="C27:E27"/>
    <mergeCell ref="C28:G28"/>
  </mergeCells>
  <phoneticPr fontId="8" type="noConversion"/>
  <dataValidations count="1">
    <dataValidation type="list" allowBlank="1" showInputMessage="1" promptTitle="Valid values include:" prompt="U - Untested_x000a_P - Pass_x000a_F - Fail_x000a_B - Blocked_x000a_S - Skipped_x000a_n/a - Not applicable_x000a_" sqref="F62:F63 F35:F36 F10:F11" xr:uid="{E717608E-ABD6-44B6-8B52-2D1CD0D18BA8}">
      <formula1>"U,P,F,B,S,n/a"</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Context Menu</vt:lpstr>
      <vt:lpstr>UC006</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2023-11-09T06:35:03Z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