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Schedule Product Haul\"/>
    </mc:Choice>
  </mc:AlternateContent>
  <xr:revisionPtr revIDLastSave="0" documentId="13_ncr:1_{B0C1458D-8A62-43C1-AD9C-16047A13A44C}"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Schedule Product Haul" sheetId="32615" r:id="rId4"/>
    <sheet name="UC007" sheetId="3262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22" i="32615" l="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<sst xmlns="http://schemas.openxmlformats.org/spreadsheetml/2006/main" count="1030" uniqueCount="291">
  <si>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</si>
  <si>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</si>
  <si>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</si>
  <si>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</si>
  <si>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</si>
  <si>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</si>
  <si>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</si>
  <si>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</si>
  <si>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</si>
  <si>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</si>
  <si>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</si>
  <si>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</si>
  <si>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</si>
  <si>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</si>
  <si>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</si>
  <si>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</si>
  <si>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</si>
  <si>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</si>
  <si>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</si>
  <si>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</si>
  <si>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</si>
  <si>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</si>
  <si>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</si>
  <si>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</si>
  <si>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</si>
  <si>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</si>
  <si>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</si>
  <si>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</si>
  <si>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</si>
  <si>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</si>
  <si>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</si>
  <si>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</si>
  <si>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</si>
  <si>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</si>
  <si>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</si>
  <si>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</si>
  <si>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</si>
  <si>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</si>
  <si>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</si>
  <si>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</si>
  <si>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</si>
  <si>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</si>
  <si>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</si>
  <si>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</si>
  <si>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</si>
  <si>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</si>
  <si>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</si>
  <si>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</si>
  <si>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</si>
  <si>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</si>
  <si>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</si>
  <si>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</si>
  <si>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</si>
  <si>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</si>
  <si>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</si>
  <si>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</si>
  <si>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</si>
  <si>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</si>
  <si>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</si>
  <si>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</si>
  <si>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</si>
  <si>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</si>
  <si>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</si>
  <si>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</si>
  <si>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</si>
  <si>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</si>
  <si>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</si>
  <si>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</si>
  <si>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</si>
  <si>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</si>
  <si>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</si>
  <si>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</si>
  <si>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</si>
  <si>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</si>
  <si>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</si>
  <si>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</si>
  <si>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</si>
  <si>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</si>
  <si>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</si>
  <si>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</si>
  <si>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</si>
  <si>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</si>
  <si>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</si>
  <si>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</si>
  <si>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</si>
  <si>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</si>
  <si>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</si>
  <si>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</si>
  <si>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</si>
  <si>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</si>
  <si>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</si>
  <si>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</si>
  <si>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</si>
  <si>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</si>
  <si>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</si>
  <si>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</si>
  <si>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</si>
  <si>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</si>
  <si>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Context menu pops up</t>
  </si>
  <si>
    <t>Click "Save" button</t>
  </si>
  <si>
    <t>UC006</t>
    <phoneticPr fontId="7" type="noConversion"/>
  </si>
  <si>
    <t>Alice</t>
    <phoneticPr fontId="7" type="noConversion"/>
  </si>
  <si>
    <t>UC001-01</t>
  </si>
  <si>
    <t xml:space="preserve">A rigjob needs a blend  to rig bin.  </t>
  </si>
  <si>
    <t xml:space="preserve">Schedule Blend From Blend Column Of Rig Board </t>
  </si>
  <si>
    <t xml:space="preserve">Right-click on a rig job blend column </t>
  </si>
  <si>
    <t>open "Bulk Plant" dropdown list</t>
  </si>
  <si>
    <t xml:space="preserve">Click on "Estimated Load Time" calendar icon </t>
  </si>
  <si>
    <t>Calendar control pops up with date and time selectors</t>
  </si>
  <si>
    <t>Selct today date and 1 hour after current time</t>
  </si>
  <si>
    <t>VerifyAmountAndMixWater if pass do next else not pass show confirm form.
if show confirm  then click "Yes" button,confirm close and will pass and do next auto continue.
if show confirm  then click "No" button, confirm close.</t>
  </si>
  <si>
    <t>do save to database without  error and page refresh.</t>
  </si>
  <si>
    <t>after page is refresh</t>
  </si>
  <si>
    <t xml:space="preserve">page show </t>
  </si>
  <si>
    <t>Right-click on a rig job blend column as the step 2 select same row</t>
  </si>
  <si>
    <t>mouse move to menu "Re-schedule Blend" or "Cancel Blend"</t>
  </si>
  <si>
    <t>the child menu will show</t>
  </si>
  <si>
    <t>the child menu contains the just added</t>
  </si>
  <si>
    <t>UC007-001</t>
    <phoneticPr fontId="7" type="noConversion"/>
  </si>
  <si>
    <t>UC007-002</t>
    <phoneticPr fontId="7" type="noConversion"/>
  </si>
  <si>
    <t>UC007-003</t>
    <phoneticPr fontId="7" type="noConversion"/>
  </si>
  <si>
    <t>UC007-004</t>
    <phoneticPr fontId="7" type="noConversion"/>
  </si>
  <si>
    <t>UC007-03</t>
    <phoneticPr fontId="7" type="noConversion"/>
  </si>
  <si>
    <t>Done</t>
    <phoneticPr fontId="7" type="noConversion"/>
  </si>
  <si>
    <t>Do not input Comments</t>
    <phoneticPr fontId="7" type="noConversion"/>
  </si>
  <si>
    <t>Comments is empty</t>
    <phoneticPr fontId="7" type="noConversion"/>
  </si>
  <si>
    <t>Selct "EST Bulk Plant" from the dropdown list</t>
    <phoneticPr fontId="7" type="noConversion"/>
  </si>
  <si>
    <t>Dropdown list is closed, "EST Bulk Plant" is displayed in the box,and the Load to Bin is changed with this selected value.</t>
    <phoneticPr fontId="7" type="noConversion"/>
  </si>
  <si>
    <t xml:space="preserve">click checkbox blend test </t>
  </si>
  <si>
    <r>
      <rPr>
        <sz val="10"/>
        <rFont val="Calibri"/>
        <family val="2"/>
      </rPr>
      <t>Load to An Existing Haul</t>
    </r>
    <r>
      <rPr>
        <sz val="10"/>
        <rFont val="宋体"/>
        <family val="3"/>
        <charset val="134"/>
      </rPr>
      <t>、</t>
    </r>
    <r>
      <rPr>
        <sz val="10"/>
        <rFont val="Calibri"/>
        <family val="2"/>
      </rPr>
      <t>Go With Crew</t>
    </r>
    <r>
      <rPr>
        <sz val="10"/>
        <rFont val="宋体"/>
        <family val="3"/>
        <charset val="134"/>
      </rPr>
      <t>、</t>
    </r>
    <r>
      <rPr>
        <sz val="10"/>
        <rFont val="Calibri"/>
        <family val="2"/>
      </rPr>
      <t>Estimated Load Time</t>
    </r>
    <r>
      <rPr>
        <sz val="10"/>
        <rFont val="宋体"/>
        <family val="3"/>
        <charset val="134"/>
      </rPr>
      <t>、</t>
    </r>
    <r>
      <rPr>
        <sz val="10"/>
        <rFont val="Calibri"/>
        <family val="2"/>
      </rPr>
      <t>Expected On Location Time</t>
    </r>
    <r>
      <rPr>
        <sz val="10"/>
        <rFont val="宋体"/>
        <family val="3"/>
        <charset val="134"/>
      </rPr>
      <t>、</t>
    </r>
    <r>
      <rPr>
        <sz val="10"/>
        <rFont val="Calibri"/>
        <family val="2"/>
      </rPr>
      <t>Estimated Travel Time</t>
    </r>
    <r>
      <rPr>
        <sz val="10"/>
        <rFont val="宋体"/>
        <family val="3"/>
        <charset val="134"/>
      </rPr>
      <t>、</t>
    </r>
    <r>
      <rPr>
        <sz val="10"/>
        <rFont val="Calibri"/>
        <family val="2"/>
      </rPr>
      <t>Third Party</t>
    </r>
    <r>
      <rPr>
        <sz val="10"/>
        <rFont val="宋体"/>
        <family val="3"/>
        <charset val="134"/>
      </rPr>
      <t>、</t>
    </r>
    <r>
      <rPr>
        <sz val="10"/>
        <rFont val="Calibri"/>
        <family val="2"/>
      </rPr>
      <t>Crew is HIDE</t>
    </r>
  </si>
  <si>
    <t>Bulk Plant options are listed</t>
  </si>
  <si>
    <t>Dropdown list is closed, "GP Bulk Plant" is displayed in the box</t>
  </si>
  <si>
    <t xml:space="preserve">
</t>
  </si>
  <si>
    <t>Click "Product Haul" in top menu</t>
  </si>
  <si>
    <t>Product Haul list is loaded</t>
  </si>
  <si>
    <t>The first record in the product haul list is the one just created</t>
  </si>
  <si>
    <t>the colume of "Primary Unit" is empty.
the colume of Tractor Unit is empty.
the colume of Driver is  empty. 
other columes is filled.</t>
  </si>
  <si>
    <t>Click on the first record in product load list</t>
  </si>
  <si>
    <t>First record is highlighted</t>
  </si>
  <si>
    <t>Click on "Print" icon in toolbar</t>
  </si>
  <si>
    <t>Load Sheet page is open, "Blend Breakdown Sheet" and "Blend Load Sheet" are displayed</t>
  </si>
  <si>
    <t>Both sheets' header section data are printed as same as the data filled in for the product haul</t>
  </si>
  <si>
    <t>Schedule Product Haul From Rig Job Blend</t>
  </si>
  <si>
    <t>All entered values meet requirements without checkboxes toggled.</t>
  </si>
  <si>
    <t>Input Value</t>
  </si>
  <si>
    <t>Actual Result</t>
  </si>
  <si>
    <t>rig:PD 403
job:Surface
bin: 1892
blend:20.1T</t>
  </si>
  <si>
    <t>dateTime now after 1 hour</t>
  </si>
  <si>
    <t xml:space="preserve">Click on "Expected On Location Time" calendar icon </t>
  </si>
  <si>
    <t>Selct today date and 4 hour after current time</t>
  </si>
  <si>
    <t>dateTime now after 3 hour</t>
  </si>
  <si>
    <t>Open "Crew" dropdown list</t>
  </si>
  <si>
    <t>Crew options are listed</t>
  </si>
  <si>
    <t xml:space="preserve">Select the available crew </t>
  </si>
  <si>
    <t>Dropdown list is closed, crew name is displayed in the box</t>
  </si>
  <si>
    <t>"Schedule Product Haul" form is closed without errors</t>
  </si>
  <si>
    <t>mouse move to "cancel Product Haul" Triangle  icon</t>
  </si>
  <si>
    <t>second level Context menu "[Crew Description]-[Expected On Location Time]" show</t>
  </si>
  <si>
    <t>mouse move to second level Context menu "[Crew Description]-[Expected On Location Time]" of the show sheet's one Triangle  icon</t>
  </si>
  <si>
    <t>mouse move to "Re-schedule Product Haul" Triangle  icon</t>
  </si>
  <si>
    <t>the second step context menu is show,the just add schedule is in the contest menu.</t>
  </si>
  <si>
    <t>UC001-02</t>
  </si>
  <si>
    <t>the name is blend in test</t>
  </si>
  <si>
    <t xml:space="preserve">All entered values meet requirements without checkboxes toggled.
</t>
    <phoneticPr fontId="7" type="noConversion"/>
  </si>
  <si>
    <t xml:space="preserve">Alice 
</t>
    <phoneticPr fontId="7" type="noConversion"/>
  </si>
  <si>
    <t>Context menu pops up
Need a haul
Schedule Product Haul
Re-schedule Product Haul
Cancel product haul
On Location
Update the Blend</t>
    <phoneticPr fontId="7" type="noConversion"/>
  </si>
  <si>
    <t>Click "Haul Blend"</t>
    <phoneticPr fontId="7" type="noConversion"/>
  </si>
  <si>
    <t>Do not tick up Go with Crew</t>
    <phoneticPr fontId="7" type="noConversion"/>
  </si>
  <si>
    <t>Input haul amount to the textbox of Bin P-Tank 2104 Load Amount</t>
    <phoneticPr fontId="7" type="noConversion"/>
  </si>
  <si>
    <t>Input  haul amount to the textbox of Pod1</t>
    <phoneticPr fontId="7" type="noConversion"/>
  </si>
  <si>
    <t>Enter 6 in "Estimated Travel Time"</t>
    <phoneticPr fontId="7" type="noConversion"/>
  </si>
  <si>
    <t>"Schedule Product Haul" form is closed without errors
page refresh</t>
    <phoneticPr fontId="7" type="noConversion"/>
  </si>
  <si>
    <t>6</t>
    <phoneticPr fontId="7" type="noConversion"/>
  </si>
  <si>
    <r>
      <t>confirm is pop 1:</t>
    </r>
    <r>
      <rPr>
        <sz val="10"/>
        <rFont val="Calibri"/>
        <family val="2"/>
      </rPr>
      <t xml:space="preserve">
Alert: Bin is overloaded.
Bin 1892 remaining loadable capacity is 0t.
Currently scheduled 1t.
Do you want to continue the operation?
</t>
    </r>
    <r>
      <rPr>
        <sz val="10"/>
        <color rgb="FFFF0000"/>
        <rFont val="Calibri"/>
        <family val="2"/>
      </rPr>
      <t>confirm is pop 2:</t>
    </r>
    <r>
      <rPr>
        <sz val="10"/>
        <rFont val="Calibri"/>
        <family val="2"/>
      </rPr>
      <t xml:space="preserve">
Scheduled blend amount is more than selected blend required amount.
Click "Yes" to continue ,Click "No" to return.</t>
    </r>
    <phoneticPr fontId="7" type="noConversion"/>
  </si>
  <si>
    <t>Do not tick up Load to an Existing Haul</t>
    <phoneticPr fontId="7" type="noConversion"/>
  </si>
  <si>
    <t>Do not tick up Third party crew</t>
    <phoneticPr fontId="7" type="noConversion"/>
  </si>
  <si>
    <t>Schedule Product Haul -- System will display a warning message if newly scheduled blend is different from the blend already in BIN</t>
    <phoneticPr fontId="7" type="noConversion"/>
  </si>
  <si>
    <t>2023.11.27</t>
    <phoneticPr fontId="7" type="noConversion"/>
  </si>
  <si>
    <t xml:space="preserve">Context menu pops up
Need a haul
Schedule Product Haul
Re-schedule Product Haul
Cancel product haul
On Location
Update the Blend
Schedule Blend Request
Reschedule Blend Request
Cancel Blend Request
Haul Blend
</t>
    <phoneticPr fontId="7" type="noConversion"/>
  </si>
  <si>
    <t>Rig:PD 155
job:Surface
bin: P-Tank 2104
Blend:19T</t>
    <phoneticPr fontId="7" type="noConversion"/>
  </si>
  <si>
    <t xml:space="preserve">System will display the section of Schedule Product Haul.
Call Sheet Number = 1110727
Base Blend = ECOproteus PRO
Base Blend Tonnage is checked.
Amount  =0
Mix Water = 0.547
Blend Test = unchecked
Bulk Plant = None
Go with Crew = Unchecked 
Rig = PD155
Bin P-Tank 2104 Load Amount =0
Load to An Existing Haul =0
Estimated Load Time = Current Time
Expected On Location Time = Current Time
Estimated Travel Time = 4
Third Party = unchecked 
Crew = None
Pod1 = 0
Pod2=0
Pod3=0
Pod4=0
</t>
    <phoneticPr fontId="7" type="noConversion"/>
  </si>
  <si>
    <t>Input value to the textbox of Amount</t>
    <phoneticPr fontId="7" type="noConversion"/>
  </si>
  <si>
    <t>Amount = 10</t>
    <phoneticPr fontId="7" type="noConversion"/>
  </si>
  <si>
    <t>Input value  to the textbox of Bin P-Tank 2104 Load Amount</t>
    <phoneticPr fontId="7" type="noConversion"/>
  </si>
  <si>
    <t>Bin P-Tank 2104 Load Amount = 10</t>
    <phoneticPr fontId="7" type="noConversion"/>
  </si>
  <si>
    <t>Input value to the textbox of Pod1</t>
    <phoneticPr fontId="7" type="noConversion"/>
  </si>
  <si>
    <t>Pod1 = 10</t>
    <phoneticPr fontId="7" type="noConversion"/>
  </si>
  <si>
    <t>Estimated Travel Time = 6</t>
    <phoneticPr fontId="7" type="noConversion"/>
  </si>
  <si>
    <t>Jimmy Rubio |  446713L | 746713</t>
    <phoneticPr fontId="7" type="noConversion"/>
  </si>
  <si>
    <t>Crew = Jimmy Rubio |  446713L | 746713</t>
    <phoneticPr fontId="7" type="noConversion"/>
  </si>
  <si>
    <t>Right-click on the blend of 19t</t>
    <phoneticPr fontId="7" type="noConversion"/>
  </si>
  <si>
    <t>Jimmy Rubio | 446713L | 746713 11月27 19:42
Scheduled</t>
    <phoneticPr fontId="7" type="noConversion"/>
  </si>
  <si>
    <t>ECOproteusPRO+Additives-10t
Scheduled | HaulScheduled</t>
    <phoneticPr fontId="7" type="noConversion"/>
  </si>
  <si>
    <t>mouse move to third level context menu</t>
    <phoneticPr fontId="7" type="noConversion"/>
  </si>
  <si>
    <t>third level Context menu "[Base Blend]+Additives-[Amount]" show and disabled</t>
    <phoneticPr fontId="7" type="noConversion"/>
  </si>
  <si>
    <t>third level context menu  "[Base Blend]+Additives-[Amount]" show and disabled</t>
    <phoneticPr fontId="7" type="noConversion"/>
  </si>
  <si>
    <t>Load Sheet = 50368
Callsheet = 110727
Rig Name = PD155
Category = Lead1
Blend = ECOproteus PRO + 0.1%
Amount  = 10
Primary = Empty
Tractor Unit 
Driver =  Empty
Bin# =  Empty
Bulk Plant = EST Bulk Plant
Status = Scheduled</t>
    <phoneticPr fontId="7" type="noConversion"/>
  </si>
  <si>
    <t>Do not tick up the textbox of Blend Test</t>
    <phoneticPr fontId="7" type="noConversion"/>
  </si>
  <si>
    <r>
      <t xml:space="preserve">Rig job is pending,
</t>
    </r>
    <r>
      <rPr>
        <sz val="10"/>
        <color rgb="FFFF0000"/>
        <rFont val="Calibri"/>
        <family val="2"/>
      </rPr>
      <t>Rig Bin exists and is EMPTY ,  
10 Baytex  P-Tank 2104:0.0t Unknown</t>
    </r>
    <r>
      <rPr>
        <sz val="10"/>
        <rFont val="Calibri"/>
        <family val="2"/>
      </rPr>
      <t xml:space="preserve">
A crew is available,Call Sheet Number is new created!
Schedule below blend request on a blend in Rig Board
No tube existed beside the BIN.
 </t>
    </r>
    <phoneticPr fontId="7" type="noConversion"/>
  </si>
  <si>
    <t>Click "Schedule Product Haul"</t>
    <phoneticPr fontId="7" type="noConversion"/>
  </si>
  <si>
    <t>Rig:PD 155
Job:Surface
Bin: P-Tank 2104
Blend:19T</t>
    <phoneticPr fontId="7" type="noConversion"/>
  </si>
  <si>
    <t>Tick up  Go with Crew</t>
    <phoneticPr fontId="7" type="noConversion"/>
  </si>
  <si>
    <t xml:space="preserve"> Jimmy Rubio |446713L | 746713</t>
    <phoneticPr fontId="7" type="noConversion"/>
  </si>
  <si>
    <t>Selct "FSJ Bulk Plant"</t>
    <phoneticPr fontId="7" type="noConversion"/>
  </si>
  <si>
    <t>FSJ Bulk Plant</t>
    <phoneticPr fontId="7" type="noConversion"/>
  </si>
  <si>
    <t>Comments is not filled</t>
    <phoneticPr fontId="7" type="noConversion"/>
  </si>
  <si>
    <t>Do not input value to the textbox of Comments</t>
    <phoneticPr fontId="7" type="noConversion"/>
  </si>
  <si>
    <t>End of Test Case</t>
    <phoneticPr fontId="7" type="noConversion"/>
  </si>
  <si>
    <r>
      <t xml:space="preserve">System will display the section of Schedule Product Haul.
Call Sheet Number = 1110727
Base Blend = </t>
    </r>
    <r>
      <rPr>
        <sz val="10"/>
        <color rgb="FFFF0000"/>
        <rFont val="宋体"/>
        <family val="3"/>
        <charset val="134"/>
      </rPr>
      <t>ECOproteus PRO</t>
    </r>
    <r>
      <rPr>
        <sz val="10"/>
        <rFont val="宋体"/>
        <family val="3"/>
        <charset val="134"/>
      </rPr>
      <t xml:space="preserve">
Base Blend Tonnage is checked.
Amount  =0
Mix Water = 0.547
Blend Test = unchecked
Bulk Plant = None
Go with Crew = Unchecked 
Rig = PD155
Bin P-Tank 2104 Load Amount =0
Load to An Existing Haul =0
Estimated Load Time = Current Time
Expected On Location Time = Current Time
Estimated Travel Time = 4
Third Party = unchecked 
Crew = None
Pod1 = 0
Pod2=0
Pod3=0
Pod4=0
</t>
    </r>
    <phoneticPr fontId="7" type="noConversion"/>
  </si>
  <si>
    <t>If newly scheduled blend type is the same with that  already in BIN, system will not display a warning message.</t>
    <phoneticPr fontId="7" type="noConversion"/>
  </si>
  <si>
    <r>
      <rPr>
        <b/>
        <sz val="10"/>
        <rFont val="宋体"/>
        <family val="3"/>
        <charset val="134"/>
      </rPr>
      <t>Schedule Product Haul From Rig Job Blend</t>
    </r>
    <r>
      <rPr>
        <sz val="10"/>
        <rFont val="宋体"/>
        <family val="3"/>
        <charset val="134"/>
      </rPr>
      <t xml:space="preserve">  (</t>
    </r>
    <r>
      <rPr>
        <sz val="10"/>
        <color rgb="FFFF0000"/>
        <rFont val="宋体"/>
        <family val="3"/>
        <charset val="134"/>
      </rPr>
      <t>Do not tick up Blend Test, All checkboxs is not checked</t>
    </r>
    <r>
      <rPr>
        <sz val="10"/>
        <rFont val="宋体"/>
        <family val="3"/>
        <charset val="134"/>
      </rPr>
      <t>)</t>
    </r>
    <phoneticPr fontId="7" type="noConversion"/>
  </si>
  <si>
    <t>UC007.3-Schedule Product Haul from  Rig Board Blend--Blend Test</t>
    <phoneticPr fontId="7" type="noConversion"/>
  </si>
  <si>
    <t>Rig:Horizon30
Job:Surface
Bin: 1867
     2162
Blend:19T</t>
    <phoneticPr fontId="7" type="noConversion"/>
  </si>
  <si>
    <r>
      <t xml:space="preserve">Rig job is pending, Rig Bin exists and is not empty
</t>
    </r>
    <r>
      <rPr>
        <sz val="10"/>
        <color rgb="FFFF0000"/>
        <rFont val="Calibri"/>
        <family val="2"/>
      </rPr>
      <t xml:space="preserve">10 Baytex </t>
    </r>
    <r>
      <rPr>
        <sz val="10"/>
        <rFont val="Calibri"/>
        <family val="2"/>
      </rPr>
      <t xml:space="preserve"> </t>
    </r>
    <r>
      <rPr>
        <sz val="10"/>
        <color rgb="FFFF0000"/>
        <rFont val="Calibri"/>
        <family val="2"/>
      </rPr>
      <t>P-Tank 2104: 16t ECOproteus PRO
A</t>
    </r>
    <r>
      <rPr>
        <sz val="10"/>
        <rFont val="Calibri"/>
        <family val="2"/>
      </rPr>
      <t xml:space="preserve"> crew is available,
</t>
    </r>
    <r>
      <rPr>
        <b/>
        <sz val="10"/>
        <color theme="3" tint="0.39997558519241921"/>
        <rFont val="Calibri"/>
        <family val="2"/>
      </rPr>
      <t>Total Blend Tonnage is ticked.</t>
    </r>
    <phoneticPr fontId="7" type="noConversion"/>
  </si>
  <si>
    <r>
      <t xml:space="preserve">Rig job is pending, Rig Bin exists and is not empty
</t>
    </r>
    <r>
      <rPr>
        <sz val="10"/>
        <color rgb="FFFF0000"/>
        <rFont val="Calibri"/>
        <family val="2"/>
      </rPr>
      <t>Newly scheduled blend is different from the blend already in the BIN.
5 Advantage: 10t    2162:  16t ECOproteus PRO
Total Blend Tonnage is ticked.</t>
    </r>
    <r>
      <rPr>
        <sz val="10"/>
        <rFont val="Calibri"/>
        <family val="2"/>
      </rPr>
      <t xml:space="preserve">
There is tube eisted on the Blend(</t>
    </r>
    <r>
      <rPr>
        <sz val="10"/>
        <color theme="3" tint="0.39997558519241921"/>
        <rFont val="Calibri"/>
        <family val="2"/>
      </rPr>
      <t>Blend Test will be selected defaultedly</t>
    </r>
    <r>
      <rPr>
        <sz val="10"/>
        <rFont val="Calibri"/>
        <family val="2"/>
      </rPr>
      <t>).</t>
    </r>
    <phoneticPr fontId="7" type="noConversion"/>
  </si>
  <si>
    <r>
      <t xml:space="preserve">System will display the section of Schedule Product Haul.
Call Sheet Number = 1110714
Base Blend = </t>
    </r>
    <r>
      <rPr>
        <sz val="10"/>
        <color rgb="FFFF0000"/>
        <rFont val="宋体"/>
        <family val="3"/>
        <charset val="134"/>
      </rPr>
      <t>EverCRETE*(DN#1)</t>
    </r>
    <r>
      <rPr>
        <sz val="10"/>
        <rFont val="宋体"/>
        <family val="3"/>
        <charset val="134"/>
      </rPr>
      <t xml:space="preserve">
Base Blend Tonnage is checked.
Amount  =0
Mix Water = 0.321
Blend Test = unchecked
Bulk Plant = None
Go with Crew = Unchecked 
Rig = Horizon30
Bin P-Tank 2104 Load Amount =0
</t>
    </r>
    <r>
      <rPr>
        <sz val="10"/>
        <color rgb="FFFF0000"/>
        <rFont val="宋体"/>
        <family val="3"/>
        <charset val="134"/>
      </rPr>
      <t xml:space="preserve"> 16t ECOproteus PRO is currently in Bin 2162</t>
    </r>
    <r>
      <rPr>
        <sz val="10"/>
        <rFont val="宋体"/>
        <family val="3"/>
        <charset val="134"/>
      </rPr>
      <t xml:space="preserve">
Load to An Existing Haul =0
Estimated Load Time = Current Time
Expected On Location Time = Current Time
Estimated Travel Time = 4
Third Party = unchecked 
Crew = None
Pod1 = 0
Pod2=0
Pod3=0
Pod4=0
</t>
    </r>
    <phoneticPr fontId="7" type="noConversion"/>
  </si>
  <si>
    <r>
      <t xml:space="preserve">If newly scheduled blend type is the same with that  already in BIN, system will not display a warning message. </t>
    </r>
    <r>
      <rPr>
        <sz val="10"/>
        <color theme="3" tint="0.39997558519241921"/>
        <rFont val="Calibri"/>
        <family val="2"/>
      </rPr>
      <t>However,User is able to proceed the whole flow once fill in all mandatory fields.</t>
    </r>
    <phoneticPr fontId="7" type="noConversion"/>
  </si>
  <si>
    <t>Input value to the textbox of Bin 2162 Load Amount</t>
    <phoneticPr fontId="7" type="noConversion"/>
  </si>
  <si>
    <t>Bin 2162 Load Amount = 10</t>
    <phoneticPr fontId="7" type="noConversion"/>
  </si>
  <si>
    <t>Tick up  Load to an Existing Haul</t>
    <phoneticPr fontId="7" type="noConversion"/>
  </si>
  <si>
    <t>System will hide bin information.
 -- Bin 1867 Load Amount
 -- Bin 2162 Load Amount</t>
    <phoneticPr fontId="7" type="noConversion"/>
  </si>
  <si>
    <t>System will  hide below information. Instead, system will display a dropdown list of Existing Haul.
--Estimated Load Time
--Third Party</t>
    <phoneticPr fontId="7" type="noConversion"/>
  </si>
  <si>
    <t>Select a haul from the dropdown list of Existing Haul</t>
    <phoneticPr fontId="7" type="noConversion"/>
  </si>
  <si>
    <r>
      <t>Jimmy Rubio | 446713L |746713 11</t>
    </r>
    <r>
      <rPr>
        <sz val="10"/>
        <rFont val="宋体"/>
        <family val="2"/>
        <charset val="134"/>
      </rPr>
      <t>月27 19：42</t>
    </r>
    <phoneticPr fontId="7" type="noConversion"/>
  </si>
  <si>
    <r>
      <t>Existing Haul= Jimmy Rubio | 446713L |746713 11</t>
    </r>
    <r>
      <rPr>
        <sz val="10"/>
        <rFont val="宋体"/>
        <family val="2"/>
        <charset val="134"/>
      </rPr>
      <t>月</t>
    </r>
    <r>
      <rPr>
        <sz val="10"/>
        <rFont val="Calibri"/>
        <family val="2"/>
      </rPr>
      <t>27 19</t>
    </r>
    <r>
      <rPr>
        <sz val="10"/>
        <rFont val="宋体"/>
        <family val="2"/>
        <charset val="134"/>
      </rPr>
      <t>：</t>
    </r>
    <r>
      <rPr>
        <sz val="10"/>
        <rFont val="Calibri"/>
        <family val="2"/>
      </rPr>
      <t>42</t>
    </r>
    <phoneticPr fontId="7" type="noConversion"/>
  </si>
  <si>
    <t>Scheduled blend amount is more than selected blend required amount.
Click "Yes" to continue ,Click "No" to return.</t>
    <phoneticPr fontId="7" type="noConversion"/>
  </si>
  <si>
    <t>VerifyQualityOfTheBin if pass do next else not pass show confirm form.
if show confirm  then click "Yes" button,confirm close and will pass and do next auto continue.
if show confirm  then click "No" button, confirm close.</t>
    <phoneticPr fontId="7" type="noConversion"/>
  </si>
  <si>
    <t>All Pod LoadAmount Add Up Should Equal Haul Amount!
Do You Want To Continue?
Click "Yes" To Continue!</t>
    <phoneticPr fontId="7" type="noConversion"/>
  </si>
  <si>
    <t xml:space="preserve">Click Yes </t>
    <phoneticPr fontId="7" type="noConversion"/>
  </si>
  <si>
    <t>UC007.4-Schedule Product Haul from  Rig Board Blend--Blend Test</t>
    <phoneticPr fontId="7" type="noConversion"/>
  </si>
  <si>
    <t>UC007-04</t>
    <phoneticPr fontId="7" type="noConversion"/>
  </si>
  <si>
    <r>
      <t xml:space="preserve">If newly scheduled blend type is the same with that  already in BIN, system will not display a warning message. </t>
    </r>
    <r>
      <rPr>
        <sz val="10"/>
        <color theme="3" tint="0.39997558519241921"/>
        <rFont val="Calibri"/>
        <family val="2"/>
      </rPr>
      <t>However,User is able to proceed the whole flow once fill in all mandatory fields.</t>
    </r>
    <r>
      <rPr>
        <sz val="10"/>
        <color rgb="FFFF0000"/>
        <rFont val="Calibri"/>
        <family val="2"/>
      </rPr>
      <t xml:space="preserve">
On the other hand, user should also be able to clean up the BIN and do schedule product haul again, then system will not display the warning message.</t>
    </r>
    <phoneticPr fontId="7" type="noConversion"/>
  </si>
  <si>
    <t>Click BIN 2162 and click Empty BIN</t>
    <phoneticPr fontId="7" type="noConversion"/>
  </si>
  <si>
    <t xml:space="preserve">Schedule Product Haul
Reschedule Product Haul
Cancel Product Haul
On Location
Transfer Blend
Adjust Blend Amount
Empty Bin
Assign a Bin
Release Bin
</t>
    <phoneticPr fontId="7" type="noConversion"/>
  </si>
  <si>
    <t xml:space="preserve">Click Empty Bin </t>
    <phoneticPr fontId="7" type="noConversion"/>
  </si>
  <si>
    <t>Amount in the Bin will be empty.</t>
    <phoneticPr fontId="7" type="noConversion"/>
  </si>
  <si>
    <t>Schedule Product Haul From Rig Job Blend  (Do not tick up Blend Test, All checkboxs is not checked)</t>
    <phoneticPr fontId="7" type="noConversion"/>
  </si>
  <si>
    <t>User is able to schedule product haul successfully if Rig Bin exists and is empty.</t>
    <phoneticPr fontId="7" type="noConversion"/>
  </si>
  <si>
    <t>User can schedule product haul successfully if Rig Bin exists and is not empty.</t>
    <phoneticPr fontId="7" type="noConversion"/>
  </si>
  <si>
    <t>UC007.001-Schedule Product Haul From Rig Job Blend</t>
    <phoneticPr fontId="7" type="noConversion"/>
  </si>
  <si>
    <t>UC007.2-Schedule Product Haul From Rig Job Blend</t>
    <phoneticPr fontId="7" type="noConversion"/>
  </si>
  <si>
    <t>UC007-Schedule Product Haul From Rig Job Blend</t>
    <phoneticPr fontId="7" type="noConversion"/>
  </si>
  <si>
    <t>Schedule Product Haul from Blend Column Of Rig Board (Blend Test and Load to Bin)</t>
    <phoneticPr fontId="7" type="noConversion"/>
  </si>
  <si>
    <r>
      <t>Schedule Product Haul From Rig Job Blend  (</t>
    </r>
    <r>
      <rPr>
        <sz val="10"/>
        <color rgb="FFFF0000"/>
        <rFont val="宋体"/>
        <family val="3"/>
        <charset val="134"/>
      </rPr>
      <t>Not Blend Test And Select Go With Crew</t>
    </r>
    <r>
      <rPr>
        <sz val="10"/>
        <rFont val="宋体"/>
        <family val="3"/>
        <charset val="134"/>
      </rPr>
      <t>)</t>
    </r>
    <phoneticPr fontId="7" type="noConversion"/>
  </si>
  <si>
    <t>Schedule Product Haul From Rig Job Blend  (Not Blend Test And Select Go With Crew)</t>
    <phoneticPr fontId="7" type="noConversion"/>
  </si>
  <si>
    <t>Schedule Product Haul from Blend Column Of Rig Board (Blend Test and Load to an Existing Haul)</t>
    <phoneticPr fontId="7" type="noConversion"/>
  </si>
  <si>
    <t>User is able to clean up the BIN if scheduled blend is different from blend existed in the BIN and proceed to Schedule Product Haul.</t>
  </si>
  <si>
    <t>User is able to clean up the BIN if scheduled blend is different from blend existed in the BIN and proceed to Schedule Product Haul.</t>
    <phoneticPr fontId="7" type="noConversion"/>
  </si>
  <si>
    <t>User is able to continue the flow of Schedule Product Haul even if scheduled blend is different from Blend existed in the BIN.</t>
    <phoneticPr fontId="7" type="noConversion"/>
  </si>
  <si>
    <t>UC007.005-Schedule Product Haul From Rig Job BIN</t>
    <phoneticPr fontId="7" type="noConversion"/>
  </si>
  <si>
    <r>
      <rPr>
        <b/>
        <sz val="10"/>
        <rFont val="宋体"/>
        <family val="3"/>
        <charset val="134"/>
      </rPr>
      <t>Schedule Product Haul From Rig Job BIN</t>
    </r>
    <r>
      <rPr>
        <sz val="10"/>
        <rFont val="宋体"/>
        <family val="3"/>
        <charset val="134"/>
      </rPr>
      <t xml:space="preserve">  (</t>
    </r>
    <r>
      <rPr>
        <sz val="10"/>
        <color rgb="FFFF0000"/>
        <rFont val="宋体"/>
        <family val="3"/>
        <charset val="134"/>
      </rPr>
      <t>Do not tick up Blend Test, All checkboxs is not checked</t>
    </r>
    <r>
      <rPr>
        <sz val="10"/>
        <rFont val="宋体"/>
        <family val="3"/>
        <charset val="134"/>
      </rPr>
      <t>)</t>
    </r>
    <phoneticPr fontId="7" type="noConversion"/>
  </si>
  <si>
    <t>Input ProgramID.Revision</t>
    <phoneticPr fontId="7" type="noConversion"/>
  </si>
  <si>
    <t>Program ID.Revision = PRG2301500.00
Customer = Whitecap Resources Inc.</t>
    <phoneticPr fontId="7" type="noConversion"/>
  </si>
  <si>
    <t>Select Job Type from the dropdown list</t>
    <phoneticPr fontId="7" type="noConversion"/>
  </si>
  <si>
    <t>Surface Casing</t>
    <phoneticPr fontId="7" type="noConversion"/>
  </si>
  <si>
    <t>PRG2301500.00</t>
    <phoneticPr fontId="7" type="noConversion"/>
  </si>
  <si>
    <t>Job Type = Surface Casing</t>
    <phoneticPr fontId="7" type="noConversion"/>
  </si>
  <si>
    <t xml:space="preserve">Select Base Blend from the dropdown list </t>
    <phoneticPr fontId="7" type="noConversion"/>
  </si>
  <si>
    <t>Lead1-SURFACEmix LW PRO ED</t>
    <phoneticPr fontId="7" type="noConversion"/>
  </si>
  <si>
    <t>Base Blend = Lead1-SURFACEmix LW PRO ED</t>
    <phoneticPr fontId="7" type="noConversion"/>
  </si>
  <si>
    <t xml:space="preserve">System will display the section of Schedule Product Haul.
Program ID.Revision
Customer
Job Type = None
Base Blend = Empty
Base Blend Tonnage is checked.
Amount  =0
Mix Water = 0.848
Blend Test = unchecked
Bulk Plant = None
Go with Crew = Unchecked 
Rig = PD155
Bin P-Tank 2104 Load Amount =0
Load to An Existing Haul =0
Estimated Load Time = Current Time
Expected On Location Time = Current Time
Estimated Travel Time = 4
Third Party = unchecked 
Crew = None
Pod1 = 0
Pod2=0
Pod3=0
Pod4=0
</t>
    <phoneticPr fontId="7" type="noConversion"/>
  </si>
  <si>
    <t>Select Bulk Plant from the dropdown list</t>
    <phoneticPr fontId="7" type="noConversion"/>
  </si>
  <si>
    <t>EST Bulk Plant</t>
    <phoneticPr fontId="7" type="noConversion"/>
  </si>
  <si>
    <t>Bulk Plant = EST Bulk Plant</t>
    <phoneticPr fontId="7" type="noConversion"/>
  </si>
  <si>
    <t>UC007.6-Schedule Product Haul From Rig Job BIN</t>
    <phoneticPr fontId="7" type="noConversion"/>
  </si>
  <si>
    <t>Schedule Product Haul From Rig Job BIN  (Do not tick up Blend Test, All checkboxs is not checked)</t>
    <phoneticPr fontId="7" type="noConversion"/>
  </si>
  <si>
    <t>UC007-005</t>
    <phoneticPr fontId="7" type="noConversion"/>
  </si>
  <si>
    <t>UC007-006</t>
    <phoneticPr fontId="7" type="noConversion"/>
  </si>
  <si>
    <r>
      <t>Schedule Product Haul From Rig Job BIN  (</t>
    </r>
    <r>
      <rPr>
        <sz val="10"/>
        <color rgb="FFFF0000"/>
        <rFont val="宋体"/>
        <family val="3"/>
        <charset val="134"/>
      </rPr>
      <t>Not Blend Test And Select Go With Crew</t>
    </r>
    <r>
      <rPr>
        <sz val="10"/>
        <rFont val="宋体"/>
        <family val="3"/>
        <charset val="134"/>
      </rPr>
      <t>)</t>
    </r>
    <phoneticPr fontId="7" type="noConversion"/>
  </si>
  <si>
    <t>Schedule Product Haul From Rig Job BIN  (Not Blend Test And Select Go With Crew)</t>
    <phoneticPr fontId="7" type="noConversion"/>
  </si>
  <si>
    <t>UC007-007</t>
    <phoneticPr fontId="7" type="noConversion"/>
  </si>
  <si>
    <t>UC007-008</t>
    <phoneticPr fontId="7" type="noConversion"/>
  </si>
  <si>
    <r>
      <t>Schedule Product Haul from  Rig Board BIN (</t>
    </r>
    <r>
      <rPr>
        <sz val="10"/>
        <color rgb="FFFF0000"/>
        <rFont val="宋体"/>
        <family val="3"/>
        <charset val="134"/>
      </rPr>
      <t>Blend Test and Load to an Existing Haul</t>
    </r>
    <r>
      <rPr>
        <sz val="10"/>
        <rFont val="宋体"/>
        <family val="3"/>
        <charset val="134"/>
      </rPr>
      <t>)</t>
    </r>
    <phoneticPr fontId="7" type="noConversion"/>
  </si>
  <si>
    <t>Schedule Product Haul from  Rig Board BIN (Blend Test and Load to an Existing Haul)</t>
    <phoneticPr fontId="7" type="noConversion"/>
  </si>
  <si>
    <r>
      <t>Schedule Product Haul from Rig Board BIN (</t>
    </r>
    <r>
      <rPr>
        <sz val="10"/>
        <color rgb="FFFF0000"/>
        <rFont val="宋体"/>
        <family val="3"/>
        <charset val="134"/>
      </rPr>
      <t>Blend Test and Load to Bin</t>
    </r>
    <r>
      <rPr>
        <sz val="10"/>
        <rFont val="宋体"/>
        <family val="3"/>
        <charset val="134"/>
      </rPr>
      <t>)</t>
    </r>
    <phoneticPr fontId="7" type="noConversion"/>
  </si>
  <si>
    <t>Schedule Product Haul from Rig Board BIN (Blend Test and Load to Bin)</t>
    <phoneticPr fontId="7" type="noConversion"/>
  </si>
  <si>
    <r>
      <t xml:space="preserve">Rig job is pending, Rig Bin exists and is not empty
</t>
    </r>
    <r>
      <rPr>
        <sz val="10"/>
        <color rgb="FFFF0000"/>
        <rFont val="Calibri"/>
        <family val="2"/>
      </rPr>
      <t>Newly scheduled blend is different from the blend already in the BIN.
8 Baytex   Savanna441 2080:  55t PRODUCTIONmix LW
Total Blend Tonnage is ticked.</t>
    </r>
    <r>
      <rPr>
        <sz val="10"/>
        <rFont val="Calibri"/>
        <family val="2"/>
      </rPr>
      <t xml:space="preserve">
There is tube eisted on the Blend(</t>
    </r>
    <r>
      <rPr>
        <sz val="10"/>
        <color theme="3" tint="0.39997558519241921"/>
        <rFont val="Calibri"/>
        <family val="2"/>
      </rPr>
      <t>Blend Test will be selected defaultedly</t>
    </r>
    <r>
      <rPr>
        <sz val="10"/>
        <rFont val="Calibri"/>
        <family val="2"/>
      </rPr>
      <t>).</t>
    </r>
    <phoneticPr fontId="7" type="noConversion"/>
  </si>
  <si>
    <t>Rig:8Baytex
Job:Surface
Bin: 2080
     1962
Blend:11T</t>
    <phoneticPr fontId="7" type="noConversion"/>
  </si>
  <si>
    <r>
      <t xml:space="preserve">System will display the section of Schedule Product Haul.
Call Sheet Number = 1110691
Base Blend = </t>
    </r>
    <r>
      <rPr>
        <sz val="10"/>
        <color rgb="FFFF0000"/>
        <rFont val="宋体"/>
        <family val="3"/>
        <charset val="134"/>
      </rPr>
      <t>PRODUCTIONmix LW</t>
    </r>
    <r>
      <rPr>
        <sz val="10"/>
        <rFont val="宋体"/>
        <family val="3"/>
        <charset val="134"/>
      </rPr>
      <t xml:space="preserve">
Base Blend Tonnage is checked.
Amount  =0
Mix Water = 0.92
Blend Test = unchecked
Bulk Plant = None
Go with Crew = Unchecked 
Rig = Horizon30
Bin 2080 Load Amount =0
</t>
    </r>
    <r>
      <rPr>
        <sz val="10"/>
        <color rgb="FFFF0000"/>
        <rFont val="宋体"/>
        <family val="3"/>
        <charset val="134"/>
      </rPr>
      <t xml:space="preserve"> 55t PRODUCTIONmix LW+ Additives is currently in Bin 2080
</t>
    </r>
    <r>
      <rPr>
        <sz val="10"/>
        <color theme="1"/>
        <rFont val="宋体"/>
        <family val="3"/>
        <charset val="134"/>
      </rPr>
      <t>Bin 1962 Load Amount = 0</t>
    </r>
    <r>
      <rPr>
        <sz val="10"/>
        <rFont val="宋体"/>
        <family val="3"/>
        <charset val="134"/>
      </rPr>
      <t xml:space="preserve">
Load to An Existing Haul =0
Estimated Load Time = Current Time
Expected On Location Time = Current Time
Estimated Travel Time = 4
Third Party = unchecked 
Crew = None
Pod1 = 0
Pod2=0
Pod3=0
Pod4=0
</t>
    </r>
    <phoneticPr fontId="7" type="noConversion"/>
  </si>
  <si>
    <r>
      <t>Schedule Product Haul from Blend Column Of Rig Board (</t>
    </r>
    <r>
      <rPr>
        <sz val="10"/>
        <color rgb="FFFF0000"/>
        <rFont val="宋体"/>
        <family val="3"/>
        <charset val="134"/>
      </rPr>
      <t>Blend Test and Haul different Blend to the Bin</t>
    </r>
    <r>
      <rPr>
        <sz val="10"/>
        <rFont val="宋体"/>
        <family val="3"/>
        <charset val="134"/>
      </rPr>
      <t>)</t>
    </r>
    <phoneticPr fontId="7" type="noConversion"/>
  </si>
  <si>
    <t>Do not tick up  Go with Crew</t>
    <phoneticPr fontId="7" type="noConversion"/>
  </si>
  <si>
    <t>Do not tick up  Load to an Existing Haul</t>
    <phoneticPr fontId="7" type="noConversion"/>
  </si>
  <si>
    <t>Amount = 16</t>
    <phoneticPr fontId="7" type="noConversion"/>
  </si>
  <si>
    <t>Pod1 = 16</t>
    <phoneticPr fontId="7" type="noConversion"/>
  </si>
  <si>
    <t>Input value to the textbox of Bin 2080 Load Amount</t>
    <phoneticPr fontId="7" type="noConversion"/>
  </si>
  <si>
    <t>Bin 2080 Load Amount = 16</t>
    <phoneticPr fontId="7" type="noConversion"/>
  </si>
  <si>
    <r>
      <t xml:space="preserve">Rig job is pending, Rig Bin exists and is not empty
</t>
    </r>
    <r>
      <rPr>
        <sz val="10"/>
        <color rgb="FFFF0000"/>
        <rFont val="Calibri"/>
        <family val="2"/>
      </rPr>
      <t>Newly scheduled blend is different from the blend already in the BIN.
5 Advantage: 10t    2162:  16t ECOproteus PRO
Total Blend Tonnage is ticked.</t>
    </r>
    <r>
      <rPr>
        <sz val="10"/>
        <rFont val="Calibri"/>
        <family val="2"/>
      </rPr>
      <t xml:space="preserve">
</t>
    </r>
    <phoneticPr fontId="7" type="noConversion"/>
  </si>
  <si>
    <t>Tick up Blend Test</t>
    <phoneticPr fontId="7" type="noConversion"/>
  </si>
  <si>
    <r>
      <t xml:space="preserve">Schedule Product Haul from Blend Column Of Rig Board (Not </t>
    </r>
    <r>
      <rPr>
        <sz val="10"/>
        <color rgb="FFFF0000"/>
        <rFont val="宋体"/>
        <family val="3"/>
        <charset val="134"/>
      </rPr>
      <t xml:space="preserve">Blend Test and Schedule different Blend to Bin </t>
    </r>
    <r>
      <rPr>
        <sz val="10"/>
        <rFont val="宋体"/>
        <family val="3"/>
        <charset val="134"/>
      </rPr>
      <t>)</t>
    </r>
    <phoneticPr fontId="7" type="noConversion"/>
  </si>
  <si>
    <t>Do not tick up Go With Crew</t>
    <phoneticPr fontId="7" type="noConversion"/>
  </si>
  <si>
    <t>Do not tick up Load to Existing Haul</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</si>
</sst>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51"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sz val="10"/>
      <name val="宋体"/>
      <family val="3"/>
      <charset val="134"/>
    </font>
    <font>
      <sz val="10"/>
      <color rgb="FFFF0000"/>
      <name val="宋体"/>
      <family val="3"/>
      <charset val="134"/>
    </font>
    <font>
      <sz val="10"/>
      <color rgb="FFFF0000"/>
      <name val="Calibri"/>
      <family val="2"/>
    </font>
    <font>
      <b/>
      <sz val="10"/>
      <color theme="3" tint="0.39997558519241921"/>
      <name val="Calibri"/>
      <family val="2"/>
    </font>
    <font>
      <b/>
      <sz val="10"/>
      <name val="宋体"/>
      <family val="3"/>
      <charset val="134"/>
    </font>
    <font>
      <sz val="10"/>
      <color theme="3" tint="0.39997558519241921"/>
      <name val="Calibri"/>
      <family val="2"/>
    </font>
    <font>
      <sz val="10"/>
      <name val="宋体"/>
      <family val="2"/>
      <charset val="134"/>
    </font>
    <font>
      <sz val="10"/>
      <color theme="1"/>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applyNumberFormat="0" applyFill="0" applyBorder="0" applyAlignment="0" applyProtection="0">
      <alignment vertical="top"/>
      <protection locked="0"/>
    </xf>
    <xf numFmtId="9" fontId="41" fillId="0" borderId="0" applyFont="0" applyFill="0" applyBorder="0" applyAlignment="0" applyProtection="0"/>
    <xf numFmtId="0" fontId="1"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327">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6" fillId="2" borderId="9" xfId="0"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9" fontId="6" fillId="2" borderId="12" xfId="2" applyFont="1" applyFill="1" applyBorder="1" applyAlignment="1">
      <alignment horizontal="center" vertical="center" wrapText="1"/>
    </xf>
    <xf numFmtId="177" fontId="7" fillId="2" borderId="11" xfId="0" applyNumberFormat="1" applyFont="1" applyFill="1" applyBorder="1" applyAlignment="1">
      <alignment horizontal="center" vertical="center" wrapText="1"/>
    </xf>
    <xf numFmtId="177" fontId="7" fillId="2" borderId="1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14" xfId="2" applyFont="1" applyFill="1" applyBorder="1" applyAlignment="1">
      <alignment horizontal="center" vertical="center" wrapText="1"/>
    </xf>
    <xf numFmtId="0" fontId="6" fillId="5" borderId="15" xfId="0" applyFont="1" applyFill="1" applyBorder="1" applyAlignment="1">
      <alignment horizontal="left" vertical="center" wrapText="1"/>
    </xf>
    <xf numFmtId="0" fontId="6" fillId="5" borderId="16" xfId="0" applyNumberFormat="1" applyFont="1" applyFill="1" applyBorder="1" applyAlignment="1">
      <alignment horizontal="center" vertical="center" wrapText="1"/>
    </xf>
    <xf numFmtId="9" fontId="6" fillId="5" borderId="15" xfId="2" applyNumberFormat="1" applyFont="1" applyFill="1" applyBorder="1" applyAlignment="1">
      <alignment horizontal="center" vertical="center" wrapText="1"/>
    </xf>
    <xf numFmtId="177" fontId="6" fillId="5" borderId="16" xfId="0" applyNumberFormat="1"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7" xfId="0" applyNumberFormat="1" applyFont="1" applyFill="1" applyBorder="1" applyAlignment="1">
      <alignment horizontal="center" vertical="center" wrapText="1"/>
    </xf>
    <xf numFmtId="9" fontId="6" fillId="2" borderId="9" xfId="2" applyNumberFormat="1" applyFont="1" applyFill="1" applyBorder="1" applyAlignment="1">
      <alignment horizontal="right" vertical="center" wrapText="1"/>
    </xf>
    <xf numFmtId="177" fontId="6" fillId="2" borderId="16" xfId="0" applyNumberFormat="1" applyFont="1" applyFill="1" applyBorder="1" applyAlignment="1">
      <alignment horizontal="center" vertical="center" wrapText="1"/>
    </xf>
    <xf numFmtId="0" fontId="0" fillId="4" borderId="0" xfId="0" applyFill="1" applyBorder="1"/>
    <xf numFmtId="0" fontId="5" fillId="6" borderId="3" xfId="0" applyFont="1" applyFill="1" applyBorder="1" applyAlignment="1">
      <alignment horizontal="center" wrapText="1"/>
    </xf>
    <xf numFmtId="0" fontId="5" fillId="6" borderId="9" xfId="0" applyFont="1" applyFill="1" applyBorder="1" applyAlignment="1">
      <alignment horizontal="center" wrapText="1"/>
    </xf>
    <xf numFmtId="0" fontId="8"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3" xfId="0" applyFont="1" applyFill="1" applyBorder="1" applyAlignment="1">
      <alignment horizontal="center" wrapText="1"/>
    </xf>
    <xf numFmtId="0" fontId="14" fillId="0" borderId="7" xfId="0" applyFont="1" applyBorder="1" applyAlignment="1">
      <alignment vertical="top" wrapText="1"/>
    </xf>
    <xf numFmtId="0" fontId="14" fillId="4" borderId="3" xfId="0" applyFont="1" applyFill="1" applyBorder="1" applyAlignment="1">
      <alignment horizontal="left" vertical="top" wrapText="1"/>
    </xf>
    <xf numFmtId="0" fontId="15" fillId="4" borderId="3" xfId="1" applyFont="1" applyFill="1" applyBorder="1" applyAlignment="1" applyProtection="1">
      <alignment vertical="top" wrapText="1"/>
    </xf>
    <xf numFmtId="0" fontId="1" fillId="4" borderId="3" xfId="1" applyFill="1" applyBorder="1" applyAlignment="1" applyProtection="1">
      <alignment vertical="top" wrapText="1"/>
    </xf>
    <xf numFmtId="0" fontId="15" fillId="4" borderId="3" xfId="1" applyFont="1" applyFill="1" applyBorder="1" applyAlignment="1" applyProtection="1">
      <alignment horizontal="lef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5" fillId="8" borderId="3" xfId="0" applyFont="1" applyFill="1" applyBorder="1" applyAlignment="1" applyProtection="1">
      <alignment vertical="center"/>
    </xf>
    <xf numFmtId="0" fontId="19" fillId="2" borderId="0" xfId="0" applyFont="1" applyFill="1" applyAlignment="1">
      <alignment horizontal="center"/>
    </xf>
    <xf numFmtId="0" fontId="8"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8" fillId="4" borderId="34" xfId="0" applyNumberFormat="1" applyFont="1" applyFill="1" applyBorder="1" applyAlignment="1" applyProtection="1">
      <alignment horizontal="right" vertical="center"/>
      <protection locked="0"/>
    </xf>
    <xf numFmtId="176" fontId="8" fillId="4" borderId="6" xfId="0" applyNumberFormat="1" applyFont="1" applyFill="1" applyBorder="1" applyAlignment="1" applyProtection="1">
      <alignment horizontal="right" vertical="center"/>
      <protection locked="0"/>
    </xf>
    <xf numFmtId="177" fontId="8" fillId="4" borderId="6"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8" fillId="4" borderId="32" xfId="0" applyNumberFormat="1" applyFont="1" applyFill="1" applyBorder="1" applyAlignment="1" applyProtection="1">
      <alignment horizontal="right" vertical="center"/>
      <protection locked="0"/>
    </xf>
    <xf numFmtId="176" fontId="8" fillId="4" borderId="5" xfId="0" applyNumberFormat="1" applyFont="1" applyFill="1" applyBorder="1" applyAlignment="1" applyProtection="1">
      <alignment horizontal="right" vertical="center"/>
      <protection locked="0"/>
    </xf>
    <xf numFmtId="177" fontId="8" fillId="4" borderId="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6" fontId="8" fillId="4" borderId="7" xfId="0" applyNumberFormat="1" applyFont="1" applyFill="1" applyBorder="1" applyAlignment="1" applyProtection="1">
      <alignment horizontal="right" vertical="center"/>
      <protection locked="0"/>
    </xf>
    <xf numFmtId="177" fontId="8"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5" fillId="8" borderId="3" xfId="0" applyFont="1" applyFill="1" applyBorder="1" applyAlignment="1" applyProtection="1">
      <alignment horizontal="center"/>
    </xf>
    <xf numFmtId="0" fontId="5"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7"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7" fillId="2" borderId="7" xfId="0" applyNumberFormat="1" applyFont="1" applyFill="1" applyBorder="1" applyAlignment="1">
      <alignment horizontal="right" vertical="center"/>
    </xf>
    <xf numFmtId="0" fontId="7" fillId="4" borderId="0" xfId="0" applyFont="1" applyFill="1"/>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8" fillId="2" borderId="3" xfId="0" applyFont="1" applyFill="1" applyBorder="1" applyAlignment="1">
      <alignment vertical="center"/>
    </xf>
    <xf numFmtId="181" fontId="6"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8" fillId="3" borderId="11" xfId="0" applyFont="1" applyFill="1" applyBorder="1" applyProtection="1"/>
    <xf numFmtId="3" fontId="8" fillId="2" borderId="34" xfId="0" applyNumberFormat="1" applyFont="1" applyFill="1" applyBorder="1" applyAlignment="1">
      <alignment vertical="center"/>
    </xf>
    <xf numFmtId="9" fontId="8" fillId="2" borderId="12" xfId="2" applyFont="1" applyFill="1" applyBorder="1" applyAlignment="1">
      <alignment vertical="center"/>
    </xf>
    <xf numFmtId="181" fontId="6" fillId="2" borderId="6" xfId="0" applyNumberFormat="1" applyFont="1" applyFill="1" applyBorder="1" applyAlignment="1">
      <alignment vertical="center"/>
    </xf>
    <xf numFmtId="3" fontId="8" fillId="2" borderId="32" xfId="0" applyNumberFormat="1" applyFont="1" applyFill="1" applyBorder="1" applyAlignment="1">
      <alignment vertical="center"/>
    </xf>
    <xf numFmtId="9" fontId="8" fillId="2" borderId="50" xfId="2" applyFont="1" applyFill="1" applyBorder="1" applyAlignment="1">
      <alignment vertical="center"/>
    </xf>
    <xf numFmtId="181" fontId="6"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8" fillId="2" borderId="15" xfId="0" applyNumberFormat="1" applyFont="1" applyFill="1" applyBorder="1" applyAlignment="1">
      <alignment vertical="center"/>
    </xf>
    <xf numFmtId="9" fontId="8" fillId="2" borderId="51" xfId="2" applyFont="1" applyFill="1" applyBorder="1" applyAlignment="1">
      <alignment vertical="center"/>
    </xf>
    <xf numFmtId="181" fontId="6" fillId="2" borderId="7" xfId="0" applyNumberFormat="1" applyFont="1" applyFill="1" applyBorder="1" applyAlignment="1">
      <alignment vertical="center"/>
    </xf>
    <xf numFmtId="3" fontId="8" fillId="2" borderId="9" xfId="0" applyNumberFormat="1" applyFont="1" applyFill="1" applyBorder="1" applyAlignment="1">
      <alignment vertical="center"/>
    </xf>
    <xf numFmtId="9" fontId="8"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2" fillId="2" borderId="22" xfId="0" applyFont="1" applyFill="1" applyBorder="1" applyAlignment="1">
      <alignment horizontal="center"/>
    </xf>
    <xf numFmtId="0" fontId="13" fillId="2" borderId="11" xfId="0" applyFont="1" applyFill="1" applyBorder="1" applyAlignment="1">
      <alignment horizontal="right" vertical="center" wrapText="1"/>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3" fillId="2" borderId="25" xfId="0" applyFont="1" applyFill="1" applyBorder="1" applyAlignment="1">
      <alignment horizontal="right" vertical="center" wrapText="1"/>
    </xf>
    <xf numFmtId="0" fontId="13" fillId="2" borderId="26" xfId="0" applyFont="1" applyFill="1" applyBorder="1" applyAlignment="1">
      <alignment horizontal="center"/>
    </xf>
    <xf numFmtId="0" fontId="13" fillId="2" borderId="27" xfId="0" applyFont="1" applyFill="1" applyBorder="1" applyAlignment="1">
      <alignment horizontal="right"/>
    </xf>
    <xf numFmtId="0" fontId="13" fillId="2" borderId="28" xfId="0" applyFont="1" applyFill="1" applyBorder="1" applyAlignment="1">
      <alignment horizontal="center"/>
    </xf>
    <xf numFmtId="0" fontId="13" fillId="2" borderId="24" xfId="0" applyFont="1" applyFill="1" applyBorder="1" applyAlignment="1">
      <alignment horizontal="center"/>
    </xf>
    <xf numFmtId="0" fontId="13" fillId="2" borderId="29" xfId="0" applyFont="1" applyFill="1" applyBorder="1" applyAlignment="1">
      <alignment horizontal="right"/>
    </xf>
    <xf numFmtId="0" fontId="13" fillId="2" borderId="30"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8" xfId="0" applyFont="1" applyBorder="1" applyAlignment="1">
      <alignment horizontal="center" vertical="top" wrapText="1"/>
    </xf>
    <xf numFmtId="0" fontId="13" fillId="2" borderId="4" xfId="0" applyFont="1" applyFill="1" applyBorder="1" applyAlignment="1">
      <alignment wrapText="1"/>
    </xf>
    <xf numFmtId="0" fontId="12"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2" fillId="2" borderId="52" xfId="0" applyFont="1" applyFill="1" applyBorder="1" applyAlignment="1">
      <alignment horizontal="center"/>
    </xf>
    <xf numFmtId="0" fontId="13" fillId="2" borderId="13" xfId="0" applyFont="1" applyFill="1" applyBorder="1" applyAlignment="1">
      <alignment horizontal="right" vertical="center" wrapText="1"/>
    </xf>
    <xf numFmtId="0" fontId="13" fillId="2" borderId="15" xfId="0" applyFont="1" applyFill="1" applyBorder="1" applyAlignment="1">
      <alignment horizontal="right" vertical="center" wrapText="1"/>
    </xf>
    <xf numFmtId="0" fontId="15" fillId="0" borderId="0" xfId="1" applyFont="1" applyAlignment="1" applyProtection="1"/>
    <xf numFmtId="179" fontId="12" fillId="0" borderId="28" xfId="0" applyNumberFormat="1" applyFont="1" applyBorder="1" applyAlignment="1">
      <alignment horizontal="center" wrapText="1"/>
    </xf>
    <xf numFmtId="0" fontId="13" fillId="2" borderId="53" xfId="0" applyFont="1" applyFill="1" applyBorder="1"/>
    <xf numFmtId="0" fontId="8" fillId="4" borderId="11" xfId="0" applyFont="1" applyFill="1" applyBorder="1" applyAlignment="1">
      <alignment horizontal="center" vertical="top" wrapText="1"/>
    </xf>
    <xf numFmtId="0" fontId="12" fillId="0" borderId="15" xfId="0" applyFont="1" applyBorder="1" applyAlignment="1">
      <alignment vertical="top" wrapText="1"/>
    </xf>
    <xf numFmtId="0" fontId="12" fillId="0" borderId="9" xfId="0" applyFont="1" applyBorder="1" applyAlignment="1">
      <alignment vertical="top" wrapText="1"/>
    </xf>
    <xf numFmtId="0" fontId="12" fillId="0" borderId="7" xfId="0" applyFont="1" applyBorder="1" applyAlignment="1">
      <alignment vertical="top" wrapText="1"/>
    </xf>
    <xf numFmtId="0" fontId="12" fillId="0" borderId="13" xfId="0" applyFont="1" applyBorder="1" applyAlignment="1">
      <alignment vertical="top" wrapText="1"/>
    </xf>
    <xf numFmtId="0" fontId="45" fillId="0" borderId="9" xfId="0" applyFont="1" applyBorder="1" applyAlignment="1">
      <alignment vertical="top" wrapText="1"/>
    </xf>
    <xf numFmtId="0" fontId="8" fillId="4" borderId="29" xfId="0" applyFont="1" applyFill="1" applyBorder="1" applyAlignment="1">
      <alignment horizontal="center" vertical="top" wrapText="1"/>
    </xf>
    <xf numFmtId="0" fontId="12" fillId="2" borderId="30" xfId="0" applyFont="1" applyFill="1" applyBorder="1" applyAlignment="1">
      <alignment wrapText="1"/>
    </xf>
    <xf numFmtId="14" fontId="12" fillId="0" borderId="30" xfId="0" applyNumberFormat="1" applyFont="1" applyBorder="1" applyAlignment="1">
      <alignment horizontal="center" wrapText="1"/>
    </xf>
    <xf numFmtId="0" fontId="14" fillId="4" borderId="3" xfId="0" applyFont="1" applyFill="1" applyBorder="1" applyAlignment="1">
      <alignment vertical="top" wrapText="1"/>
    </xf>
    <xf numFmtId="0" fontId="14" fillId="4" borderId="7" xfId="0" applyFont="1" applyFill="1" applyBorder="1" applyAlignment="1">
      <alignment vertical="top" wrapText="1"/>
    </xf>
    <xf numFmtId="0" fontId="14" fillId="0" borderId="7" xfId="0" applyFont="1" applyBorder="1"/>
    <xf numFmtId="0" fontId="14" fillId="0" borderId="3" xfId="0" applyFont="1" applyBorder="1"/>
    <xf numFmtId="0" fontId="12" fillId="0" borderId="7" xfId="0" quotePrefix="1" applyFont="1" applyBorder="1" applyAlignment="1">
      <alignment vertical="top" wrapText="1"/>
    </xf>
    <xf numFmtId="0" fontId="12" fillId="0" borderId="30" xfId="0" applyFont="1" applyBorder="1" applyAlignment="1">
      <alignment horizontal="center" wrapText="1"/>
    </xf>
    <xf numFmtId="0" fontId="14" fillId="4" borderId="11" xfId="0" applyFont="1" applyFill="1" applyBorder="1" applyAlignment="1">
      <alignment horizontal="left" vertical="top" wrapText="1"/>
    </xf>
    <xf numFmtId="0" fontId="14" fillId="4" borderId="11" xfId="0" applyFont="1" applyFill="1" applyBorder="1" applyAlignment="1">
      <alignment vertical="top" wrapText="1"/>
    </xf>
    <xf numFmtId="0" fontId="14" fillId="0" borderId="3" xfId="0" applyFont="1" applyBorder="1" applyAlignment="1">
      <alignment wrapText="1"/>
    </xf>
    <xf numFmtId="0" fontId="14" fillId="4" borderId="13" xfId="0" applyFont="1" applyFill="1" applyBorder="1" applyAlignment="1">
      <alignment vertical="top" wrapText="1"/>
    </xf>
    <xf numFmtId="0" fontId="41" fillId="4" borderId="3" xfId="0" applyFont="1" applyFill="1" applyBorder="1" applyAlignment="1">
      <alignment vertical="top" wrapText="1"/>
    </xf>
    <xf numFmtId="0" fontId="13" fillId="2" borderId="15" xfId="0" applyFont="1" applyFill="1" applyBorder="1" applyAlignment="1">
      <alignment horizontal="center"/>
    </xf>
    <xf numFmtId="179" fontId="12" fillId="0" borderId="15" xfId="0" applyNumberFormat="1" applyFont="1" applyBorder="1" applyAlignment="1">
      <alignment horizontal="center" wrapText="1"/>
    </xf>
    <xf numFmtId="0" fontId="12" fillId="0" borderId="54" xfId="0" applyFont="1" applyBorder="1" applyAlignment="1">
      <alignment vertical="top" wrapText="1"/>
    </xf>
    <xf numFmtId="0" fontId="45" fillId="0" borderId="54" xfId="0" applyFont="1" applyBorder="1" applyAlignment="1">
      <alignment vertical="top" wrapText="1"/>
    </xf>
    <xf numFmtId="0" fontId="12" fillId="2" borderId="54" xfId="0" applyFont="1" applyFill="1" applyBorder="1" applyAlignment="1">
      <alignment wrapText="1"/>
    </xf>
    <xf numFmtId="0" fontId="46" fillId="0" borderId="7" xfId="0" applyFont="1" applyBorder="1" applyAlignment="1">
      <alignment vertical="top" wrapText="1"/>
    </xf>
    <xf numFmtId="0" fontId="5" fillId="8" borderId="6" xfId="0" applyFont="1" applyFill="1" applyBorder="1" applyAlignment="1">
      <alignment horizontal="center" wrapText="1"/>
    </xf>
    <xf numFmtId="0" fontId="5" fillId="8" borderId="7" xfId="0" applyFont="1" applyFill="1" applyBorder="1" applyAlignment="1">
      <alignment horizontal="center"/>
    </xf>
    <xf numFmtId="0" fontId="5" fillId="8" borderId="34" xfId="0" applyFont="1" applyFill="1" applyBorder="1" applyAlignment="1" applyProtection="1">
      <alignment horizontal="left"/>
    </xf>
    <xf numFmtId="0" fontId="5" fillId="8" borderId="40" xfId="0" applyFont="1" applyFill="1" applyBorder="1" applyAlignment="1" applyProtection="1">
      <alignment horizontal="left"/>
    </xf>
    <xf numFmtId="0" fontId="5" fillId="8" borderId="31" xfId="0" applyFont="1" applyFill="1" applyBorder="1" applyAlignment="1" applyProtection="1">
      <alignment horizontal="left"/>
    </xf>
    <xf numFmtId="0" fontId="5" fillId="8" borderId="15" xfId="0" applyFont="1" applyFill="1" applyBorder="1" applyAlignment="1" applyProtection="1">
      <alignment horizontal="left"/>
    </xf>
    <xf numFmtId="0" fontId="5" fillId="8" borderId="45" xfId="0" applyFont="1" applyFill="1" applyBorder="1" applyAlignment="1" applyProtection="1">
      <alignment horizontal="left"/>
    </xf>
    <xf numFmtId="0" fontId="5" fillId="8" borderId="13" xfId="0" applyFont="1" applyFill="1" applyBorder="1" applyAlignment="1" applyProtection="1">
      <alignment horizontal="left"/>
    </xf>
    <xf numFmtId="0" fontId="8" fillId="2" borderId="15" xfId="0" applyFont="1" applyFill="1" applyBorder="1" applyAlignment="1" applyProtection="1">
      <alignment horizontal="left" vertical="center"/>
    </xf>
    <xf numFmtId="0" fontId="8" fillId="2" borderId="45" xfId="0" applyFont="1" applyFill="1" applyBorder="1" applyAlignment="1" applyProtection="1">
      <alignment horizontal="left" vertical="center"/>
    </xf>
    <xf numFmtId="0" fontId="8" fillId="2" borderId="13" xfId="0" applyFont="1" applyFill="1" applyBorder="1" applyAlignment="1" applyProtection="1">
      <alignment horizontal="left" vertical="center"/>
    </xf>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5" fillId="8" borderId="34" xfId="0" applyFont="1" applyFill="1" applyBorder="1" applyAlignment="1" applyProtection="1">
      <alignment horizontal="center" wrapText="1"/>
    </xf>
    <xf numFmtId="0" fontId="5" fillId="8" borderId="15" xfId="0" applyFont="1" applyFill="1" applyBorder="1" applyAlignment="1" applyProtection="1">
      <alignment horizontal="center"/>
    </xf>
    <xf numFmtId="0" fontId="5" fillId="8" borderId="48" xfId="0" applyFont="1" applyFill="1" applyBorder="1" applyAlignment="1" applyProtection="1">
      <alignment horizontal="center" wrapText="1"/>
    </xf>
    <xf numFmtId="0" fontId="5" fillId="8" borderId="49" xfId="0" applyFont="1" applyFill="1" applyBorder="1" applyAlignment="1" applyProtection="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8" fillId="2" borderId="32"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8" fillId="2" borderId="40" xfId="0" applyFont="1" applyFill="1" applyBorder="1" applyAlignment="1" applyProtection="1">
      <alignment horizontal="left" vertical="center"/>
    </xf>
    <xf numFmtId="0" fontId="8" fillId="2" borderId="31" xfId="0" applyFont="1" applyFill="1" applyBorder="1" applyAlignment="1" applyProtection="1">
      <alignment horizontal="left" vertical="center"/>
    </xf>
    <xf numFmtId="0" fontId="5" fillId="8" borderId="3" xfId="0" applyFont="1" applyFill="1" applyBorder="1" applyAlignment="1" applyProtection="1">
      <alignment horizontal="left"/>
    </xf>
    <xf numFmtId="0" fontId="5" fillId="8" borderId="9" xfId="0" applyFont="1" applyFill="1" applyBorder="1" applyAlignment="1" applyProtection="1">
      <alignment horizontal="center"/>
    </xf>
    <xf numFmtId="0" fontId="5" fillId="8" borderId="11" xfId="0" applyFont="1" applyFill="1" applyBorder="1" applyAlignment="1" applyProtection="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8" fillId="4" borderId="34" xfId="0" applyFont="1" applyFill="1" applyBorder="1" applyAlignment="1" applyProtection="1">
      <alignment horizontal="left" vertical="center"/>
      <protection locked="0"/>
    </xf>
    <xf numFmtId="0" fontId="8" fillId="4" borderId="40"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8" fillId="4" borderId="32"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33" xfId="0" applyFont="1" applyFill="1" applyBorder="1" applyAlignment="1" applyProtection="1">
      <alignment horizontal="left" vertical="center"/>
    </xf>
    <xf numFmtId="0" fontId="8" fillId="4" borderId="15" xfId="0"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13" xfId="0" applyFont="1" applyFill="1" applyBorder="1" applyAlignment="1" applyProtection="1">
      <alignment horizontal="left" vertical="center"/>
      <protection locked="0"/>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8" fillId="4" borderId="15" xfId="0" applyFont="1" applyFill="1" applyBorder="1" applyAlignment="1" applyProtection="1">
      <alignment horizontal="left" vertical="center"/>
    </xf>
    <xf numFmtId="0" fontId="8" fillId="4" borderId="45" xfId="0" applyFont="1" applyFill="1" applyBorder="1" applyAlignment="1" applyProtection="1">
      <alignment horizontal="left" vertical="center"/>
    </xf>
    <xf numFmtId="0" fontId="8" fillId="4" borderId="13" xfId="0" applyFont="1" applyFill="1" applyBorder="1" applyAlignment="1" applyProtection="1">
      <alignment horizontal="left" vertical="center"/>
    </xf>
    <xf numFmtId="0" fontId="5" fillId="8" borderId="3" xfId="0" applyFont="1" applyFill="1" applyBorder="1" applyAlignment="1" applyProtection="1">
      <alignment horizontal="left" vertical="center"/>
    </xf>
    <xf numFmtId="0" fontId="8" fillId="4" borderId="32"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8" fillId="4" borderId="32"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5" fillId="8" borderId="9" xfId="0" applyFont="1" applyFill="1" applyBorder="1" applyAlignment="1" applyProtection="1">
      <alignment horizontal="center" vertical="center"/>
    </xf>
    <xf numFmtId="0" fontId="5" fillId="8" borderId="11" xfId="0" applyFont="1" applyFill="1" applyBorder="1" applyAlignment="1" applyProtection="1">
      <alignment horizontal="center" vertical="center"/>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40" xfId="0" applyFont="1" applyFill="1" applyBorder="1" applyAlignment="1" applyProtection="1">
      <alignment horizontal="left" vertical="center"/>
    </xf>
    <xf numFmtId="0" fontId="8" fillId="4" borderId="31" xfId="0" applyFont="1" applyFill="1" applyBorder="1" applyAlignment="1" applyProtection="1">
      <alignment horizontal="left" vertical="center"/>
    </xf>
    <xf numFmtId="0" fontId="5" fillId="8" borderId="9"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5" fillId="8" borderId="6"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3" fillId="3" borderId="0" xfId="0" applyFont="1" applyFill="1" applyAlignment="1">
      <alignment horizontal="left"/>
    </xf>
    <xf numFmtId="0" fontId="16" fillId="7" borderId="18" xfId="0" applyFont="1" applyFill="1" applyBorder="1" applyAlignment="1">
      <alignment horizontal="left"/>
    </xf>
    <xf numFmtId="0" fontId="5" fillId="7" borderId="19" xfId="0" applyFont="1" applyFill="1" applyBorder="1" applyAlignment="1">
      <alignment horizontal="left"/>
    </xf>
    <xf numFmtId="0" fontId="5" fillId="7" borderId="20"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43" fillId="0" borderId="11" xfId="0" applyFont="1" applyBorder="1" applyAlignment="1">
      <alignment horizontal="left" vertical="center" wrapText="1"/>
    </xf>
    <xf numFmtId="0" fontId="0" fillId="0" borderId="54" xfId="0" applyBorder="1" applyAlignment="1">
      <alignment horizontal="left"/>
    </xf>
    <xf numFmtId="0" fontId="12" fillId="0" borderId="41" xfId="0" applyFont="1" applyBorder="1" applyAlignment="1">
      <alignment horizontal="left" vertical="center" wrapText="1"/>
    </xf>
    <xf numFmtId="0" fontId="12" fillId="0" borderId="35" xfId="0" applyFont="1" applyBorder="1" applyAlignment="1">
      <alignment horizontal="left" vertical="center" wrapText="1"/>
    </xf>
    <xf numFmtId="0" fontId="12" fillId="0" borderId="25" xfId="0" applyFont="1" applyBorder="1" applyAlignment="1">
      <alignment horizontal="left" vertical="center" wrapText="1"/>
    </xf>
    <xf numFmtId="0" fontId="13" fillId="0" borderId="28" xfId="0" applyFont="1" applyBorder="1" applyAlignment="1">
      <alignment horizontal="center"/>
    </xf>
    <xf numFmtId="0" fontId="13" fillId="0" borderId="42" xfId="0" applyFont="1" applyBorder="1" applyAlignment="1">
      <alignment horizontal="center"/>
    </xf>
    <xf numFmtId="0" fontId="13" fillId="0" borderId="27" xfId="0" applyFont="1" applyBorder="1" applyAlignment="1">
      <alignment horizontal="center"/>
    </xf>
    <xf numFmtId="49" fontId="12" fillId="0" borderId="30" xfId="0" applyNumberFormat="1" applyFont="1" applyBorder="1" applyAlignment="1">
      <alignment horizontal="left" wrapText="1"/>
    </xf>
    <xf numFmtId="49" fontId="12" fillId="0" borderId="36" xfId="0" applyNumberFormat="1" applyFont="1" applyBorder="1" applyAlignment="1">
      <alignment horizontal="left" wrapText="1"/>
    </xf>
    <xf numFmtId="49" fontId="12" fillId="0" borderId="29" xfId="0" applyNumberFormat="1" applyFont="1" applyBorder="1" applyAlignment="1">
      <alignment horizontal="left" wrapText="1"/>
    </xf>
    <xf numFmtId="0" fontId="11" fillId="0" borderId="21" xfId="0" applyFont="1" applyBorder="1" applyAlignment="1">
      <alignment horizontal="left" vertical="center" wrapText="1"/>
    </xf>
    <xf numFmtId="0" fontId="14" fillId="0" borderId="37" xfId="0" applyFont="1" applyBorder="1" applyAlignment="1">
      <alignment horizontal="left" vertical="center" wrapText="1"/>
    </xf>
    <xf numFmtId="0" fontId="43" fillId="0" borderId="38" xfId="0" applyFont="1" applyBorder="1" applyAlignment="1">
      <alignment horizontal="left" vertical="center" wrapText="1"/>
    </xf>
    <xf numFmtId="0" fontId="43" fillId="0" borderId="39" xfId="0" applyFont="1" applyBorder="1" applyAlignment="1">
      <alignment horizontal="left" vertical="center" wrapText="1"/>
    </xf>
    <xf numFmtId="0" fontId="14" fillId="0" borderId="9" xfId="0" applyFont="1" applyBorder="1" applyAlignment="1">
      <alignment horizontal="left" vertical="center" wrapText="1"/>
    </xf>
    <xf numFmtId="0" fontId="0" fillId="0" borderId="34" xfId="0" applyBorder="1" applyAlignment="1">
      <alignment horizontal="left"/>
    </xf>
    <xf numFmtId="0" fontId="0" fillId="0" borderId="40" xfId="0" applyBorder="1" applyAlignment="1">
      <alignment horizontal="left"/>
    </xf>
    <xf numFmtId="0" fontId="0" fillId="0" borderId="31" xfId="0" applyBorder="1" applyAlignment="1">
      <alignment horizontal="left"/>
    </xf>
    <xf numFmtId="0" fontId="12" fillId="0" borderId="3" xfId="0" applyFont="1" applyBorder="1" applyAlignment="1">
      <alignment horizontal="left" vertical="center" wrapText="1"/>
    </xf>
    <xf numFmtId="0" fontId="13" fillId="0" borderId="15" xfId="0" applyFont="1" applyBorder="1" applyAlignment="1">
      <alignment horizontal="center"/>
    </xf>
    <xf numFmtId="0" fontId="13" fillId="0" borderId="45" xfId="0" applyFont="1" applyBorder="1" applyAlignment="1">
      <alignment horizontal="center"/>
    </xf>
    <xf numFmtId="0" fontId="13" fillId="0" borderId="13" xfId="0" applyFont="1" applyBorder="1" applyAlignment="1">
      <alignment horizontal="center"/>
    </xf>
    <xf numFmtId="0" fontId="11" fillId="0" borderId="54" xfId="0" applyFont="1" applyBorder="1" applyAlignment="1">
      <alignment horizontal="left" vertical="center" wrapText="1"/>
    </xf>
    <xf numFmtId="0" fontId="14" fillId="0" borderId="15" xfId="0" applyFont="1" applyBorder="1" applyAlignment="1">
      <alignment horizontal="left" vertical="center" wrapText="1"/>
    </xf>
    <xf numFmtId="0" fontId="14" fillId="0" borderId="45" xfId="0" applyFont="1" applyBorder="1" applyAlignment="1">
      <alignment horizontal="left" vertical="center" wrapText="1"/>
    </xf>
    <xf numFmtId="0" fontId="14" fillId="0" borderId="13" xfId="0" applyFont="1" applyBorder="1" applyAlignment="1">
      <alignment horizontal="left"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wrapText="1"/>
    </xf>
    <xf numFmtId="0" fontId="41" fillId="0" borderId="3" xfId="0" applyFont="1" applyBorder="1" applyAlignment="1">
      <alignment horizontal="left" wrapText="1"/>
    </xf>
    <xf numFmtId="0" fontId="0" fillId="0" borderId="3" xfId="0" applyBorder="1" applyAlignment="1">
      <alignment horizontal="left"/>
    </xf>
    <xf numFmtId="0" fontId="13" fillId="0" borderId="28" xfId="0" applyFont="1" applyBorder="1" applyAlignment="1">
      <alignment horizontal="center" wrapText="1"/>
    </xf>
    <xf numFmtId="0" fontId="14" fillId="0" borderId="38" xfId="0" applyFont="1" applyBorder="1" applyAlignment="1">
      <alignment horizontal="left" vertical="center" wrapText="1"/>
    </xf>
    <xf numFmtId="0" fontId="14" fillId="0" borderId="39" xfId="0" applyFont="1" applyBorder="1" applyAlignment="1">
      <alignment horizontal="left" vertical="center" wrapText="1"/>
    </xf>
    <xf numFmtId="0" fontId="48" fillId="0" borderId="7" xfId="0" applyFont="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84">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4"/>
      <c r="J1" s="125"/>
      <c r="K1" s="125"/>
      <c r="L1" s="125"/>
    </row>
    <row r="2" spans="1:12" ht="20.25" x14ac:dyDescent="0.3">
      <c r="F2" s="47" t="str">
        <f>$I$9</f>
        <v>Release 1.1</v>
      </c>
      <c r="I2" s="126"/>
      <c r="L2" s="127"/>
    </row>
    <row r="3" spans="1:12" x14ac:dyDescent="0.2">
      <c r="F3" s="48" t="str">
        <f>"Project: "&amp;$B$16&amp;"  "&amp;$B$17</f>
        <v>Project: P18  教育平台</v>
      </c>
      <c r="I3" s="126"/>
      <c r="J3" s="128"/>
      <c r="K3" s="128"/>
      <c r="L3" s="125"/>
    </row>
    <row r="4" spans="1:12" ht="4.5" customHeight="1" x14ac:dyDescent="0.2"/>
    <row r="5" spans="1:12" ht="23.25" x14ac:dyDescent="0.2">
      <c r="A5" s="49" t="s">
        <v>0</v>
      </c>
      <c r="B5" s="50"/>
      <c r="C5" s="50"/>
      <c r="D5" s="50"/>
      <c r="E5" s="50"/>
      <c r="F5" s="50"/>
      <c r="G5" s="50"/>
      <c r="H5" s="50"/>
      <c r="I5" s="50"/>
      <c r="J5" s="50"/>
      <c r="K5" s="50"/>
      <c r="L5" s="50"/>
    </row>
    <row r="6" spans="1:12" ht="9" customHeight="1" x14ac:dyDescent="0.2">
      <c r="A6" s="51"/>
      <c r="B6" s="51"/>
      <c r="C6" s="51"/>
      <c r="D6" s="51"/>
      <c r="E6" s="51"/>
      <c r="F6" s="51"/>
      <c r="G6" s="51"/>
      <c r="H6" s="51"/>
      <c r="I6" s="51"/>
      <c r="J6" s="51"/>
      <c r="K6" s="51"/>
      <c r="L6" s="51"/>
    </row>
    <row r="7" spans="1:12" ht="16.5" customHeight="1" x14ac:dyDescent="0.2">
      <c r="A7" s="44" t="s">
        <v>1</v>
      </c>
      <c r="B7" s="45"/>
      <c r="C7" s="45"/>
      <c r="D7" s="45"/>
      <c r="E7" s="45"/>
      <c r="F7" s="92"/>
      <c r="G7" s="44" t="s">
        <v>2</v>
      </c>
      <c r="H7" s="93"/>
      <c r="I7" s="45"/>
      <c r="J7" s="45"/>
      <c r="K7" s="45"/>
      <c r="L7" s="45"/>
    </row>
    <row r="8" spans="1:12" ht="16.5" customHeight="1" x14ac:dyDescent="0.2">
      <c r="A8" s="46" t="s">
        <v>3</v>
      </c>
      <c r="B8" s="258" t="s">
        <v>4</v>
      </c>
      <c r="C8" s="258"/>
      <c r="D8" s="258"/>
      <c r="E8" s="258"/>
      <c r="F8" s="92"/>
      <c r="G8" s="269" t="s">
        <v>3</v>
      </c>
      <c r="H8" s="270"/>
      <c r="I8" s="258" t="s">
        <v>4</v>
      </c>
      <c r="J8" s="258"/>
      <c r="K8" s="258"/>
      <c r="L8" s="258"/>
    </row>
    <row r="9" spans="1:12" ht="16.5" customHeight="1" x14ac:dyDescent="0.2">
      <c r="A9" s="94" t="s">
        <v>5</v>
      </c>
      <c r="B9" s="242" t="s">
        <v>6</v>
      </c>
      <c r="C9" s="243"/>
      <c r="D9" s="243"/>
      <c r="E9" s="244"/>
      <c r="F9" s="92"/>
      <c r="G9" s="271" t="s">
        <v>7</v>
      </c>
      <c r="H9" s="272"/>
      <c r="I9" s="273" t="s">
        <v>8</v>
      </c>
      <c r="J9" s="274"/>
      <c r="K9" s="274"/>
      <c r="L9" s="275"/>
    </row>
    <row r="10" spans="1:12" ht="16.5" customHeight="1" x14ac:dyDescent="0.2">
      <c r="A10" s="95" t="s">
        <v>9</v>
      </c>
      <c r="B10" s="259" t="s">
        <v>10</v>
      </c>
      <c r="C10" s="260"/>
      <c r="D10" s="260"/>
      <c r="E10" s="261"/>
      <c r="F10" s="92"/>
      <c r="G10" s="262" t="s">
        <v>11</v>
      </c>
      <c r="H10" s="263"/>
      <c r="I10" s="264"/>
      <c r="J10" s="265"/>
      <c r="K10" s="265"/>
      <c r="L10" s="266"/>
    </row>
    <row r="11" spans="1:12" ht="16.5" customHeight="1" x14ac:dyDescent="0.2">
      <c r="A11" s="95" t="s">
        <v>12</v>
      </c>
      <c r="B11" s="259" t="s">
        <v>13</v>
      </c>
      <c r="C11" s="260"/>
      <c r="D11" s="260"/>
      <c r="E11" s="261"/>
      <c r="F11" s="92"/>
      <c r="G11" s="267" t="s">
        <v>14</v>
      </c>
      <c r="H11" s="268"/>
      <c r="I11" s="264"/>
      <c r="J11" s="265"/>
      <c r="K11" s="265"/>
      <c r="L11" s="266"/>
    </row>
    <row r="12" spans="1:12" ht="16.5" customHeight="1" x14ac:dyDescent="0.2">
      <c r="A12" s="96" t="s">
        <v>15</v>
      </c>
      <c r="B12" s="250" t="s">
        <v>16</v>
      </c>
      <c r="C12" s="251"/>
      <c r="D12" s="251"/>
      <c r="E12" s="252"/>
      <c r="F12" s="92"/>
      <c r="G12" s="245" t="s">
        <v>17</v>
      </c>
      <c r="H12" s="246"/>
      <c r="I12" s="247"/>
      <c r="J12" s="248"/>
      <c r="K12" s="248"/>
      <c r="L12" s="249"/>
    </row>
    <row r="13" spans="1:12" ht="16.5" customHeight="1" x14ac:dyDescent="0.2">
      <c r="A13" s="97"/>
      <c r="B13" s="92"/>
      <c r="C13" s="92"/>
      <c r="D13" s="92"/>
      <c r="E13" s="92"/>
      <c r="F13" s="98"/>
      <c r="G13" s="245" t="s">
        <v>18</v>
      </c>
      <c r="H13" s="246"/>
      <c r="I13" s="247"/>
      <c r="J13" s="248"/>
      <c r="K13" s="248"/>
      <c r="L13" s="249"/>
    </row>
    <row r="14" spans="1:12" ht="16.5" customHeight="1" x14ac:dyDescent="0.2">
      <c r="A14" s="44" t="s">
        <v>19</v>
      </c>
      <c r="B14" s="45"/>
      <c r="C14" s="45"/>
      <c r="D14" s="45"/>
      <c r="E14" s="45"/>
      <c r="F14" s="92"/>
      <c r="G14" s="245" t="s">
        <v>20</v>
      </c>
      <c r="H14" s="246"/>
      <c r="I14" s="247"/>
      <c r="J14" s="248"/>
      <c r="K14" s="248"/>
      <c r="L14" s="249"/>
    </row>
    <row r="15" spans="1:12" ht="16.5" customHeight="1" x14ac:dyDescent="0.2">
      <c r="A15" s="46" t="s">
        <v>3</v>
      </c>
      <c r="B15" s="258" t="s">
        <v>4</v>
      </c>
      <c r="C15" s="258"/>
      <c r="D15" s="258"/>
      <c r="E15" s="258"/>
      <c r="F15" s="99"/>
      <c r="G15" s="245" t="s">
        <v>21</v>
      </c>
      <c r="H15" s="246"/>
      <c r="I15" s="247"/>
      <c r="J15" s="248"/>
      <c r="K15" s="248"/>
      <c r="L15" s="249"/>
    </row>
    <row r="16" spans="1:12" ht="16.5" customHeight="1" x14ac:dyDescent="0.2">
      <c r="A16" s="100" t="s">
        <v>22</v>
      </c>
      <c r="B16" s="242" t="s">
        <v>23</v>
      </c>
      <c r="C16" s="243"/>
      <c r="D16" s="243"/>
      <c r="E16" s="244"/>
      <c r="F16" s="92"/>
      <c r="G16" s="245" t="s">
        <v>24</v>
      </c>
      <c r="H16" s="246"/>
      <c r="I16" s="247"/>
      <c r="J16" s="248"/>
      <c r="K16" s="248"/>
      <c r="L16" s="249"/>
    </row>
    <row r="17" spans="1:12" ht="16.5" customHeight="1" x14ac:dyDescent="0.2">
      <c r="A17" s="101" t="s">
        <v>25</v>
      </c>
      <c r="B17" s="250" t="s">
        <v>26</v>
      </c>
      <c r="C17" s="251"/>
      <c r="D17" s="251"/>
      <c r="E17" s="252"/>
      <c r="F17" s="92"/>
      <c r="G17" s="253" t="s">
        <v>27</v>
      </c>
      <c r="H17" s="254"/>
      <c r="I17" s="255"/>
      <c r="J17" s="256"/>
      <c r="K17" s="256"/>
      <c r="L17" s="257"/>
    </row>
    <row r="18" spans="1:12" ht="9" customHeight="1" x14ac:dyDescent="0.2">
      <c r="A18" s="51"/>
      <c r="B18" s="51"/>
      <c r="C18" s="51"/>
      <c r="D18" s="51"/>
      <c r="E18" s="51"/>
      <c r="F18" s="51"/>
      <c r="G18" s="51"/>
      <c r="H18" s="51"/>
      <c r="I18" s="51"/>
      <c r="J18" s="51"/>
      <c r="K18" s="51"/>
      <c r="L18" s="51"/>
    </row>
    <row r="19" spans="1:12" ht="16.5" customHeight="1" x14ac:dyDescent="0.2">
      <c r="A19" s="102" t="s">
        <v>28</v>
      </c>
      <c r="B19" s="103"/>
      <c r="C19" s="103"/>
      <c r="D19" s="103"/>
      <c r="E19" s="103"/>
      <c r="F19" s="92"/>
      <c r="G19" s="44" t="s">
        <v>29</v>
      </c>
      <c r="H19" s="93"/>
      <c r="I19" s="45"/>
      <c r="J19" s="45"/>
      <c r="K19" s="45"/>
      <c r="L19" s="45"/>
    </row>
    <row r="20" spans="1:12" ht="30" customHeight="1" x14ac:dyDescent="0.2">
      <c r="A20" s="236" t="s">
        <v>30</v>
      </c>
      <c r="B20" s="236"/>
      <c r="C20" s="104" t="s">
        <v>31</v>
      </c>
      <c r="D20" s="105" t="s">
        <v>32</v>
      </c>
      <c r="E20" s="105" t="s">
        <v>33</v>
      </c>
      <c r="F20" s="106"/>
      <c r="G20" s="237" t="s">
        <v>34</v>
      </c>
      <c r="H20" s="238"/>
      <c r="I20" s="239" t="s">
        <v>33</v>
      </c>
      <c r="J20" s="240"/>
      <c r="K20" s="240"/>
      <c r="L20" s="241"/>
    </row>
    <row r="21" spans="1:12" ht="16.5" customHeight="1" x14ac:dyDescent="0.2">
      <c r="A21" s="223" t="e">
        <f ca="1">MID(CELL("filename",#REF!),FIND("]",CELL("filename"),1)+1,255)</f>
        <v>#REF!</v>
      </c>
      <c r="B21" s="224"/>
      <c r="C21" s="107"/>
      <c r="D21" s="108" t="e">
        <f>IF(#REF!=0,"",#REF!)</f>
        <v>#REF!</v>
      </c>
      <c r="E21" s="109" t="e">
        <f>IF(#REF!=0,"",#REF!)</f>
        <v>#REF!</v>
      </c>
      <c r="F21" s="106"/>
      <c r="G21" s="51"/>
      <c r="H21" s="51"/>
      <c r="I21" s="129"/>
      <c r="J21" s="51"/>
      <c r="K21" s="51"/>
      <c r="L21" s="51"/>
    </row>
    <row r="22" spans="1:12" ht="16.5" customHeight="1" x14ac:dyDescent="0.2">
      <c r="A22" s="223" t="e">
        <f ca="1">MID(CELL("filename",#REF!),FIND("]",CELL("filename"),1)+1,255)</f>
        <v>#REF!</v>
      </c>
      <c r="B22" s="224"/>
      <c r="C22" s="110"/>
      <c r="D22" s="108" t="e">
        <f>IF(#REF!=0,"",#REF!)</f>
        <v>#REF!</v>
      </c>
      <c r="E22" s="109" t="e">
        <f>IF(#REF!=0,"",#REF!)</f>
        <v>#REF!</v>
      </c>
      <c r="F22" s="106"/>
      <c r="G22" s="51"/>
      <c r="H22" s="51"/>
      <c r="I22" s="129"/>
      <c r="J22" s="51"/>
      <c r="K22" s="51"/>
      <c r="L22" s="51"/>
    </row>
    <row r="23" spans="1:12" ht="16.5" customHeight="1" x14ac:dyDescent="0.2">
      <c r="A23" s="223" t="e">
        <f ca="1">MID(CELL("filename",#REF!),FIND("]",CELL("filename"),1)+1,255)</f>
        <v>#REF!</v>
      </c>
      <c r="B23" s="224"/>
      <c r="C23" s="111"/>
      <c r="D23" s="108" t="e">
        <f>IF(#REF!=0,"",#REF!)</f>
        <v>#REF!</v>
      </c>
      <c r="E23" s="109" t="e">
        <f>IF(#REF!=0,"",#REF!)</f>
        <v>#REF!</v>
      </c>
      <c r="F23" s="51"/>
      <c r="G23" s="51"/>
      <c r="H23" s="51"/>
      <c r="I23" s="129"/>
      <c r="J23" s="51"/>
      <c r="K23" s="51"/>
      <c r="L23" s="51"/>
    </row>
    <row r="24" spans="1:12" ht="16.5" customHeight="1" x14ac:dyDescent="0.2">
      <c r="A24" s="223" t="e">
        <f ca="1">MID(CELL("filename",#REF!),FIND("]",CELL("filename"),1)+1,255)</f>
        <v>#REF!</v>
      </c>
      <c r="B24" s="224"/>
      <c r="C24" s="111"/>
      <c r="D24" s="108" t="e">
        <f>IF(#REF!=0,"",#REF!)</f>
        <v>#REF!</v>
      </c>
      <c r="E24" s="109" t="e">
        <f>IF(#REF!=0,"",#REF!)</f>
        <v>#REF!</v>
      </c>
      <c r="F24" s="51"/>
      <c r="G24" s="51"/>
      <c r="H24" s="51"/>
      <c r="I24" s="129"/>
      <c r="J24" s="51"/>
      <c r="K24" s="51"/>
      <c r="L24" s="51"/>
    </row>
    <row r="25" spans="1:12" ht="16.5" customHeight="1" x14ac:dyDescent="0.2">
      <c r="A25" s="223" t="e">
        <f ca="1">MID(CELL("filename",#REF!),FIND("]",CELL("filename"),1)+1,255)</f>
        <v>#REF!</v>
      </c>
      <c r="B25" s="224"/>
      <c r="C25" s="111"/>
      <c r="D25" s="108" t="e">
        <f>IF(#REF!=0,"",#REF!)</f>
        <v>#REF!</v>
      </c>
      <c r="E25" s="109" t="e">
        <f>IF(#REF!=0,"",#REF!)</f>
        <v>#REF!</v>
      </c>
      <c r="F25" s="51"/>
      <c r="G25" s="51"/>
      <c r="H25" s="51"/>
      <c r="I25" s="129"/>
      <c r="J25" s="51"/>
      <c r="K25" s="51"/>
      <c r="L25" s="51"/>
    </row>
    <row r="26" spans="1:12" ht="16.5" customHeight="1" x14ac:dyDescent="0.2">
      <c r="A26" s="223" t="e">
        <f ca="1">MID(CELL("filename",#REF!),FIND("]",CELL("filename"),1)+1,255)</f>
        <v>#REF!</v>
      </c>
      <c r="B26" s="224"/>
      <c r="C26" s="111"/>
      <c r="D26" s="108" t="e">
        <f>IF(#REF!=0,"",#REF!)</f>
        <v>#REF!</v>
      </c>
      <c r="E26" s="109" t="e">
        <f>IF(#REF!=0,"",#REF!)</f>
        <v>#REF!</v>
      </c>
      <c r="F26" s="51"/>
      <c r="G26" s="51"/>
      <c r="H26" s="51"/>
      <c r="I26" s="129"/>
      <c r="J26" s="51"/>
      <c r="K26" s="51"/>
      <c r="L26" s="51"/>
    </row>
    <row r="27" spans="1:12" ht="16.5" customHeight="1" x14ac:dyDescent="0.2">
      <c r="A27" s="223" t="e">
        <f ca="1">MID(CELL("filename",#REF!),FIND("]",CELL("filename"),1)+1,255)</f>
        <v>#REF!</v>
      </c>
      <c r="B27" s="224"/>
      <c r="C27" s="111"/>
      <c r="D27" s="108" t="e">
        <f>IF(#REF!=0,"",#REF!)</f>
        <v>#REF!</v>
      </c>
      <c r="E27" s="109" t="e">
        <f>IF(#REF!=0,"",#REF!)</f>
        <v>#REF!</v>
      </c>
      <c r="F27" s="51"/>
      <c r="G27" s="51"/>
      <c r="H27" s="51"/>
      <c r="I27" s="129"/>
      <c r="J27" s="51"/>
      <c r="K27" s="51"/>
      <c r="L27" s="51"/>
    </row>
    <row r="28" spans="1:12" ht="16.5" customHeight="1" x14ac:dyDescent="0.2">
      <c r="A28" s="223" t="e">
        <f ca="1">MID(CELL("filename",#REF!),FIND("]",CELL("filename"),1)+1,255)</f>
        <v>#REF!</v>
      </c>
      <c r="B28" s="224"/>
      <c r="C28" s="111"/>
      <c r="D28" s="108" t="e">
        <f>IF(#REF!=0,"",#REF!)</f>
        <v>#REF!</v>
      </c>
      <c r="E28" s="109" t="e">
        <f>IF(#REF!=0,"",#REF!)</f>
        <v>#REF!</v>
      </c>
      <c r="F28" s="51"/>
      <c r="G28" s="51"/>
      <c r="H28" s="51"/>
      <c r="I28" s="129"/>
      <c r="J28" s="51"/>
      <c r="K28" s="51"/>
      <c r="L28" s="51"/>
    </row>
    <row r="29" spans="1:12" ht="16.5" customHeight="1" x14ac:dyDescent="0.2">
      <c r="A29" s="223" t="e">
        <f ca="1">MID(CELL("filename",#REF!),FIND("]",CELL("filename"),1)+1,255)</f>
        <v>#REF!</v>
      </c>
      <c r="B29" s="224"/>
      <c r="C29" s="111"/>
      <c r="D29" s="108" t="e">
        <f>IF(#REF!=0,"",#REF!)</f>
        <v>#REF!</v>
      </c>
      <c r="E29" s="109" t="e">
        <f>IF(#REF!=0,"",#REF!)</f>
        <v>#REF!</v>
      </c>
      <c r="F29" s="51"/>
      <c r="G29" s="51"/>
      <c r="H29" s="51"/>
      <c r="I29" s="129"/>
      <c r="J29" s="51"/>
      <c r="K29" s="51"/>
      <c r="L29" s="51"/>
    </row>
    <row r="30" spans="1:12" ht="16.5" customHeight="1" x14ac:dyDescent="0.2">
      <c r="A30" s="223" t="e">
        <f ca="1">MID(CELL("filename",#REF!),FIND("]",CELL("filename"),1)+1,255)</f>
        <v>#REF!</v>
      </c>
      <c r="B30" s="224"/>
      <c r="C30" s="111"/>
      <c r="D30" s="108" t="e">
        <f>IF(#REF!=0,"",#REF!)</f>
        <v>#REF!</v>
      </c>
      <c r="E30" s="109" t="e">
        <f>IF(#REF!=0,"",#REF!)</f>
        <v>#REF!</v>
      </c>
      <c r="F30" s="51"/>
      <c r="G30" s="51"/>
      <c r="H30" s="51"/>
      <c r="I30" s="129"/>
      <c r="J30" s="51"/>
      <c r="K30" s="51"/>
      <c r="L30" s="51"/>
    </row>
    <row r="31" spans="1:12" ht="16.5" customHeight="1" x14ac:dyDescent="0.2">
      <c r="A31" s="223" t="e">
        <f ca="1">MID(CELL("filename",#REF!),FIND("]",CELL("filename"),1)+1,255)</f>
        <v>#REF!</v>
      </c>
      <c r="B31" s="224"/>
      <c r="C31" s="111"/>
      <c r="D31" s="108" t="e">
        <f>IF(#REF!=0,"",#REF!)</f>
        <v>#REF!</v>
      </c>
      <c r="E31" s="109" t="e">
        <f>IF(#REF!=0,"",#REF!)</f>
        <v>#REF!</v>
      </c>
      <c r="F31" s="51"/>
      <c r="G31" s="51"/>
      <c r="H31" s="51"/>
      <c r="I31" s="129"/>
      <c r="J31" s="51"/>
      <c r="K31" s="51"/>
      <c r="L31" s="51"/>
    </row>
    <row r="32" spans="1:12" ht="16.5" customHeight="1" x14ac:dyDescent="0.2">
      <c r="A32" s="223" t="e">
        <f ca="1">MID(CELL("filename",#REF!),FIND("]",CELL("filename"),1)+1,255)</f>
        <v>#REF!</v>
      </c>
      <c r="B32" s="224"/>
      <c r="C32" s="111"/>
      <c r="D32" s="108" t="e">
        <f>IF(#REF!=0,"",#REF!)</f>
        <v>#REF!</v>
      </c>
      <c r="E32" s="109" t="e">
        <f>IF(#REF!=0,"",#REF!)</f>
        <v>#REF!</v>
      </c>
      <c r="F32" s="51"/>
      <c r="G32" s="51"/>
      <c r="H32" s="51"/>
      <c r="I32" s="129"/>
      <c r="J32" s="51"/>
      <c r="K32" s="51"/>
      <c r="L32" s="51"/>
    </row>
    <row r="33" spans="1:12" ht="16.5" customHeight="1" x14ac:dyDescent="0.25">
      <c r="A33" s="223" t="e">
        <f ca="1">MID(CELL("filename",#REF!),FIND("]",CELL("filename"),1)+1,255)</f>
        <v>#REF!</v>
      </c>
      <c r="B33" s="224"/>
      <c r="C33" s="111"/>
      <c r="D33" s="108" t="e">
        <f>IF(#REF!=0,"",#REF!)</f>
        <v>#REF!</v>
      </c>
      <c r="E33" s="109" t="e">
        <f>IF(#REF!=0,"",#REF!)</f>
        <v>#REF!</v>
      </c>
      <c r="F33" s="51"/>
      <c r="G33" s="112" t="s">
        <v>35</v>
      </c>
      <c r="H33" s="113"/>
      <c r="I33" s="130"/>
      <c r="J33" s="130"/>
      <c r="K33" s="130"/>
      <c r="L33" s="130"/>
    </row>
    <row r="34" spans="1:12" ht="16.5" customHeight="1" x14ac:dyDescent="0.2">
      <c r="A34" s="223" t="e">
        <f ca="1">MID(CELL("filename",#REF!),FIND("]",CELL("filename"),1)+1,255)</f>
        <v>#REF!</v>
      </c>
      <c r="B34" s="224"/>
      <c r="C34" s="111"/>
      <c r="D34" s="108" t="e">
        <f>IF(#REF!=0,"",#REF!)</f>
        <v>#REF!</v>
      </c>
      <c r="E34" s="109" t="e">
        <f>IF(#REF!=0,"",#REF!)</f>
        <v>#REF!</v>
      </c>
      <c r="F34" s="51"/>
      <c r="G34" s="204" t="s">
        <v>36</v>
      </c>
      <c r="H34" s="205"/>
      <c r="I34" s="206"/>
      <c r="J34" s="219" t="s">
        <v>34</v>
      </c>
      <c r="K34" s="221" t="s">
        <v>37</v>
      </c>
      <c r="L34" s="202" t="s">
        <v>33</v>
      </c>
    </row>
    <row r="35" spans="1:12" ht="16.5" customHeight="1" x14ac:dyDescent="0.2">
      <c r="A35" s="223" t="e">
        <f ca="1">MID(CELL("filename",#REF!),FIND("]",CELL("filename"),1)+1,255)</f>
        <v>#REF!</v>
      </c>
      <c r="B35" s="224"/>
      <c r="C35" s="111"/>
      <c r="D35" s="108" t="e">
        <f>IF(#REF!=0,"",#REF!)</f>
        <v>#REF!</v>
      </c>
      <c r="E35" s="109" t="e">
        <f>IF(#REF!=0,"",#REF!)</f>
        <v>#REF!</v>
      </c>
      <c r="F35" s="51"/>
      <c r="G35" s="207"/>
      <c r="H35" s="208"/>
      <c r="I35" s="209"/>
      <c r="J35" s="220"/>
      <c r="K35" s="222"/>
      <c r="L35" s="203"/>
    </row>
    <row r="36" spans="1:12" ht="16.5" customHeight="1" x14ac:dyDescent="0.2">
      <c r="A36" s="223" t="e">
        <f ca="1">MID(CELL("filename",#REF!),FIND("]",CELL("filename"),1)+1,255)</f>
        <v>#REF!</v>
      </c>
      <c r="B36" s="224"/>
      <c r="C36" s="111"/>
      <c r="D36" s="108" t="e">
        <f>IF(#REF!=0,"",#REF!)</f>
        <v>#REF!</v>
      </c>
      <c r="E36" s="109" t="e">
        <f>IF(#REF!=0,"",#REF!)</f>
        <v>#REF!</v>
      </c>
      <c r="F36" s="51"/>
      <c r="G36" s="233" t="s">
        <v>38</v>
      </c>
      <c r="H36" s="234"/>
      <c r="I36" s="235"/>
      <c r="J36" s="131" t="e">
        <f>#REF!+#REF!+#REF!+#REF!+#REF!+#REF!+#REF!+#REF!+#REF!+#REF!+#REF!+#REF!+#REF!+#REF!+#REF!+#REF!+#REF!+#REF!+#REF!+#REF!</f>
        <v>#REF!</v>
      </c>
      <c r="K36" s="132" t="e">
        <f>J36/$J$42</f>
        <v>#REF!</v>
      </c>
      <c r="L36" s="133" t="e">
        <f>#REF!+#REF!+#REF!+#REF!+#REF!+#REF!+#REF!+#REF!+#REF!+#REF!+#REF!+#REF!+#REF!+#REF!+#REF!+#REF!+#REF!+#REF!+#REF!+#REF!</f>
        <v>#REF!</v>
      </c>
    </row>
    <row r="37" spans="1:12" ht="16.5" customHeight="1" x14ac:dyDescent="0.2">
      <c r="A37" s="223" t="e">
        <f ca="1">MID(CELL("filename",#REF!),FIND("]",CELL("filename"),1)+1,255)</f>
        <v>#REF!</v>
      </c>
      <c r="B37" s="224"/>
      <c r="C37" s="111"/>
      <c r="D37" s="108" t="e">
        <f>IF(#REF!=0,"",#REF!)</f>
        <v>#REF!</v>
      </c>
      <c r="E37" s="109" t="e">
        <f>IF(#REF!=0,"",#REF!)</f>
        <v>#REF!</v>
      </c>
      <c r="F37" s="51"/>
      <c r="G37" s="225" t="s">
        <v>39</v>
      </c>
      <c r="H37" s="226"/>
      <c r="I37" s="227"/>
      <c r="J37" s="134" t="e">
        <f>#REF!+#REF!+#REF!+#REF!+#REF!+#REF!+#REF!+#REF!+#REF!+#REF!+#REF!+#REF!+#REF!+#REF!+#REF!+#REF!+#REF!+#REF!+#REF!+#REF!</f>
        <v>#REF!</v>
      </c>
      <c r="K37" s="135" t="e">
        <f>J37/$J$42</f>
        <v>#REF!</v>
      </c>
      <c r="L37" s="136" t="e">
        <f>#REF!+#REF!+#REF!+#REF!+#REF!+#REF!+#REF!+#REF!+#REF!+#REF!+#REF!+#REF!+#REF!+#REF!+#REF!+#REF!+#REF!+#REF!+#REF!+#REF!</f>
        <v>#REF!</v>
      </c>
    </row>
    <row r="38" spans="1:12" ht="16.5" customHeight="1" x14ac:dyDescent="0.2">
      <c r="A38" s="228" t="e">
        <f ca="1">MID(CELL("filename",#REF!),FIND("]",CELL("filename"),1)+1,255)</f>
        <v>#REF!</v>
      </c>
      <c r="B38" s="229"/>
      <c r="C38" s="114"/>
      <c r="D38" s="115" t="e">
        <f>IF(#REF!=0,"",#REF!)</f>
        <v>#REF!</v>
      </c>
      <c r="E38" s="116" t="e">
        <f>IF(#REF!=0,"",#REF!)</f>
        <v>#REF!</v>
      </c>
      <c r="F38" s="51"/>
      <c r="G38" s="230" t="s">
        <v>40</v>
      </c>
      <c r="H38" s="231"/>
      <c r="I38" s="232"/>
      <c r="J38" s="137" t="e">
        <f>#REF!+#REF!+#REF!+#REF!+#REF!+#REF!+#REF!+#REF!+#REF!+#REF!+#REF!+#REF!+#REF!+#REF!+#REF!+#REF!+#REF!+#REF!+#REF!+#REF!</f>
        <v>#REF!</v>
      </c>
      <c r="K38" s="138" t="e">
        <f>J38/$J$42</f>
        <v>#REF!</v>
      </c>
      <c r="L38" s="139" t="e">
        <f>#REF!+#REF!+#REF!+#REF!+#REF!+#REF!+#REF!+#REF!+#REF!+#REF!+#REF!+#REF!+#REF!+#REF!+#REF!+#REF!+#REF!+#REF!+#REF!+#REF!</f>
        <v>#REF!</v>
      </c>
    </row>
    <row r="39" spans="1:12" ht="16.5" customHeight="1" x14ac:dyDescent="0.2">
      <c r="A39" s="51"/>
      <c r="B39" s="51"/>
      <c r="C39" s="51"/>
      <c r="D39" s="51"/>
      <c r="E39" s="117"/>
      <c r="F39" s="51"/>
      <c r="G39" s="225" t="s">
        <v>41</v>
      </c>
      <c r="H39" s="226"/>
      <c r="I39" s="227"/>
      <c r="J39" s="134" t="e">
        <f>#REF!+#REF!+#REF!+#REF!+#REF!+#REF!+#REF!+#REF!+#REF!+#REF!+#REF!+#REF!+#REF!+#REF!+#REF!+#REF!+#REF!+#REF!+#REF!+#REF!</f>
        <v>#REF!</v>
      </c>
      <c r="K39" s="135" t="e">
        <f>J39/$J$42</f>
        <v>#REF!</v>
      </c>
      <c r="L39" s="136" t="e">
        <f>#REF!+#REF!+#REF!+#REF!+#REF!+#REF!+#REF!+#REF!+#REF!+#REF!+#REF!+#REF!+#REF!+#REF!+#REF!+#REF!+#REF!+#REF!+#REF!+#REF!</f>
        <v>#REF!</v>
      </c>
    </row>
    <row r="40" spans="1:12" ht="16.5" customHeight="1" x14ac:dyDescent="0.2">
      <c r="A40" s="118" t="s">
        <v>42</v>
      </c>
      <c r="B40" s="119"/>
      <c r="C40" s="120"/>
      <c r="D40" s="121" t="e">
        <f>SUM(D21:D38)</f>
        <v>#REF!</v>
      </c>
      <c r="E40" s="122" t="e">
        <f>SUM(E21:E38)</f>
        <v>#REF!</v>
      </c>
      <c r="F40" s="51"/>
      <c r="G40" s="210" t="s">
        <v>43</v>
      </c>
      <c r="H40" s="211"/>
      <c r="I40" s="212"/>
      <c r="J40" s="140" t="e">
        <f>#REF!+#REF!+#REF!+#REF!+#REF!+#REF!+#REF!+#REF!+#REF!+#REF!+#REF!+#REF!+#REF!+#REF!+#REF!+#REF!+#REF!+#REF!+#REF!+#REF!</f>
        <v>#REF!</v>
      </c>
      <c r="K40" s="141" t="e">
        <f>J40/$J$42</f>
        <v>#REF!</v>
      </c>
      <c r="L40" s="142" t="e">
        <f>#REF!+#REF!+#REF!+#REF!+#REF!+#REF!+#REF!+#REF!+#REF!+#REF!+#REF!+#REF!+#REF!+#REF!+#REF!+#REF!+#REF!+#REF!+#REF!+#REF!</f>
        <v>#REF!</v>
      </c>
    </row>
    <row r="41" spans="1:12" ht="4.5" customHeight="1" x14ac:dyDescent="0.2">
      <c r="A41" s="51"/>
      <c r="B41" s="51"/>
      <c r="C41" s="51"/>
      <c r="D41" s="51"/>
      <c r="E41" s="117"/>
      <c r="F41" s="51"/>
      <c r="G41" s="51"/>
      <c r="H41" s="51"/>
      <c r="I41" s="51"/>
      <c r="J41" s="51"/>
      <c r="K41" s="51"/>
      <c r="L41" s="51"/>
    </row>
    <row r="42" spans="1:12" x14ac:dyDescent="0.2">
      <c r="A42" s="51"/>
      <c r="B42" s="51"/>
      <c r="C42" s="51"/>
      <c r="D42" s="51"/>
      <c r="E42" s="51"/>
      <c r="F42" s="51"/>
      <c r="G42" s="213" t="s">
        <v>42</v>
      </c>
      <c r="H42" s="214"/>
      <c r="I42" s="215"/>
      <c r="J42" s="143" t="e">
        <f>SUM(J36:J40)</f>
        <v>#REF!</v>
      </c>
      <c r="K42" s="144" t="e">
        <f>J42/$J$42</f>
        <v>#REF!</v>
      </c>
      <c r="L42" s="122" t="e">
        <f>SUM(L36:L40)</f>
        <v>#REF!</v>
      </c>
    </row>
    <row r="43" spans="1:12" ht="4.5" customHeight="1" x14ac:dyDescent="0.2">
      <c r="A43" s="51"/>
      <c r="B43" s="51"/>
      <c r="C43" s="51"/>
      <c r="D43" s="51"/>
      <c r="E43" s="117"/>
      <c r="F43" s="51"/>
      <c r="G43" s="51"/>
      <c r="H43" s="51"/>
      <c r="I43" s="51"/>
      <c r="J43" s="51"/>
      <c r="K43" s="51"/>
      <c r="L43" s="51"/>
    </row>
    <row r="44" spans="1:12" x14ac:dyDescent="0.2">
      <c r="A44" s="123"/>
      <c r="B44" s="51"/>
      <c r="C44" s="51"/>
      <c r="D44" s="51"/>
      <c r="E44" s="51"/>
      <c r="F44" s="51"/>
      <c r="G44" s="216" t="s">
        <v>44</v>
      </c>
      <c r="H44" s="217"/>
      <c r="I44" s="218"/>
      <c r="J44" s="145" t="e">
        <f>#REF!+#REF!+#REF!+#REF!+#REF!+#REF!+#REF!+#REF!+#REF!+#REF!+#REF!+#REF!+#REF!+#REF!+#REF!+#REF!+#REF!+#REF!+#REF!+#REF!</f>
        <v>#REF!</v>
      </c>
      <c r="K44" s="146"/>
      <c r="L44" s="147" t="e">
        <f>#REF!+#REF!+#REF!+#REF!+#REF!+#REF!+#REF!+#REF!+#REF!+#REF!+#REF!+#REF!+#REF!+#REF!+#REF!+#REF!+#REF!+#REF!+#REF!+#REF!</f>
        <v>#REF!</v>
      </c>
    </row>
    <row r="45" spans="1:12" ht="9" customHeight="1" x14ac:dyDescent="0.2">
      <c r="A45" s="51"/>
      <c r="B45" s="51"/>
      <c r="C45" s="51"/>
      <c r="D45" s="51"/>
      <c r="E45" s="51"/>
      <c r="F45" s="51"/>
      <c r="G45" s="51"/>
      <c r="H45" s="51"/>
      <c r="I45" s="51"/>
      <c r="J45" s="51"/>
      <c r="K45" s="51"/>
      <c r="L45" s="51"/>
    </row>
    <row r="46" spans="1:12" x14ac:dyDescent="0.2">
      <c r="A46" s="51"/>
      <c r="B46" s="51"/>
      <c r="C46" s="51"/>
      <c r="D46" s="51"/>
      <c r="E46" s="51"/>
      <c r="F46" s="51"/>
      <c r="G46" s="51"/>
      <c r="H46" s="51"/>
      <c r="I46" s="51"/>
      <c r="J46" s="51"/>
      <c r="K46" s="51"/>
      <c r="L46" s="91" t="s">
        <v>45</v>
      </c>
    </row>
    <row r="47" spans="1:12" x14ac:dyDescent="0.2">
      <c r="F47" s="51"/>
      <c r="G47" s="51"/>
      <c r="H47" s="51"/>
      <c r="I47" s="51"/>
      <c r="J47" s="51"/>
      <c r="K47" s="51"/>
      <c r="L47" s="51"/>
    </row>
    <row r="48" spans="1:12" x14ac:dyDescent="0.2">
      <c r="F48" s="51"/>
      <c r="G48" s="51"/>
      <c r="H48" s="51"/>
      <c r="I48" s="51"/>
      <c r="J48" s="51"/>
      <c r="K48" s="51"/>
      <c r="L48" s="51"/>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7" type="noConversion"/>
  <conditionalFormatting sqref="A21:B21">
    <cfRule type="cellIs" dxfId="83" priority="19" stopIfTrue="1" operator="equal">
      <formula>"2 - X"</formula>
    </cfRule>
  </conditionalFormatting>
  <conditionalFormatting sqref="A22:B22">
    <cfRule type="cellIs" dxfId="82" priority="18" stopIfTrue="1" operator="equal">
      <formula>"3 - X"</formula>
    </cfRule>
  </conditionalFormatting>
  <conditionalFormatting sqref="A23:B23">
    <cfRule type="cellIs" dxfId="81" priority="1" stopIfTrue="1" operator="equal">
      <formula>"4 - X"</formula>
    </cfRule>
  </conditionalFormatting>
  <conditionalFormatting sqref="A24:B24">
    <cfRule type="cellIs" dxfId="80" priority="2" stopIfTrue="1" operator="equal">
      <formula>"5 - X"</formula>
    </cfRule>
  </conditionalFormatting>
  <conditionalFormatting sqref="A25:B25">
    <cfRule type="cellIs" dxfId="79" priority="3" stopIfTrue="1" operator="equal">
      <formula>"6 - X"</formula>
    </cfRule>
  </conditionalFormatting>
  <conditionalFormatting sqref="A26:B26">
    <cfRule type="cellIs" dxfId="78" priority="5" stopIfTrue="1" operator="equal">
      <formula>"8 - X"</formula>
    </cfRule>
  </conditionalFormatting>
  <conditionalFormatting sqref="A27:B27">
    <cfRule type="cellIs" dxfId="77" priority="6" stopIfTrue="1" operator="equal">
      <formula>"9 - X"</formula>
    </cfRule>
  </conditionalFormatting>
  <conditionalFormatting sqref="A28:B28">
    <cfRule type="cellIs" dxfId="76" priority="7" stopIfTrue="1" operator="equal">
      <formula>"10 - X"</formula>
    </cfRule>
  </conditionalFormatting>
  <conditionalFormatting sqref="A29:B29">
    <cfRule type="cellIs" dxfId="75" priority="8" stopIfTrue="1" operator="equal">
      <formula>"11 - X"</formula>
    </cfRule>
  </conditionalFormatting>
  <conditionalFormatting sqref="A30:B30">
    <cfRule type="cellIs" dxfId="74" priority="9" stopIfTrue="1" operator="equal">
      <formula>"12 - X"</formula>
    </cfRule>
  </conditionalFormatting>
  <conditionalFormatting sqref="A31:B31">
    <cfRule type="cellIs" dxfId="73" priority="10" stopIfTrue="1" operator="equal">
      <formula>"13 - X"</formula>
    </cfRule>
  </conditionalFormatting>
  <conditionalFormatting sqref="A32:B32">
    <cfRule type="cellIs" dxfId="72" priority="11" stopIfTrue="1" operator="equal">
      <formula>"14 - X"</formula>
    </cfRule>
  </conditionalFormatting>
  <conditionalFormatting sqref="A33:B33">
    <cfRule type="cellIs" dxfId="71" priority="12" stopIfTrue="1" operator="equal">
      <formula>"15 - X"</formula>
    </cfRule>
  </conditionalFormatting>
  <conditionalFormatting sqref="A34:B34">
    <cfRule type="cellIs" dxfId="70" priority="13" stopIfTrue="1" operator="equal">
      <formula>"16 - X"</formula>
    </cfRule>
  </conditionalFormatting>
  <conditionalFormatting sqref="A35:B35">
    <cfRule type="cellIs" dxfId="69" priority="14" stopIfTrue="1" operator="equal">
      <formula>"17 - X"</formula>
    </cfRule>
  </conditionalFormatting>
  <conditionalFormatting sqref="A36:B36">
    <cfRule type="cellIs" dxfId="68" priority="15" stopIfTrue="1" operator="equal">
      <formula>"18 - X"</formula>
    </cfRule>
  </conditionalFormatting>
  <conditionalFormatting sqref="A37:B37">
    <cfRule type="cellIs" dxfId="67" priority="16" stopIfTrue="1" operator="equal">
      <formula>"19 - X"</formula>
    </cfRule>
  </conditionalFormatting>
  <conditionalFormatting sqref="A38:B38">
    <cfRule type="cellIs" dxfId="66"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7" t="str">
        <f>Snapshot!$I$9</f>
        <v>Release 1.1</v>
      </c>
      <c r="G2" s="47"/>
      <c r="H2" s="47"/>
      <c r="I2" s="47"/>
    </row>
    <row r="3" spans="1:12" x14ac:dyDescent="0.2">
      <c r="F3" s="48" t="str">
        <f>"Project: "&amp;Snapshot!$B$16&amp;"  "&amp;Snapshot!$B$17</f>
        <v>Project: P18  教育平台</v>
      </c>
      <c r="G3" s="48"/>
      <c r="H3" s="48"/>
    </row>
    <row r="4" spans="1:12" ht="4.5" customHeight="1" x14ac:dyDescent="0.2"/>
    <row r="5" spans="1:12" ht="23.25" x14ac:dyDescent="0.2">
      <c r="A5" s="49" t="s">
        <v>46</v>
      </c>
      <c r="B5" s="49"/>
      <c r="C5" s="50"/>
      <c r="D5" s="50"/>
      <c r="E5" s="50"/>
      <c r="F5" s="50"/>
      <c r="G5" s="50"/>
      <c r="H5" s="50"/>
      <c r="I5" s="50"/>
      <c r="J5" s="50"/>
      <c r="K5" s="50"/>
      <c r="L5" s="50"/>
    </row>
    <row r="6" spans="1:12" x14ac:dyDescent="0.2">
      <c r="A6" s="51"/>
      <c r="B6" s="51"/>
      <c r="C6" s="51"/>
      <c r="D6" s="51"/>
      <c r="E6" s="51"/>
      <c r="F6" s="51"/>
      <c r="G6" s="51"/>
      <c r="H6" s="51"/>
      <c r="I6" s="51"/>
      <c r="J6" s="51"/>
      <c r="K6" s="51"/>
      <c r="L6" s="51"/>
    </row>
    <row r="7" spans="1:12" ht="16.5" customHeight="1" x14ac:dyDescent="0.2">
      <c r="A7" s="51"/>
      <c r="B7" s="52"/>
      <c r="C7" s="53"/>
      <c r="D7" s="53"/>
      <c r="E7" s="54"/>
      <c r="F7" s="51"/>
      <c r="G7" s="51"/>
      <c r="H7" s="51"/>
      <c r="I7" s="51"/>
      <c r="J7" s="51"/>
      <c r="K7" s="51"/>
      <c r="L7" s="51"/>
    </row>
    <row r="8" spans="1:12" x14ac:dyDescent="0.2">
      <c r="A8" s="51"/>
      <c r="B8" s="51"/>
      <c r="C8" s="51"/>
      <c r="D8" s="51"/>
      <c r="E8" s="51"/>
      <c r="F8" s="51"/>
      <c r="G8" s="51"/>
      <c r="H8" s="51"/>
      <c r="I8" s="51"/>
      <c r="J8" s="51"/>
      <c r="K8" s="51"/>
      <c r="L8" s="51"/>
    </row>
    <row r="9" spans="1:12" x14ac:dyDescent="0.2">
      <c r="A9" s="51"/>
      <c r="B9" s="51"/>
      <c r="C9" s="51"/>
      <c r="D9" s="51"/>
      <c r="E9" s="51"/>
      <c r="F9" s="51"/>
      <c r="G9" s="51"/>
      <c r="H9" s="51"/>
      <c r="I9" s="51"/>
      <c r="J9" s="51"/>
      <c r="K9" s="51"/>
      <c r="L9" s="51"/>
    </row>
    <row r="10" spans="1:12" x14ac:dyDescent="0.2">
      <c r="A10" s="51"/>
      <c r="B10" s="51"/>
      <c r="C10" s="51"/>
      <c r="D10" s="51"/>
      <c r="E10" s="51"/>
      <c r="F10" s="51"/>
      <c r="G10" s="51"/>
      <c r="H10" s="51"/>
      <c r="I10" s="51"/>
      <c r="J10" s="51"/>
      <c r="K10" s="51"/>
      <c r="L10" s="51"/>
    </row>
    <row r="11" spans="1:12" x14ac:dyDescent="0.2">
      <c r="A11" s="51"/>
      <c r="B11" s="51"/>
      <c r="C11" s="51"/>
      <c r="D11" s="51"/>
      <c r="E11" s="51"/>
      <c r="F11" s="51"/>
      <c r="G11" s="51"/>
      <c r="H11" s="51"/>
      <c r="I11" s="51"/>
      <c r="J11" s="51"/>
      <c r="K11" s="51"/>
      <c r="L11" s="51"/>
    </row>
    <row r="12" spans="1:12" x14ac:dyDescent="0.2">
      <c r="A12" s="51"/>
      <c r="B12" s="51"/>
      <c r="C12" s="51"/>
      <c r="D12" s="51"/>
      <c r="E12" s="51"/>
      <c r="F12" s="51"/>
      <c r="G12" s="51"/>
      <c r="H12" s="51"/>
      <c r="I12" s="51"/>
      <c r="J12" s="51"/>
      <c r="K12" s="51"/>
      <c r="L12" s="51"/>
    </row>
    <row r="13" spans="1:12" x14ac:dyDescent="0.2">
      <c r="A13" s="51"/>
      <c r="B13" s="51"/>
      <c r="C13" s="51"/>
      <c r="D13" s="51"/>
      <c r="E13" s="51"/>
      <c r="F13" s="51"/>
      <c r="G13" s="51"/>
      <c r="H13" s="51"/>
      <c r="I13" s="51"/>
      <c r="J13" s="51"/>
      <c r="K13" s="51"/>
      <c r="L13" s="51"/>
    </row>
    <row r="14" spans="1:12" x14ac:dyDescent="0.2">
      <c r="A14" s="51"/>
      <c r="B14" s="51"/>
      <c r="C14" s="51"/>
      <c r="D14" s="51"/>
      <c r="E14" s="51"/>
      <c r="F14" s="51"/>
      <c r="G14" s="51"/>
      <c r="H14" s="51"/>
      <c r="I14" s="51"/>
      <c r="J14" s="51"/>
      <c r="K14" s="51"/>
      <c r="L14" s="51"/>
    </row>
    <row r="15" spans="1:12" x14ac:dyDescent="0.2">
      <c r="A15" s="51"/>
      <c r="B15" s="51"/>
      <c r="C15" s="51"/>
      <c r="D15" s="51"/>
      <c r="E15" s="51"/>
      <c r="F15" s="51"/>
      <c r="G15" s="51"/>
      <c r="H15" s="51"/>
      <c r="I15" s="51"/>
      <c r="J15" s="51"/>
      <c r="K15" s="51"/>
      <c r="L15" s="51"/>
    </row>
    <row r="16" spans="1:12" x14ac:dyDescent="0.2">
      <c r="A16" s="51"/>
      <c r="B16" s="51"/>
      <c r="C16" s="51"/>
      <c r="D16" s="51"/>
      <c r="E16" s="51"/>
      <c r="F16" s="51"/>
      <c r="G16" s="51"/>
      <c r="H16" s="51"/>
      <c r="I16" s="51"/>
      <c r="J16" s="51"/>
      <c r="K16" s="51"/>
      <c r="L16" s="51"/>
    </row>
    <row r="17" spans="1:12" ht="5.25" customHeight="1" x14ac:dyDescent="0.2">
      <c r="A17" s="51"/>
      <c r="B17" s="51"/>
      <c r="C17" s="51"/>
      <c r="D17" s="51"/>
      <c r="E17" s="51"/>
      <c r="F17" s="51"/>
      <c r="G17" s="51"/>
      <c r="H17" s="51"/>
      <c r="I17" s="51"/>
      <c r="J17" s="51"/>
      <c r="K17" s="51"/>
      <c r="L17" s="51"/>
    </row>
    <row r="18" spans="1:12" ht="15" x14ac:dyDescent="0.2">
      <c r="A18" s="55"/>
      <c r="B18" s="56"/>
      <c r="C18" s="56"/>
      <c r="D18" s="56"/>
      <c r="E18" s="57"/>
      <c r="F18" s="58"/>
      <c r="G18" s="51"/>
      <c r="H18" s="51"/>
      <c r="I18" s="51"/>
      <c r="J18" s="51"/>
      <c r="K18" s="51"/>
      <c r="L18" s="51"/>
    </row>
    <row r="19" spans="1:12" x14ac:dyDescent="0.2">
      <c r="A19" s="51"/>
      <c r="B19" s="51"/>
      <c r="C19" s="51"/>
      <c r="D19" s="51"/>
      <c r="E19" s="51"/>
      <c r="F19" s="51"/>
      <c r="G19" s="51"/>
      <c r="H19" s="51"/>
      <c r="I19" s="51"/>
      <c r="J19" s="51"/>
      <c r="K19" s="51"/>
      <c r="L19" s="51"/>
    </row>
    <row r="20" spans="1:12" x14ac:dyDescent="0.2">
      <c r="A20" s="51"/>
      <c r="B20" s="51"/>
      <c r="C20" s="51"/>
      <c r="D20" s="51"/>
      <c r="E20" s="51"/>
      <c r="F20" s="51"/>
      <c r="G20" s="51"/>
      <c r="H20" s="51"/>
      <c r="I20" s="51"/>
      <c r="J20" s="51"/>
      <c r="K20" s="51"/>
      <c r="L20" s="51"/>
    </row>
    <row r="21" spans="1:12" x14ac:dyDescent="0.2">
      <c r="A21" s="51"/>
      <c r="B21" s="51"/>
      <c r="C21" s="51"/>
      <c r="D21" s="51"/>
      <c r="E21" s="51"/>
      <c r="F21" s="51"/>
      <c r="G21" s="51"/>
      <c r="H21" s="51"/>
      <c r="I21" s="51"/>
      <c r="J21" s="51"/>
      <c r="K21" s="51"/>
      <c r="L21" s="51"/>
    </row>
    <row r="22" spans="1:12" x14ac:dyDescent="0.2">
      <c r="A22" s="51"/>
      <c r="B22" s="51"/>
      <c r="C22" s="51"/>
      <c r="D22" s="51"/>
      <c r="E22" s="51"/>
      <c r="F22" s="51"/>
      <c r="G22" s="51"/>
      <c r="H22" s="51"/>
      <c r="I22" s="51"/>
      <c r="J22" s="51"/>
      <c r="K22" s="51"/>
      <c r="L22" s="51"/>
    </row>
    <row r="23" spans="1:12" x14ac:dyDescent="0.2">
      <c r="A23" s="51"/>
      <c r="B23" s="51"/>
      <c r="C23" s="51"/>
      <c r="D23" s="51"/>
      <c r="E23" s="51"/>
      <c r="F23" s="51"/>
      <c r="G23" s="51"/>
      <c r="H23" s="51"/>
      <c r="I23" s="51"/>
      <c r="J23" s="51"/>
      <c r="K23" s="51"/>
      <c r="L23" s="51"/>
    </row>
    <row r="24" spans="1:12" x14ac:dyDescent="0.2">
      <c r="A24" s="51"/>
      <c r="B24" s="51"/>
      <c r="C24" s="51"/>
      <c r="D24" s="51"/>
      <c r="E24" s="51"/>
      <c r="F24" s="51"/>
      <c r="G24" s="51"/>
      <c r="H24" s="51"/>
      <c r="I24" s="51"/>
      <c r="J24" s="51"/>
      <c r="K24" s="51"/>
      <c r="L24" s="51"/>
    </row>
    <row r="25" spans="1:12" x14ac:dyDescent="0.2">
      <c r="A25" s="51"/>
      <c r="B25" s="51"/>
      <c r="C25" s="51"/>
      <c r="D25" s="51"/>
      <c r="E25" s="51"/>
      <c r="F25" s="51"/>
      <c r="G25" s="51"/>
      <c r="H25" s="51"/>
      <c r="I25" s="51"/>
      <c r="J25" s="51"/>
      <c r="K25" s="51"/>
      <c r="L25" s="51"/>
    </row>
    <row r="26" spans="1:12" x14ac:dyDescent="0.2">
      <c r="A26" s="51"/>
      <c r="B26" s="51"/>
      <c r="C26" s="51"/>
      <c r="D26" s="51"/>
      <c r="E26" s="51"/>
      <c r="F26" s="51"/>
      <c r="G26" s="51"/>
      <c r="H26" s="51"/>
      <c r="I26" s="51"/>
      <c r="J26" s="51"/>
      <c r="K26" s="51"/>
      <c r="L26" s="51"/>
    </row>
    <row r="27" spans="1:12" x14ac:dyDescent="0.2">
      <c r="A27" s="51"/>
      <c r="B27" s="51"/>
      <c r="C27" s="51"/>
      <c r="D27" s="51"/>
      <c r="E27" s="51"/>
      <c r="F27" s="51"/>
      <c r="G27" s="51"/>
      <c r="H27" s="51"/>
      <c r="I27" s="51"/>
      <c r="J27" s="51"/>
      <c r="K27" s="51"/>
      <c r="L27" s="51"/>
    </row>
    <row r="28" spans="1:12" ht="3" customHeight="1" x14ac:dyDescent="0.2">
      <c r="A28" s="51"/>
      <c r="B28" s="51"/>
      <c r="C28" s="51"/>
      <c r="D28" s="51"/>
      <c r="E28" s="51"/>
      <c r="F28" s="51"/>
      <c r="G28" s="51"/>
      <c r="H28" s="51"/>
      <c r="I28" s="51"/>
      <c r="J28" s="51"/>
      <c r="K28" s="51"/>
      <c r="L28" s="51"/>
    </row>
    <row r="29" spans="1:12" ht="6" customHeight="1" x14ac:dyDescent="0.2">
      <c r="A29" s="51"/>
      <c r="B29" s="51"/>
      <c r="C29" s="51"/>
      <c r="D29" s="51"/>
      <c r="E29" s="51"/>
      <c r="F29" s="51"/>
      <c r="G29" s="51"/>
      <c r="H29" s="51"/>
      <c r="I29" s="51"/>
      <c r="J29" s="51"/>
      <c r="K29" s="51"/>
      <c r="L29" s="51"/>
    </row>
    <row r="30" spans="1:12" ht="16.5" customHeight="1" x14ac:dyDescent="0.2">
      <c r="A30" s="59" t="s">
        <v>47</v>
      </c>
      <c r="B30" s="60"/>
      <c r="C30" s="60"/>
      <c r="D30" s="60"/>
      <c r="E30" s="61"/>
      <c r="F30" s="62"/>
      <c r="G30" s="62"/>
      <c r="H30" s="62"/>
      <c r="I30" s="62"/>
      <c r="J30" s="62"/>
      <c r="K30" s="62"/>
      <c r="L30" s="62"/>
    </row>
    <row r="31" spans="1:12" ht="28.5" customHeight="1" x14ac:dyDescent="0.2">
      <c r="A31" s="279" t="s">
        <v>48</v>
      </c>
      <c r="B31" s="219" t="s">
        <v>49</v>
      </c>
      <c r="C31" s="276" t="s">
        <v>50</v>
      </c>
      <c r="D31" s="277"/>
      <c r="E31" s="282" t="s">
        <v>51</v>
      </c>
      <c r="F31" s="63"/>
      <c r="G31" s="63"/>
      <c r="H31" s="63"/>
      <c r="I31" s="278"/>
      <c r="J31" s="278"/>
      <c r="K31" s="278"/>
      <c r="L31" s="278"/>
    </row>
    <row r="32" spans="1:12" x14ac:dyDescent="0.2">
      <c r="A32" s="280"/>
      <c r="B32" s="281"/>
      <c r="C32" s="64" t="s">
        <v>42</v>
      </c>
      <c r="D32" s="64" t="s">
        <v>40</v>
      </c>
      <c r="E32" s="283"/>
      <c r="F32" s="65"/>
      <c r="G32" s="65"/>
      <c r="H32" s="65"/>
      <c r="I32" s="65"/>
      <c r="J32" s="65"/>
      <c r="K32" s="65"/>
      <c r="L32" s="65"/>
    </row>
    <row r="33" spans="1:12" ht="16.5" customHeight="1" x14ac:dyDescent="0.2">
      <c r="A33" s="66">
        <v>1</v>
      </c>
      <c r="B33" s="67" t="s">
        <v>52</v>
      </c>
      <c r="C33" s="68">
        <v>109</v>
      </c>
      <c r="D33" s="69">
        <v>15</v>
      </c>
      <c r="E33" s="70">
        <v>40.4</v>
      </c>
      <c r="F33" s="71"/>
      <c r="G33" s="71"/>
      <c r="H33" s="71"/>
      <c r="I33" s="90"/>
      <c r="J33" s="90"/>
      <c r="K33" s="90"/>
      <c r="L33" s="90"/>
    </row>
    <row r="34" spans="1:12" ht="16.5" customHeight="1" x14ac:dyDescent="0.2">
      <c r="A34" s="72">
        <f t="shared" ref="A34:A42" si="0">A33+1</f>
        <v>2</v>
      </c>
      <c r="B34" s="73" t="s">
        <v>53</v>
      </c>
      <c r="C34" s="74">
        <v>356</v>
      </c>
      <c r="D34" s="75">
        <v>24</v>
      </c>
      <c r="E34" s="76">
        <v>111.3</v>
      </c>
      <c r="F34" s="71"/>
      <c r="G34" s="71"/>
      <c r="H34" s="71"/>
      <c r="I34" s="90"/>
      <c r="J34" s="90"/>
      <c r="K34" s="90"/>
      <c r="L34" s="90"/>
    </row>
    <row r="35" spans="1:12" ht="16.5" customHeight="1" x14ac:dyDescent="0.2">
      <c r="A35" s="72">
        <f t="shared" si="0"/>
        <v>3</v>
      </c>
      <c r="B35" s="73" t="s">
        <v>54</v>
      </c>
      <c r="C35" s="74">
        <v>379</v>
      </c>
      <c r="D35" s="75">
        <v>16</v>
      </c>
      <c r="E35" s="76">
        <v>90.8</v>
      </c>
      <c r="F35" s="71"/>
      <c r="G35" s="71"/>
      <c r="H35" s="71"/>
      <c r="I35" s="90"/>
      <c r="J35" s="90"/>
      <c r="K35" s="90"/>
      <c r="L35" s="90"/>
    </row>
    <row r="36" spans="1:12" ht="16.5" customHeight="1" x14ac:dyDescent="0.2">
      <c r="A36" s="72">
        <f t="shared" si="0"/>
        <v>4</v>
      </c>
      <c r="B36" s="73" t="s">
        <v>55</v>
      </c>
      <c r="C36" s="74">
        <v>412</v>
      </c>
      <c r="D36" s="75">
        <v>14</v>
      </c>
      <c r="E36" s="76">
        <v>92.3</v>
      </c>
      <c r="F36" s="71"/>
      <c r="G36" s="71"/>
      <c r="H36" s="71"/>
      <c r="I36" s="90"/>
      <c r="J36" s="90"/>
      <c r="K36" s="90"/>
      <c r="L36" s="90"/>
    </row>
    <row r="37" spans="1:12" ht="16.5" customHeight="1" x14ac:dyDescent="0.2">
      <c r="A37" s="72">
        <f t="shared" si="0"/>
        <v>5</v>
      </c>
      <c r="B37" s="73" t="s">
        <v>56</v>
      </c>
      <c r="C37" s="74">
        <v>439</v>
      </c>
      <c r="D37" s="75">
        <v>13</v>
      </c>
      <c r="E37" s="76">
        <v>75.8</v>
      </c>
      <c r="F37" s="71"/>
      <c r="G37" s="71"/>
      <c r="H37" s="71"/>
      <c r="I37" s="90"/>
      <c r="J37" s="90"/>
      <c r="K37" s="90"/>
      <c r="L37" s="90"/>
    </row>
    <row r="38" spans="1:12" ht="16.5" customHeight="1" x14ac:dyDescent="0.2">
      <c r="A38" s="72">
        <f t="shared" si="0"/>
        <v>6</v>
      </c>
      <c r="B38" s="73" t="s">
        <v>57</v>
      </c>
      <c r="C38" s="74">
        <v>504</v>
      </c>
      <c r="D38" s="75">
        <v>12</v>
      </c>
      <c r="E38" s="76">
        <v>85.4</v>
      </c>
      <c r="F38" s="71"/>
      <c r="G38" s="71"/>
      <c r="H38" s="71"/>
      <c r="I38" s="90"/>
      <c r="J38" s="90"/>
      <c r="K38" s="90"/>
      <c r="L38" s="90"/>
    </row>
    <row r="39" spans="1:12" ht="16.5" customHeight="1" x14ac:dyDescent="0.2">
      <c r="A39" s="72">
        <f t="shared" si="0"/>
        <v>7</v>
      </c>
      <c r="B39" s="73" t="s">
        <v>58</v>
      </c>
      <c r="C39" s="74">
        <v>514</v>
      </c>
      <c r="D39" s="75">
        <v>4</v>
      </c>
      <c r="E39" s="76">
        <v>76.400000000000006</v>
      </c>
      <c r="F39" s="71"/>
      <c r="G39" s="71"/>
      <c r="H39" s="71"/>
      <c r="I39" s="90"/>
      <c r="J39" s="90"/>
      <c r="K39" s="90"/>
      <c r="L39" s="90"/>
    </row>
    <row r="40" spans="1:12" ht="16.5" customHeight="1" x14ac:dyDescent="0.2">
      <c r="A40" s="72">
        <f t="shared" si="0"/>
        <v>8</v>
      </c>
      <c r="B40" s="73" t="s">
        <v>59</v>
      </c>
      <c r="C40" s="74">
        <v>519</v>
      </c>
      <c r="D40" s="75">
        <v>4</v>
      </c>
      <c r="E40" s="76">
        <v>65.2</v>
      </c>
      <c r="F40" s="71"/>
      <c r="G40" s="71"/>
      <c r="H40" s="71"/>
      <c r="I40" s="90"/>
      <c r="J40" s="90"/>
      <c r="K40" s="90"/>
      <c r="L40" s="90"/>
    </row>
    <row r="41" spans="1:12" ht="16.5" customHeight="1" x14ac:dyDescent="0.2">
      <c r="A41" s="72">
        <f t="shared" si="0"/>
        <v>9</v>
      </c>
      <c r="B41" s="73" t="s">
        <v>60</v>
      </c>
      <c r="C41" s="74">
        <v>543</v>
      </c>
      <c r="D41" s="75">
        <v>3</v>
      </c>
      <c r="E41" s="76">
        <v>66.400000000000006</v>
      </c>
      <c r="F41" s="71"/>
      <c r="G41" s="71"/>
      <c r="H41" s="71"/>
      <c r="I41" s="90"/>
      <c r="J41" s="90"/>
      <c r="K41" s="90"/>
      <c r="L41" s="90"/>
    </row>
    <row r="42" spans="1:12" ht="16.5" customHeight="1" x14ac:dyDescent="0.2">
      <c r="A42" s="72">
        <f t="shared" si="0"/>
        <v>10</v>
      </c>
      <c r="B42" s="73" t="s">
        <v>61</v>
      </c>
      <c r="C42" s="77">
        <v>552</v>
      </c>
      <c r="D42" s="78">
        <v>2</v>
      </c>
      <c r="E42" s="79">
        <v>61.8</v>
      </c>
      <c r="F42" s="71"/>
      <c r="G42" s="71"/>
      <c r="H42" s="71"/>
      <c r="I42" s="90"/>
      <c r="J42" s="90"/>
      <c r="K42" s="90"/>
      <c r="L42" s="90"/>
    </row>
    <row r="43" spans="1:12" x14ac:dyDescent="0.2">
      <c r="A43" s="80"/>
      <c r="B43" s="81"/>
      <c r="C43" s="81"/>
      <c r="D43" s="81"/>
      <c r="E43" s="82"/>
      <c r="F43" s="71"/>
      <c r="G43" s="71"/>
      <c r="H43" s="71"/>
      <c r="I43" s="90"/>
      <c r="J43" s="90"/>
      <c r="K43" s="90"/>
      <c r="L43" s="90"/>
    </row>
    <row r="44" spans="1:12" x14ac:dyDescent="0.2">
      <c r="A44" s="83"/>
      <c r="B44" s="84"/>
      <c r="C44" s="84"/>
      <c r="D44" s="84"/>
      <c r="E44" s="85"/>
      <c r="F44" s="71"/>
      <c r="G44" s="71"/>
      <c r="H44" s="71"/>
      <c r="I44" s="90"/>
      <c r="J44" s="90"/>
      <c r="K44" s="51"/>
      <c r="L44" s="91" t="s">
        <v>45</v>
      </c>
    </row>
    <row r="45" spans="1:12" x14ac:dyDescent="0.2">
      <c r="A45" s="86"/>
      <c r="B45" s="84"/>
      <c r="C45" s="84"/>
      <c r="D45" s="84"/>
      <c r="E45" s="85"/>
      <c r="F45" s="71"/>
      <c r="G45" s="71"/>
      <c r="H45" s="71"/>
      <c r="I45" s="90"/>
      <c r="J45" s="90"/>
      <c r="K45" s="51"/>
      <c r="L45" s="51"/>
    </row>
    <row r="46" spans="1:12" ht="15" customHeight="1" x14ac:dyDescent="0.2">
      <c r="A46" s="87"/>
      <c r="B46" s="88"/>
      <c r="C46" s="88"/>
      <c r="D46" s="88"/>
      <c r="E46" s="89"/>
      <c r="F46" s="71"/>
      <c r="G46" s="71"/>
      <c r="H46" s="71"/>
      <c r="I46" s="90"/>
      <c r="J46" s="90"/>
      <c r="K46" s="51"/>
      <c r="L46" s="51"/>
    </row>
    <row r="47" spans="1:12" ht="6" customHeight="1" x14ac:dyDescent="0.2">
      <c r="A47" s="51"/>
      <c r="B47" s="51"/>
      <c r="C47" s="51"/>
      <c r="D47" s="51"/>
      <c r="E47" s="51"/>
      <c r="F47" s="51"/>
      <c r="G47" s="51"/>
      <c r="H47" s="51"/>
      <c r="I47" s="51"/>
      <c r="J47" s="51"/>
      <c r="K47" s="51"/>
      <c r="L47" s="51"/>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J12" sqref="J12:K12"/>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4" t="s">
        <v>62</v>
      </c>
      <c r="B2" s="45"/>
      <c r="C2" s="45"/>
      <c r="D2" s="45"/>
    </row>
    <row r="3" spans="1:4" x14ac:dyDescent="0.2">
      <c r="A3" s="46" t="s">
        <v>63</v>
      </c>
      <c r="B3" s="46" t="s">
        <v>64</v>
      </c>
      <c r="C3" s="46" t="s">
        <v>65</v>
      </c>
      <c r="D3" s="46"/>
    </row>
    <row r="4" spans="1:4" x14ac:dyDescent="0.2">
      <c r="A4" s="166" t="s">
        <v>100</v>
      </c>
      <c r="B4" s="166" t="s">
        <v>176</v>
      </c>
      <c r="C4" s="167"/>
    </row>
  </sheetData>
  <phoneticPr fontId="7"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topLeftCell="A2" workbookViewId="0">
      <selection activeCell="C23" sqref="C23"/>
    </sheetView>
  </sheetViews>
  <sheetFormatPr defaultColWidth="9.140625" defaultRowHeight="12.75" x14ac:dyDescent="0.2"/>
  <cols>
    <col min="1" max="1" width="15" style="2" customWidth="1"/>
    <col min="2" max="2" width="60.42578125"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84" t="str">
        <f ca="1">MID(CELL("filename",A7),FIND("]",CELL("filename"),1)+1,255)</f>
        <v>Schedule Product Haul</v>
      </c>
      <c r="B1" s="284"/>
      <c r="C1" s="284"/>
      <c r="D1" s="284"/>
      <c r="E1" s="284"/>
      <c r="F1" s="284"/>
      <c r="G1" s="284"/>
      <c r="H1" s="284"/>
      <c r="I1" s="284"/>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85" t="s">
        <v>241</v>
      </c>
      <c r="B13" s="286"/>
      <c r="C13" s="286"/>
      <c r="D13" s="286"/>
      <c r="E13" s="286"/>
      <c r="F13" s="286"/>
      <c r="G13" s="286"/>
      <c r="H13" s="286"/>
      <c r="I13" s="287"/>
    </row>
    <row r="14" spans="1:9" ht="34.5" customHeight="1" x14ac:dyDescent="0.2">
      <c r="A14" s="168" t="s">
        <v>118</v>
      </c>
      <c r="B14" s="41" t="s">
        <v>236</v>
      </c>
      <c r="C14" s="169" t="s">
        <v>237</v>
      </c>
      <c r="D14" s="28" t="s">
        <v>77</v>
      </c>
      <c r="E14" s="33">
        <v>45257</v>
      </c>
      <c r="F14" s="148" t="s">
        <v>101</v>
      </c>
      <c r="G14" s="29"/>
      <c r="H14" s="35"/>
      <c r="I14" s="34"/>
    </row>
    <row r="15" spans="1:9" ht="30" customHeight="1" x14ac:dyDescent="0.2">
      <c r="A15" s="168" t="s">
        <v>119</v>
      </c>
      <c r="B15" s="42" t="s">
        <v>244</v>
      </c>
      <c r="C15" s="169" t="s">
        <v>238</v>
      </c>
      <c r="D15" s="28" t="s">
        <v>77</v>
      </c>
      <c r="E15" s="33">
        <v>45257</v>
      </c>
      <c r="F15" s="148" t="s">
        <v>101</v>
      </c>
      <c r="G15" s="29"/>
      <c r="H15" s="35"/>
      <c r="I15" s="34"/>
    </row>
    <row r="16" spans="1:9" ht="33.75" customHeight="1" x14ac:dyDescent="0.2">
      <c r="A16" s="168" t="s">
        <v>120</v>
      </c>
      <c r="B16" s="42" t="s">
        <v>245</v>
      </c>
      <c r="C16" s="169" t="s">
        <v>248</v>
      </c>
      <c r="D16" s="28" t="s">
        <v>77</v>
      </c>
      <c r="E16" s="33">
        <v>45257</v>
      </c>
      <c r="F16" s="148" t="s">
        <v>101</v>
      </c>
      <c r="G16" s="29"/>
      <c r="H16" s="35"/>
      <c r="I16" s="34"/>
    </row>
    <row r="17" spans="1:9" ht="31.5" customHeight="1" x14ac:dyDescent="0.2">
      <c r="A17" s="168" t="s">
        <v>121</v>
      </c>
      <c r="B17" s="42" t="s">
        <v>242</v>
      </c>
      <c r="C17" s="169" t="s">
        <v>247</v>
      </c>
      <c r="D17" s="28" t="s">
        <v>77</v>
      </c>
      <c r="E17" s="33">
        <v>45257</v>
      </c>
      <c r="F17" s="148" t="s">
        <v>101</v>
      </c>
      <c r="G17" s="29"/>
      <c r="H17" s="35"/>
      <c r="I17" s="34"/>
    </row>
    <row r="18" spans="1:9" ht="29.25" customHeight="1" x14ac:dyDescent="0.2">
      <c r="A18" s="168" t="s">
        <v>266</v>
      </c>
      <c r="B18" s="43" t="s">
        <v>265</v>
      </c>
      <c r="C18" s="195" t="s">
        <v>237</v>
      </c>
      <c r="D18" s="28" t="s">
        <v>77</v>
      </c>
      <c r="E18" s="33">
        <v>45257</v>
      </c>
      <c r="F18" s="148" t="s">
        <v>101</v>
      </c>
      <c r="G18" s="29"/>
      <c r="H18" s="35"/>
      <c r="I18" s="34"/>
    </row>
    <row r="19" spans="1:9" ht="30" customHeight="1" x14ac:dyDescent="0.2">
      <c r="A19" s="168" t="s">
        <v>267</v>
      </c>
      <c r="B19" s="169" t="s">
        <v>269</v>
      </c>
      <c r="C19" s="195" t="s">
        <v>238</v>
      </c>
      <c r="D19" s="28" t="s">
        <v>77</v>
      </c>
      <c r="E19" s="33">
        <v>45257</v>
      </c>
      <c r="F19" s="148" t="s">
        <v>101</v>
      </c>
      <c r="G19" s="29"/>
      <c r="H19" s="35"/>
      <c r="I19" s="34"/>
    </row>
    <row r="20" spans="1:9" ht="25.5" customHeight="1" x14ac:dyDescent="0.2">
      <c r="A20" s="168" t="s">
        <v>270</v>
      </c>
      <c r="B20" s="195" t="s">
        <v>273</v>
      </c>
      <c r="C20" s="195" t="s">
        <v>248</v>
      </c>
      <c r="D20" s="28" t="s">
        <v>77</v>
      </c>
      <c r="E20" s="33">
        <v>45257</v>
      </c>
      <c r="F20" s="148" t="s">
        <v>101</v>
      </c>
      <c r="G20" s="29"/>
      <c r="H20" s="35"/>
      <c r="I20" s="34"/>
    </row>
    <row r="21" spans="1:9" ht="25.5" x14ac:dyDescent="0.2">
      <c r="A21" s="168" t="s">
        <v>271</v>
      </c>
      <c r="B21" s="169" t="s">
        <v>275</v>
      </c>
      <c r="C21" s="31" t="s">
        <v>246</v>
      </c>
      <c r="D21" s="28" t="s">
        <v>77</v>
      </c>
      <c r="E21" s="33">
        <v>45257</v>
      </c>
      <c r="F21" s="148" t="s">
        <v>101</v>
      </c>
      <c r="G21" s="29"/>
      <c r="H21" s="35"/>
      <c r="I21" s="34"/>
    </row>
    <row r="22" spans="1:9" x14ac:dyDescent="0.2">
      <c r="A22" s="30">
        <f>MAX(A$12:A21)+1</f>
        <v>1</v>
      </c>
      <c r="B22" s="32"/>
      <c r="C22" s="31"/>
      <c r="D22" s="28" t="s">
        <v>77</v>
      </c>
      <c r="E22" s="33"/>
      <c r="F22" s="34"/>
      <c r="G22" s="29"/>
      <c r="H22" s="35"/>
      <c r="I22" s="34"/>
    </row>
    <row r="23" spans="1:9" x14ac:dyDescent="0.2">
      <c r="A23" s="30">
        <f>MAX(A$12:A22)+1</f>
        <v>2</v>
      </c>
      <c r="B23" s="31"/>
      <c r="C23" s="31"/>
      <c r="D23" s="28" t="s">
        <v>77</v>
      </c>
      <c r="E23" s="33"/>
      <c r="F23" s="34"/>
      <c r="G23" s="29"/>
      <c r="H23" s="35"/>
      <c r="I23" s="34"/>
    </row>
    <row r="24" spans="1:9" x14ac:dyDescent="0.2">
      <c r="A24" s="30">
        <f>MAX(A$12:A23)+1</f>
        <v>3</v>
      </c>
      <c r="B24" s="32"/>
      <c r="C24" s="31"/>
      <c r="D24" s="28" t="s">
        <v>77</v>
      </c>
      <c r="E24" s="33"/>
      <c r="F24" s="34"/>
      <c r="G24" s="29"/>
      <c r="H24" s="35"/>
      <c r="I24" s="34"/>
    </row>
    <row r="25" spans="1:9" x14ac:dyDescent="0.2">
      <c r="A25" s="30">
        <f>MAX(A$12:A24)+1</f>
        <v>4</v>
      </c>
      <c r="B25" s="32"/>
      <c r="C25" s="31"/>
      <c r="D25" s="28" t="s">
        <v>77</v>
      </c>
      <c r="E25" s="33"/>
      <c r="F25" s="34"/>
      <c r="G25" s="29"/>
      <c r="H25" s="35"/>
      <c r="I25" s="34"/>
    </row>
    <row r="26" spans="1:9" x14ac:dyDescent="0.2">
      <c r="A26" s="30">
        <f>MAX(A$12:A25)+1</f>
        <v>5</v>
      </c>
      <c r="B26" s="31"/>
      <c r="C26" s="31"/>
      <c r="D26" s="28" t="s">
        <v>77</v>
      </c>
      <c r="E26" s="33"/>
      <c r="F26" s="34"/>
      <c r="G26" s="29"/>
      <c r="H26" s="35"/>
      <c r="I26" s="34"/>
    </row>
    <row r="27" spans="1:9" x14ac:dyDescent="0.2">
      <c r="A27" s="30">
        <f>MAX(A$12:A26)+1</f>
        <v>6</v>
      </c>
      <c r="B27" s="32"/>
      <c r="C27" s="31"/>
      <c r="D27" s="28" t="s">
        <v>77</v>
      </c>
      <c r="E27" s="33"/>
      <c r="F27" s="34"/>
      <c r="G27" s="29"/>
      <c r="H27" s="35"/>
      <c r="I27" s="34"/>
    </row>
    <row r="28" spans="1:9" x14ac:dyDescent="0.2">
      <c r="A28" s="30">
        <f>MAX(A$12:A27)+1</f>
        <v>7</v>
      </c>
      <c r="B28" s="32"/>
      <c r="C28" s="31"/>
      <c r="D28" s="28" t="s">
        <v>77</v>
      </c>
      <c r="E28" s="33"/>
      <c r="F28" s="34"/>
      <c r="G28" s="29"/>
      <c r="H28" s="35"/>
      <c r="I28" s="34"/>
    </row>
    <row r="29" spans="1:9" x14ac:dyDescent="0.2">
      <c r="A29" s="30">
        <f>MAX(A$12:A28)+1</f>
        <v>8</v>
      </c>
      <c r="B29" s="31"/>
      <c r="C29" s="31"/>
      <c r="D29" s="28" t="s">
        <v>77</v>
      </c>
      <c r="E29" s="33"/>
      <c r="F29" s="34"/>
      <c r="G29" s="29"/>
      <c r="H29" s="35"/>
      <c r="I29" s="34"/>
    </row>
    <row r="30" spans="1:9" x14ac:dyDescent="0.2">
      <c r="A30" s="30">
        <f>MAX(A$12:A29)+1</f>
        <v>9</v>
      </c>
      <c r="B30" s="32"/>
      <c r="C30" s="31"/>
      <c r="D30" s="28" t="s">
        <v>77</v>
      </c>
      <c r="E30" s="33"/>
      <c r="F30" s="34"/>
      <c r="G30" s="29"/>
      <c r="H30" s="35"/>
      <c r="I30" s="34"/>
    </row>
    <row r="31" spans="1:9" x14ac:dyDescent="0.2">
      <c r="A31" s="30">
        <f>MAX(A$12:A30)+1</f>
        <v>10</v>
      </c>
      <c r="B31" s="32"/>
      <c r="C31" s="31"/>
      <c r="D31" s="28" t="s">
        <v>77</v>
      </c>
      <c r="E31" s="33"/>
      <c r="F31" s="34"/>
      <c r="G31" s="29"/>
      <c r="H31" s="35"/>
      <c r="I31" s="34"/>
    </row>
    <row r="32" spans="1:9" x14ac:dyDescent="0.2">
      <c r="A32" s="30">
        <f>MAX(A$12:A31)+1</f>
        <v>11</v>
      </c>
      <c r="B32" s="31"/>
      <c r="C32" s="31"/>
      <c r="D32" s="28" t="s">
        <v>77</v>
      </c>
      <c r="E32" s="33"/>
      <c r="F32" s="34"/>
      <c r="G32" s="29"/>
      <c r="H32" s="35"/>
      <c r="I32" s="34"/>
    </row>
    <row r="33" spans="1:9" x14ac:dyDescent="0.2">
      <c r="A33" s="30">
        <f>MAX(A$12:A32)+1</f>
        <v>12</v>
      </c>
      <c r="B33" s="32"/>
      <c r="C33" s="31"/>
      <c r="D33" s="28" t="s">
        <v>77</v>
      </c>
      <c r="E33" s="33"/>
      <c r="F33" s="34"/>
      <c r="G33" s="29"/>
      <c r="H33" s="35"/>
      <c r="I33" s="34"/>
    </row>
    <row r="34" spans="1:9" x14ac:dyDescent="0.2">
      <c r="A34" s="30">
        <f>MAX(A$12:A33)+1</f>
        <v>13</v>
      </c>
      <c r="B34" s="32"/>
      <c r="C34" s="31"/>
      <c r="D34" s="28" t="s">
        <v>77</v>
      </c>
      <c r="E34" s="33"/>
      <c r="F34" s="34"/>
      <c r="G34" s="29"/>
      <c r="H34" s="35"/>
      <c r="I34" s="34"/>
    </row>
    <row r="35" spans="1:9" x14ac:dyDescent="0.2">
      <c r="A35" s="30">
        <f>MAX(A$12:A34)+1</f>
        <v>14</v>
      </c>
      <c r="B35" s="31"/>
      <c r="C35" s="31"/>
      <c r="D35" s="28" t="s">
        <v>77</v>
      </c>
      <c r="E35" s="33"/>
      <c r="F35" s="34"/>
      <c r="G35" s="29"/>
      <c r="H35" s="35"/>
      <c r="I35" s="34"/>
    </row>
    <row r="36" spans="1:9" x14ac:dyDescent="0.2">
      <c r="A36" s="30">
        <f>MAX(A$12:A35)+1</f>
        <v>15</v>
      </c>
      <c r="B36" s="32"/>
      <c r="C36" s="31"/>
      <c r="D36" s="28" t="s">
        <v>77</v>
      </c>
      <c r="E36" s="33"/>
      <c r="F36" s="34"/>
      <c r="G36" s="29"/>
      <c r="H36" s="35"/>
      <c r="I36" s="34"/>
    </row>
    <row r="37" spans="1:9" x14ac:dyDescent="0.2">
      <c r="A37" s="30">
        <f>MAX(A$12:A36)+1</f>
        <v>16</v>
      </c>
      <c r="B37" s="32"/>
      <c r="C37" s="31"/>
      <c r="D37" s="28" t="s">
        <v>77</v>
      </c>
      <c r="E37" s="33"/>
      <c r="F37" s="34"/>
      <c r="G37" s="29"/>
      <c r="H37" s="35"/>
      <c r="I37" s="34"/>
    </row>
    <row r="38" spans="1:9" x14ac:dyDescent="0.2">
      <c r="A38" s="30">
        <f>MAX(A$12:A37)+1</f>
        <v>17</v>
      </c>
      <c r="B38" s="31"/>
      <c r="C38" s="31"/>
      <c r="D38" s="28" t="s">
        <v>77</v>
      </c>
      <c r="E38" s="33"/>
      <c r="F38" s="34"/>
      <c r="G38" s="29"/>
      <c r="H38" s="35"/>
      <c r="I38" s="34"/>
    </row>
    <row r="39" spans="1:9" x14ac:dyDescent="0.2">
      <c r="A39" s="30">
        <f>MAX(A$12:A38)+1</f>
        <v>18</v>
      </c>
      <c r="B39" s="32"/>
      <c r="C39" s="31"/>
      <c r="D39" s="28" t="s">
        <v>77</v>
      </c>
      <c r="E39" s="33"/>
      <c r="F39" s="34"/>
      <c r="G39" s="29"/>
      <c r="H39" s="35"/>
      <c r="I39" s="34"/>
    </row>
    <row r="40" spans="1:9" x14ac:dyDescent="0.2">
      <c r="A40" s="30">
        <f>MAX(A$12:A39)+1</f>
        <v>19</v>
      </c>
      <c r="B40" s="32"/>
      <c r="C40" s="31"/>
      <c r="D40" s="28" t="s">
        <v>77</v>
      </c>
      <c r="E40" s="33"/>
      <c r="F40" s="34"/>
      <c r="G40" s="29"/>
      <c r="H40" s="35"/>
      <c r="I40" s="34"/>
    </row>
    <row r="41" spans="1:9" x14ac:dyDescent="0.2">
      <c r="A41" s="30">
        <f>MAX(A$12:A40)+1</f>
        <v>20</v>
      </c>
      <c r="B41" s="31"/>
      <c r="C41" s="31"/>
      <c r="D41" s="28" t="s">
        <v>77</v>
      </c>
      <c r="E41" s="33"/>
      <c r="F41" s="34"/>
      <c r="G41" s="29"/>
      <c r="H41" s="35"/>
      <c r="I41" s="34"/>
    </row>
    <row r="42" spans="1:9" x14ac:dyDescent="0.2">
      <c r="A42" s="30">
        <f>MAX(A$12:A41)+1</f>
        <v>21</v>
      </c>
      <c r="B42" s="32"/>
      <c r="C42" s="31"/>
      <c r="D42" s="28" t="s">
        <v>77</v>
      </c>
      <c r="E42" s="33"/>
      <c r="F42" s="34"/>
      <c r="G42" s="29"/>
      <c r="H42" s="35"/>
      <c r="I42" s="34"/>
    </row>
    <row r="43" spans="1:9" x14ac:dyDescent="0.2">
      <c r="A43" s="30">
        <f>MAX(A$12:A42)+1</f>
        <v>22</v>
      </c>
      <c r="B43" s="32"/>
      <c r="C43" s="31"/>
      <c r="D43" s="28" t="s">
        <v>77</v>
      </c>
      <c r="E43" s="33"/>
      <c r="F43" s="34"/>
      <c r="G43" s="29"/>
      <c r="H43" s="35"/>
      <c r="I43" s="34"/>
    </row>
    <row r="44" spans="1:9" x14ac:dyDescent="0.2">
      <c r="A44" s="30">
        <f>MAX(A$12:A43)+1</f>
        <v>23</v>
      </c>
      <c r="B44" s="31"/>
      <c r="C44" s="31"/>
      <c r="D44" s="28" t="s">
        <v>77</v>
      </c>
      <c r="E44" s="33"/>
      <c r="F44" s="34"/>
      <c r="G44" s="29"/>
      <c r="H44" s="35"/>
      <c r="I44" s="34"/>
    </row>
    <row r="45" spans="1:9" x14ac:dyDescent="0.2">
      <c r="A45" s="30">
        <f>MAX(A$12:A44)+1</f>
        <v>24</v>
      </c>
      <c r="B45" s="32"/>
      <c r="C45" s="31"/>
      <c r="D45" s="28" t="s">
        <v>77</v>
      </c>
      <c r="E45" s="33"/>
      <c r="F45" s="34"/>
      <c r="G45" s="29"/>
      <c r="H45" s="35"/>
      <c r="I45" s="34"/>
    </row>
    <row r="46" spans="1:9" x14ac:dyDescent="0.2">
      <c r="A46" s="30">
        <f>MAX(A$12:A45)+1</f>
        <v>25</v>
      </c>
      <c r="B46" s="32"/>
      <c r="C46" s="31"/>
      <c r="D46" s="28" t="s">
        <v>77</v>
      </c>
      <c r="E46" s="33"/>
      <c r="F46" s="34"/>
      <c r="G46" s="29"/>
      <c r="H46" s="35"/>
      <c r="I46" s="34"/>
    </row>
    <row r="47" spans="1:9" x14ac:dyDescent="0.2">
      <c r="A47" s="30">
        <f>MAX(A$12:A46)+1</f>
        <v>26</v>
      </c>
      <c r="B47" s="31"/>
      <c r="C47" s="31"/>
      <c r="D47" s="28" t="s">
        <v>77</v>
      </c>
      <c r="E47" s="33"/>
      <c r="F47" s="34"/>
      <c r="G47" s="29"/>
      <c r="H47" s="35"/>
      <c r="I47" s="34"/>
    </row>
    <row r="48" spans="1:9" x14ac:dyDescent="0.2">
      <c r="A48" s="30">
        <f>MAX(A$12:A47)+1</f>
        <v>27</v>
      </c>
      <c r="B48" s="32"/>
      <c r="C48" s="31"/>
      <c r="D48" s="28" t="s">
        <v>77</v>
      </c>
      <c r="E48" s="33"/>
      <c r="F48" s="34"/>
      <c r="G48" s="29"/>
      <c r="H48" s="35"/>
      <c r="I48" s="34"/>
    </row>
    <row r="49" spans="1:9" x14ac:dyDescent="0.2">
      <c r="A49" s="30">
        <f>MAX(A$12:A48)+1</f>
        <v>28</v>
      </c>
      <c r="B49" s="32"/>
      <c r="C49" s="31"/>
      <c r="D49" s="28" t="s">
        <v>77</v>
      </c>
      <c r="E49" s="33"/>
      <c r="F49" s="34"/>
      <c r="G49" s="29"/>
      <c r="H49" s="35"/>
      <c r="I49" s="34"/>
    </row>
    <row r="50" spans="1:9" x14ac:dyDescent="0.2">
      <c r="A50" s="30">
        <f>MAX(A$12:A49)+1</f>
        <v>29</v>
      </c>
      <c r="B50" s="31"/>
      <c r="C50" s="31"/>
      <c r="D50" s="28" t="s">
        <v>77</v>
      </c>
      <c r="E50" s="33"/>
      <c r="F50" s="34"/>
      <c r="G50" s="29"/>
      <c r="H50" s="35"/>
      <c r="I50" s="34"/>
    </row>
    <row r="51" spans="1:9" x14ac:dyDescent="0.2">
      <c r="A51" s="30">
        <f>MAX(A$12:A50)+1</f>
        <v>30</v>
      </c>
      <c r="B51" s="32"/>
      <c r="C51" s="31"/>
      <c r="D51" s="28" t="s">
        <v>77</v>
      </c>
      <c r="E51" s="33"/>
      <c r="F51" s="34"/>
      <c r="G51" s="29"/>
      <c r="H51" s="35"/>
      <c r="I51" s="34"/>
    </row>
    <row r="52" spans="1:9" x14ac:dyDescent="0.2">
      <c r="A52" s="30">
        <f>MAX(A$12:A51)+1</f>
        <v>31</v>
      </c>
      <c r="B52" s="32"/>
      <c r="C52" s="31"/>
      <c r="D52" s="28" t="s">
        <v>77</v>
      </c>
      <c r="E52" s="33"/>
      <c r="F52" s="34"/>
      <c r="G52" s="29"/>
      <c r="H52" s="35"/>
      <c r="I52" s="34"/>
    </row>
    <row r="53" spans="1:9" x14ac:dyDescent="0.2">
      <c r="A53" s="30">
        <f>MAX(A$12:A52)+1</f>
        <v>32</v>
      </c>
      <c r="B53" s="31"/>
      <c r="C53" s="31"/>
      <c r="D53" s="28" t="s">
        <v>77</v>
      </c>
      <c r="E53" s="33"/>
      <c r="F53" s="34"/>
      <c r="G53" s="29"/>
      <c r="H53" s="35"/>
      <c r="I53" s="34"/>
    </row>
    <row r="54" spans="1:9" x14ac:dyDescent="0.2">
      <c r="A54" s="30">
        <f>MAX(A$12:A53)+1</f>
        <v>33</v>
      </c>
      <c r="B54" s="32"/>
      <c r="C54" s="31"/>
      <c r="D54" s="28" t="s">
        <v>77</v>
      </c>
      <c r="E54" s="33"/>
      <c r="F54" s="34"/>
      <c r="G54" s="29"/>
      <c r="H54" s="35"/>
      <c r="I54" s="34"/>
    </row>
    <row r="55" spans="1:9" x14ac:dyDescent="0.2">
      <c r="A55" s="30">
        <f>MAX(A$12:A54)+1</f>
        <v>34</v>
      </c>
      <c r="B55" s="32"/>
      <c r="C55" s="31"/>
      <c r="D55" s="28" t="s">
        <v>77</v>
      </c>
      <c r="E55" s="33"/>
      <c r="F55" s="34"/>
      <c r="G55" s="29"/>
      <c r="H55" s="35"/>
      <c r="I55" s="34"/>
    </row>
    <row r="56" spans="1:9" x14ac:dyDescent="0.2">
      <c r="A56" s="30">
        <f>MAX(A$12:A55)+1</f>
        <v>35</v>
      </c>
      <c r="B56" s="31"/>
      <c r="C56" s="31"/>
      <c r="D56" s="28" t="s">
        <v>77</v>
      </c>
      <c r="E56" s="33"/>
      <c r="F56" s="34"/>
      <c r="G56" s="29"/>
      <c r="H56" s="35"/>
      <c r="I56" s="34"/>
    </row>
    <row r="57" spans="1:9" x14ac:dyDescent="0.2">
      <c r="A57" s="30">
        <f>MAX(A$12:A56)+1</f>
        <v>36</v>
      </c>
      <c r="B57" s="32"/>
      <c r="C57" s="31"/>
      <c r="D57" s="28" t="s">
        <v>77</v>
      </c>
      <c r="E57" s="33"/>
      <c r="F57" s="34"/>
      <c r="G57" s="29"/>
      <c r="H57" s="35"/>
      <c r="I57" s="34"/>
    </row>
    <row r="58" spans="1:9" x14ac:dyDescent="0.2">
      <c r="A58" s="30">
        <f>MAX(A$12:A57)+1</f>
        <v>37</v>
      </c>
      <c r="B58" s="32"/>
      <c r="C58" s="31"/>
      <c r="D58" s="28" t="s">
        <v>77</v>
      </c>
      <c r="E58" s="33"/>
      <c r="F58" s="34"/>
      <c r="G58" s="29"/>
      <c r="H58" s="35"/>
      <c r="I58" s="34"/>
    </row>
    <row r="59" spans="1:9" x14ac:dyDescent="0.2">
      <c r="A59" s="30">
        <f>MAX(A$12:A58)+1</f>
        <v>38</v>
      </c>
      <c r="B59" s="31"/>
      <c r="C59" s="31"/>
      <c r="D59" s="28" t="s">
        <v>77</v>
      </c>
      <c r="E59" s="33"/>
      <c r="F59" s="34"/>
      <c r="G59" s="29"/>
      <c r="H59" s="35"/>
      <c r="I59" s="34"/>
    </row>
    <row r="60" spans="1:9" x14ac:dyDescent="0.2">
      <c r="A60" s="288"/>
      <c r="B60" s="288"/>
      <c r="C60" s="288"/>
      <c r="D60" s="288"/>
      <c r="E60" s="288"/>
      <c r="F60" s="288"/>
      <c r="G60" s="288"/>
      <c r="H60" s="288"/>
      <c r="I60" s="288"/>
    </row>
    <row r="61" spans="1:9" x14ac:dyDescent="0.2">
      <c r="A61" s="289" t="s">
        <v>78</v>
      </c>
      <c r="B61" s="289"/>
      <c r="C61" s="289"/>
      <c r="D61" s="289"/>
      <c r="E61" s="289"/>
      <c r="F61" s="289"/>
      <c r="G61" s="289"/>
      <c r="H61" s="289"/>
      <c r="I61" s="289"/>
    </row>
  </sheetData>
  <mergeCells count="4">
    <mergeCell ref="A1:I1"/>
    <mergeCell ref="A13:I13"/>
    <mergeCell ref="A60:I60"/>
    <mergeCell ref="A61:I61"/>
  </mergeCells>
  <phoneticPr fontId="7" type="noConversion"/>
  <conditionalFormatting sqref="D14:D59">
    <cfRule type="cellIs" dxfId="65" priority="1" stopIfTrue="1" operator="equal">
      <formula>"F"</formula>
    </cfRule>
    <cfRule type="cellIs" dxfId="64" priority="2" stopIfTrue="1" operator="equal">
      <formula>"B"</formula>
    </cfRule>
    <cfRule type="cellIs" dxfId="63"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9FFB-D235-4DE7-ADF5-EB3049CF0344}">
  <dimension ref="A1:G286"/>
  <sheetViews>
    <sheetView tabSelected="1" topLeftCell="A126" zoomScale="95" zoomScaleNormal="95" workbookViewId="0">
      <selection activeCell="F121" sqref="F121"/>
    </sheetView>
  </sheetViews>
  <sheetFormatPr defaultRowHeight="12.75" x14ac:dyDescent="0.2"/>
  <cols>
    <col min="1" max="1" width="32" customWidth="1"/>
    <col min="2" max="2" width="54.42578125" customWidth="1"/>
    <col min="3" max="3" width="37.28515625" customWidth="1"/>
    <col min="4" max="4" width="74.28515625" customWidth="1"/>
    <col min="5" max="5" width="27" customWidth="1"/>
    <col min="6" max="6" width="20.42578125" customWidth="1"/>
    <col min="7" max="7" width="32.85546875" customWidth="1"/>
  </cols>
  <sheetData>
    <row r="1" spans="1:7" ht="16.5" thickBot="1" x14ac:dyDescent="0.25">
      <c r="A1" s="303" t="s">
        <v>239</v>
      </c>
      <c r="B1" s="303"/>
      <c r="C1" s="303"/>
      <c r="D1" s="303"/>
      <c r="E1" s="303"/>
      <c r="F1" s="303"/>
      <c r="G1" s="303"/>
    </row>
    <row r="2" spans="1:7" ht="24.75" customHeight="1" thickTop="1" x14ac:dyDescent="0.2">
      <c r="A2" s="170"/>
      <c r="B2" s="171" t="s">
        <v>79</v>
      </c>
      <c r="C2" s="304" t="s">
        <v>210</v>
      </c>
      <c r="D2" s="324"/>
      <c r="E2" s="325"/>
      <c r="F2" s="172" t="s">
        <v>80</v>
      </c>
      <c r="G2" s="173" t="s">
        <v>102</v>
      </c>
    </row>
    <row r="3" spans="1:7" ht="21" customHeight="1" x14ac:dyDescent="0.2">
      <c r="A3" s="149"/>
      <c r="B3" s="150" t="s">
        <v>81</v>
      </c>
      <c r="C3" s="307" t="s">
        <v>237</v>
      </c>
      <c r="D3" s="319"/>
      <c r="E3" s="319"/>
      <c r="F3" s="319"/>
      <c r="G3" s="320"/>
    </row>
    <row r="4" spans="1:7" ht="28.5" customHeight="1" x14ac:dyDescent="0.2">
      <c r="A4" s="151"/>
      <c r="B4" s="150" t="s">
        <v>82</v>
      </c>
      <c r="C4" s="307" t="s">
        <v>142</v>
      </c>
      <c r="D4" s="319"/>
      <c r="E4" s="319"/>
      <c r="F4" s="319"/>
      <c r="G4" s="320"/>
    </row>
    <row r="5" spans="1:7" ht="26.25" customHeight="1" x14ac:dyDescent="0.2">
      <c r="A5" s="151"/>
      <c r="B5" s="150" t="s">
        <v>83</v>
      </c>
      <c r="C5" s="321" t="s">
        <v>163</v>
      </c>
      <c r="D5" s="322"/>
      <c r="E5" s="322"/>
      <c r="F5" s="322"/>
      <c r="G5" s="322"/>
    </row>
    <row r="6" spans="1:7" ht="75.75" customHeight="1" thickBot="1" x14ac:dyDescent="0.25">
      <c r="A6" s="152"/>
      <c r="B6" s="153" t="s">
        <v>84</v>
      </c>
      <c r="C6" s="294" t="s">
        <v>198</v>
      </c>
      <c r="D6" s="295"/>
      <c r="E6" s="295"/>
      <c r="F6" s="295"/>
      <c r="G6" s="296"/>
    </row>
    <row r="7" spans="1:7" ht="27" customHeight="1" thickBot="1" x14ac:dyDescent="0.25">
      <c r="A7" s="154"/>
      <c r="B7" s="155" t="s">
        <v>85</v>
      </c>
      <c r="C7" s="323" t="s">
        <v>164</v>
      </c>
      <c r="D7" s="298"/>
      <c r="E7" s="299"/>
      <c r="F7" s="156" t="s">
        <v>86</v>
      </c>
      <c r="G7" s="190" t="s">
        <v>177</v>
      </c>
    </row>
    <row r="8" spans="1:7" ht="13.5" thickBot="1" x14ac:dyDescent="0.25">
      <c r="A8" s="157"/>
      <c r="B8" s="158" t="s">
        <v>87</v>
      </c>
      <c r="C8" s="300" t="s">
        <v>88</v>
      </c>
      <c r="D8" s="301"/>
      <c r="E8" s="302"/>
      <c r="F8" s="159" t="s">
        <v>89</v>
      </c>
    </row>
    <row r="9" spans="1:7" ht="23.25" thickBot="1" x14ac:dyDescent="0.25">
      <c r="A9" s="160" t="s">
        <v>90</v>
      </c>
      <c r="B9" s="161" t="s">
        <v>91</v>
      </c>
      <c r="C9" s="161" t="s">
        <v>144</v>
      </c>
      <c r="D9" s="161" t="s">
        <v>92</v>
      </c>
      <c r="E9" s="161" t="s">
        <v>145</v>
      </c>
      <c r="F9" s="162" t="s">
        <v>74</v>
      </c>
      <c r="G9" s="175" t="s">
        <v>93</v>
      </c>
    </row>
    <row r="10" spans="1:7" ht="141" customHeight="1" x14ac:dyDescent="0.2">
      <c r="A10" s="163">
        <v>1</v>
      </c>
      <c r="B10" s="39" t="s">
        <v>105</v>
      </c>
      <c r="C10" s="39" t="s">
        <v>179</v>
      </c>
      <c r="D10" s="40" t="s">
        <v>178</v>
      </c>
      <c r="E10" s="191"/>
      <c r="F10" s="176" t="s">
        <v>68</v>
      </c>
      <c r="G10" s="177"/>
    </row>
    <row r="11" spans="1:7" ht="261.75" customHeight="1" x14ac:dyDescent="0.2">
      <c r="A11" s="163">
        <v>2</v>
      </c>
      <c r="B11" s="188" t="s">
        <v>166</v>
      </c>
      <c r="C11" s="188"/>
      <c r="D11" s="185" t="s">
        <v>180</v>
      </c>
      <c r="E11" s="192"/>
      <c r="F11" s="176" t="s">
        <v>68</v>
      </c>
      <c r="G11" s="178"/>
    </row>
    <row r="12" spans="1:7" ht="19.5" customHeight="1" x14ac:dyDescent="0.2">
      <c r="A12" s="163">
        <v>3</v>
      </c>
      <c r="B12" s="179" t="s">
        <v>167</v>
      </c>
      <c r="C12" s="179"/>
      <c r="D12" s="179" t="s">
        <v>123</v>
      </c>
      <c r="E12" s="180"/>
      <c r="F12" s="176" t="s">
        <v>68</v>
      </c>
      <c r="G12" s="178"/>
    </row>
    <row r="13" spans="1:7" ht="21.75" customHeight="1" x14ac:dyDescent="0.2">
      <c r="A13" s="163">
        <v>4</v>
      </c>
      <c r="B13" s="179" t="s">
        <v>174</v>
      </c>
      <c r="C13" s="179"/>
      <c r="D13" s="179" t="s">
        <v>123</v>
      </c>
      <c r="E13" s="180"/>
      <c r="F13" s="176" t="s">
        <v>68</v>
      </c>
      <c r="G13" s="178"/>
    </row>
    <row r="14" spans="1:7" ht="21" customHeight="1" x14ac:dyDescent="0.2">
      <c r="A14" s="163">
        <v>5</v>
      </c>
      <c r="B14" s="179" t="s">
        <v>175</v>
      </c>
      <c r="C14" s="179"/>
      <c r="D14" s="179" t="s">
        <v>123</v>
      </c>
      <c r="E14" s="180"/>
      <c r="F14" s="176" t="s">
        <v>68</v>
      </c>
      <c r="G14" s="178"/>
    </row>
    <row r="15" spans="1:7" ht="18.75" customHeight="1" x14ac:dyDescent="0.2">
      <c r="A15" s="163">
        <v>6</v>
      </c>
      <c r="B15" s="179" t="s">
        <v>181</v>
      </c>
      <c r="C15" s="179"/>
      <c r="D15" s="179" t="s">
        <v>182</v>
      </c>
      <c r="E15" s="179" t="s">
        <v>182</v>
      </c>
      <c r="F15" s="176" t="s">
        <v>68</v>
      </c>
      <c r="G15" s="178"/>
    </row>
    <row r="16" spans="1:7" ht="18.75" customHeight="1" x14ac:dyDescent="0.2">
      <c r="A16" s="163">
        <v>7</v>
      </c>
      <c r="B16" s="179" t="s">
        <v>197</v>
      </c>
      <c r="C16" s="179"/>
      <c r="D16" s="179" t="s">
        <v>123</v>
      </c>
      <c r="E16" s="180"/>
      <c r="F16" s="176" t="s">
        <v>68</v>
      </c>
      <c r="G16" s="178"/>
    </row>
    <row r="17" spans="1:7" ht="18.75" customHeight="1" x14ac:dyDescent="0.2">
      <c r="A17" s="163">
        <v>8</v>
      </c>
      <c r="B17" s="179" t="s">
        <v>185</v>
      </c>
      <c r="C17" s="179"/>
      <c r="D17" s="179" t="s">
        <v>186</v>
      </c>
      <c r="E17" s="180"/>
      <c r="F17" s="176" t="s">
        <v>68</v>
      </c>
      <c r="G17" s="178"/>
    </row>
    <row r="18" spans="1:7" ht="31.5" customHeight="1" x14ac:dyDescent="0.2">
      <c r="A18" s="163">
        <v>9</v>
      </c>
      <c r="B18" s="179" t="s">
        <v>183</v>
      </c>
      <c r="C18" s="179"/>
      <c r="D18" s="189" t="s">
        <v>184</v>
      </c>
      <c r="E18" s="189" t="s">
        <v>184</v>
      </c>
      <c r="F18" s="176" t="s">
        <v>68</v>
      </c>
      <c r="G18" s="178"/>
    </row>
    <row r="19" spans="1:7" ht="30" customHeight="1" x14ac:dyDescent="0.2">
      <c r="A19" s="163">
        <v>10</v>
      </c>
      <c r="B19" s="179" t="s">
        <v>107</v>
      </c>
      <c r="C19" s="179"/>
      <c r="D19" s="179" t="s">
        <v>108</v>
      </c>
      <c r="E19" s="180"/>
      <c r="F19" s="176" t="s">
        <v>68</v>
      </c>
      <c r="G19" s="178"/>
    </row>
    <row r="20" spans="1:7" ht="24.75" customHeight="1" x14ac:dyDescent="0.2">
      <c r="A20" s="163">
        <v>11</v>
      </c>
      <c r="B20" s="179" t="s">
        <v>109</v>
      </c>
      <c r="C20" s="179" t="s">
        <v>147</v>
      </c>
      <c r="D20" s="179" t="s">
        <v>147</v>
      </c>
      <c r="E20" s="180"/>
      <c r="F20" s="176" t="s">
        <v>68</v>
      </c>
      <c r="G20" s="178"/>
    </row>
    <row r="21" spans="1:7" ht="28.5" customHeight="1" x14ac:dyDescent="0.2">
      <c r="A21" s="163">
        <v>12</v>
      </c>
      <c r="B21" s="179" t="s">
        <v>148</v>
      </c>
      <c r="C21" s="179"/>
      <c r="D21" s="179" t="s">
        <v>108</v>
      </c>
      <c r="E21" s="180"/>
      <c r="F21" s="176" t="s">
        <v>68</v>
      </c>
      <c r="G21" s="178"/>
    </row>
    <row r="22" spans="1:7" ht="27" customHeight="1" x14ac:dyDescent="0.2">
      <c r="A22" s="163">
        <v>13</v>
      </c>
      <c r="B22" s="179" t="s">
        <v>149</v>
      </c>
      <c r="C22" s="179" t="s">
        <v>150</v>
      </c>
      <c r="D22" s="179" t="s">
        <v>150</v>
      </c>
      <c r="E22" s="180"/>
      <c r="F22" s="176" t="s">
        <v>68</v>
      </c>
      <c r="G22" s="178"/>
    </row>
    <row r="23" spans="1:7" ht="22.5" customHeight="1" x14ac:dyDescent="0.2">
      <c r="A23" s="163">
        <v>14</v>
      </c>
      <c r="B23" s="179" t="s">
        <v>170</v>
      </c>
      <c r="C23" s="189" t="s">
        <v>172</v>
      </c>
      <c r="D23" s="179" t="s">
        <v>187</v>
      </c>
      <c r="E23" s="180"/>
      <c r="F23" s="176" t="s">
        <v>68</v>
      </c>
      <c r="G23" s="178"/>
    </row>
    <row r="24" spans="1:7" ht="21.75" customHeight="1" x14ac:dyDescent="0.2">
      <c r="A24" s="163">
        <v>15</v>
      </c>
      <c r="B24" s="179" t="s">
        <v>151</v>
      </c>
      <c r="C24" s="179"/>
      <c r="D24" s="179" t="s">
        <v>152</v>
      </c>
      <c r="E24" s="180"/>
      <c r="F24" s="176" t="s">
        <v>68</v>
      </c>
      <c r="G24" s="178"/>
    </row>
    <row r="25" spans="1:7" ht="27.75" customHeight="1" x14ac:dyDescent="0.2">
      <c r="A25" s="163">
        <v>16</v>
      </c>
      <c r="B25" s="179" t="s">
        <v>153</v>
      </c>
      <c r="C25" s="179" t="s">
        <v>188</v>
      </c>
      <c r="D25" s="179" t="s">
        <v>154</v>
      </c>
      <c r="E25" s="180" t="s">
        <v>189</v>
      </c>
      <c r="F25" s="176" t="s">
        <v>68</v>
      </c>
      <c r="G25" s="178"/>
    </row>
    <row r="26" spans="1:7" ht="72.75" customHeight="1" x14ac:dyDescent="0.2">
      <c r="A26" s="163">
        <v>17</v>
      </c>
      <c r="B26" s="179" t="s">
        <v>99</v>
      </c>
      <c r="C26" s="179"/>
      <c r="D26" s="179" t="s">
        <v>171</v>
      </c>
      <c r="E26" s="180"/>
      <c r="F26" s="176" t="s">
        <v>68</v>
      </c>
      <c r="G26" s="181" t="s">
        <v>173</v>
      </c>
    </row>
    <row r="27" spans="1:7" ht="30.75" customHeight="1" x14ac:dyDescent="0.2">
      <c r="A27" s="163">
        <v>18</v>
      </c>
      <c r="B27" s="39" t="s">
        <v>190</v>
      </c>
      <c r="C27" s="39"/>
      <c r="D27" s="40" t="s">
        <v>98</v>
      </c>
      <c r="E27" s="191"/>
      <c r="F27" s="176" t="s">
        <v>68</v>
      </c>
      <c r="G27" s="181"/>
    </row>
    <row r="28" spans="1:7" ht="30.75" customHeight="1" x14ac:dyDescent="0.2">
      <c r="A28" s="163">
        <v>19</v>
      </c>
      <c r="B28" s="39" t="s">
        <v>156</v>
      </c>
      <c r="C28" s="39"/>
      <c r="D28" s="40" t="s">
        <v>157</v>
      </c>
      <c r="E28" s="191" t="s">
        <v>191</v>
      </c>
      <c r="F28" s="176" t="s">
        <v>68</v>
      </c>
      <c r="G28" s="181"/>
    </row>
    <row r="29" spans="1:7" ht="40.5" customHeight="1" x14ac:dyDescent="0.2">
      <c r="A29" s="163">
        <v>20</v>
      </c>
      <c r="B29" s="39" t="s">
        <v>158</v>
      </c>
      <c r="C29" s="39"/>
      <c r="D29" s="40" t="s">
        <v>194</v>
      </c>
      <c r="E29" s="191" t="s">
        <v>192</v>
      </c>
      <c r="F29" s="176" t="s">
        <v>68</v>
      </c>
      <c r="G29" s="181"/>
    </row>
    <row r="30" spans="1:7" ht="30" customHeight="1" x14ac:dyDescent="0.2">
      <c r="A30" s="163">
        <v>21</v>
      </c>
      <c r="B30" s="193" t="s">
        <v>159</v>
      </c>
      <c r="C30" s="188"/>
      <c r="D30" s="185" t="s">
        <v>160</v>
      </c>
      <c r="E30" s="192" t="s">
        <v>191</v>
      </c>
      <c r="F30" s="176" t="s">
        <v>68</v>
      </c>
      <c r="G30" s="181"/>
    </row>
    <row r="31" spans="1:7" ht="27.75" customHeight="1" x14ac:dyDescent="0.2">
      <c r="A31" s="163">
        <v>22</v>
      </c>
      <c r="B31" s="39" t="s">
        <v>193</v>
      </c>
      <c r="C31" s="39"/>
      <c r="D31" s="40" t="s">
        <v>195</v>
      </c>
      <c r="E31" s="191" t="s">
        <v>192</v>
      </c>
      <c r="F31" s="176" t="s">
        <v>68</v>
      </c>
      <c r="G31" s="181"/>
    </row>
    <row r="32" spans="1:7" ht="24.75" customHeight="1" x14ac:dyDescent="0.2">
      <c r="A32" s="163">
        <v>23</v>
      </c>
      <c r="B32" s="179" t="s">
        <v>133</v>
      </c>
      <c r="C32" s="179"/>
      <c r="D32" s="179" t="s">
        <v>134</v>
      </c>
      <c r="E32" s="180"/>
      <c r="F32" s="176" t="s">
        <v>68</v>
      </c>
      <c r="G32" s="178"/>
    </row>
    <row r="33" spans="1:7" ht="141" customHeight="1" x14ac:dyDescent="0.2">
      <c r="A33" s="163">
        <v>24</v>
      </c>
      <c r="B33" s="179"/>
      <c r="C33" s="179"/>
      <c r="D33" s="179" t="s">
        <v>135</v>
      </c>
      <c r="E33" s="180" t="s">
        <v>196</v>
      </c>
      <c r="F33" s="176" t="s">
        <v>68</v>
      </c>
      <c r="G33" s="178"/>
    </row>
    <row r="34" spans="1:7" ht="24" customHeight="1" x14ac:dyDescent="0.2">
      <c r="A34" s="163">
        <v>25</v>
      </c>
      <c r="B34" s="179" t="s">
        <v>137</v>
      </c>
      <c r="C34" s="179"/>
      <c r="D34" s="179" t="s">
        <v>138</v>
      </c>
      <c r="E34" s="180"/>
      <c r="F34" s="176" t="s">
        <v>68</v>
      </c>
      <c r="G34" s="178"/>
    </row>
    <row r="35" spans="1:7" ht="25.5" customHeight="1" x14ac:dyDescent="0.2">
      <c r="A35" s="163">
        <v>26</v>
      </c>
      <c r="B35" s="179" t="s">
        <v>139</v>
      </c>
      <c r="C35" s="179"/>
      <c r="D35" s="179" t="s">
        <v>140</v>
      </c>
      <c r="E35" s="180"/>
      <c r="F35" s="176" t="s">
        <v>68</v>
      </c>
      <c r="G35" s="178"/>
    </row>
    <row r="36" spans="1:7" ht="27.75" customHeight="1" x14ac:dyDescent="0.2">
      <c r="A36" s="163">
        <v>27</v>
      </c>
      <c r="B36" s="179"/>
      <c r="C36" s="179"/>
      <c r="D36" s="179" t="s">
        <v>141</v>
      </c>
      <c r="E36" s="180"/>
      <c r="F36" s="176" t="s">
        <v>68</v>
      </c>
      <c r="G36" s="178"/>
    </row>
    <row r="37" spans="1:7" ht="13.5" thickBot="1" x14ac:dyDescent="0.25">
      <c r="A37" s="163">
        <v>28</v>
      </c>
      <c r="B37" s="164" t="s">
        <v>94</v>
      </c>
      <c r="C37" s="164"/>
      <c r="D37" s="165"/>
      <c r="E37" s="165"/>
      <c r="F37" s="176" t="s">
        <v>77</v>
      </c>
      <c r="G37" s="183"/>
    </row>
    <row r="40" spans="1:7" ht="15.75" x14ac:dyDescent="0.2">
      <c r="A40" s="315" t="s">
        <v>240</v>
      </c>
      <c r="B40" s="315"/>
      <c r="C40" s="315"/>
      <c r="D40" s="315"/>
      <c r="E40" s="315"/>
      <c r="F40" s="315"/>
      <c r="G40" s="315"/>
    </row>
    <row r="41" spans="1:7" x14ac:dyDescent="0.2">
      <c r="A41" s="170"/>
      <c r="B41" s="171" t="s">
        <v>79</v>
      </c>
      <c r="C41" s="316" t="s">
        <v>243</v>
      </c>
      <c r="D41" s="317"/>
      <c r="E41" s="318"/>
      <c r="F41" s="172" t="s">
        <v>80</v>
      </c>
      <c r="G41" s="173" t="s">
        <v>161</v>
      </c>
    </row>
    <row r="42" spans="1:7" ht="17.25" customHeight="1" x14ac:dyDescent="0.2">
      <c r="A42" s="149"/>
      <c r="B42" s="150" t="s">
        <v>81</v>
      </c>
      <c r="C42" s="307" t="s">
        <v>238</v>
      </c>
      <c r="D42" s="319"/>
      <c r="E42" s="319"/>
      <c r="F42" s="319"/>
      <c r="G42" s="320"/>
    </row>
    <row r="43" spans="1:7" ht="18" customHeight="1" x14ac:dyDescent="0.2">
      <c r="A43" s="151"/>
      <c r="B43" s="150" t="s">
        <v>82</v>
      </c>
      <c r="C43" s="307" t="s">
        <v>142</v>
      </c>
      <c r="D43" s="319"/>
      <c r="E43" s="319"/>
      <c r="F43" s="319"/>
      <c r="G43" s="320"/>
    </row>
    <row r="44" spans="1:7" ht="16.5" customHeight="1" x14ac:dyDescent="0.2">
      <c r="A44" s="151"/>
      <c r="B44" s="150" t="s">
        <v>83</v>
      </c>
      <c r="C44" s="308" t="s">
        <v>143</v>
      </c>
      <c r="D44" s="309"/>
      <c r="E44" s="309"/>
      <c r="F44" s="309"/>
      <c r="G44" s="310"/>
    </row>
    <row r="45" spans="1:7" ht="54" customHeight="1" thickBot="1" x14ac:dyDescent="0.25">
      <c r="A45" s="152"/>
      <c r="B45" s="153" t="s">
        <v>84</v>
      </c>
      <c r="C45" s="311" t="s">
        <v>213</v>
      </c>
      <c r="D45" s="311"/>
      <c r="E45" s="311"/>
      <c r="F45" s="311"/>
      <c r="G45" s="311"/>
    </row>
    <row r="46" spans="1:7" x14ac:dyDescent="0.2">
      <c r="A46" s="154"/>
      <c r="B46" s="155" t="s">
        <v>85</v>
      </c>
      <c r="C46" s="312" t="s">
        <v>101</v>
      </c>
      <c r="D46" s="313"/>
      <c r="E46" s="314"/>
      <c r="F46" s="196" t="s">
        <v>86</v>
      </c>
      <c r="G46" s="197"/>
    </row>
    <row r="47" spans="1:7" ht="13.5" thickBot="1" x14ac:dyDescent="0.25">
      <c r="A47" s="157"/>
      <c r="B47" s="158" t="s">
        <v>87</v>
      </c>
      <c r="C47" s="300" t="s">
        <v>88</v>
      </c>
      <c r="D47" s="301"/>
      <c r="E47" s="302"/>
      <c r="F47" s="159" t="s">
        <v>89</v>
      </c>
      <c r="G47" s="184">
        <v>45257</v>
      </c>
    </row>
    <row r="48" spans="1:7" ht="23.25" thickBot="1" x14ac:dyDescent="0.25">
      <c r="A48" s="160" t="s">
        <v>90</v>
      </c>
      <c r="B48" s="161" t="s">
        <v>91</v>
      </c>
      <c r="C48" s="161" t="s">
        <v>95</v>
      </c>
      <c r="D48" s="161" t="s">
        <v>92</v>
      </c>
      <c r="E48" s="161" t="s">
        <v>96</v>
      </c>
      <c r="F48" s="162" t="s">
        <v>74</v>
      </c>
      <c r="G48" s="175" t="s">
        <v>93</v>
      </c>
    </row>
    <row r="49" spans="1:7" ht="83.25" customHeight="1" x14ac:dyDescent="0.2">
      <c r="A49" s="163">
        <v>1</v>
      </c>
      <c r="B49" s="39" t="s">
        <v>105</v>
      </c>
      <c r="C49" s="39" t="s">
        <v>200</v>
      </c>
      <c r="D49" s="40" t="s">
        <v>165</v>
      </c>
      <c r="E49" s="191"/>
      <c r="F49" s="176" t="s">
        <v>68</v>
      </c>
      <c r="G49" s="177"/>
    </row>
    <row r="50" spans="1:7" ht="261" customHeight="1" x14ac:dyDescent="0.2">
      <c r="A50" s="163">
        <v>2</v>
      </c>
      <c r="B50" s="188" t="s">
        <v>199</v>
      </c>
      <c r="C50" s="188"/>
      <c r="D50" s="185" t="s">
        <v>208</v>
      </c>
      <c r="E50" s="192"/>
      <c r="F50" s="176" t="s">
        <v>68</v>
      </c>
      <c r="G50" s="181" t="s">
        <v>209</v>
      </c>
    </row>
    <row r="51" spans="1:7" ht="19.5" customHeight="1" x14ac:dyDescent="0.2">
      <c r="A51" s="163">
        <v>3</v>
      </c>
      <c r="B51" s="201" t="s">
        <v>201</v>
      </c>
      <c r="C51" s="179"/>
      <c r="D51" s="179" t="s">
        <v>123</v>
      </c>
      <c r="E51" s="180"/>
      <c r="F51" s="176" t="s">
        <v>68</v>
      </c>
      <c r="G51" s="198"/>
    </row>
    <row r="52" spans="1:7" ht="19.5" customHeight="1" x14ac:dyDescent="0.2">
      <c r="A52" s="163">
        <v>4</v>
      </c>
      <c r="B52" s="179" t="s">
        <v>174</v>
      </c>
      <c r="C52" s="179"/>
      <c r="D52" s="179" t="s">
        <v>123</v>
      </c>
      <c r="E52" s="180"/>
      <c r="F52" s="176" t="s">
        <v>68</v>
      </c>
      <c r="G52" s="198"/>
    </row>
    <row r="53" spans="1:7" ht="21" customHeight="1" x14ac:dyDescent="0.2">
      <c r="A53" s="163">
        <v>5</v>
      </c>
      <c r="B53" s="179" t="s">
        <v>175</v>
      </c>
      <c r="C53" s="179"/>
      <c r="D53" s="179" t="s">
        <v>123</v>
      </c>
      <c r="E53" s="180"/>
      <c r="F53" s="176" t="s">
        <v>68</v>
      </c>
      <c r="G53" s="198"/>
    </row>
    <row r="54" spans="1:7" ht="18.75" customHeight="1" x14ac:dyDescent="0.2">
      <c r="A54" s="163">
        <v>6</v>
      </c>
      <c r="B54" s="179" t="s">
        <v>181</v>
      </c>
      <c r="C54" s="179"/>
      <c r="D54" s="179" t="s">
        <v>182</v>
      </c>
      <c r="E54" s="179" t="s">
        <v>182</v>
      </c>
      <c r="F54" s="176" t="s">
        <v>68</v>
      </c>
      <c r="G54" s="198"/>
    </row>
    <row r="55" spans="1:7" ht="18.75" customHeight="1" x14ac:dyDescent="0.2">
      <c r="A55" s="163">
        <v>7</v>
      </c>
      <c r="B55" s="179" t="s">
        <v>197</v>
      </c>
      <c r="C55" s="179"/>
      <c r="D55" s="179" t="s">
        <v>123</v>
      </c>
      <c r="E55" s="180"/>
      <c r="F55" s="176" t="s">
        <v>68</v>
      </c>
      <c r="G55" s="198"/>
    </row>
    <row r="56" spans="1:7" ht="24" customHeight="1" x14ac:dyDescent="0.2">
      <c r="A56" s="163">
        <v>8</v>
      </c>
      <c r="B56" s="179" t="s">
        <v>168</v>
      </c>
      <c r="C56" s="179"/>
      <c r="D56" s="179" t="s">
        <v>184</v>
      </c>
      <c r="E56" s="180"/>
      <c r="F56" s="176" t="s">
        <v>68</v>
      </c>
      <c r="G56" s="198"/>
    </row>
    <row r="57" spans="1:7" ht="16.5" customHeight="1" x14ac:dyDescent="0.2">
      <c r="A57" s="163">
        <v>8</v>
      </c>
      <c r="B57" s="179" t="s">
        <v>169</v>
      </c>
      <c r="C57" s="179"/>
      <c r="D57" s="179" t="s">
        <v>186</v>
      </c>
      <c r="E57" s="180"/>
      <c r="F57" s="176" t="s">
        <v>68</v>
      </c>
      <c r="G57" s="198"/>
    </row>
    <row r="58" spans="1:7" ht="16.5" customHeight="1" x14ac:dyDescent="0.2">
      <c r="A58" s="163">
        <v>9</v>
      </c>
      <c r="B58" s="179" t="s">
        <v>107</v>
      </c>
      <c r="C58" s="179"/>
      <c r="D58" s="179" t="s">
        <v>108</v>
      </c>
      <c r="E58" s="180"/>
      <c r="F58" s="176" t="s">
        <v>68</v>
      </c>
      <c r="G58" s="198"/>
    </row>
    <row r="59" spans="1:7" x14ac:dyDescent="0.2">
      <c r="A59" s="163">
        <v>10</v>
      </c>
      <c r="B59" s="179" t="s">
        <v>109</v>
      </c>
      <c r="C59" s="179" t="s">
        <v>147</v>
      </c>
      <c r="D59" s="179" t="s">
        <v>147</v>
      </c>
      <c r="E59" s="180"/>
      <c r="F59" s="176" t="s">
        <v>68</v>
      </c>
      <c r="G59" s="198"/>
    </row>
    <row r="60" spans="1:7" x14ac:dyDescent="0.2">
      <c r="A60" s="163">
        <v>11</v>
      </c>
      <c r="B60" s="179" t="s">
        <v>148</v>
      </c>
      <c r="C60" s="179"/>
      <c r="D60" s="179" t="s">
        <v>108</v>
      </c>
      <c r="E60" s="180"/>
      <c r="F60" s="176" t="s">
        <v>68</v>
      </c>
      <c r="G60" s="198"/>
    </row>
    <row r="61" spans="1:7" x14ac:dyDescent="0.2">
      <c r="A61" s="163">
        <v>12</v>
      </c>
      <c r="B61" s="179" t="s">
        <v>149</v>
      </c>
      <c r="C61" s="179" t="s">
        <v>150</v>
      </c>
      <c r="D61" s="179" t="s">
        <v>150</v>
      </c>
      <c r="E61" s="180"/>
      <c r="F61" s="176" t="s">
        <v>68</v>
      </c>
      <c r="G61" s="198"/>
    </row>
    <row r="62" spans="1:7" x14ac:dyDescent="0.2">
      <c r="A62" s="163">
        <v>13</v>
      </c>
      <c r="B62" s="179" t="s">
        <v>170</v>
      </c>
      <c r="C62" s="189" t="s">
        <v>172</v>
      </c>
      <c r="D62" s="179"/>
      <c r="E62" s="180"/>
      <c r="F62" s="176" t="s">
        <v>68</v>
      </c>
      <c r="G62" s="198"/>
    </row>
    <row r="63" spans="1:7" x14ac:dyDescent="0.2">
      <c r="A63" s="163">
        <v>14</v>
      </c>
      <c r="B63" s="179" t="s">
        <v>151</v>
      </c>
      <c r="C63" s="179"/>
      <c r="D63" s="179" t="s">
        <v>152</v>
      </c>
      <c r="E63" s="180"/>
      <c r="F63" s="176" t="s">
        <v>68</v>
      </c>
      <c r="G63" s="198"/>
    </row>
    <row r="64" spans="1:7" x14ac:dyDescent="0.2">
      <c r="A64" s="163">
        <v>15</v>
      </c>
      <c r="B64" s="179" t="s">
        <v>153</v>
      </c>
      <c r="C64" s="179" t="s">
        <v>202</v>
      </c>
      <c r="D64" s="179" t="s">
        <v>154</v>
      </c>
      <c r="E64" s="180"/>
      <c r="F64" s="176" t="s">
        <v>68</v>
      </c>
      <c r="G64" s="198"/>
    </row>
    <row r="65" spans="1:7" ht="18" customHeight="1" x14ac:dyDescent="0.2">
      <c r="A65" s="163">
        <v>16</v>
      </c>
      <c r="B65" s="179" t="s">
        <v>206</v>
      </c>
      <c r="C65" s="179"/>
      <c r="D65" s="179" t="s">
        <v>205</v>
      </c>
      <c r="E65" s="180"/>
      <c r="F65" s="176" t="s">
        <v>68</v>
      </c>
      <c r="G65" s="198"/>
    </row>
    <row r="66" spans="1:7" ht="153" customHeight="1" x14ac:dyDescent="0.2">
      <c r="A66" s="163">
        <v>17</v>
      </c>
      <c r="B66" s="179" t="s">
        <v>99</v>
      </c>
      <c r="C66" s="179"/>
      <c r="D66" s="179" t="s">
        <v>171</v>
      </c>
      <c r="E66" s="180"/>
      <c r="F66" s="176" t="s">
        <v>68</v>
      </c>
      <c r="G66" s="199" t="s">
        <v>173</v>
      </c>
    </row>
    <row r="67" spans="1:7" ht="29.25" customHeight="1" x14ac:dyDescent="0.2">
      <c r="A67" s="163">
        <v>18</v>
      </c>
      <c r="B67" s="179" t="s">
        <v>128</v>
      </c>
      <c r="C67" s="179"/>
      <c r="D67" s="179" t="s">
        <v>129</v>
      </c>
      <c r="E67" s="180"/>
      <c r="F67" s="176" t="s">
        <v>68</v>
      </c>
      <c r="G67" s="198"/>
    </row>
    <row r="68" spans="1:7" ht="16.5" customHeight="1" x14ac:dyDescent="0.2">
      <c r="A68" s="163">
        <v>19</v>
      </c>
      <c r="B68" s="179" t="s">
        <v>106</v>
      </c>
      <c r="C68" s="179"/>
      <c r="D68" s="179" t="s">
        <v>130</v>
      </c>
      <c r="E68" s="180"/>
      <c r="F68" s="176" t="s">
        <v>68</v>
      </c>
      <c r="G68" s="198"/>
    </row>
    <row r="69" spans="1:7" ht="21" customHeight="1" x14ac:dyDescent="0.2">
      <c r="A69" s="163">
        <v>20</v>
      </c>
      <c r="B69" s="179" t="s">
        <v>203</v>
      </c>
      <c r="C69" s="179" t="s">
        <v>204</v>
      </c>
      <c r="D69" s="179" t="s">
        <v>131</v>
      </c>
      <c r="E69" s="180"/>
      <c r="F69" s="176" t="s">
        <v>68</v>
      </c>
      <c r="G69" s="198"/>
    </row>
    <row r="70" spans="1:7" ht="25.5" x14ac:dyDescent="0.2">
      <c r="A70" s="163">
        <v>21</v>
      </c>
      <c r="B70" s="179" t="s">
        <v>99</v>
      </c>
      <c r="C70" s="179"/>
      <c r="D70" s="179" t="s">
        <v>155</v>
      </c>
      <c r="E70" s="180"/>
      <c r="F70" s="176" t="s">
        <v>68</v>
      </c>
      <c r="G70" s="198" t="s">
        <v>132</v>
      </c>
    </row>
    <row r="71" spans="1:7" ht="46.5" customHeight="1" x14ac:dyDescent="0.2">
      <c r="A71" s="163">
        <v>22</v>
      </c>
      <c r="B71" s="39" t="s">
        <v>105</v>
      </c>
      <c r="C71" s="39" t="s">
        <v>146</v>
      </c>
      <c r="D71" s="40" t="s">
        <v>98</v>
      </c>
      <c r="E71" s="191"/>
      <c r="F71" s="176" t="s">
        <v>68</v>
      </c>
      <c r="G71" s="198"/>
    </row>
    <row r="72" spans="1:7" ht="24.75" x14ac:dyDescent="0.2">
      <c r="A72" s="163">
        <v>23</v>
      </c>
      <c r="B72" s="193" t="s">
        <v>159</v>
      </c>
      <c r="C72" s="188"/>
      <c r="D72" s="185" t="s">
        <v>160</v>
      </c>
      <c r="E72" s="192" t="s">
        <v>162</v>
      </c>
      <c r="F72" s="176" t="s">
        <v>68</v>
      </c>
      <c r="G72" s="198"/>
    </row>
    <row r="73" spans="1:7" x14ac:dyDescent="0.2">
      <c r="A73" s="163">
        <v>24</v>
      </c>
      <c r="B73" s="179" t="s">
        <v>133</v>
      </c>
      <c r="C73" s="179"/>
      <c r="D73" s="179" t="s">
        <v>134</v>
      </c>
      <c r="E73" s="180"/>
      <c r="F73" s="176" t="s">
        <v>68</v>
      </c>
      <c r="G73" s="198"/>
    </row>
    <row r="74" spans="1:7" ht="76.5" x14ac:dyDescent="0.2">
      <c r="A74" s="163">
        <v>25</v>
      </c>
      <c r="B74" s="179"/>
      <c r="C74" s="179"/>
      <c r="D74" s="179" t="s">
        <v>135</v>
      </c>
      <c r="E74" s="180" t="s">
        <v>136</v>
      </c>
      <c r="F74" s="176" t="s">
        <v>68</v>
      </c>
      <c r="G74" s="198"/>
    </row>
    <row r="75" spans="1:7" x14ac:dyDescent="0.2">
      <c r="A75" s="163">
        <v>26</v>
      </c>
      <c r="B75" s="179" t="s">
        <v>137</v>
      </c>
      <c r="C75" s="179"/>
      <c r="D75" s="179" t="s">
        <v>138</v>
      </c>
      <c r="E75" s="180"/>
      <c r="F75" s="176" t="s">
        <v>68</v>
      </c>
      <c r="G75" s="198"/>
    </row>
    <row r="76" spans="1:7" x14ac:dyDescent="0.2">
      <c r="A76" s="163">
        <v>27</v>
      </c>
      <c r="B76" s="179" t="s">
        <v>139</v>
      </c>
      <c r="C76" s="179"/>
      <c r="D76" s="179" t="s">
        <v>140</v>
      </c>
      <c r="E76" s="180"/>
      <c r="F76" s="176" t="s">
        <v>68</v>
      </c>
      <c r="G76" s="198"/>
    </row>
    <row r="77" spans="1:7" x14ac:dyDescent="0.2">
      <c r="A77" s="163">
        <v>28</v>
      </c>
      <c r="B77" s="179"/>
      <c r="C77" s="179"/>
      <c r="D77" s="179" t="s">
        <v>141</v>
      </c>
      <c r="E77" s="180"/>
      <c r="F77" s="176" t="s">
        <v>68</v>
      </c>
      <c r="G77" s="198"/>
    </row>
    <row r="78" spans="1:7" ht="13.5" thickBot="1" x14ac:dyDescent="0.25">
      <c r="A78" s="163">
        <v>29</v>
      </c>
      <c r="B78" s="164" t="s">
        <v>207</v>
      </c>
      <c r="C78" s="164"/>
      <c r="D78" s="165"/>
      <c r="E78" s="165"/>
      <c r="F78" s="182" t="s">
        <v>68</v>
      </c>
      <c r="G78" s="200"/>
    </row>
    <row r="80" spans="1:7" ht="16.5" thickBot="1" x14ac:dyDescent="0.25">
      <c r="A80" s="303" t="s">
        <v>211</v>
      </c>
      <c r="B80" s="303"/>
      <c r="C80" s="303"/>
      <c r="D80" s="303"/>
      <c r="E80" s="303"/>
      <c r="F80" s="303"/>
      <c r="G80" s="303"/>
    </row>
    <row r="81" spans="1:7" ht="18.75" customHeight="1" thickTop="1" x14ac:dyDescent="0.2">
      <c r="A81" s="170"/>
      <c r="B81" s="171" t="s">
        <v>79</v>
      </c>
      <c r="C81" s="304" t="s">
        <v>288</v>
      </c>
      <c r="D81" s="305"/>
      <c r="E81" s="306"/>
      <c r="F81" s="172" t="s">
        <v>80</v>
      </c>
      <c r="G81" s="173" t="s">
        <v>122</v>
      </c>
    </row>
    <row r="82" spans="1:7" ht="22.5" customHeight="1" x14ac:dyDescent="0.2">
      <c r="A82" s="149"/>
      <c r="B82" s="150" t="s">
        <v>81</v>
      </c>
      <c r="C82" s="290" t="s">
        <v>103</v>
      </c>
      <c r="D82" s="291"/>
      <c r="E82" s="291"/>
      <c r="F82" s="291"/>
      <c r="G82" s="292"/>
    </row>
    <row r="83" spans="1:7" ht="23.25" customHeight="1" x14ac:dyDescent="0.2">
      <c r="A83" s="151"/>
      <c r="B83" s="150" t="s">
        <v>82</v>
      </c>
      <c r="C83" s="290" t="s">
        <v>104</v>
      </c>
      <c r="D83" s="291"/>
      <c r="E83" s="291"/>
      <c r="F83" s="291"/>
      <c r="G83" s="292"/>
    </row>
    <row r="84" spans="1:7" ht="18" customHeight="1" x14ac:dyDescent="0.2">
      <c r="A84" s="151"/>
      <c r="B84" s="150" t="s">
        <v>83</v>
      </c>
      <c r="C84" s="293"/>
      <c r="D84" s="293"/>
      <c r="E84" s="293"/>
      <c r="F84" s="293"/>
      <c r="G84" s="293"/>
    </row>
    <row r="85" spans="1:7" ht="78.75" customHeight="1" thickBot="1" x14ac:dyDescent="0.25">
      <c r="A85" s="152"/>
      <c r="B85" s="153" t="s">
        <v>84</v>
      </c>
      <c r="C85" s="294" t="s">
        <v>276</v>
      </c>
      <c r="D85" s="295"/>
      <c r="E85" s="295"/>
      <c r="F85" s="295"/>
      <c r="G85" s="296"/>
    </row>
    <row r="86" spans="1:7" ht="21.75" customHeight="1" x14ac:dyDescent="0.2">
      <c r="A86" s="154"/>
      <c r="B86" s="155" t="s">
        <v>85</v>
      </c>
      <c r="C86" s="297" t="s">
        <v>101</v>
      </c>
      <c r="D86" s="298"/>
      <c r="E86" s="299"/>
      <c r="F86" s="156" t="s">
        <v>86</v>
      </c>
      <c r="G86" s="174"/>
    </row>
    <row r="87" spans="1:7" ht="20.25" customHeight="1" thickBot="1" x14ac:dyDescent="0.25">
      <c r="A87" s="157"/>
      <c r="B87" s="158" t="s">
        <v>87</v>
      </c>
      <c r="C87" s="300" t="s">
        <v>88</v>
      </c>
      <c r="D87" s="301"/>
      <c r="E87" s="302"/>
      <c r="F87" s="159" t="s">
        <v>89</v>
      </c>
      <c r="G87" s="184">
        <v>45257</v>
      </c>
    </row>
    <row r="88" spans="1:7" ht="23.25" thickBot="1" x14ac:dyDescent="0.25">
      <c r="A88" s="160" t="s">
        <v>90</v>
      </c>
      <c r="B88" s="161" t="s">
        <v>91</v>
      </c>
      <c r="C88" s="161" t="s">
        <v>95</v>
      </c>
      <c r="D88" s="161" t="s">
        <v>92</v>
      </c>
      <c r="E88" s="161" t="s">
        <v>96</v>
      </c>
      <c r="F88" s="162" t="s">
        <v>74</v>
      </c>
      <c r="G88" s="175" t="s">
        <v>93</v>
      </c>
    </row>
    <row r="89" spans="1:7" ht="84" x14ac:dyDescent="0.2">
      <c r="A89" s="163">
        <v>1</v>
      </c>
      <c r="B89" s="39" t="s">
        <v>105</v>
      </c>
      <c r="C89" s="39" t="s">
        <v>277</v>
      </c>
      <c r="D89" s="40" t="s">
        <v>165</v>
      </c>
      <c r="E89" s="191"/>
      <c r="F89" s="176" t="s">
        <v>68</v>
      </c>
      <c r="G89" s="177"/>
    </row>
    <row r="90" spans="1:7" ht="271.5" customHeight="1" x14ac:dyDescent="0.2">
      <c r="A90" s="163">
        <v>2</v>
      </c>
      <c r="B90" s="188" t="s">
        <v>199</v>
      </c>
      <c r="C90" s="188"/>
      <c r="D90" s="185" t="s">
        <v>278</v>
      </c>
      <c r="E90" s="192"/>
      <c r="F90" s="176" t="s">
        <v>68</v>
      </c>
      <c r="G90" s="181" t="s">
        <v>216</v>
      </c>
    </row>
    <row r="91" spans="1:7" ht="21" customHeight="1" x14ac:dyDescent="0.2">
      <c r="A91" s="163">
        <v>3</v>
      </c>
      <c r="B91" s="201" t="s">
        <v>287</v>
      </c>
      <c r="C91" s="187"/>
      <c r="D91" s="186" t="s">
        <v>123</v>
      </c>
      <c r="E91" s="194"/>
      <c r="F91" s="176" t="s">
        <v>68</v>
      </c>
      <c r="G91" s="181"/>
    </row>
    <row r="92" spans="1:7" ht="22.5" customHeight="1" x14ac:dyDescent="0.2">
      <c r="A92" s="163">
        <v>4</v>
      </c>
      <c r="B92" s="187" t="s">
        <v>181</v>
      </c>
      <c r="C92" s="187"/>
      <c r="D92" s="186" t="s">
        <v>182</v>
      </c>
      <c r="E92" s="194"/>
      <c r="F92" s="176" t="s">
        <v>68</v>
      </c>
      <c r="G92" s="181"/>
    </row>
    <row r="93" spans="1:7" ht="22.5" customHeight="1" x14ac:dyDescent="0.2">
      <c r="A93" s="163">
        <v>5</v>
      </c>
      <c r="B93" s="187" t="s">
        <v>217</v>
      </c>
      <c r="C93" s="187"/>
      <c r="D93" s="186" t="s">
        <v>218</v>
      </c>
      <c r="E93" s="194"/>
      <c r="F93" s="176" t="s">
        <v>68</v>
      </c>
      <c r="G93" s="181"/>
    </row>
    <row r="94" spans="1:7" ht="22.5" customHeight="1" x14ac:dyDescent="0.2">
      <c r="A94" s="163">
        <v>6</v>
      </c>
      <c r="B94" s="187" t="s">
        <v>185</v>
      </c>
      <c r="C94" s="187"/>
      <c r="D94" s="186" t="s">
        <v>186</v>
      </c>
      <c r="E94" s="194"/>
      <c r="F94" s="176" t="s">
        <v>68</v>
      </c>
      <c r="G94" s="181"/>
    </row>
    <row r="95" spans="1:7" ht="21.75" customHeight="1" x14ac:dyDescent="0.2">
      <c r="A95" s="163">
        <v>7</v>
      </c>
      <c r="B95" s="201" t="s">
        <v>289</v>
      </c>
      <c r="C95" s="179"/>
      <c r="D95" s="179" t="s">
        <v>123</v>
      </c>
      <c r="E95" s="180"/>
      <c r="F95" s="176" t="s">
        <v>68</v>
      </c>
      <c r="G95" s="198"/>
    </row>
    <row r="96" spans="1:7" ht="23.25" customHeight="1" x14ac:dyDescent="0.2">
      <c r="A96" s="163">
        <v>8</v>
      </c>
      <c r="B96" s="201" t="s">
        <v>290</v>
      </c>
      <c r="C96" s="179"/>
      <c r="D96" s="179" t="s">
        <v>123</v>
      </c>
      <c r="E96" s="180"/>
      <c r="F96" s="176" t="s">
        <v>68</v>
      </c>
      <c r="G96" s="198"/>
    </row>
    <row r="97" spans="1:7" ht="27.75" customHeight="1" x14ac:dyDescent="0.2">
      <c r="A97" s="163">
        <v>9</v>
      </c>
      <c r="B97" s="201" t="s">
        <v>175</v>
      </c>
      <c r="C97" s="179"/>
      <c r="D97" s="179" t="s">
        <v>123</v>
      </c>
      <c r="E97" s="180"/>
      <c r="F97" s="176" t="s">
        <v>68</v>
      </c>
      <c r="G97" s="198"/>
    </row>
    <row r="98" spans="1:7" ht="33.75" customHeight="1" x14ac:dyDescent="0.2">
      <c r="A98" s="163">
        <v>10</v>
      </c>
      <c r="B98" s="179" t="s">
        <v>222</v>
      </c>
      <c r="C98" s="189" t="s">
        <v>223</v>
      </c>
      <c r="D98" s="179" t="s">
        <v>224</v>
      </c>
      <c r="E98" s="180"/>
      <c r="F98" s="176" t="s">
        <v>68</v>
      </c>
      <c r="G98" s="198"/>
    </row>
    <row r="99" spans="1:7" ht="29.25" customHeight="1" x14ac:dyDescent="0.2">
      <c r="A99" s="163">
        <v>11</v>
      </c>
      <c r="B99" s="179" t="s">
        <v>126</v>
      </c>
      <c r="C99" s="179"/>
      <c r="D99" s="179" t="s">
        <v>127</v>
      </c>
      <c r="E99" s="180"/>
      <c r="F99" s="176" t="s">
        <v>68</v>
      </c>
      <c r="G99" s="178"/>
    </row>
    <row r="100" spans="1:7" ht="28.5" customHeight="1" x14ac:dyDescent="0.2">
      <c r="A100" s="163">
        <v>12</v>
      </c>
      <c r="B100" s="179" t="s">
        <v>124</v>
      </c>
      <c r="C100" s="179"/>
      <c r="D100" s="179" t="s">
        <v>125</v>
      </c>
      <c r="E100" s="180"/>
      <c r="F100" s="176" t="s">
        <v>68</v>
      </c>
      <c r="G100" s="178"/>
    </row>
    <row r="101" spans="1:7" ht="85.5" customHeight="1" x14ac:dyDescent="0.2">
      <c r="A101" s="163">
        <v>13</v>
      </c>
      <c r="B101" s="179" t="s">
        <v>99</v>
      </c>
      <c r="C101" s="179"/>
      <c r="D101" s="179" t="s">
        <v>226</v>
      </c>
      <c r="E101" s="180" t="s">
        <v>225</v>
      </c>
      <c r="F101" s="176" t="s">
        <v>68</v>
      </c>
      <c r="G101" s="181"/>
    </row>
    <row r="102" spans="1:7" ht="76.5" x14ac:dyDescent="0.2">
      <c r="A102" s="163">
        <v>14</v>
      </c>
      <c r="B102" s="179"/>
      <c r="C102" s="179"/>
      <c r="D102" s="179" t="s">
        <v>110</v>
      </c>
      <c r="E102" s="180" t="s">
        <v>227</v>
      </c>
      <c r="F102" s="176" t="s">
        <v>68</v>
      </c>
      <c r="G102" s="181"/>
    </row>
    <row r="103" spans="1:7" x14ac:dyDescent="0.2">
      <c r="A103" s="163">
        <v>15</v>
      </c>
      <c r="B103" s="179" t="s">
        <v>228</v>
      </c>
      <c r="C103" s="179"/>
      <c r="D103" s="179" t="s">
        <v>111</v>
      </c>
      <c r="E103" s="180"/>
      <c r="F103" s="176" t="s">
        <v>68</v>
      </c>
      <c r="G103" s="181"/>
    </row>
    <row r="104" spans="1:7" x14ac:dyDescent="0.2">
      <c r="A104" s="163">
        <v>16</v>
      </c>
      <c r="B104" s="179" t="s">
        <v>112</v>
      </c>
      <c r="C104" s="179"/>
      <c r="D104" s="179" t="s">
        <v>113</v>
      </c>
      <c r="E104" s="180"/>
      <c r="F104" s="176" t="s">
        <v>68</v>
      </c>
      <c r="G104" s="178"/>
    </row>
    <row r="105" spans="1:7" x14ac:dyDescent="0.2">
      <c r="A105" s="163">
        <v>17</v>
      </c>
      <c r="B105" s="179" t="s">
        <v>114</v>
      </c>
      <c r="C105" s="179"/>
      <c r="D105" s="179" t="s">
        <v>98</v>
      </c>
      <c r="E105" s="180"/>
      <c r="F105" s="176" t="s">
        <v>68</v>
      </c>
      <c r="G105" s="178"/>
    </row>
    <row r="106" spans="1:7" x14ac:dyDescent="0.2">
      <c r="A106" s="163">
        <v>18</v>
      </c>
      <c r="B106" s="179" t="s">
        <v>115</v>
      </c>
      <c r="C106" s="179"/>
      <c r="D106" s="179" t="s">
        <v>116</v>
      </c>
      <c r="E106" s="180"/>
      <c r="F106" s="176" t="s">
        <v>68</v>
      </c>
      <c r="G106" s="178"/>
    </row>
    <row r="107" spans="1:7" x14ac:dyDescent="0.2">
      <c r="A107" s="163">
        <v>19</v>
      </c>
      <c r="B107" s="179"/>
      <c r="C107" s="179"/>
      <c r="D107" s="179" t="s">
        <v>117</v>
      </c>
      <c r="E107" s="180"/>
      <c r="F107" s="176" t="s">
        <v>68</v>
      </c>
      <c r="G107" s="178"/>
    </row>
    <row r="108" spans="1:7" x14ac:dyDescent="0.2">
      <c r="A108" s="163">
        <v>20</v>
      </c>
      <c r="B108" s="179"/>
      <c r="C108" s="179"/>
      <c r="D108" s="179"/>
      <c r="E108" s="180"/>
      <c r="F108" s="176" t="s">
        <v>68</v>
      </c>
      <c r="G108" s="178"/>
    </row>
    <row r="109" spans="1:7" ht="13.5" thickBot="1" x14ac:dyDescent="0.25">
      <c r="A109" s="163">
        <v>21</v>
      </c>
      <c r="B109" s="164" t="s">
        <v>94</v>
      </c>
      <c r="C109" s="164"/>
      <c r="D109" s="165"/>
      <c r="E109" s="165"/>
      <c r="F109" s="182" t="s">
        <v>68</v>
      </c>
      <c r="G109" s="183"/>
    </row>
    <row r="111" spans="1:7" ht="16.5" thickBot="1" x14ac:dyDescent="0.25">
      <c r="A111" s="303" t="s">
        <v>229</v>
      </c>
      <c r="B111" s="303"/>
      <c r="C111" s="303"/>
      <c r="D111" s="303"/>
      <c r="E111" s="303"/>
      <c r="F111" s="303"/>
      <c r="G111" s="303"/>
    </row>
    <row r="112" spans="1:7" ht="13.5" thickTop="1" x14ac:dyDescent="0.2">
      <c r="A112" s="170"/>
      <c r="B112" s="171" t="s">
        <v>79</v>
      </c>
      <c r="C112" s="304" t="s">
        <v>279</v>
      </c>
      <c r="D112" s="305"/>
      <c r="E112" s="306"/>
      <c r="F112" s="172" t="s">
        <v>80</v>
      </c>
      <c r="G112" s="173" t="s">
        <v>230</v>
      </c>
    </row>
    <row r="113" spans="1:7" x14ac:dyDescent="0.2">
      <c r="A113" s="149"/>
      <c r="B113" s="150" t="s">
        <v>81</v>
      </c>
      <c r="C113" s="290" t="s">
        <v>103</v>
      </c>
      <c r="D113" s="291"/>
      <c r="E113" s="291"/>
      <c r="F113" s="291"/>
      <c r="G113" s="292"/>
    </row>
    <row r="114" spans="1:7" x14ac:dyDescent="0.2">
      <c r="A114" s="151"/>
      <c r="B114" s="150" t="s">
        <v>82</v>
      </c>
      <c r="C114" s="290" t="s">
        <v>104</v>
      </c>
      <c r="D114" s="291"/>
      <c r="E114" s="291"/>
      <c r="F114" s="291"/>
      <c r="G114" s="292"/>
    </row>
    <row r="115" spans="1:7" x14ac:dyDescent="0.2">
      <c r="A115" s="151"/>
      <c r="B115" s="150" t="s">
        <v>83</v>
      </c>
      <c r="C115" s="293"/>
      <c r="D115" s="293"/>
      <c r="E115" s="293"/>
      <c r="F115" s="293"/>
      <c r="G115" s="293"/>
    </row>
    <row r="116" spans="1:7" ht="57.75" customHeight="1" thickBot="1" x14ac:dyDescent="0.25">
      <c r="A116" s="152"/>
      <c r="B116" s="153" t="s">
        <v>84</v>
      </c>
      <c r="C116" s="294" t="s">
        <v>286</v>
      </c>
      <c r="D116" s="295"/>
      <c r="E116" s="295"/>
      <c r="F116" s="295"/>
      <c r="G116" s="296"/>
    </row>
    <row r="117" spans="1:7" x14ac:dyDescent="0.2">
      <c r="A117" s="154"/>
      <c r="B117" s="155" t="s">
        <v>85</v>
      </c>
      <c r="C117" s="297" t="s">
        <v>101</v>
      </c>
      <c r="D117" s="298"/>
      <c r="E117" s="299"/>
      <c r="F117" s="156" t="s">
        <v>86</v>
      </c>
      <c r="G117" s="174"/>
    </row>
    <row r="118" spans="1:7" ht="13.5" thickBot="1" x14ac:dyDescent="0.25">
      <c r="A118" s="157"/>
      <c r="B118" s="158" t="s">
        <v>87</v>
      </c>
      <c r="C118" s="300" t="s">
        <v>88</v>
      </c>
      <c r="D118" s="301"/>
      <c r="E118" s="302"/>
      <c r="F118" s="159" t="s">
        <v>89</v>
      </c>
      <c r="G118" s="184">
        <v>45257</v>
      </c>
    </row>
    <row r="119" spans="1:7" ht="23.25" thickBot="1" x14ac:dyDescent="0.25">
      <c r="A119" s="160" t="s">
        <v>90</v>
      </c>
      <c r="B119" s="161" t="s">
        <v>91</v>
      </c>
      <c r="C119" s="161" t="s">
        <v>95</v>
      </c>
      <c r="D119" s="161" t="s">
        <v>92</v>
      </c>
      <c r="E119" s="161" t="s">
        <v>96</v>
      </c>
      <c r="F119" s="162" t="s">
        <v>74</v>
      </c>
      <c r="G119" s="175" t="s">
        <v>93</v>
      </c>
    </row>
    <row r="120" spans="1:7" ht="84" x14ac:dyDescent="0.2">
      <c r="A120" s="163">
        <v>1</v>
      </c>
      <c r="B120" s="39" t="s">
        <v>105</v>
      </c>
      <c r="C120" s="39" t="s">
        <v>212</v>
      </c>
      <c r="D120" s="40" t="s">
        <v>165</v>
      </c>
      <c r="E120" s="191"/>
      <c r="F120" s="176" t="s">
        <v>68</v>
      </c>
      <c r="G120" s="177"/>
    </row>
    <row r="121" spans="1:7" ht="274.5" customHeight="1" x14ac:dyDescent="0.2">
      <c r="A121" s="163">
        <v>2</v>
      </c>
      <c r="B121" s="188" t="s">
        <v>199</v>
      </c>
      <c r="C121" s="188"/>
      <c r="D121" s="185" t="s">
        <v>215</v>
      </c>
      <c r="E121" s="192"/>
      <c r="F121" s="176" t="s">
        <v>68</v>
      </c>
      <c r="G121" s="181" t="s">
        <v>231</v>
      </c>
    </row>
    <row r="122" spans="1:7" ht="114.75" customHeight="1" x14ac:dyDescent="0.2">
      <c r="A122" s="163">
        <v>3</v>
      </c>
      <c r="B122" s="187" t="s">
        <v>232</v>
      </c>
      <c r="C122" s="187"/>
      <c r="D122" s="186" t="s">
        <v>233</v>
      </c>
      <c r="E122" s="194"/>
      <c r="F122" s="176" t="s">
        <v>68</v>
      </c>
      <c r="G122" s="181"/>
    </row>
    <row r="123" spans="1:7" ht="24.75" customHeight="1" x14ac:dyDescent="0.2">
      <c r="A123" s="163">
        <v>4</v>
      </c>
      <c r="B123" s="187" t="s">
        <v>234</v>
      </c>
      <c r="C123" s="187"/>
      <c r="D123" s="186" t="s">
        <v>235</v>
      </c>
      <c r="E123" s="194"/>
      <c r="F123" s="176" t="s">
        <v>68</v>
      </c>
      <c r="G123" s="181"/>
    </row>
    <row r="124" spans="1:7" x14ac:dyDescent="0.2">
      <c r="A124" s="163">
        <v>5</v>
      </c>
      <c r="B124" s="187" t="s">
        <v>181</v>
      </c>
      <c r="C124" s="187"/>
      <c r="D124" s="186" t="s">
        <v>282</v>
      </c>
      <c r="E124" s="194"/>
      <c r="F124" s="176" t="s">
        <v>68</v>
      </c>
      <c r="G124" s="181"/>
    </row>
    <row r="125" spans="1:7" x14ac:dyDescent="0.2">
      <c r="A125" s="163">
        <v>6</v>
      </c>
      <c r="B125" s="187" t="s">
        <v>284</v>
      </c>
      <c r="C125" s="187"/>
      <c r="D125" s="186" t="s">
        <v>285</v>
      </c>
      <c r="E125" s="194"/>
      <c r="F125" s="176" t="s">
        <v>68</v>
      </c>
      <c r="G125" s="181"/>
    </row>
    <row r="126" spans="1:7" x14ac:dyDescent="0.2">
      <c r="A126" s="163">
        <v>7</v>
      </c>
      <c r="B126" s="187" t="s">
        <v>185</v>
      </c>
      <c r="C126" s="187"/>
      <c r="D126" s="186" t="s">
        <v>283</v>
      </c>
      <c r="E126" s="194"/>
      <c r="F126" s="176" t="s">
        <v>68</v>
      </c>
      <c r="G126" s="181"/>
    </row>
    <row r="127" spans="1:7" x14ac:dyDescent="0.2">
      <c r="A127" s="163">
        <v>8</v>
      </c>
      <c r="B127" s="201" t="s">
        <v>280</v>
      </c>
      <c r="C127" s="179"/>
      <c r="D127" s="179" t="s">
        <v>123</v>
      </c>
      <c r="E127" s="180"/>
      <c r="F127" s="176" t="s">
        <v>68</v>
      </c>
      <c r="G127" s="198"/>
    </row>
    <row r="128" spans="1:7" x14ac:dyDescent="0.2">
      <c r="A128" s="163">
        <v>9</v>
      </c>
      <c r="B128" s="201" t="s">
        <v>281</v>
      </c>
      <c r="C128" s="179"/>
      <c r="D128" s="179" t="s">
        <v>123</v>
      </c>
      <c r="E128" s="180"/>
      <c r="F128" s="176" t="s">
        <v>68</v>
      </c>
      <c r="G128" s="198"/>
    </row>
    <row r="129" spans="1:7" x14ac:dyDescent="0.2">
      <c r="A129" s="163">
        <v>10</v>
      </c>
      <c r="B129" s="326" t="s">
        <v>175</v>
      </c>
      <c r="C129" s="179"/>
      <c r="D129" s="179" t="s">
        <v>123</v>
      </c>
      <c r="E129" s="180"/>
      <c r="F129" s="176" t="s">
        <v>68</v>
      </c>
      <c r="G129" s="198"/>
    </row>
    <row r="130" spans="1:7" ht="25.5" x14ac:dyDescent="0.2">
      <c r="A130" s="163">
        <v>11</v>
      </c>
      <c r="B130" s="179" t="s">
        <v>126</v>
      </c>
      <c r="C130" s="179"/>
      <c r="D130" s="179" t="s">
        <v>127</v>
      </c>
      <c r="E130" s="180"/>
      <c r="F130" s="176" t="s">
        <v>68</v>
      </c>
      <c r="G130" s="178"/>
    </row>
    <row r="131" spans="1:7" ht="25.5" customHeight="1" x14ac:dyDescent="0.2">
      <c r="A131" s="163">
        <v>12</v>
      </c>
      <c r="B131" s="179" t="s">
        <v>124</v>
      </c>
      <c r="C131" s="179"/>
      <c r="D131" s="179" t="s">
        <v>125</v>
      </c>
      <c r="E131" s="180"/>
      <c r="F131" s="176" t="s">
        <v>68</v>
      </c>
      <c r="G131" s="178"/>
    </row>
    <row r="132" spans="1:7" ht="76.5" x14ac:dyDescent="0.2">
      <c r="A132" s="163">
        <v>13</v>
      </c>
      <c r="B132" s="179" t="s">
        <v>99</v>
      </c>
      <c r="C132" s="179"/>
      <c r="D132" s="179" t="s">
        <v>226</v>
      </c>
      <c r="E132" s="180" t="s">
        <v>225</v>
      </c>
      <c r="F132" s="176" t="s">
        <v>68</v>
      </c>
      <c r="G132" s="181"/>
    </row>
    <row r="133" spans="1:7" ht="76.5" x14ac:dyDescent="0.2">
      <c r="A133" s="163">
        <v>14</v>
      </c>
      <c r="B133" s="179"/>
      <c r="C133" s="179"/>
      <c r="D133" s="179" t="s">
        <v>110</v>
      </c>
      <c r="E133" s="180" t="s">
        <v>227</v>
      </c>
      <c r="F133" s="176" t="s">
        <v>68</v>
      </c>
      <c r="G133" s="181"/>
    </row>
    <row r="134" spans="1:7" x14ac:dyDescent="0.2">
      <c r="A134" s="163">
        <v>15</v>
      </c>
      <c r="B134" s="179" t="s">
        <v>228</v>
      </c>
      <c r="C134" s="179"/>
      <c r="D134" s="179" t="s">
        <v>111</v>
      </c>
      <c r="E134" s="180"/>
      <c r="F134" s="176" t="s">
        <v>68</v>
      </c>
      <c r="G134" s="181"/>
    </row>
    <row r="135" spans="1:7" x14ac:dyDescent="0.2">
      <c r="A135" s="163">
        <v>16</v>
      </c>
      <c r="B135" s="179" t="s">
        <v>112</v>
      </c>
      <c r="C135" s="179"/>
      <c r="D135" s="179" t="s">
        <v>113</v>
      </c>
      <c r="E135" s="180"/>
      <c r="F135" s="176" t="s">
        <v>68</v>
      </c>
      <c r="G135" s="178"/>
    </row>
    <row r="136" spans="1:7" x14ac:dyDescent="0.2">
      <c r="A136" s="163">
        <v>18</v>
      </c>
      <c r="B136" s="179" t="s">
        <v>114</v>
      </c>
      <c r="C136" s="179"/>
      <c r="D136" s="179" t="s">
        <v>98</v>
      </c>
      <c r="E136" s="180"/>
      <c r="F136" s="176" t="s">
        <v>68</v>
      </c>
      <c r="G136" s="178"/>
    </row>
    <row r="137" spans="1:7" x14ac:dyDescent="0.2">
      <c r="A137" s="163">
        <v>19</v>
      </c>
      <c r="B137" s="179" t="s">
        <v>115</v>
      </c>
      <c r="C137" s="179"/>
      <c r="D137" s="179" t="s">
        <v>116</v>
      </c>
      <c r="E137" s="180"/>
      <c r="F137" s="176" t="s">
        <v>68</v>
      </c>
      <c r="G137" s="178"/>
    </row>
    <row r="138" spans="1:7" x14ac:dyDescent="0.2">
      <c r="A138" s="163">
        <v>20</v>
      </c>
      <c r="B138" s="179"/>
      <c r="C138" s="179"/>
      <c r="D138" s="179" t="s">
        <v>117</v>
      </c>
      <c r="E138" s="180"/>
      <c r="F138" s="176" t="s">
        <v>68</v>
      </c>
      <c r="G138" s="178"/>
    </row>
    <row r="139" spans="1:7" x14ac:dyDescent="0.2">
      <c r="A139" s="163">
        <v>21</v>
      </c>
      <c r="B139" s="179"/>
      <c r="C139" s="179"/>
      <c r="D139" s="179"/>
      <c r="E139" s="180"/>
      <c r="F139" s="176" t="s">
        <v>68</v>
      </c>
      <c r="G139" s="178"/>
    </row>
    <row r="140" spans="1:7" ht="13.5" thickBot="1" x14ac:dyDescent="0.25">
      <c r="A140" s="163">
        <v>24</v>
      </c>
      <c r="B140" s="164" t="s">
        <v>94</v>
      </c>
      <c r="C140" s="164"/>
      <c r="D140" s="165"/>
      <c r="E140" s="165"/>
      <c r="F140" s="176" t="s">
        <v>68</v>
      </c>
      <c r="G140" s="183"/>
    </row>
    <row r="143" spans="1:7" ht="16.5" thickBot="1" x14ac:dyDescent="0.25">
      <c r="A143" s="303" t="s">
        <v>249</v>
      </c>
      <c r="B143" s="303"/>
      <c r="C143" s="303"/>
      <c r="D143" s="303"/>
      <c r="E143" s="303"/>
      <c r="F143" s="303"/>
      <c r="G143" s="303"/>
    </row>
    <row r="144" spans="1:7" ht="13.5" thickTop="1" x14ac:dyDescent="0.2">
      <c r="A144" s="170"/>
      <c r="B144" s="171" t="s">
        <v>79</v>
      </c>
      <c r="C144" s="304" t="s">
        <v>250</v>
      </c>
      <c r="D144" s="324"/>
      <c r="E144" s="325"/>
      <c r="F144" s="172" t="s">
        <v>80</v>
      </c>
      <c r="G144" s="173" t="s">
        <v>102</v>
      </c>
    </row>
    <row r="145" spans="1:7" x14ac:dyDescent="0.2">
      <c r="A145" s="149"/>
      <c r="B145" s="150" t="s">
        <v>81</v>
      </c>
      <c r="C145" s="307" t="s">
        <v>237</v>
      </c>
      <c r="D145" s="319"/>
      <c r="E145" s="319"/>
      <c r="F145" s="319"/>
      <c r="G145" s="320"/>
    </row>
    <row r="146" spans="1:7" x14ac:dyDescent="0.2">
      <c r="A146" s="151"/>
      <c r="B146" s="150" t="s">
        <v>82</v>
      </c>
      <c r="C146" s="307" t="s">
        <v>142</v>
      </c>
      <c r="D146" s="319"/>
      <c r="E146" s="319"/>
      <c r="F146" s="319"/>
      <c r="G146" s="320"/>
    </row>
    <row r="147" spans="1:7" x14ac:dyDescent="0.2">
      <c r="A147" s="151"/>
      <c r="B147" s="150" t="s">
        <v>83</v>
      </c>
      <c r="C147" s="321" t="s">
        <v>163</v>
      </c>
      <c r="D147" s="322"/>
      <c r="E147" s="322"/>
      <c r="F147" s="322"/>
      <c r="G147" s="322"/>
    </row>
    <row r="148" spans="1:7" ht="75.75" customHeight="1" thickBot="1" x14ac:dyDescent="0.25">
      <c r="A148" s="152"/>
      <c r="B148" s="153" t="s">
        <v>84</v>
      </c>
      <c r="C148" s="294" t="s">
        <v>198</v>
      </c>
      <c r="D148" s="295"/>
      <c r="E148" s="295"/>
      <c r="F148" s="295"/>
      <c r="G148" s="296"/>
    </row>
    <row r="149" spans="1:7" ht="13.5" thickBot="1" x14ac:dyDescent="0.25">
      <c r="A149" s="154"/>
      <c r="B149" s="155" t="s">
        <v>85</v>
      </c>
      <c r="C149" s="323" t="s">
        <v>164</v>
      </c>
      <c r="D149" s="298"/>
      <c r="E149" s="299"/>
      <c r="F149" s="156" t="s">
        <v>86</v>
      </c>
      <c r="G149" s="190" t="s">
        <v>177</v>
      </c>
    </row>
    <row r="150" spans="1:7" ht="13.5" thickBot="1" x14ac:dyDescent="0.25">
      <c r="A150" s="157"/>
      <c r="B150" s="158" t="s">
        <v>87</v>
      </c>
      <c r="C150" s="300" t="s">
        <v>88</v>
      </c>
      <c r="D150" s="301"/>
      <c r="E150" s="302"/>
      <c r="F150" s="159" t="s">
        <v>89</v>
      </c>
    </row>
    <row r="151" spans="1:7" ht="36" customHeight="1" thickBot="1" x14ac:dyDescent="0.25">
      <c r="A151" s="160" t="s">
        <v>90</v>
      </c>
      <c r="B151" s="161" t="s">
        <v>91</v>
      </c>
      <c r="C151" s="161" t="s">
        <v>144</v>
      </c>
      <c r="D151" s="161" t="s">
        <v>92</v>
      </c>
      <c r="E151" s="161" t="s">
        <v>145</v>
      </c>
      <c r="F151" s="162" t="s">
        <v>74</v>
      </c>
      <c r="G151" s="175" t="s">
        <v>93</v>
      </c>
    </row>
    <row r="152" spans="1:7" ht="130.5" customHeight="1" x14ac:dyDescent="0.2">
      <c r="A152" s="163">
        <v>1</v>
      </c>
      <c r="B152" s="39" t="s">
        <v>105</v>
      </c>
      <c r="C152" s="39" t="s">
        <v>179</v>
      </c>
      <c r="D152" s="40" t="s">
        <v>178</v>
      </c>
      <c r="E152" s="191"/>
      <c r="F152" s="176" t="s">
        <v>77</v>
      </c>
      <c r="G152" s="177"/>
    </row>
    <row r="153" spans="1:7" ht="284.25" customHeight="1" x14ac:dyDescent="0.2">
      <c r="A153" s="163">
        <v>2</v>
      </c>
      <c r="B153" s="188" t="s">
        <v>166</v>
      </c>
      <c r="C153" s="188"/>
      <c r="D153" s="185" t="s">
        <v>260</v>
      </c>
      <c r="E153" s="192"/>
      <c r="F153" s="176" t="s">
        <v>77</v>
      </c>
      <c r="G153" s="178"/>
    </row>
    <row r="154" spans="1:7" ht="24.75" customHeight="1" x14ac:dyDescent="0.2">
      <c r="A154" s="163">
        <v>3</v>
      </c>
      <c r="B154" s="187" t="s">
        <v>251</v>
      </c>
      <c r="C154" s="187" t="s">
        <v>255</v>
      </c>
      <c r="D154" s="186" t="s">
        <v>252</v>
      </c>
      <c r="E154" s="194"/>
      <c r="F154" s="176" t="s">
        <v>77</v>
      </c>
      <c r="G154" s="178"/>
    </row>
    <row r="155" spans="1:7" ht="24.75" customHeight="1" x14ac:dyDescent="0.2">
      <c r="A155" s="163">
        <v>4</v>
      </c>
      <c r="B155" s="187" t="s">
        <v>253</v>
      </c>
      <c r="C155" s="187" t="s">
        <v>254</v>
      </c>
      <c r="D155" s="186" t="s">
        <v>256</v>
      </c>
      <c r="E155" s="194"/>
      <c r="F155" s="176" t="s">
        <v>77</v>
      </c>
      <c r="G155" s="178"/>
    </row>
    <row r="156" spans="1:7" ht="24.75" customHeight="1" x14ac:dyDescent="0.2">
      <c r="A156" s="163">
        <v>5</v>
      </c>
      <c r="B156" s="187" t="s">
        <v>257</v>
      </c>
      <c r="C156" s="187" t="s">
        <v>258</v>
      </c>
      <c r="D156" s="186" t="s">
        <v>259</v>
      </c>
      <c r="E156" s="194"/>
      <c r="F156" s="176" t="s">
        <v>77</v>
      </c>
      <c r="G156" s="178"/>
    </row>
    <row r="157" spans="1:7" x14ac:dyDescent="0.2">
      <c r="A157" s="163">
        <v>5</v>
      </c>
      <c r="B157" s="179" t="s">
        <v>167</v>
      </c>
      <c r="C157" s="179"/>
      <c r="D157" s="179" t="s">
        <v>123</v>
      </c>
      <c r="E157" s="180"/>
      <c r="F157" s="176" t="s">
        <v>77</v>
      </c>
      <c r="G157" s="178"/>
    </row>
    <row r="158" spans="1:7" x14ac:dyDescent="0.2">
      <c r="A158" s="163">
        <v>6</v>
      </c>
      <c r="B158" s="179" t="s">
        <v>174</v>
      </c>
      <c r="C158" s="179"/>
      <c r="D158" s="179" t="s">
        <v>123</v>
      </c>
      <c r="E158" s="180"/>
      <c r="F158" s="176" t="s">
        <v>77</v>
      </c>
      <c r="G158" s="178"/>
    </row>
    <row r="159" spans="1:7" x14ac:dyDescent="0.2">
      <c r="A159" s="163">
        <v>7</v>
      </c>
      <c r="B159" s="179" t="s">
        <v>175</v>
      </c>
      <c r="C159" s="179"/>
      <c r="D159" s="179" t="s">
        <v>123</v>
      </c>
      <c r="E159" s="180"/>
      <c r="F159" s="176" t="s">
        <v>77</v>
      </c>
      <c r="G159" s="178"/>
    </row>
    <row r="160" spans="1:7" x14ac:dyDescent="0.2">
      <c r="A160" s="163">
        <v>8</v>
      </c>
      <c r="B160" s="179" t="s">
        <v>181</v>
      </c>
      <c r="C160" s="179"/>
      <c r="D160" s="179" t="s">
        <v>182</v>
      </c>
      <c r="E160" s="179" t="s">
        <v>182</v>
      </c>
      <c r="F160" s="176" t="s">
        <v>77</v>
      </c>
      <c r="G160" s="178"/>
    </row>
    <row r="161" spans="1:7" x14ac:dyDescent="0.2">
      <c r="A161" s="163">
        <v>9</v>
      </c>
      <c r="B161" s="179" t="s">
        <v>197</v>
      </c>
      <c r="C161" s="179"/>
      <c r="D161" s="179" t="s">
        <v>123</v>
      </c>
      <c r="E161" s="180"/>
      <c r="F161" s="176" t="s">
        <v>77</v>
      </c>
      <c r="G161" s="178"/>
    </row>
    <row r="162" spans="1:7" x14ac:dyDescent="0.2">
      <c r="A162" s="163">
        <v>10</v>
      </c>
      <c r="B162" s="179" t="s">
        <v>185</v>
      </c>
      <c r="C162" s="179"/>
      <c r="D162" s="179" t="s">
        <v>186</v>
      </c>
      <c r="E162" s="180"/>
      <c r="F162" s="176" t="s">
        <v>77</v>
      </c>
      <c r="G162" s="178"/>
    </row>
    <row r="163" spans="1:7" x14ac:dyDescent="0.2">
      <c r="A163" s="163">
        <v>11</v>
      </c>
      <c r="B163" s="179" t="s">
        <v>261</v>
      </c>
      <c r="C163" s="179" t="s">
        <v>262</v>
      </c>
      <c r="D163" s="179" t="s">
        <v>263</v>
      </c>
      <c r="E163" s="180"/>
      <c r="F163" s="176" t="s">
        <v>77</v>
      </c>
      <c r="G163" s="178"/>
    </row>
    <row r="164" spans="1:7" ht="25.5" x14ac:dyDescent="0.2">
      <c r="A164" s="163">
        <v>12</v>
      </c>
      <c r="B164" s="179" t="s">
        <v>183</v>
      </c>
      <c r="C164" s="179"/>
      <c r="D164" s="189" t="s">
        <v>184</v>
      </c>
      <c r="E164" s="189" t="s">
        <v>184</v>
      </c>
      <c r="F164" s="176" t="s">
        <v>77</v>
      </c>
      <c r="G164" s="178"/>
    </row>
    <row r="165" spans="1:7" x14ac:dyDescent="0.2">
      <c r="A165" s="163">
        <v>13</v>
      </c>
      <c r="B165" s="179" t="s">
        <v>107</v>
      </c>
      <c r="C165" s="179"/>
      <c r="D165" s="179" t="s">
        <v>108</v>
      </c>
      <c r="E165" s="180"/>
      <c r="F165" s="176" t="s">
        <v>77</v>
      </c>
      <c r="G165" s="178"/>
    </row>
    <row r="166" spans="1:7" x14ac:dyDescent="0.2">
      <c r="A166" s="163">
        <v>14</v>
      </c>
      <c r="B166" s="179" t="s">
        <v>109</v>
      </c>
      <c r="C166" s="179" t="s">
        <v>147</v>
      </c>
      <c r="D166" s="179" t="s">
        <v>147</v>
      </c>
      <c r="E166" s="180"/>
      <c r="F166" s="176" t="s">
        <v>77</v>
      </c>
      <c r="G166" s="178"/>
    </row>
    <row r="167" spans="1:7" x14ac:dyDescent="0.2">
      <c r="A167" s="163">
        <v>15</v>
      </c>
      <c r="B167" s="179" t="s">
        <v>148</v>
      </c>
      <c r="C167" s="179"/>
      <c r="D167" s="179" t="s">
        <v>108</v>
      </c>
      <c r="E167" s="180"/>
      <c r="F167" s="176" t="s">
        <v>77</v>
      </c>
      <c r="G167" s="178"/>
    </row>
    <row r="168" spans="1:7" x14ac:dyDescent="0.2">
      <c r="A168" s="163">
        <v>16</v>
      </c>
      <c r="B168" s="179" t="s">
        <v>149</v>
      </c>
      <c r="C168" s="179" t="s">
        <v>150</v>
      </c>
      <c r="D168" s="179" t="s">
        <v>150</v>
      </c>
      <c r="E168" s="180"/>
      <c r="F168" s="176" t="s">
        <v>77</v>
      </c>
      <c r="G168" s="178"/>
    </row>
    <row r="169" spans="1:7" x14ac:dyDescent="0.2">
      <c r="A169" s="163">
        <v>17</v>
      </c>
      <c r="B169" s="179" t="s">
        <v>170</v>
      </c>
      <c r="C169" s="189" t="s">
        <v>172</v>
      </c>
      <c r="D169" s="179" t="s">
        <v>187</v>
      </c>
      <c r="E169" s="180"/>
      <c r="F169" s="176" t="s">
        <v>77</v>
      </c>
      <c r="G169" s="178"/>
    </row>
    <row r="170" spans="1:7" x14ac:dyDescent="0.2">
      <c r="A170" s="163">
        <v>18</v>
      </c>
      <c r="B170" s="179" t="s">
        <v>151</v>
      </c>
      <c r="C170" s="179"/>
      <c r="D170" s="179" t="s">
        <v>152</v>
      </c>
      <c r="E170" s="180"/>
      <c r="F170" s="176" t="s">
        <v>77</v>
      </c>
      <c r="G170" s="178"/>
    </row>
    <row r="171" spans="1:7" ht="25.5" x14ac:dyDescent="0.2">
      <c r="A171" s="163">
        <v>19</v>
      </c>
      <c r="B171" s="179" t="s">
        <v>153</v>
      </c>
      <c r="C171" s="179" t="s">
        <v>188</v>
      </c>
      <c r="D171" s="179" t="s">
        <v>154</v>
      </c>
      <c r="E171" s="180" t="s">
        <v>189</v>
      </c>
      <c r="F171" s="176" t="s">
        <v>77</v>
      </c>
      <c r="G171" s="178"/>
    </row>
    <row r="172" spans="1:7" ht="140.25" x14ac:dyDescent="0.2">
      <c r="A172" s="163">
        <v>20</v>
      </c>
      <c r="B172" s="179" t="s">
        <v>99</v>
      </c>
      <c r="C172" s="179"/>
      <c r="D172" s="179" t="s">
        <v>171</v>
      </c>
      <c r="E172" s="180"/>
      <c r="F172" s="176" t="s">
        <v>77</v>
      </c>
      <c r="G172" s="181" t="s">
        <v>173</v>
      </c>
    </row>
    <row r="173" spans="1:7" x14ac:dyDescent="0.2">
      <c r="A173" s="163">
        <v>21</v>
      </c>
      <c r="B173" s="39" t="s">
        <v>190</v>
      </c>
      <c r="C173" s="39"/>
      <c r="D173" s="40" t="s">
        <v>98</v>
      </c>
      <c r="E173" s="191"/>
      <c r="F173" s="176" t="s">
        <v>77</v>
      </c>
      <c r="G173" s="181"/>
    </row>
    <row r="174" spans="1:7" ht="36" x14ac:dyDescent="0.2">
      <c r="A174" s="163">
        <v>22</v>
      </c>
      <c r="B174" s="39" t="s">
        <v>156</v>
      </c>
      <c r="C174" s="39"/>
      <c r="D174" s="40" t="s">
        <v>157</v>
      </c>
      <c r="E174" s="191" t="s">
        <v>191</v>
      </c>
      <c r="F174" s="176" t="s">
        <v>77</v>
      </c>
      <c r="G174" s="181"/>
    </row>
    <row r="175" spans="1:7" ht="36" x14ac:dyDescent="0.2">
      <c r="A175" s="163">
        <v>23</v>
      </c>
      <c r="B175" s="39" t="s">
        <v>158</v>
      </c>
      <c r="C175" s="39"/>
      <c r="D175" s="40" t="s">
        <v>194</v>
      </c>
      <c r="E175" s="191" t="s">
        <v>192</v>
      </c>
      <c r="F175" s="176" t="s">
        <v>77</v>
      </c>
      <c r="G175" s="181"/>
    </row>
    <row r="176" spans="1:7" ht="36" x14ac:dyDescent="0.2">
      <c r="A176" s="163">
        <v>24</v>
      </c>
      <c r="B176" s="193" t="s">
        <v>159</v>
      </c>
      <c r="C176" s="188"/>
      <c r="D176" s="185" t="s">
        <v>160</v>
      </c>
      <c r="E176" s="192" t="s">
        <v>191</v>
      </c>
      <c r="F176" s="176" t="s">
        <v>77</v>
      </c>
      <c r="G176" s="181"/>
    </row>
    <row r="177" spans="1:7" ht="36" x14ac:dyDescent="0.2">
      <c r="A177" s="163">
        <v>25</v>
      </c>
      <c r="B177" s="39" t="s">
        <v>193</v>
      </c>
      <c r="C177" s="39"/>
      <c r="D177" s="40" t="s">
        <v>195</v>
      </c>
      <c r="E177" s="191" t="s">
        <v>192</v>
      </c>
      <c r="F177" s="176" t="s">
        <v>77</v>
      </c>
      <c r="G177" s="181"/>
    </row>
    <row r="178" spans="1:7" x14ac:dyDescent="0.2">
      <c r="A178" s="163">
        <v>26</v>
      </c>
      <c r="B178" s="179" t="s">
        <v>133</v>
      </c>
      <c r="C178" s="179"/>
      <c r="D178" s="179" t="s">
        <v>134</v>
      </c>
      <c r="E178" s="180"/>
      <c r="F178" s="176" t="s">
        <v>77</v>
      </c>
      <c r="G178" s="178"/>
    </row>
    <row r="179" spans="1:7" ht="153" x14ac:dyDescent="0.2">
      <c r="A179" s="163">
        <v>27</v>
      </c>
      <c r="B179" s="179"/>
      <c r="C179" s="179"/>
      <c r="D179" s="179" t="s">
        <v>135</v>
      </c>
      <c r="E179" s="180" t="s">
        <v>196</v>
      </c>
      <c r="F179" s="176" t="s">
        <v>77</v>
      </c>
      <c r="G179" s="178"/>
    </row>
    <row r="180" spans="1:7" x14ac:dyDescent="0.2">
      <c r="A180" s="163">
        <v>28</v>
      </c>
      <c r="B180" s="179" t="s">
        <v>137</v>
      </c>
      <c r="C180" s="179"/>
      <c r="D180" s="179" t="s">
        <v>138</v>
      </c>
      <c r="E180" s="180"/>
      <c r="F180" s="176" t="s">
        <v>77</v>
      </c>
      <c r="G180" s="178"/>
    </row>
    <row r="181" spans="1:7" x14ac:dyDescent="0.2">
      <c r="A181" s="163">
        <v>29</v>
      </c>
      <c r="B181" s="179" t="s">
        <v>139</v>
      </c>
      <c r="C181" s="179"/>
      <c r="D181" s="179" t="s">
        <v>140</v>
      </c>
      <c r="E181" s="180"/>
      <c r="F181" s="176" t="s">
        <v>77</v>
      </c>
      <c r="G181" s="178"/>
    </row>
    <row r="182" spans="1:7" x14ac:dyDescent="0.2">
      <c r="A182" s="163">
        <v>30</v>
      </c>
      <c r="B182" s="179"/>
      <c r="C182" s="179"/>
      <c r="D182" s="179" t="s">
        <v>141</v>
      </c>
      <c r="E182" s="180"/>
      <c r="F182" s="176" t="s">
        <v>77</v>
      </c>
      <c r="G182" s="178"/>
    </row>
    <row r="183" spans="1:7" ht="13.5" thickBot="1" x14ac:dyDescent="0.25">
      <c r="A183" s="163">
        <v>31</v>
      </c>
      <c r="B183" s="164" t="s">
        <v>94</v>
      </c>
      <c r="C183" s="164"/>
      <c r="D183" s="165"/>
      <c r="E183" s="165"/>
      <c r="F183" s="176" t="s">
        <v>77</v>
      </c>
      <c r="G183" s="183"/>
    </row>
    <row r="186" spans="1:7" ht="15.75" x14ac:dyDescent="0.2">
      <c r="A186" s="315" t="s">
        <v>264</v>
      </c>
      <c r="B186" s="315"/>
      <c r="C186" s="315"/>
      <c r="D186" s="315"/>
      <c r="E186" s="315"/>
      <c r="F186" s="315"/>
      <c r="G186" s="315"/>
    </row>
    <row r="187" spans="1:7" x14ac:dyDescent="0.2">
      <c r="A187" s="170"/>
      <c r="B187" s="171" t="s">
        <v>79</v>
      </c>
      <c r="C187" s="316" t="s">
        <v>268</v>
      </c>
      <c r="D187" s="317"/>
      <c r="E187" s="318"/>
      <c r="F187" s="172" t="s">
        <v>80</v>
      </c>
      <c r="G187" s="173" t="s">
        <v>161</v>
      </c>
    </row>
    <row r="188" spans="1:7" x14ac:dyDescent="0.2">
      <c r="A188" s="149"/>
      <c r="B188" s="150" t="s">
        <v>81</v>
      </c>
      <c r="C188" s="307" t="s">
        <v>238</v>
      </c>
      <c r="D188" s="319"/>
      <c r="E188" s="319"/>
      <c r="F188" s="319"/>
      <c r="G188" s="320"/>
    </row>
    <row r="189" spans="1:7" x14ac:dyDescent="0.2">
      <c r="A189" s="151"/>
      <c r="B189" s="150" t="s">
        <v>82</v>
      </c>
      <c r="C189" s="307" t="s">
        <v>142</v>
      </c>
      <c r="D189" s="319"/>
      <c r="E189" s="319"/>
      <c r="F189" s="319"/>
      <c r="G189" s="320"/>
    </row>
    <row r="190" spans="1:7" x14ac:dyDescent="0.2">
      <c r="A190" s="151"/>
      <c r="B190" s="150" t="s">
        <v>83</v>
      </c>
      <c r="C190" s="308" t="s">
        <v>143</v>
      </c>
      <c r="D190" s="309"/>
      <c r="E190" s="309"/>
      <c r="F190" s="309"/>
      <c r="G190" s="310"/>
    </row>
    <row r="191" spans="1:7" ht="13.5" thickBot="1" x14ac:dyDescent="0.25">
      <c r="A191" s="152"/>
      <c r="B191" s="153" t="s">
        <v>84</v>
      </c>
      <c r="C191" s="311" t="s">
        <v>213</v>
      </c>
      <c r="D191" s="311"/>
      <c r="E191" s="311"/>
      <c r="F191" s="311"/>
      <c r="G191" s="311"/>
    </row>
    <row r="192" spans="1:7" x14ac:dyDescent="0.2">
      <c r="A192" s="154"/>
      <c r="B192" s="155" t="s">
        <v>85</v>
      </c>
      <c r="C192" s="312" t="s">
        <v>101</v>
      </c>
      <c r="D192" s="313"/>
      <c r="E192" s="314"/>
      <c r="F192" s="196" t="s">
        <v>86</v>
      </c>
      <c r="G192" s="197"/>
    </row>
    <row r="193" spans="1:7" ht="13.5" thickBot="1" x14ac:dyDescent="0.25">
      <c r="A193" s="157"/>
      <c r="B193" s="158" t="s">
        <v>87</v>
      </c>
      <c r="C193" s="300" t="s">
        <v>88</v>
      </c>
      <c r="D193" s="301"/>
      <c r="E193" s="302"/>
      <c r="F193" s="159" t="s">
        <v>89</v>
      </c>
      <c r="G193" s="184">
        <v>45257</v>
      </c>
    </row>
    <row r="194" spans="1:7" ht="23.25" thickBot="1" x14ac:dyDescent="0.25">
      <c r="A194" s="160" t="s">
        <v>90</v>
      </c>
      <c r="B194" s="161" t="s">
        <v>91</v>
      </c>
      <c r="C194" s="161" t="s">
        <v>95</v>
      </c>
      <c r="D194" s="161" t="s">
        <v>92</v>
      </c>
      <c r="E194" s="161" t="s">
        <v>96</v>
      </c>
      <c r="F194" s="162" t="s">
        <v>74</v>
      </c>
      <c r="G194" s="175" t="s">
        <v>93</v>
      </c>
    </row>
    <row r="195" spans="1:7" ht="84" x14ac:dyDescent="0.2">
      <c r="A195" s="163">
        <v>1</v>
      </c>
      <c r="B195" s="39" t="s">
        <v>105</v>
      </c>
      <c r="C195" s="39" t="s">
        <v>200</v>
      </c>
      <c r="D195" s="40" t="s">
        <v>165</v>
      </c>
      <c r="E195" s="191"/>
      <c r="F195" s="176" t="s">
        <v>77</v>
      </c>
      <c r="G195" s="177"/>
    </row>
    <row r="196" spans="1:7" ht="288" x14ac:dyDescent="0.2">
      <c r="A196" s="163">
        <v>2</v>
      </c>
      <c r="B196" s="188" t="s">
        <v>199</v>
      </c>
      <c r="C196" s="188"/>
      <c r="D196" s="185" t="s">
        <v>208</v>
      </c>
      <c r="E196" s="192"/>
      <c r="F196" s="176" t="s">
        <v>77</v>
      </c>
      <c r="G196" s="181" t="s">
        <v>209</v>
      </c>
    </row>
    <row r="197" spans="1:7" x14ac:dyDescent="0.2">
      <c r="A197" s="163">
        <v>3</v>
      </c>
      <c r="B197" s="201" t="s">
        <v>201</v>
      </c>
      <c r="C197" s="179"/>
      <c r="D197" s="179" t="s">
        <v>123</v>
      </c>
      <c r="E197" s="180"/>
      <c r="F197" s="176" t="s">
        <v>77</v>
      </c>
      <c r="G197" s="198"/>
    </row>
    <row r="198" spans="1:7" x14ac:dyDescent="0.2">
      <c r="A198" s="163">
        <v>4</v>
      </c>
      <c r="B198" s="179" t="s">
        <v>174</v>
      </c>
      <c r="C198" s="179"/>
      <c r="D198" s="179" t="s">
        <v>123</v>
      </c>
      <c r="E198" s="180"/>
      <c r="F198" s="176" t="s">
        <v>77</v>
      </c>
      <c r="G198" s="198"/>
    </row>
    <row r="199" spans="1:7" x14ac:dyDescent="0.2">
      <c r="A199" s="163">
        <v>5</v>
      </c>
      <c r="B199" s="179" t="s">
        <v>175</v>
      </c>
      <c r="C199" s="179"/>
      <c r="D199" s="179" t="s">
        <v>123</v>
      </c>
      <c r="E199" s="180"/>
      <c r="F199" s="176" t="s">
        <v>77</v>
      </c>
      <c r="G199" s="198"/>
    </row>
    <row r="200" spans="1:7" x14ac:dyDescent="0.2">
      <c r="A200" s="163">
        <v>6</v>
      </c>
      <c r="B200" s="179" t="s">
        <v>181</v>
      </c>
      <c r="C200" s="179"/>
      <c r="D200" s="179" t="s">
        <v>182</v>
      </c>
      <c r="E200" s="179" t="s">
        <v>182</v>
      </c>
      <c r="F200" s="176" t="s">
        <v>77</v>
      </c>
      <c r="G200" s="198"/>
    </row>
    <row r="201" spans="1:7" x14ac:dyDescent="0.2">
      <c r="A201" s="163">
        <v>7</v>
      </c>
      <c r="B201" s="179" t="s">
        <v>197</v>
      </c>
      <c r="C201" s="179"/>
      <c r="D201" s="179" t="s">
        <v>123</v>
      </c>
      <c r="E201" s="180"/>
      <c r="F201" s="176" t="s">
        <v>77</v>
      </c>
      <c r="G201" s="198"/>
    </row>
    <row r="202" spans="1:7" x14ac:dyDescent="0.2">
      <c r="A202" s="163">
        <v>8</v>
      </c>
      <c r="B202" s="179" t="s">
        <v>168</v>
      </c>
      <c r="C202" s="179"/>
      <c r="D202" s="179" t="s">
        <v>184</v>
      </c>
      <c r="E202" s="180"/>
      <c r="F202" s="176"/>
      <c r="G202" s="198"/>
    </row>
    <row r="203" spans="1:7" x14ac:dyDescent="0.2">
      <c r="A203" s="163">
        <v>8</v>
      </c>
      <c r="B203" s="179" t="s">
        <v>169</v>
      </c>
      <c r="C203" s="179"/>
      <c r="D203" s="179" t="s">
        <v>186</v>
      </c>
      <c r="E203" s="180"/>
      <c r="F203" s="176" t="s">
        <v>77</v>
      </c>
      <c r="G203" s="198"/>
    </row>
    <row r="204" spans="1:7" x14ac:dyDescent="0.2">
      <c r="A204" s="163">
        <v>9</v>
      </c>
      <c r="B204" s="179" t="s">
        <v>107</v>
      </c>
      <c r="C204" s="179"/>
      <c r="D204" s="179" t="s">
        <v>108</v>
      </c>
      <c r="E204" s="180"/>
      <c r="F204" s="176" t="s">
        <v>77</v>
      </c>
      <c r="G204" s="198"/>
    </row>
    <row r="205" spans="1:7" x14ac:dyDescent="0.2">
      <c r="A205" s="163">
        <v>10</v>
      </c>
      <c r="B205" s="179" t="s">
        <v>109</v>
      </c>
      <c r="C205" s="179" t="s">
        <v>147</v>
      </c>
      <c r="D205" s="179" t="s">
        <v>147</v>
      </c>
      <c r="E205" s="180"/>
      <c r="F205" s="176" t="s">
        <v>77</v>
      </c>
      <c r="G205" s="198"/>
    </row>
    <row r="206" spans="1:7" x14ac:dyDescent="0.2">
      <c r="A206" s="163">
        <v>11</v>
      </c>
      <c r="B206" s="179" t="s">
        <v>148</v>
      </c>
      <c r="C206" s="179"/>
      <c r="D206" s="179" t="s">
        <v>108</v>
      </c>
      <c r="E206" s="180"/>
      <c r="F206" s="176" t="s">
        <v>77</v>
      </c>
      <c r="G206" s="198"/>
    </row>
    <row r="207" spans="1:7" x14ac:dyDescent="0.2">
      <c r="A207" s="163">
        <v>12</v>
      </c>
      <c r="B207" s="179" t="s">
        <v>149</v>
      </c>
      <c r="C207" s="179" t="s">
        <v>150</v>
      </c>
      <c r="D207" s="179" t="s">
        <v>150</v>
      </c>
      <c r="E207" s="180"/>
      <c r="F207" s="176" t="s">
        <v>77</v>
      </c>
      <c r="G207" s="198"/>
    </row>
    <row r="208" spans="1:7" x14ac:dyDescent="0.2">
      <c r="A208" s="163">
        <v>13</v>
      </c>
      <c r="B208" s="179" t="s">
        <v>170</v>
      </c>
      <c r="C208" s="189" t="s">
        <v>172</v>
      </c>
      <c r="D208" s="179"/>
      <c r="E208" s="180"/>
      <c r="F208" s="176" t="s">
        <v>77</v>
      </c>
      <c r="G208" s="198"/>
    </row>
    <row r="209" spans="1:7" x14ac:dyDescent="0.2">
      <c r="A209" s="163">
        <v>14</v>
      </c>
      <c r="B209" s="179" t="s">
        <v>151</v>
      </c>
      <c r="C209" s="179"/>
      <c r="D209" s="179" t="s">
        <v>152</v>
      </c>
      <c r="E209" s="180"/>
      <c r="F209" s="176" t="s">
        <v>77</v>
      </c>
      <c r="G209" s="198"/>
    </row>
    <row r="210" spans="1:7" x14ac:dyDescent="0.2">
      <c r="A210" s="163">
        <v>15</v>
      </c>
      <c r="B210" s="179" t="s">
        <v>153</v>
      </c>
      <c r="C210" s="179" t="s">
        <v>202</v>
      </c>
      <c r="D210" s="179" t="s">
        <v>154</v>
      </c>
      <c r="E210" s="180"/>
      <c r="F210" s="176" t="s">
        <v>77</v>
      </c>
      <c r="G210" s="198"/>
    </row>
    <row r="211" spans="1:7" x14ac:dyDescent="0.2">
      <c r="A211" s="163">
        <v>16</v>
      </c>
      <c r="B211" s="179" t="s">
        <v>206</v>
      </c>
      <c r="C211" s="179"/>
      <c r="D211" s="179" t="s">
        <v>205</v>
      </c>
      <c r="E211" s="180"/>
      <c r="F211" s="176"/>
      <c r="G211" s="198"/>
    </row>
    <row r="212" spans="1:7" ht="140.25" x14ac:dyDescent="0.2">
      <c r="A212" s="163">
        <v>17</v>
      </c>
      <c r="B212" s="179" t="s">
        <v>99</v>
      </c>
      <c r="C212" s="179"/>
      <c r="D212" s="179" t="s">
        <v>171</v>
      </c>
      <c r="E212" s="180"/>
      <c r="F212" s="176" t="s">
        <v>77</v>
      </c>
      <c r="G212" s="199" t="s">
        <v>173</v>
      </c>
    </row>
    <row r="213" spans="1:7" ht="25.5" x14ac:dyDescent="0.2">
      <c r="A213" s="163">
        <v>18</v>
      </c>
      <c r="B213" s="179" t="s">
        <v>128</v>
      </c>
      <c r="C213" s="179"/>
      <c r="D213" s="179" t="s">
        <v>129</v>
      </c>
      <c r="E213" s="180"/>
      <c r="F213" s="176" t="s">
        <v>68</v>
      </c>
      <c r="G213" s="198"/>
    </row>
    <row r="214" spans="1:7" x14ac:dyDescent="0.2">
      <c r="A214" s="163">
        <v>19</v>
      </c>
      <c r="B214" s="179" t="s">
        <v>106</v>
      </c>
      <c r="C214" s="179"/>
      <c r="D214" s="179" t="s">
        <v>130</v>
      </c>
      <c r="E214" s="180"/>
      <c r="F214" s="176" t="s">
        <v>68</v>
      </c>
      <c r="G214" s="198"/>
    </row>
    <row r="215" spans="1:7" x14ac:dyDescent="0.2">
      <c r="A215" s="163">
        <v>20</v>
      </c>
      <c r="B215" s="179" t="s">
        <v>203</v>
      </c>
      <c r="C215" s="179" t="s">
        <v>204</v>
      </c>
      <c r="D215" s="179" t="s">
        <v>131</v>
      </c>
      <c r="E215" s="180"/>
      <c r="F215" s="176" t="s">
        <v>68</v>
      </c>
      <c r="G215" s="198"/>
    </row>
    <row r="216" spans="1:7" ht="25.5" x14ac:dyDescent="0.2">
      <c r="A216" s="163">
        <v>21</v>
      </c>
      <c r="B216" s="179" t="s">
        <v>99</v>
      </c>
      <c r="C216" s="179"/>
      <c r="D216" s="179" t="s">
        <v>155</v>
      </c>
      <c r="E216" s="180"/>
      <c r="F216" s="176" t="s">
        <v>68</v>
      </c>
      <c r="G216" s="198" t="s">
        <v>132</v>
      </c>
    </row>
    <row r="217" spans="1:7" ht="48" x14ac:dyDescent="0.2">
      <c r="A217" s="163">
        <v>22</v>
      </c>
      <c r="B217" s="39" t="s">
        <v>105</v>
      </c>
      <c r="C217" s="39" t="s">
        <v>146</v>
      </c>
      <c r="D217" s="40" t="s">
        <v>98</v>
      </c>
      <c r="E217" s="191"/>
      <c r="F217" s="176" t="s">
        <v>68</v>
      </c>
      <c r="G217" s="198"/>
    </row>
    <row r="218" spans="1:7" ht="24.75" x14ac:dyDescent="0.2">
      <c r="A218" s="163">
        <v>23</v>
      </c>
      <c r="B218" s="193" t="s">
        <v>159</v>
      </c>
      <c r="C218" s="188"/>
      <c r="D218" s="185" t="s">
        <v>160</v>
      </c>
      <c r="E218" s="192" t="s">
        <v>162</v>
      </c>
      <c r="F218" s="176" t="s">
        <v>68</v>
      </c>
      <c r="G218" s="198"/>
    </row>
    <row r="219" spans="1:7" x14ac:dyDescent="0.2">
      <c r="A219" s="163">
        <v>24</v>
      </c>
      <c r="B219" s="179" t="s">
        <v>133</v>
      </c>
      <c r="C219" s="179"/>
      <c r="D219" s="179" t="s">
        <v>134</v>
      </c>
      <c r="E219" s="180"/>
      <c r="F219" s="176" t="s">
        <v>68</v>
      </c>
      <c r="G219" s="198"/>
    </row>
    <row r="220" spans="1:7" ht="76.5" x14ac:dyDescent="0.2">
      <c r="A220" s="163">
        <v>25</v>
      </c>
      <c r="B220" s="179"/>
      <c r="C220" s="179"/>
      <c r="D220" s="179" t="s">
        <v>135</v>
      </c>
      <c r="E220" s="180" t="s">
        <v>136</v>
      </c>
      <c r="F220" s="176" t="s">
        <v>68</v>
      </c>
      <c r="G220" s="198"/>
    </row>
    <row r="221" spans="1:7" x14ac:dyDescent="0.2">
      <c r="A221" s="163">
        <v>26</v>
      </c>
      <c r="B221" s="179" t="s">
        <v>137</v>
      </c>
      <c r="C221" s="179"/>
      <c r="D221" s="179" t="s">
        <v>138</v>
      </c>
      <c r="E221" s="180"/>
      <c r="F221" s="176" t="s">
        <v>68</v>
      </c>
      <c r="G221" s="198"/>
    </row>
    <row r="222" spans="1:7" x14ac:dyDescent="0.2">
      <c r="A222" s="163">
        <v>27</v>
      </c>
      <c r="B222" s="179" t="s">
        <v>139</v>
      </c>
      <c r="C222" s="179"/>
      <c r="D222" s="179" t="s">
        <v>140</v>
      </c>
      <c r="E222" s="180"/>
      <c r="F222" s="176" t="s">
        <v>68</v>
      </c>
      <c r="G222" s="198"/>
    </row>
    <row r="223" spans="1:7" x14ac:dyDescent="0.2">
      <c r="A223" s="163">
        <v>28</v>
      </c>
      <c r="B223" s="179"/>
      <c r="C223" s="179"/>
      <c r="D223" s="179" t="s">
        <v>141</v>
      </c>
      <c r="E223" s="180"/>
      <c r="F223" s="176" t="s">
        <v>68</v>
      </c>
      <c r="G223" s="198"/>
    </row>
    <row r="224" spans="1:7" ht="13.5" thickBot="1" x14ac:dyDescent="0.25">
      <c r="A224" s="163">
        <v>29</v>
      </c>
      <c r="B224" s="164" t="s">
        <v>207</v>
      </c>
      <c r="C224" s="164"/>
      <c r="D224" s="165"/>
      <c r="E224" s="165"/>
      <c r="F224" s="182" t="s">
        <v>68</v>
      </c>
      <c r="G224" s="200"/>
    </row>
    <row r="226" spans="1:7" ht="16.5" thickBot="1" x14ac:dyDescent="0.25">
      <c r="A226" s="303" t="s">
        <v>211</v>
      </c>
      <c r="B226" s="303"/>
      <c r="C226" s="303"/>
      <c r="D226" s="303"/>
      <c r="E226" s="303"/>
      <c r="F226" s="303"/>
      <c r="G226" s="303"/>
    </row>
    <row r="227" spans="1:7" ht="20.25" customHeight="1" thickTop="1" x14ac:dyDescent="0.2">
      <c r="A227" s="170"/>
      <c r="B227" s="171" t="s">
        <v>79</v>
      </c>
      <c r="C227" s="304" t="s">
        <v>272</v>
      </c>
      <c r="D227" s="305"/>
      <c r="E227" s="306"/>
      <c r="F227" s="172" t="s">
        <v>80</v>
      </c>
      <c r="G227" s="173" t="s">
        <v>122</v>
      </c>
    </row>
    <row r="228" spans="1:7" x14ac:dyDescent="0.2">
      <c r="A228" s="149"/>
      <c r="B228" s="150" t="s">
        <v>81</v>
      </c>
      <c r="C228" s="307" t="s">
        <v>248</v>
      </c>
      <c r="D228" s="291"/>
      <c r="E228" s="291"/>
      <c r="F228" s="291"/>
      <c r="G228" s="292"/>
    </row>
    <row r="229" spans="1:7" x14ac:dyDescent="0.2">
      <c r="A229" s="151"/>
      <c r="B229" s="150" t="s">
        <v>82</v>
      </c>
      <c r="C229" s="290" t="s">
        <v>104</v>
      </c>
      <c r="D229" s="291"/>
      <c r="E229" s="291"/>
      <c r="F229" s="291"/>
      <c r="G229" s="292"/>
    </row>
    <row r="230" spans="1:7" x14ac:dyDescent="0.2">
      <c r="A230" s="151"/>
      <c r="B230" s="150" t="s">
        <v>83</v>
      </c>
      <c r="C230" s="293"/>
      <c r="D230" s="293"/>
      <c r="E230" s="293"/>
      <c r="F230" s="293"/>
      <c r="G230" s="293"/>
    </row>
    <row r="231" spans="1:7" ht="13.5" thickBot="1" x14ac:dyDescent="0.25">
      <c r="A231" s="152"/>
      <c r="B231" s="153" t="s">
        <v>84</v>
      </c>
      <c r="C231" s="294" t="s">
        <v>214</v>
      </c>
      <c r="D231" s="295"/>
      <c r="E231" s="295"/>
      <c r="F231" s="295"/>
      <c r="G231" s="296"/>
    </row>
    <row r="232" spans="1:7" x14ac:dyDescent="0.2">
      <c r="A232" s="154"/>
      <c r="B232" s="155" t="s">
        <v>85</v>
      </c>
      <c r="C232" s="297" t="s">
        <v>101</v>
      </c>
      <c r="D232" s="298"/>
      <c r="E232" s="299"/>
      <c r="F232" s="156" t="s">
        <v>86</v>
      </c>
      <c r="G232" s="174"/>
    </row>
    <row r="233" spans="1:7" ht="13.5" thickBot="1" x14ac:dyDescent="0.25">
      <c r="A233" s="157"/>
      <c r="B233" s="158" t="s">
        <v>87</v>
      </c>
      <c r="C233" s="300" t="s">
        <v>88</v>
      </c>
      <c r="D233" s="301"/>
      <c r="E233" s="302"/>
      <c r="F233" s="159" t="s">
        <v>89</v>
      </c>
      <c r="G233" s="184">
        <v>45257</v>
      </c>
    </row>
    <row r="234" spans="1:7" ht="23.25" thickBot="1" x14ac:dyDescent="0.25">
      <c r="A234" s="160" t="s">
        <v>90</v>
      </c>
      <c r="B234" s="161" t="s">
        <v>91</v>
      </c>
      <c r="C234" s="161" t="s">
        <v>95</v>
      </c>
      <c r="D234" s="161" t="s">
        <v>92</v>
      </c>
      <c r="E234" s="161" t="s">
        <v>96</v>
      </c>
      <c r="F234" s="162" t="s">
        <v>74</v>
      </c>
      <c r="G234" s="175" t="s">
        <v>93</v>
      </c>
    </row>
    <row r="235" spans="1:7" ht="84" x14ac:dyDescent="0.2">
      <c r="A235" s="163">
        <v>1</v>
      </c>
      <c r="B235" s="39" t="s">
        <v>105</v>
      </c>
      <c r="C235" s="39" t="s">
        <v>212</v>
      </c>
      <c r="D235" s="40" t="s">
        <v>165</v>
      </c>
      <c r="E235" s="191"/>
      <c r="F235" s="176" t="s">
        <v>77</v>
      </c>
      <c r="G235" s="177"/>
    </row>
    <row r="236" spans="1:7" ht="300" x14ac:dyDescent="0.2">
      <c r="A236" s="163">
        <v>2</v>
      </c>
      <c r="B236" s="188" t="s">
        <v>199</v>
      </c>
      <c r="C236" s="188"/>
      <c r="D236" s="185" t="s">
        <v>215</v>
      </c>
      <c r="E236" s="192"/>
      <c r="F236" s="176" t="s">
        <v>77</v>
      </c>
      <c r="G236" s="181" t="s">
        <v>216</v>
      </c>
    </row>
    <row r="237" spans="1:7" x14ac:dyDescent="0.2">
      <c r="A237" s="163">
        <v>3</v>
      </c>
      <c r="B237" s="187" t="s">
        <v>181</v>
      </c>
      <c r="C237" s="187"/>
      <c r="D237" s="186" t="s">
        <v>182</v>
      </c>
      <c r="E237" s="194"/>
      <c r="F237" s="176" t="s">
        <v>77</v>
      </c>
      <c r="G237" s="181"/>
    </row>
    <row r="238" spans="1:7" x14ac:dyDescent="0.2">
      <c r="A238" s="163">
        <v>4</v>
      </c>
      <c r="B238" s="187" t="s">
        <v>217</v>
      </c>
      <c r="C238" s="187"/>
      <c r="D238" s="186" t="s">
        <v>218</v>
      </c>
      <c r="E238" s="194"/>
      <c r="F238" s="176" t="s">
        <v>77</v>
      </c>
      <c r="G238" s="181"/>
    </row>
    <row r="239" spans="1:7" x14ac:dyDescent="0.2">
      <c r="A239" s="163">
        <v>5</v>
      </c>
      <c r="B239" s="187" t="s">
        <v>185</v>
      </c>
      <c r="C239" s="187"/>
      <c r="D239" s="186" t="s">
        <v>186</v>
      </c>
      <c r="E239" s="194"/>
      <c r="F239" s="176" t="s">
        <v>77</v>
      </c>
      <c r="G239" s="181"/>
    </row>
    <row r="240" spans="1:7" ht="38.25" x14ac:dyDescent="0.2">
      <c r="A240" s="163">
        <v>6</v>
      </c>
      <c r="B240" s="201" t="s">
        <v>201</v>
      </c>
      <c r="C240" s="179"/>
      <c r="D240" s="179" t="s">
        <v>220</v>
      </c>
      <c r="E240" s="180"/>
      <c r="F240" s="176" t="s">
        <v>77</v>
      </c>
      <c r="G240" s="198"/>
    </row>
    <row r="241" spans="1:7" ht="51" x14ac:dyDescent="0.2">
      <c r="A241" s="163">
        <v>7</v>
      </c>
      <c r="B241" s="201" t="s">
        <v>219</v>
      </c>
      <c r="C241" s="179"/>
      <c r="D241" s="179" t="s">
        <v>221</v>
      </c>
      <c r="E241" s="180"/>
      <c r="F241" s="176" t="s">
        <v>77</v>
      </c>
      <c r="G241" s="198"/>
    </row>
    <row r="242" spans="1:7" x14ac:dyDescent="0.2">
      <c r="A242" s="163">
        <v>8</v>
      </c>
      <c r="B242" s="179" t="s">
        <v>175</v>
      </c>
      <c r="C242" s="179"/>
      <c r="D242" s="179" t="s">
        <v>123</v>
      </c>
      <c r="E242" s="180"/>
      <c r="F242" s="176" t="s">
        <v>77</v>
      </c>
      <c r="G242" s="198"/>
    </row>
    <row r="243" spans="1:7" ht="24.75" x14ac:dyDescent="0.2">
      <c r="A243" s="163">
        <v>9</v>
      </c>
      <c r="B243" s="179" t="s">
        <v>222</v>
      </c>
      <c r="C243" s="189" t="s">
        <v>223</v>
      </c>
      <c r="D243" s="179" t="s">
        <v>224</v>
      </c>
      <c r="E243" s="180"/>
      <c r="F243" s="176"/>
      <c r="G243" s="198"/>
    </row>
    <row r="244" spans="1:7" ht="25.5" x14ac:dyDescent="0.2">
      <c r="A244" s="163">
        <v>11</v>
      </c>
      <c r="B244" s="179" t="s">
        <v>126</v>
      </c>
      <c r="C244" s="179"/>
      <c r="D244" s="179" t="s">
        <v>127</v>
      </c>
      <c r="E244" s="180"/>
      <c r="F244" s="176" t="s">
        <v>77</v>
      </c>
      <c r="G244" s="178"/>
    </row>
    <row r="245" spans="1:7" x14ac:dyDescent="0.2">
      <c r="A245" s="163">
        <v>16</v>
      </c>
      <c r="B245" s="179" t="s">
        <v>124</v>
      </c>
      <c r="C245" s="179"/>
      <c r="D245" s="179" t="s">
        <v>125</v>
      </c>
      <c r="E245" s="180"/>
      <c r="F245" s="176" t="s">
        <v>77</v>
      </c>
      <c r="G245" s="178"/>
    </row>
    <row r="246" spans="1:7" ht="76.5" x14ac:dyDescent="0.2">
      <c r="A246" s="163">
        <v>17</v>
      </c>
      <c r="B246" s="179" t="s">
        <v>99</v>
      </c>
      <c r="C246" s="179"/>
      <c r="D246" s="179" t="s">
        <v>226</v>
      </c>
      <c r="E246" s="180" t="s">
        <v>225</v>
      </c>
      <c r="F246" s="176" t="s">
        <v>77</v>
      </c>
      <c r="G246" s="181"/>
    </row>
    <row r="247" spans="1:7" ht="76.5" x14ac:dyDescent="0.2">
      <c r="A247" s="163">
        <v>18</v>
      </c>
      <c r="B247" s="179"/>
      <c r="C247" s="179"/>
      <c r="D247" s="179" t="s">
        <v>110</v>
      </c>
      <c r="E247" s="180" t="s">
        <v>227</v>
      </c>
      <c r="F247" s="176" t="s">
        <v>77</v>
      </c>
      <c r="G247" s="181"/>
    </row>
    <row r="248" spans="1:7" x14ac:dyDescent="0.2">
      <c r="A248" s="163">
        <v>19</v>
      </c>
      <c r="B248" s="179" t="s">
        <v>228</v>
      </c>
      <c r="C248" s="179"/>
      <c r="D248" s="179" t="s">
        <v>111</v>
      </c>
      <c r="E248" s="180"/>
      <c r="F248" s="176"/>
      <c r="G248" s="181"/>
    </row>
    <row r="249" spans="1:7" x14ac:dyDescent="0.2">
      <c r="A249" s="163">
        <v>20</v>
      </c>
      <c r="B249" s="179" t="s">
        <v>112</v>
      </c>
      <c r="C249" s="179"/>
      <c r="D249" s="179" t="s">
        <v>113</v>
      </c>
      <c r="E249" s="180"/>
      <c r="F249" s="176" t="s">
        <v>77</v>
      </c>
      <c r="G249" s="178"/>
    </row>
    <row r="250" spans="1:7" x14ac:dyDescent="0.2">
      <c r="A250" s="163">
        <v>21</v>
      </c>
      <c r="B250" s="179" t="s">
        <v>114</v>
      </c>
      <c r="C250" s="179"/>
      <c r="D250" s="179" t="s">
        <v>98</v>
      </c>
      <c r="E250" s="180"/>
      <c r="F250" s="176" t="s">
        <v>77</v>
      </c>
      <c r="G250" s="178"/>
    </row>
    <row r="251" spans="1:7" x14ac:dyDescent="0.2">
      <c r="A251" s="163">
        <v>22</v>
      </c>
      <c r="B251" s="179" t="s">
        <v>115</v>
      </c>
      <c r="C251" s="179"/>
      <c r="D251" s="179" t="s">
        <v>116</v>
      </c>
      <c r="E251" s="180"/>
      <c r="F251" s="176" t="s">
        <v>77</v>
      </c>
      <c r="G251" s="178"/>
    </row>
    <row r="252" spans="1:7" x14ac:dyDescent="0.2">
      <c r="A252" s="163">
        <v>23</v>
      </c>
      <c r="B252" s="179"/>
      <c r="C252" s="179"/>
      <c r="D252" s="179" t="s">
        <v>117</v>
      </c>
      <c r="E252" s="180"/>
      <c r="F252" s="176" t="s">
        <v>77</v>
      </c>
      <c r="G252" s="178"/>
    </row>
    <row r="253" spans="1:7" x14ac:dyDescent="0.2">
      <c r="A253" s="163">
        <v>24</v>
      </c>
      <c r="B253" s="179"/>
      <c r="C253" s="179"/>
      <c r="D253" s="179"/>
      <c r="E253" s="180"/>
      <c r="F253" s="176" t="s">
        <v>77</v>
      </c>
      <c r="G253" s="178"/>
    </row>
    <row r="254" spans="1:7" ht="13.5" thickBot="1" x14ac:dyDescent="0.25">
      <c r="A254" s="163">
        <v>25</v>
      </c>
      <c r="B254" s="164" t="s">
        <v>94</v>
      </c>
      <c r="C254" s="164"/>
      <c r="D254" s="165"/>
      <c r="E254" s="165"/>
      <c r="F254" s="182" t="s">
        <v>68</v>
      </c>
      <c r="G254" s="183"/>
    </row>
    <row r="256" spans="1:7" ht="16.5" thickBot="1" x14ac:dyDescent="0.25">
      <c r="A256" s="303" t="s">
        <v>229</v>
      </c>
      <c r="B256" s="303"/>
      <c r="C256" s="303"/>
      <c r="D256" s="303"/>
      <c r="E256" s="303"/>
      <c r="F256" s="303"/>
      <c r="G256" s="303"/>
    </row>
    <row r="257" spans="1:7" ht="13.5" thickTop="1" x14ac:dyDescent="0.2">
      <c r="A257" s="170"/>
      <c r="B257" s="171" t="s">
        <v>79</v>
      </c>
      <c r="C257" s="304" t="s">
        <v>274</v>
      </c>
      <c r="D257" s="305"/>
      <c r="E257" s="306"/>
      <c r="F257" s="172" t="s">
        <v>80</v>
      </c>
      <c r="G257" s="173" t="s">
        <v>230</v>
      </c>
    </row>
    <row r="258" spans="1:7" x14ac:dyDescent="0.2">
      <c r="A258" s="149"/>
      <c r="B258" s="150" t="s">
        <v>81</v>
      </c>
      <c r="C258" s="290" t="s">
        <v>103</v>
      </c>
      <c r="D258" s="291"/>
      <c r="E258" s="291"/>
      <c r="F258" s="291"/>
      <c r="G258" s="292"/>
    </row>
    <row r="259" spans="1:7" x14ac:dyDescent="0.2">
      <c r="A259" s="151"/>
      <c r="B259" s="150" t="s">
        <v>82</v>
      </c>
      <c r="C259" s="290" t="s">
        <v>104</v>
      </c>
      <c r="D259" s="291"/>
      <c r="E259" s="291"/>
      <c r="F259" s="291"/>
      <c r="G259" s="292"/>
    </row>
    <row r="260" spans="1:7" x14ac:dyDescent="0.2">
      <c r="A260" s="151"/>
      <c r="B260" s="150" t="s">
        <v>83</v>
      </c>
      <c r="C260" s="293"/>
      <c r="D260" s="293"/>
      <c r="E260" s="293"/>
      <c r="F260" s="293"/>
      <c r="G260" s="293"/>
    </row>
    <row r="261" spans="1:7" ht="13.5" thickBot="1" x14ac:dyDescent="0.25">
      <c r="A261" s="152"/>
      <c r="B261" s="153" t="s">
        <v>84</v>
      </c>
      <c r="C261" s="294" t="s">
        <v>214</v>
      </c>
      <c r="D261" s="295"/>
      <c r="E261" s="295"/>
      <c r="F261" s="295"/>
      <c r="G261" s="296"/>
    </row>
    <row r="262" spans="1:7" x14ac:dyDescent="0.2">
      <c r="A262" s="154"/>
      <c r="B262" s="155" t="s">
        <v>85</v>
      </c>
      <c r="C262" s="297" t="s">
        <v>101</v>
      </c>
      <c r="D262" s="298"/>
      <c r="E262" s="299"/>
      <c r="F262" s="156" t="s">
        <v>86</v>
      </c>
      <c r="G262" s="174"/>
    </row>
    <row r="263" spans="1:7" ht="13.5" thickBot="1" x14ac:dyDescent="0.25">
      <c r="A263" s="157"/>
      <c r="B263" s="158" t="s">
        <v>87</v>
      </c>
      <c r="C263" s="300" t="s">
        <v>88</v>
      </c>
      <c r="D263" s="301"/>
      <c r="E263" s="302"/>
      <c r="F263" s="159" t="s">
        <v>89</v>
      </c>
      <c r="G263" s="184">
        <v>45257</v>
      </c>
    </row>
    <row r="264" spans="1:7" ht="23.25" thickBot="1" x14ac:dyDescent="0.25">
      <c r="A264" s="160" t="s">
        <v>90</v>
      </c>
      <c r="B264" s="161" t="s">
        <v>91</v>
      </c>
      <c r="C264" s="161" t="s">
        <v>95</v>
      </c>
      <c r="D264" s="161" t="s">
        <v>92</v>
      </c>
      <c r="E264" s="161" t="s">
        <v>96</v>
      </c>
      <c r="F264" s="162" t="s">
        <v>74</v>
      </c>
      <c r="G264" s="175" t="s">
        <v>93</v>
      </c>
    </row>
    <row r="265" spans="1:7" ht="84" x14ac:dyDescent="0.2">
      <c r="A265" s="163">
        <v>1</v>
      </c>
      <c r="B265" s="39" t="s">
        <v>105</v>
      </c>
      <c r="C265" s="39" t="s">
        <v>212</v>
      </c>
      <c r="D265" s="40" t="s">
        <v>165</v>
      </c>
      <c r="E265" s="191"/>
      <c r="F265" s="176" t="s">
        <v>77</v>
      </c>
      <c r="G265" s="177"/>
    </row>
    <row r="266" spans="1:7" ht="300" x14ac:dyDescent="0.2">
      <c r="A266" s="163">
        <v>2</v>
      </c>
      <c r="B266" s="188" t="s">
        <v>199</v>
      </c>
      <c r="C266" s="188"/>
      <c r="D266" s="185" t="s">
        <v>215</v>
      </c>
      <c r="E266" s="192"/>
      <c r="F266" s="176" t="s">
        <v>77</v>
      </c>
      <c r="G266" s="181" t="s">
        <v>231</v>
      </c>
    </row>
    <row r="267" spans="1:7" ht="120" x14ac:dyDescent="0.2">
      <c r="A267" s="163">
        <v>3</v>
      </c>
      <c r="B267" s="187" t="s">
        <v>232</v>
      </c>
      <c r="C267" s="187"/>
      <c r="D267" s="186" t="s">
        <v>233</v>
      </c>
      <c r="E267" s="194"/>
      <c r="F267" s="176" t="s">
        <v>77</v>
      </c>
      <c r="G267" s="181"/>
    </row>
    <row r="268" spans="1:7" x14ac:dyDescent="0.2">
      <c r="A268" s="163">
        <v>4</v>
      </c>
      <c r="B268" s="187" t="s">
        <v>234</v>
      </c>
      <c r="C268" s="187"/>
      <c r="D268" s="186" t="s">
        <v>235</v>
      </c>
      <c r="E268" s="194"/>
      <c r="F268" s="176" t="s">
        <v>77</v>
      </c>
      <c r="G268" s="181"/>
    </row>
    <row r="269" spans="1:7" x14ac:dyDescent="0.2">
      <c r="A269" s="163">
        <v>5</v>
      </c>
      <c r="B269" s="187" t="s">
        <v>181</v>
      </c>
      <c r="C269" s="187"/>
      <c r="D269" s="186" t="s">
        <v>182</v>
      </c>
      <c r="E269" s="194"/>
      <c r="F269" s="176" t="s">
        <v>77</v>
      </c>
      <c r="G269" s="181"/>
    </row>
    <row r="270" spans="1:7" x14ac:dyDescent="0.2">
      <c r="A270" s="163">
        <v>6</v>
      </c>
      <c r="B270" s="187" t="s">
        <v>217</v>
      </c>
      <c r="C270" s="187"/>
      <c r="D270" s="186" t="s">
        <v>218</v>
      </c>
      <c r="E270" s="194"/>
      <c r="F270" s="176" t="s">
        <v>77</v>
      </c>
      <c r="G270" s="181"/>
    </row>
    <row r="271" spans="1:7" x14ac:dyDescent="0.2">
      <c r="A271" s="163">
        <v>7</v>
      </c>
      <c r="B271" s="187" t="s">
        <v>185</v>
      </c>
      <c r="C271" s="187"/>
      <c r="D271" s="186" t="s">
        <v>186</v>
      </c>
      <c r="E271" s="194"/>
      <c r="F271" s="176" t="s">
        <v>77</v>
      </c>
      <c r="G271" s="181"/>
    </row>
    <row r="272" spans="1:7" ht="38.25" x14ac:dyDescent="0.2">
      <c r="A272" s="163">
        <v>8</v>
      </c>
      <c r="B272" s="201" t="s">
        <v>201</v>
      </c>
      <c r="C272" s="179"/>
      <c r="D272" s="179" t="s">
        <v>220</v>
      </c>
      <c r="E272" s="180"/>
      <c r="F272" s="176" t="s">
        <v>77</v>
      </c>
      <c r="G272" s="198"/>
    </row>
    <row r="273" spans="1:7" ht="51" x14ac:dyDescent="0.2">
      <c r="A273" s="163">
        <v>9</v>
      </c>
      <c r="B273" s="201" t="s">
        <v>219</v>
      </c>
      <c r="C273" s="179"/>
      <c r="D273" s="179" t="s">
        <v>221</v>
      </c>
      <c r="E273" s="180"/>
      <c r="F273" s="176" t="s">
        <v>77</v>
      </c>
      <c r="G273" s="198"/>
    </row>
    <row r="274" spans="1:7" x14ac:dyDescent="0.2">
      <c r="A274" s="163">
        <v>10</v>
      </c>
      <c r="B274" s="179" t="s">
        <v>175</v>
      </c>
      <c r="C274" s="179"/>
      <c r="D274" s="179" t="s">
        <v>123</v>
      </c>
      <c r="E274" s="180"/>
      <c r="F274" s="176" t="s">
        <v>77</v>
      </c>
      <c r="G274" s="198"/>
    </row>
    <row r="275" spans="1:7" ht="24.75" x14ac:dyDescent="0.2">
      <c r="A275" s="163">
        <v>11</v>
      </c>
      <c r="B275" s="179" t="s">
        <v>222</v>
      </c>
      <c r="C275" s="189" t="s">
        <v>223</v>
      </c>
      <c r="D275" s="179" t="s">
        <v>224</v>
      </c>
      <c r="E275" s="180"/>
      <c r="F275" s="176"/>
      <c r="G275" s="198"/>
    </row>
    <row r="276" spans="1:7" ht="25.5" x14ac:dyDescent="0.2">
      <c r="A276" s="163">
        <v>12</v>
      </c>
      <c r="B276" s="179" t="s">
        <v>126</v>
      </c>
      <c r="C276" s="179"/>
      <c r="D276" s="179" t="s">
        <v>127</v>
      </c>
      <c r="E276" s="180"/>
      <c r="F276" s="176" t="s">
        <v>77</v>
      </c>
      <c r="G276" s="178"/>
    </row>
    <row r="277" spans="1:7" x14ac:dyDescent="0.2">
      <c r="A277" s="163">
        <v>13</v>
      </c>
      <c r="B277" s="179" t="s">
        <v>124</v>
      </c>
      <c r="C277" s="179"/>
      <c r="D277" s="179" t="s">
        <v>125</v>
      </c>
      <c r="E277" s="180"/>
      <c r="F277" s="176" t="s">
        <v>77</v>
      </c>
      <c r="G277" s="178"/>
    </row>
    <row r="278" spans="1:7" ht="76.5" x14ac:dyDescent="0.2">
      <c r="A278" s="163">
        <v>14</v>
      </c>
      <c r="B278" s="179" t="s">
        <v>99</v>
      </c>
      <c r="C278" s="179"/>
      <c r="D278" s="179" t="s">
        <v>226</v>
      </c>
      <c r="E278" s="180" t="s">
        <v>225</v>
      </c>
      <c r="F278" s="176" t="s">
        <v>77</v>
      </c>
      <c r="G278" s="181"/>
    </row>
    <row r="279" spans="1:7" ht="76.5" x14ac:dyDescent="0.2">
      <c r="A279" s="163">
        <v>15</v>
      </c>
      <c r="B279" s="179"/>
      <c r="C279" s="179"/>
      <c r="D279" s="179" t="s">
        <v>110</v>
      </c>
      <c r="E279" s="180" t="s">
        <v>227</v>
      </c>
      <c r="F279" s="176" t="s">
        <v>77</v>
      </c>
      <c r="G279" s="181"/>
    </row>
    <row r="280" spans="1:7" x14ac:dyDescent="0.2">
      <c r="A280" s="163">
        <v>16</v>
      </c>
      <c r="B280" s="179" t="s">
        <v>228</v>
      </c>
      <c r="C280" s="179"/>
      <c r="D280" s="179" t="s">
        <v>111</v>
      </c>
      <c r="E280" s="180"/>
      <c r="F280" s="176"/>
      <c r="G280" s="181"/>
    </row>
    <row r="281" spans="1:7" x14ac:dyDescent="0.2">
      <c r="A281" s="163">
        <v>17</v>
      </c>
      <c r="B281" s="179" t="s">
        <v>112</v>
      </c>
      <c r="C281" s="179"/>
      <c r="D281" s="179" t="s">
        <v>113</v>
      </c>
      <c r="E281" s="180"/>
      <c r="F281" s="176" t="s">
        <v>77</v>
      </c>
      <c r="G281" s="178"/>
    </row>
    <row r="282" spans="1:7" x14ac:dyDescent="0.2">
      <c r="A282" s="163">
        <v>18</v>
      </c>
      <c r="B282" s="179" t="s">
        <v>114</v>
      </c>
      <c r="C282" s="179"/>
      <c r="D282" s="179" t="s">
        <v>98</v>
      </c>
      <c r="E282" s="180"/>
      <c r="F282" s="176" t="s">
        <v>77</v>
      </c>
      <c r="G282" s="178"/>
    </row>
    <row r="283" spans="1:7" x14ac:dyDescent="0.2">
      <c r="A283" s="163">
        <v>19</v>
      </c>
      <c r="B283" s="179" t="s">
        <v>115</v>
      </c>
      <c r="C283" s="179"/>
      <c r="D283" s="179" t="s">
        <v>116</v>
      </c>
      <c r="E283" s="180"/>
      <c r="F283" s="176" t="s">
        <v>77</v>
      </c>
      <c r="G283" s="178"/>
    </row>
    <row r="284" spans="1:7" x14ac:dyDescent="0.2">
      <c r="A284" s="163">
        <v>20</v>
      </c>
      <c r="B284" s="179"/>
      <c r="C284" s="179"/>
      <c r="D284" s="179" t="s">
        <v>117</v>
      </c>
      <c r="E284" s="180"/>
      <c r="F284" s="176" t="s">
        <v>77</v>
      </c>
      <c r="G284" s="178"/>
    </row>
    <row r="285" spans="1:7" x14ac:dyDescent="0.2">
      <c r="A285" s="163">
        <v>21</v>
      </c>
      <c r="B285" s="179"/>
      <c r="C285" s="179"/>
      <c r="D285" s="179"/>
      <c r="E285" s="180"/>
      <c r="F285" s="176" t="s">
        <v>77</v>
      </c>
      <c r="G285" s="178"/>
    </row>
    <row r="286" spans="1:7" ht="13.5" thickBot="1" x14ac:dyDescent="0.25">
      <c r="A286" s="163">
        <v>24</v>
      </c>
      <c r="B286" s="164" t="s">
        <v>94</v>
      </c>
      <c r="C286" s="164"/>
      <c r="D286" s="165"/>
      <c r="E286" s="165"/>
      <c r="F286" s="176" t="s">
        <v>77</v>
      </c>
      <c r="G286" s="183"/>
    </row>
  </sheetData>
  <mergeCells count="64">
    <mergeCell ref="C87:E87"/>
    <mergeCell ref="C44:G44"/>
    <mergeCell ref="C45:G45"/>
    <mergeCell ref="C46:E46"/>
    <mergeCell ref="C47:E47"/>
    <mergeCell ref="A80:G80"/>
    <mergeCell ref="C81:E81"/>
    <mergeCell ref="C82:G82"/>
    <mergeCell ref="C83:G83"/>
    <mergeCell ref="C84:G84"/>
    <mergeCell ref="C85:G85"/>
    <mergeCell ref="C86:E86"/>
    <mergeCell ref="C43:G43"/>
    <mergeCell ref="A1:G1"/>
    <mergeCell ref="C2:E2"/>
    <mergeCell ref="C3:G3"/>
    <mergeCell ref="C4:G4"/>
    <mergeCell ref="C5:G5"/>
    <mergeCell ref="C6:G6"/>
    <mergeCell ref="C7:E7"/>
    <mergeCell ref="C8:E8"/>
    <mergeCell ref="A40:G40"/>
    <mergeCell ref="C41:E41"/>
    <mergeCell ref="C42:G42"/>
    <mergeCell ref="A111:G111"/>
    <mergeCell ref="C112:E112"/>
    <mergeCell ref="C113:G113"/>
    <mergeCell ref="C114:G114"/>
    <mergeCell ref="C115:G115"/>
    <mergeCell ref="C116:G116"/>
    <mergeCell ref="C117:E117"/>
    <mergeCell ref="C118:E118"/>
    <mergeCell ref="A143:G143"/>
    <mergeCell ref="C144:E144"/>
    <mergeCell ref="C145:G145"/>
    <mergeCell ref="C146:G146"/>
    <mergeCell ref="C147:G147"/>
    <mergeCell ref="C148:G148"/>
    <mergeCell ref="C149:E149"/>
    <mergeCell ref="C150:E150"/>
    <mergeCell ref="A186:G186"/>
    <mergeCell ref="C187:E187"/>
    <mergeCell ref="C188:G188"/>
    <mergeCell ref="C189:G189"/>
    <mergeCell ref="C190:G190"/>
    <mergeCell ref="C191:G191"/>
    <mergeCell ref="C192:E192"/>
    <mergeCell ref="C193:E193"/>
    <mergeCell ref="A226:G226"/>
    <mergeCell ref="C227:E227"/>
    <mergeCell ref="C228:G228"/>
    <mergeCell ref="C229:G229"/>
    <mergeCell ref="C230:G230"/>
    <mergeCell ref="C231:G231"/>
    <mergeCell ref="C232:E232"/>
    <mergeCell ref="C233:E233"/>
    <mergeCell ref="A256:G256"/>
    <mergeCell ref="C257:E257"/>
    <mergeCell ref="C258:G258"/>
    <mergeCell ref="C259:G259"/>
    <mergeCell ref="C260:G260"/>
    <mergeCell ref="C261:G261"/>
    <mergeCell ref="C262:E262"/>
    <mergeCell ref="C263:E263"/>
  </mergeCells>
  <phoneticPr fontId="7" type="noConversion"/>
  <conditionalFormatting sqref="F67:F70 F99:F109 F152:F183 F10:F37">
    <cfRule type="cellIs" dxfId="62" priority="85" stopIfTrue="1" operator="equal">
      <formula>"F"</formula>
    </cfRule>
    <cfRule type="cellIs" dxfId="61" priority="86" stopIfTrue="1" operator="equal">
      <formula>"B"</formula>
    </cfRule>
    <cfRule type="cellIs" dxfId="60" priority="87" stopIfTrue="1" operator="equal">
      <formula>"u"</formula>
    </cfRule>
  </conditionalFormatting>
  <conditionalFormatting sqref="F71:F72">
    <cfRule type="cellIs" dxfId="59" priority="70" stopIfTrue="1" operator="equal">
      <formula>"F"</formula>
    </cfRule>
    <cfRule type="cellIs" dxfId="58" priority="71" stopIfTrue="1" operator="equal">
      <formula>"B"</formula>
    </cfRule>
    <cfRule type="cellIs" dxfId="57" priority="72" stopIfTrue="1" operator="equal">
      <formula>"u"</formula>
    </cfRule>
  </conditionalFormatting>
  <conditionalFormatting sqref="F73:F78">
    <cfRule type="cellIs" dxfId="56" priority="76" stopIfTrue="1" operator="equal">
      <formula>"F"</formula>
    </cfRule>
    <cfRule type="cellIs" dxfId="55" priority="77" stopIfTrue="1" operator="equal">
      <formula>"B"</formula>
    </cfRule>
    <cfRule type="cellIs" dxfId="54" priority="78" stopIfTrue="1" operator="equal">
      <formula>"u"</formula>
    </cfRule>
  </conditionalFormatting>
  <conditionalFormatting sqref="F49">
    <cfRule type="cellIs" dxfId="53" priority="58" stopIfTrue="1" operator="equal">
      <formula>"F"</formula>
    </cfRule>
    <cfRule type="cellIs" dxfId="52" priority="59" stopIfTrue="1" operator="equal">
      <formula>"B"</formula>
    </cfRule>
    <cfRule type="cellIs" dxfId="51" priority="60" stopIfTrue="1" operator="equal">
      <formula>"u"</formula>
    </cfRule>
  </conditionalFormatting>
  <conditionalFormatting sqref="F90:F98">
    <cfRule type="cellIs" dxfId="50" priority="52" stopIfTrue="1" operator="equal">
      <formula>"F"</formula>
    </cfRule>
    <cfRule type="cellIs" dxfId="49" priority="53" stopIfTrue="1" operator="equal">
      <formula>"B"</formula>
    </cfRule>
    <cfRule type="cellIs" dxfId="48" priority="54" stopIfTrue="1" operator="equal">
      <formula>"u"</formula>
    </cfRule>
  </conditionalFormatting>
  <conditionalFormatting sqref="F89">
    <cfRule type="cellIs" dxfId="47" priority="49" stopIfTrue="1" operator="equal">
      <formula>"F"</formula>
    </cfRule>
    <cfRule type="cellIs" dxfId="46" priority="50" stopIfTrue="1" operator="equal">
      <formula>"B"</formula>
    </cfRule>
    <cfRule type="cellIs" dxfId="45" priority="51" stopIfTrue="1" operator="equal">
      <formula>"u"</formula>
    </cfRule>
  </conditionalFormatting>
  <conditionalFormatting sqref="F120">
    <cfRule type="cellIs" dxfId="38" priority="40" stopIfTrue="1" operator="equal">
      <formula>"F"</formula>
    </cfRule>
    <cfRule type="cellIs" dxfId="37" priority="41" stopIfTrue="1" operator="equal">
      <formula>"B"</formula>
    </cfRule>
    <cfRule type="cellIs" dxfId="36" priority="42" stopIfTrue="1" operator="equal">
      <formula>"u"</formula>
    </cfRule>
  </conditionalFormatting>
  <conditionalFormatting sqref="F196:F216">
    <cfRule type="cellIs" dxfId="35" priority="34" stopIfTrue="1" operator="equal">
      <formula>"F"</formula>
    </cfRule>
    <cfRule type="cellIs" dxfId="34" priority="35" stopIfTrue="1" operator="equal">
      <formula>"B"</formula>
    </cfRule>
    <cfRule type="cellIs" dxfId="33" priority="36" stopIfTrue="1" operator="equal">
      <formula>"u"</formula>
    </cfRule>
  </conditionalFormatting>
  <conditionalFormatting sqref="F217:F218">
    <cfRule type="cellIs" dxfId="32" priority="28" stopIfTrue="1" operator="equal">
      <formula>"F"</formula>
    </cfRule>
    <cfRule type="cellIs" dxfId="31" priority="29" stopIfTrue="1" operator="equal">
      <formula>"B"</formula>
    </cfRule>
    <cfRule type="cellIs" dxfId="30" priority="30" stopIfTrue="1" operator="equal">
      <formula>"u"</formula>
    </cfRule>
  </conditionalFormatting>
  <conditionalFormatting sqref="F219:F224">
    <cfRule type="cellIs" dxfId="29" priority="31" stopIfTrue="1" operator="equal">
      <formula>"F"</formula>
    </cfRule>
    <cfRule type="cellIs" dxfId="28" priority="32" stopIfTrue="1" operator="equal">
      <formula>"B"</formula>
    </cfRule>
    <cfRule type="cellIs" dxfId="27" priority="33" stopIfTrue="1" operator="equal">
      <formula>"u"</formula>
    </cfRule>
  </conditionalFormatting>
  <conditionalFormatting sqref="F195">
    <cfRule type="cellIs" dxfId="26" priority="25" stopIfTrue="1" operator="equal">
      <formula>"F"</formula>
    </cfRule>
    <cfRule type="cellIs" dxfId="25" priority="26" stopIfTrue="1" operator="equal">
      <formula>"B"</formula>
    </cfRule>
    <cfRule type="cellIs" dxfId="24" priority="27" stopIfTrue="1" operator="equal">
      <formula>"u"</formula>
    </cfRule>
  </conditionalFormatting>
  <conditionalFormatting sqref="F244:F254">
    <cfRule type="cellIs" dxfId="23" priority="22" stopIfTrue="1" operator="equal">
      <formula>"F"</formula>
    </cfRule>
    <cfRule type="cellIs" dxfId="22" priority="23" stopIfTrue="1" operator="equal">
      <formula>"B"</formula>
    </cfRule>
    <cfRule type="cellIs" dxfId="21" priority="24" stopIfTrue="1" operator="equal">
      <formula>"u"</formula>
    </cfRule>
  </conditionalFormatting>
  <conditionalFormatting sqref="F236:F243">
    <cfRule type="cellIs" dxfId="20" priority="19" stopIfTrue="1" operator="equal">
      <formula>"F"</formula>
    </cfRule>
    <cfRule type="cellIs" dxfId="19" priority="20" stopIfTrue="1" operator="equal">
      <formula>"B"</formula>
    </cfRule>
    <cfRule type="cellIs" dxfId="18" priority="21" stopIfTrue="1" operator="equal">
      <formula>"u"</formula>
    </cfRule>
  </conditionalFormatting>
  <conditionalFormatting sqref="F235">
    <cfRule type="cellIs" dxfId="17" priority="16" stopIfTrue="1" operator="equal">
      <formula>"F"</formula>
    </cfRule>
    <cfRule type="cellIs" dxfId="16" priority="17" stopIfTrue="1" operator="equal">
      <formula>"B"</formula>
    </cfRule>
    <cfRule type="cellIs" dxfId="15" priority="18" stopIfTrue="1" operator="equal">
      <formula>"u"</formula>
    </cfRule>
  </conditionalFormatting>
  <conditionalFormatting sqref="F276:F286">
    <cfRule type="cellIs" dxfId="14" priority="13" stopIfTrue="1" operator="equal">
      <formula>"F"</formula>
    </cfRule>
    <cfRule type="cellIs" dxfId="13" priority="14" stopIfTrue="1" operator="equal">
      <formula>"B"</formula>
    </cfRule>
    <cfRule type="cellIs" dxfId="12" priority="15" stopIfTrue="1" operator="equal">
      <formula>"u"</formula>
    </cfRule>
  </conditionalFormatting>
  <conditionalFormatting sqref="F266:F275">
    <cfRule type="cellIs" dxfId="11" priority="10" stopIfTrue="1" operator="equal">
      <formula>"F"</formula>
    </cfRule>
    <cfRule type="cellIs" dxfId="10" priority="11" stopIfTrue="1" operator="equal">
      <formula>"B"</formula>
    </cfRule>
    <cfRule type="cellIs" dxfId="9" priority="12" stopIfTrue="1" operator="equal">
      <formula>"u"</formula>
    </cfRule>
  </conditionalFormatting>
  <conditionalFormatting sqref="F265">
    <cfRule type="cellIs" dxfId="8" priority="7" stopIfTrue="1" operator="equal">
      <formula>"F"</formula>
    </cfRule>
    <cfRule type="cellIs" dxfId="7" priority="8" stopIfTrue="1" operator="equal">
      <formula>"B"</formula>
    </cfRule>
    <cfRule type="cellIs" dxfId="6" priority="9" stopIfTrue="1" operator="equal">
      <formula>"u"</formula>
    </cfRule>
  </conditionalFormatting>
  <conditionalFormatting sqref="F50:F66">
    <cfRule type="cellIs" dxfId="5" priority="4" stopIfTrue="1" operator="equal">
      <formula>"F"</formula>
    </cfRule>
    <cfRule type="cellIs" dxfId="4" priority="5" stopIfTrue="1" operator="equal">
      <formula>"B"</formula>
    </cfRule>
    <cfRule type="cellIs" dxfId="3" priority="6" stopIfTrue="1" operator="equal">
      <formula>"u"</formula>
    </cfRule>
  </conditionalFormatting>
  <conditionalFormatting sqref="F121:F140">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37 F265:F286 F89:F109 F49:F78 F152:F183 F195:F224 F235:F254 F120:F140" xr:uid="{CE4198CB-5AC8-45BA-BCF3-D5217D36CE6E}">
      <formula1>"U,P,F,B,S,n/a"</formula1>
    </dataValidation>
  </dataValidations>
  <hyperlinks>
    <hyperlink ref="G2" location="'UC001'!A1" display="UC001-01" xr:uid="{B11486DC-CBB6-40AD-A60A-9070A04B4846}"/>
    <hyperlink ref="G41" location="'UC001'!A1" display="UC001-02" xr:uid="{8EEB09A8-3D78-48B5-A378-A3992C1968FE}"/>
    <hyperlink ref="G81" location="'UC001'!A1" display="UC001-01" xr:uid="{96E47E74-5452-4692-BD6B-252BD665EDE0}"/>
    <hyperlink ref="G112" location="'UC001'!A1" display="UC001-01" xr:uid="{B20776C8-9A0B-4199-974D-123BEECE96C3}"/>
    <hyperlink ref="G144" location="'UC001'!A1" display="UC001-01" xr:uid="{CA71400F-1D19-425F-A43B-A8FDE6BF6B3D}"/>
    <hyperlink ref="G187" location="'UC001'!A1" display="UC001-02" xr:uid="{E405F72A-B412-4AA7-AB77-148B0F44B37A}"/>
    <hyperlink ref="G227" location="'UC001'!A1" display="UC001-01" xr:uid="{719EBC23-80EE-46B5-9881-A80E86307E35}"/>
    <hyperlink ref="G257" location="'UC001'!A1" display="UC001-01" xr:uid="{5EDA515F-9777-4144-A918-DE8385308755}"/>
  </hyperlink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Schedule Product Haul</vt:lpstr>
      <vt:lpstr>UC007</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2023-11-28T14:20:17Z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