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AFFAEFD9-FF22-4046-A0B2-96F84DB92485}" xr6:coauthVersionLast="47" xr6:coauthVersionMax="47" xr10:uidLastSave="{00000000-0000-0000-0000-000000000000}"/>
  <bookViews>
    <workbookView xWindow="28680" yWindow="-120" windowWidth="29040" windowHeight="15840" xr2:uid="{00000000-000D-0000-FFFF-FFFF00000000}"/>
  </bookViews>
  <sheets>
    <sheet name="项目日程安排" sheetId="11" r:id="rId1"/>
  </sheets>
  <definedNames>
    <definedName name="_xlnm._FilterDatabase" localSheetId="0" hidden="1">项目日程安排!$A$7:$MP$95</definedName>
    <definedName name="_xlnm.Print_Titles" localSheetId="0">项目日程安排!$3:$5</definedName>
    <definedName name="task_end" localSheetId="0">项目日程安排!$J1</definedName>
    <definedName name="task_progress" localSheetId="0">项目日程安排!$H1</definedName>
    <definedName name="task_start" localSheetId="0">项目日程安排!$I1</definedName>
    <definedName name="今天" localSheetId="0">TODAY()</definedName>
    <definedName name="显示周数">项目日程安排!$I$3</definedName>
    <definedName name="项目开始">项目日程安排!$I$2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F2" i="11" s="1"/>
  <c r="L95" i="11"/>
  <c r="L6" i="11" l="1"/>
  <c r="L7" i="11"/>
  <c r="I2" i="11" l="1"/>
  <c r="M4" i="11" l="1"/>
  <c r="M5" i="11" l="1"/>
  <c r="M3" i="11"/>
  <c r="N4" i="11"/>
  <c r="N5" i="11" s="1"/>
  <c r="O4" i="11" l="1"/>
  <c r="O5" i="11" s="1"/>
  <c r="P4" i="11" l="1"/>
  <c r="P5" i="11" s="1"/>
  <c r="Q4" i="11" l="1"/>
  <c r="Q5" i="11" s="1"/>
  <c r="R4" i="11" l="1"/>
  <c r="R5" i="11" s="1"/>
  <c r="S4" i="11" l="1"/>
  <c r="S5" i="11" s="1"/>
  <c r="T4" i="11" l="1"/>
  <c r="T5" i="11" s="1"/>
  <c r="U4" i="11" l="1"/>
  <c r="U5" i="11" s="1"/>
  <c r="T3" i="11"/>
  <c r="V4" i="11" l="1"/>
  <c r="V5" i="11" s="1"/>
  <c r="W4" i="11" l="1"/>
  <c r="W5" i="11" s="1"/>
  <c r="X4" i="11" l="1"/>
  <c r="X5" i="11" s="1"/>
  <c r="Y4" i="11" l="1"/>
  <c r="Y5" i="11" s="1"/>
  <c r="Z4" i="11" l="1"/>
  <c r="Z5" i="11" s="1"/>
  <c r="AA4" i="11" l="1"/>
  <c r="AA5" i="11" s="1"/>
  <c r="AA3" i="11" l="1"/>
  <c r="AB4" i="11"/>
  <c r="AB5" i="11" s="1"/>
  <c r="AC4" i="11" l="1"/>
  <c r="AC5" i="11" s="1"/>
  <c r="AD4" i="11" l="1"/>
  <c r="AD5" i="11" s="1"/>
  <c r="AE4" i="11" l="1"/>
  <c r="AE5" i="11" s="1"/>
  <c r="AF4" i="11" l="1"/>
  <c r="AF5" i="11" s="1"/>
  <c r="AG4" i="11" l="1"/>
  <c r="AG5" i="11" s="1"/>
  <c r="AH4" i="11" l="1"/>
  <c r="AH5" i="11" s="1"/>
  <c r="AH3" i="11" l="1"/>
  <c r="AI4" i="11"/>
  <c r="AI5" i="11" s="1"/>
  <c r="AJ4" i="11" l="1"/>
  <c r="AJ5" i="11" s="1"/>
  <c r="AK4" i="11" l="1"/>
  <c r="AK5" i="11" s="1"/>
  <c r="AL4" i="11" l="1"/>
  <c r="AL5" i="11" s="1"/>
  <c r="AM4" i="11" l="1"/>
  <c r="AM5" i="11" s="1"/>
  <c r="AN4" i="11" l="1"/>
  <c r="AN5" i="11" s="1"/>
  <c r="AO4" i="11" l="1"/>
  <c r="AO5" i="11" s="1"/>
  <c r="AP4" i="11" l="1"/>
  <c r="AP5" i="11" s="1"/>
  <c r="AO3" i="11"/>
  <c r="AQ4" i="11" l="1"/>
  <c r="AQ5" i="11" s="1"/>
  <c r="AR4" i="11" l="1"/>
  <c r="AR5" i="11" s="1"/>
  <c r="AS4" i="11" l="1"/>
  <c r="AS5" i="11" s="1"/>
  <c r="AT4" i="11" l="1"/>
  <c r="AT5" i="11" s="1"/>
  <c r="AU4" i="11" l="1"/>
  <c r="AU5" i="11" s="1"/>
  <c r="AV4" i="11" l="1"/>
  <c r="AV5" i="11" s="1"/>
  <c r="AW4" i="11" l="1"/>
  <c r="AW5" i="11" s="1"/>
  <c r="AV3" i="11"/>
  <c r="AX4" i="11" l="1"/>
  <c r="AX5" i="11" s="1"/>
  <c r="AY4" i="11" l="1"/>
  <c r="AY5" i="11" s="1"/>
  <c r="AZ4" i="11" l="1"/>
  <c r="AZ5" i="11" s="1"/>
  <c r="BA4" i="11" l="1"/>
  <c r="BA5" i="11" s="1"/>
  <c r="BB4" i="11" l="1"/>
  <c r="BB5" i="11" s="1"/>
  <c r="BC4" i="11" l="1"/>
  <c r="BC5" i="11" s="1"/>
  <c r="BC3" i="11" l="1"/>
  <c r="BD4" i="11"/>
  <c r="BD5" i="11" s="1"/>
  <c r="BE4" i="11" l="1"/>
  <c r="BE5" i="11" s="1"/>
  <c r="BF4" i="11" l="1"/>
  <c r="BF5" i="11" s="1"/>
  <c r="BG4" i="11" l="1"/>
  <c r="BG5" i="11" s="1"/>
  <c r="BH4" i="11" l="1"/>
  <c r="BH5" i="11" s="1"/>
  <c r="BI4" i="11" l="1"/>
  <c r="BI5" i="11" s="1"/>
  <c r="BJ4" i="11" l="1"/>
  <c r="BJ5" i="11" s="1"/>
  <c r="BK4" i="11" l="1"/>
  <c r="BK5" i="11" s="1"/>
  <c r="BJ3" i="11"/>
  <c r="BL4" i="11" l="1"/>
  <c r="BL5" i="11" s="1"/>
  <c r="BM4" i="11" l="1"/>
  <c r="BM5" i="11" s="1"/>
  <c r="BN4" i="11" l="1"/>
  <c r="BN5" i="11" s="1"/>
  <c r="BO4" i="11" l="1"/>
  <c r="BO5" i="11" s="1"/>
  <c r="BP4" i="11" l="1"/>
  <c r="BP5" i="11" l="1"/>
  <c r="BQ4" i="11"/>
  <c r="BQ3" i="11" s="1"/>
  <c r="BR4" i="11" l="1"/>
  <c r="BQ5" i="11"/>
  <c r="BS4" i="11" l="1"/>
  <c r="BR5" i="11"/>
  <c r="BT4" i="11" l="1"/>
  <c r="BS5" i="11"/>
  <c r="BU4" i="11" l="1"/>
  <c r="BT5" i="11"/>
  <c r="BV4" i="11" l="1"/>
  <c r="BU5" i="11"/>
  <c r="BW4" i="11" l="1"/>
  <c r="BV5" i="11"/>
  <c r="BX4" i="11" l="1"/>
  <c r="BX3" i="11" s="1"/>
  <c r="BW5" i="11"/>
  <c r="BY4" i="11" l="1"/>
  <c r="BX5" i="11"/>
  <c r="BZ4" i="11" l="1"/>
  <c r="BY5" i="11"/>
  <c r="CA4" i="11" l="1"/>
  <c r="BZ5" i="11"/>
  <c r="CB4" i="11" l="1"/>
  <c r="CA5" i="11"/>
  <c r="CC4" i="11" l="1"/>
  <c r="CB5" i="11"/>
  <c r="CD4" i="11" l="1"/>
  <c r="CC5" i="11"/>
  <c r="CE4" i="11" l="1"/>
  <c r="CE3" i="11" s="1"/>
  <c r="CD5" i="11"/>
  <c r="CF4" i="11" l="1"/>
  <c r="CE5" i="11"/>
  <c r="CG4" i="11" l="1"/>
  <c r="CF5" i="11"/>
  <c r="CH4" i="11" l="1"/>
  <c r="CG5" i="11"/>
  <c r="CI4" i="11" l="1"/>
  <c r="CH5" i="11"/>
  <c r="CJ4" i="11" l="1"/>
  <c r="CI5" i="11"/>
  <c r="CK4" i="11" l="1"/>
  <c r="CJ5" i="11"/>
  <c r="CL4" i="11" l="1"/>
  <c r="CL3" i="11" s="1"/>
  <c r="CK5" i="11"/>
  <c r="CM4" i="11" l="1"/>
  <c r="CL5" i="11"/>
  <c r="CN4" i="11" l="1"/>
  <c r="CM5" i="11"/>
  <c r="CO4" i="11" l="1"/>
  <c r="CN5" i="11"/>
  <c r="CP4" i="11" l="1"/>
  <c r="CO5" i="11"/>
  <c r="CQ4" i="11" l="1"/>
  <c r="CP5" i="11"/>
  <c r="CR4" i="11" l="1"/>
  <c r="CQ5" i="11"/>
  <c r="CS4" i="11" l="1"/>
  <c r="CS3" i="11" s="1"/>
  <c r="CR5" i="11"/>
  <c r="CT4" i="11" l="1"/>
  <c r="CS5" i="11"/>
  <c r="CU4" i="11" l="1"/>
  <c r="CT5" i="11"/>
  <c r="CV4" i="11" l="1"/>
  <c r="CU5" i="11"/>
  <c r="CW4" i="11" l="1"/>
  <c r="CV5" i="11"/>
  <c r="CX4" i="11" l="1"/>
  <c r="CY4" i="11" s="1"/>
  <c r="CY3" i="11" s="1"/>
  <c r="CW5" i="11"/>
  <c r="CZ4" i="11" l="1"/>
  <c r="CY5" i="11"/>
  <c r="CX5" i="11"/>
  <c r="DA4" i="11" l="1"/>
  <c r="CZ5" i="11"/>
  <c r="DA5" i="11" l="1"/>
  <c r="DB4" i="11"/>
  <c r="DB5" i="11" l="1"/>
  <c r="DC4" i="11"/>
  <c r="DD4" i="11" l="1"/>
  <c r="DC5" i="11"/>
  <c r="DE4" i="11" l="1"/>
  <c r="DE3" i="11" s="1"/>
  <c r="DD5" i="11"/>
  <c r="DE5" i="11" l="1"/>
  <c r="DF4" i="11"/>
  <c r="DF5" i="11" l="1"/>
  <c r="DG4" i="11"/>
  <c r="DH4" i="11" l="1"/>
  <c r="DG5" i="11"/>
  <c r="DI4" i="11" l="1"/>
  <c r="DH5" i="11"/>
  <c r="DI5" i="11" l="1"/>
  <c r="DJ4" i="11"/>
  <c r="DJ5" i="11" l="1"/>
  <c r="DK4" i="11"/>
  <c r="DK5" i="11" l="1"/>
  <c r="DL4" i="11"/>
  <c r="DK3" i="11"/>
  <c r="DL5" i="11" l="1"/>
  <c r="DM4" i="11"/>
  <c r="DN4" i="11" l="1"/>
  <c r="DM5" i="11"/>
  <c r="DN5" i="11" l="1"/>
  <c r="DO4" i="11"/>
  <c r="DO5" i="11" l="1"/>
  <c r="DP4" i="11"/>
  <c r="DP5" i="11" l="1"/>
  <c r="DQ4" i="11"/>
  <c r="DQ3" i="11" l="1"/>
  <c r="DR4" i="11"/>
  <c r="DQ5" i="11"/>
  <c r="DR5" i="11" l="1"/>
  <c r="DS4" i="11"/>
  <c r="DS5" i="11" l="1"/>
  <c r="DT4" i="11"/>
  <c r="DT5" i="11" l="1"/>
  <c r="DU4" i="11"/>
  <c r="DV4" i="11" l="1"/>
  <c r="DU5" i="11"/>
  <c r="DV5" i="11" l="1"/>
  <c r="DW4" i="11"/>
  <c r="DW3" i="11" l="1"/>
  <c r="DW5" i="11"/>
  <c r="DX4" i="11"/>
  <c r="DY4" i="11" l="1"/>
  <c r="DX5" i="11"/>
  <c r="DY5" i="11" l="1"/>
  <c r="DZ4" i="11"/>
  <c r="EA4" i="11" l="1"/>
  <c r="DZ5" i="11"/>
  <c r="EA5" i="11" l="1"/>
  <c r="EB4" i="11"/>
  <c r="EC4" i="11" l="1"/>
  <c r="EB5" i="11"/>
  <c r="EC5" i="11" l="1"/>
  <c r="EC3" i="11"/>
  <c r="ED4" i="11"/>
  <c r="EE4" i="11" l="1"/>
  <c r="ED5" i="11"/>
  <c r="EE5" i="11" l="1"/>
  <c r="EF4" i="11"/>
  <c r="EG4" i="11" l="1"/>
  <c r="EF5" i="11"/>
  <c r="EG5" i="11" l="1"/>
  <c r="EH4" i="11"/>
  <c r="EI4" i="11" l="1"/>
  <c r="EH5" i="11"/>
  <c r="EI3" i="11" l="1"/>
  <c r="EI5" i="11"/>
  <c r="EJ4" i="11"/>
  <c r="EK4" i="11" l="1"/>
  <c r="EJ5" i="11"/>
  <c r="EK5" i="11" l="1"/>
  <c r="EL4" i="11"/>
  <c r="EM4" i="11" l="1"/>
  <c r="EL5" i="11"/>
  <c r="EM5" i="11" l="1"/>
  <c r="EN4" i="11"/>
  <c r="EO4" i="11" l="1"/>
  <c r="EN5" i="11"/>
  <c r="EO5" i="11" l="1"/>
  <c r="EP4" i="11"/>
  <c r="EO3" i="11"/>
  <c r="EQ4" i="11" l="1"/>
  <c r="EP5" i="11"/>
  <c r="EQ5" i="11" l="1"/>
  <c r="ER4" i="11"/>
  <c r="ES4" i="11" l="1"/>
  <c r="ER5" i="11"/>
  <c r="ES5" i="11" l="1"/>
  <c r="ET4" i="11"/>
  <c r="ET5" i="11" l="1"/>
  <c r="EU4" i="11"/>
  <c r="EU3" i="11" l="1"/>
  <c r="EV4" i="11"/>
  <c r="EU5" i="11"/>
  <c r="EW4" i="11" l="1"/>
  <c r="EV5" i="11"/>
  <c r="EW5" i="11" l="1"/>
  <c r="EX4" i="11"/>
  <c r="EY4" i="11" l="1"/>
  <c r="EX5" i="11"/>
  <c r="EY5" i="11" l="1"/>
  <c r="EZ4" i="11"/>
  <c r="FA4" i="11" l="1"/>
  <c r="EZ5" i="11"/>
  <c r="FA5" i="11" l="1"/>
  <c r="FA3" i="11"/>
  <c r="FB4" i="11"/>
  <c r="FB5" i="11" l="1"/>
  <c r="FC4" i="11"/>
  <c r="FD4" i="11" l="1"/>
  <c r="FC5" i="11"/>
  <c r="FE4" i="11" l="1"/>
  <c r="FD5" i="11"/>
  <c r="FE5" i="11" l="1"/>
  <c r="FF4" i="11"/>
  <c r="FG4" i="11" l="1"/>
  <c r="FF5" i="11"/>
  <c r="FG3" i="11" l="1"/>
  <c r="FG5" i="11"/>
  <c r="FH4" i="11"/>
  <c r="FI4" i="11" l="1"/>
  <c r="FH5" i="11"/>
  <c r="FI5" i="11" l="1"/>
  <c r="FJ4" i="11"/>
  <c r="FK4" i="11" l="1"/>
  <c r="FJ5" i="11"/>
  <c r="FL4" i="11" l="1"/>
  <c r="FK5" i="11"/>
  <c r="FM4" i="11" l="1"/>
  <c r="FL5" i="11"/>
  <c r="FM5" i="11" l="1"/>
  <c r="FM3" i="11"/>
  <c r="FN4" i="11"/>
  <c r="FN5" i="11" l="1"/>
  <c r="FO4" i="11"/>
  <c r="FO5" i="11" l="1"/>
  <c r="FP4" i="11"/>
  <c r="FQ4" i="11" l="1"/>
  <c r="FP5" i="11"/>
  <c r="FQ5" i="11" l="1"/>
  <c r="FR4" i="11"/>
  <c r="FS4" i="11" l="1"/>
  <c r="FR5" i="11"/>
  <c r="FS3" i="11" l="1"/>
  <c r="FT4" i="11"/>
  <c r="FS5" i="11"/>
  <c r="FU4" i="11" l="1"/>
  <c r="FT5" i="11"/>
  <c r="FU5" i="11" l="1"/>
  <c r="FV4" i="11"/>
  <c r="FW4" i="11" l="1"/>
  <c r="FV5" i="11"/>
  <c r="FW5" i="11" l="1"/>
  <c r="FX4" i="11"/>
  <c r="FY4" i="11" l="1"/>
  <c r="FX5" i="11"/>
  <c r="FY5" i="11" l="1"/>
  <c r="FY3" i="11"/>
  <c r="FZ4" i="11"/>
  <c r="FZ5" i="11" l="1"/>
  <c r="GA4" i="11"/>
  <c r="GA5" i="11" l="1"/>
  <c r="GB4" i="11"/>
  <c r="GC4" i="11" l="1"/>
  <c r="GB5" i="11"/>
  <c r="GC5" i="11" l="1"/>
  <c r="GD4" i="11"/>
  <c r="GD5" i="11" l="1"/>
  <c r="GE4" i="11"/>
  <c r="GE3" i="11" l="1"/>
  <c r="GF4" i="11"/>
  <c r="GE5" i="11"/>
  <c r="GG4" i="11" l="1"/>
  <c r="GF5" i="11"/>
  <c r="GH4" i="11" l="1"/>
  <c r="GG5" i="11"/>
  <c r="GH5" i="11" l="1"/>
  <c r="GI4" i="11"/>
  <c r="GJ4" i="11" l="1"/>
  <c r="GI5" i="11"/>
  <c r="GK4" i="11" l="1"/>
  <c r="GJ5" i="11"/>
  <c r="GK3" i="11" l="1"/>
  <c r="GL4" i="11"/>
  <c r="GK5" i="11"/>
  <c r="GL5" i="11" l="1"/>
  <c r="GM4" i="11"/>
  <c r="GN4" i="11" l="1"/>
  <c r="GM5" i="11"/>
  <c r="GO4" i="11" l="1"/>
  <c r="GN5" i="11"/>
  <c r="GP4" i="11" l="1"/>
  <c r="GO5" i="11"/>
  <c r="GP5" i="11" l="1"/>
  <c r="GQ4" i="11"/>
  <c r="GR4" i="11" l="1"/>
  <c r="GQ5" i="11"/>
  <c r="GQ3" i="11"/>
  <c r="GS4" i="11" l="1"/>
  <c r="GR5" i="11"/>
  <c r="GT4" i="11" l="1"/>
  <c r="GS5" i="11"/>
  <c r="GT5" i="11" l="1"/>
  <c r="GU4" i="11"/>
  <c r="GV4" i="11" l="1"/>
  <c r="GU5" i="11"/>
  <c r="GW4" i="11" l="1"/>
  <c r="GV5" i="11"/>
  <c r="GX4" i="11" l="1"/>
  <c r="GW5" i="11"/>
  <c r="GW3" i="11"/>
  <c r="GX5" i="11" l="1"/>
  <c r="GY4" i="11"/>
  <c r="GZ4" i="11" l="1"/>
  <c r="GY5" i="11"/>
  <c r="HA4" i="11" l="1"/>
  <c r="GZ5" i="11"/>
  <c r="HB4" i="11" l="1"/>
  <c r="HA5" i="11"/>
  <c r="HB5" i="11" l="1"/>
  <c r="HC4" i="11"/>
  <c r="HC3" i="11" l="1"/>
  <c r="HD4" i="11"/>
  <c r="HC5" i="11"/>
  <c r="HE4" i="11" l="1"/>
  <c r="HD5" i="11"/>
  <c r="HF4" i="11" l="1"/>
  <c r="HE5" i="11"/>
  <c r="HF5" i="11" l="1"/>
  <c r="HG4" i="11"/>
  <c r="HH4" i="11" l="1"/>
  <c r="HG5" i="11"/>
  <c r="HI4" i="11" l="1"/>
  <c r="HH5" i="11"/>
  <c r="HI3" i="11" l="1"/>
  <c r="HJ4" i="11"/>
  <c r="HI5" i="11"/>
  <c r="HJ5" i="11" l="1"/>
  <c r="HK4" i="11"/>
  <c r="HL4" i="11" l="1"/>
  <c r="HK5" i="11"/>
  <c r="HM4" i="11" l="1"/>
  <c r="HL5" i="11"/>
  <c r="HN4" i="11" l="1"/>
  <c r="HM5" i="11"/>
  <c r="HN5" i="11" l="1"/>
  <c r="HO4" i="11"/>
  <c r="HP4" i="11" l="1"/>
  <c r="HO5" i="11"/>
  <c r="HO3" i="11"/>
  <c r="HQ4" i="11" l="1"/>
  <c r="HP5" i="11"/>
  <c r="HR4" i="11" l="1"/>
  <c r="HQ5" i="11"/>
  <c r="HR5" i="11" l="1"/>
  <c r="HS4" i="11"/>
  <c r="HT4" i="11" l="1"/>
  <c r="HS5" i="11"/>
  <c r="HU4" i="11" l="1"/>
  <c r="HT5" i="11"/>
  <c r="HU5" i="11" l="1"/>
  <c r="HU3" i="11"/>
  <c r="HV4" i="11"/>
  <c r="HV5" i="11" l="1"/>
  <c r="HW4" i="11"/>
  <c r="HX4" i="11" l="1"/>
  <c r="HW5" i="11"/>
  <c r="HY4" i="11" l="1"/>
  <c r="HX5" i="11"/>
  <c r="HZ4" i="11" l="1"/>
  <c r="HY5" i="11"/>
  <c r="HZ5" i="11" l="1"/>
  <c r="IA4" i="11"/>
  <c r="IA3" i="11" l="1"/>
  <c r="IB4" i="11"/>
  <c r="IA5" i="11"/>
  <c r="IC4" i="11" l="1"/>
  <c r="IB5" i="11"/>
  <c r="IC5" i="11" l="1"/>
  <c r="ID4" i="11"/>
  <c r="ID5" i="11" l="1"/>
  <c r="IE4" i="11"/>
  <c r="IF4" i="11" l="1"/>
  <c r="IE5" i="11"/>
  <c r="IG4" i="11" l="1"/>
  <c r="IF5" i="11"/>
  <c r="IG3" i="11" l="1"/>
  <c r="IH4" i="11"/>
  <c r="IG5" i="11"/>
  <c r="IH5" i="11" l="1"/>
  <c r="II4" i="11"/>
  <c r="IJ4" i="11" l="1"/>
  <c r="II5" i="11"/>
  <c r="IK4" i="11" l="1"/>
  <c r="IJ5" i="11"/>
  <c r="IK5" i="11" l="1"/>
  <c r="IL4" i="11"/>
  <c r="IL5" i="11" l="1"/>
  <c r="IM4" i="11"/>
  <c r="IN4" i="11" l="1"/>
  <c r="IM5" i="11"/>
  <c r="IM3" i="11"/>
  <c r="IO4" i="11" l="1"/>
  <c r="IN5" i="11"/>
  <c r="IP4" i="11" l="1"/>
  <c r="IO5" i="11"/>
  <c r="IP5" i="11" l="1"/>
  <c r="IQ4" i="11"/>
  <c r="IR4" i="11" l="1"/>
  <c r="IQ5" i="11"/>
  <c r="IR5" i="11" l="1"/>
  <c r="IS4" i="11"/>
  <c r="IS3" i="11" l="1"/>
  <c r="IT4" i="11"/>
  <c r="IS5" i="11"/>
  <c r="IT5" i="11" l="1"/>
  <c r="IU4" i="11"/>
  <c r="IV4" i="11" l="1"/>
  <c r="IU5" i="11"/>
  <c r="IW4" i="11" l="1"/>
  <c r="IV5" i="11"/>
  <c r="IX4" i="11" l="1"/>
  <c r="IW5" i="11"/>
  <c r="IX5" i="11" l="1"/>
  <c r="IY4" i="11"/>
  <c r="IZ4" i="11" l="1"/>
  <c r="IY3" i="11"/>
  <c r="IY5" i="11"/>
  <c r="JA4" i="11" l="1"/>
  <c r="IZ5" i="11"/>
  <c r="JA5" i="11" l="1"/>
  <c r="JB4" i="11"/>
  <c r="JB5" i="11" l="1"/>
  <c r="JC4" i="11"/>
  <c r="JD4" i="11" l="1"/>
  <c r="JC5" i="11"/>
  <c r="JE4" i="11" l="1"/>
  <c r="JD5" i="11"/>
  <c r="JE3" i="11" l="1"/>
  <c r="JF4" i="11"/>
  <c r="JE5" i="11"/>
  <c r="JF5" i="11" l="1"/>
  <c r="JG4" i="11"/>
  <c r="JH4" i="11" l="1"/>
  <c r="JG5" i="11"/>
  <c r="JI4" i="11" l="1"/>
  <c r="JH5" i="11"/>
  <c r="JI5" i="11" l="1"/>
  <c r="JJ4" i="11"/>
  <c r="JJ5" i="11" l="1"/>
  <c r="JK4" i="11"/>
  <c r="JL4" i="11" l="1"/>
  <c r="JK5" i="11"/>
  <c r="JK3" i="11"/>
  <c r="JM4" i="11" l="1"/>
  <c r="JL5" i="11"/>
  <c r="JN4" i="11" l="1"/>
  <c r="JM5" i="11"/>
  <c r="JN5" i="11" l="1"/>
  <c r="JO4" i="11"/>
  <c r="JP4" i="11" l="1"/>
  <c r="JO5" i="11"/>
  <c r="JQ4" i="11" l="1"/>
  <c r="JP5" i="11"/>
  <c r="JQ3" i="11" l="1"/>
  <c r="JQ5" i="11"/>
  <c r="JR4" i="11"/>
  <c r="JR5" i="11" l="1"/>
  <c r="JS4" i="11"/>
  <c r="JT4" i="11" l="1"/>
  <c r="JS5" i="11"/>
  <c r="JU4" i="11" l="1"/>
  <c r="JT5" i="11"/>
  <c r="JV4" i="11" l="1"/>
  <c r="JU5" i="11"/>
  <c r="JV5" i="11" l="1"/>
  <c r="JW4" i="11"/>
  <c r="JX4" i="11" l="1"/>
  <c r="JW3" i="11"/>
  <c r="JW5" i="11"/>
  <c r="JY4" i="11" l="1"/>
  <c r="JX5" i="11"/>
  <c r="JY5" i="11" l="1"/>
  <c r="JZ4" i="11"/>
  <c r="JZ5" i="11" l="1"/>
  <c r="KA4" i="11"/>
  <c r="KB4" i="11" l="1"/>
  <c r="KA5" i="11"/>
  <c r="KC4" i="11" l="1"/>
  <c r="KB5" i="11"/>
  <c r="KD4" i="11" l="1"/>
  <c r="KC3" i="11"/>
  <c r="KC5" i="11"/>
  <c r="KD5" i="11" l="1"/>
  <c r="KE4" i="11"/>
  <c r="KF4" i="11" l="1"/>
  <c r="KE5" i="11"/>
  <c r="KG4" i="11" l="1"/>
  <c r="KF5" i="11"/>
  <c r="KH4" i="11" l="1"/>
  <c r="KG5" i="11"/>
  <c r="KH5" i="11" l="1"/>
  <c r="KI4" i="11"/>
  <c r="KJ4" i="11" l="1"/>
  <c r="KI5" i="11"/>
  <c r="KI3" i="11"/>
  <c r="KK4" i="11" l="1"/>
  <c r="KJ5" i="11"/>
  <c r="KL4" i="11" l="1"/>
  <c r="KK5" i="11"/>
  <c r="KL5" i="11" l="1"/>
  <c r="KM4" i="11"/>
  <c r="KN4" i="11" l="1"/>
  <c r="KM5" i="11"/>
  <c r="KO4" i="11" l="1"/>
  <c r="KN5" i="11"/>
  <c r="KO3" i="11" l="1"/>
  <c r="KO5" i="11"/>
  <c r="KP4" i="11"/>
  <c r="KP5" i="11" l="1"/>
  <c r="KQ4" i="11"/>
  <c r="KR4" i="11" l="1"/>
  <c r="KQ5" i="11"/>
  <c r="KS4" i="11" l="1"/>
  <c r="KR5" i="11"/>
  <c r="KT4" i="11" l="1"/>
  <c r="KS5" i="11"/>
  <c r="KT5" i="11" l="1"/>
  <c r="KU4" i="11"/>
  <c r="KV4" i="11" l="1"/>
  <c r="KU3" i="11"/>
  <c r="KU5" i="11"/>
  <c r="KW4" i="11" l="1"/>
  <c r="KV5" i="11"/>
  <c r="KW5" i="11" l="1"/>
  <c r="KX4" i="11"/>
  <c r="KX5" i="11" l="1"/>
  <c r="KY4" i="11"/>
  <c r="KZ4" i="11" l="1"/>
  <c r="KY5" i="11"/>
  <c r="LA4" i="11" l="1"/>
  <c r="KZ5" i="11"/>
  <c r="LA3" i="11" l="1"/>
  <c r="LB4" i="11"/>
  <c r="LA5" i="11"/>
  <c r="LB5" i="11" l="1"/>
  <c r="LC4" i="11"/>
  <c r="LD4" i="11" l="1"/>
  <c r="LC5" i="11"/>
  <c r="LE4" i="11" l="1"/>
  <c r="LD5" i="11"/>
  <c r="LE5" i="11" l="1"/>
  <c r="LF4" i="11"/>
  <c r="LF5" i="11" l="1"/>
  <c r="LG4" i="11"/>
  <c r="LH4" i="11" l="1"/>
  <c r="LG5" i="11"/>
  <c r="LG3" i="11"/>
  <c r="LI4" i="11" l="1"/>
  <c r="LH5" i="11"/>
  <c r="LJ4" i="11" l="1"/>
  <c r="LI5" i="11"/>
  <c r="LJ5" i="11" l="1"/>
  <c r="LK4" i="11"/>
  <c r="LL4" i="11" l="1"/>
  <c r="LK5" i="11"/>
  <c r="LM4" i="11" l="1"/>
  <c r="LL5" i="11"/>
  <c r="LM3" i="11" l="1"/>
  <c r="LM5" i="11"/>
  <c r="LN4" i="11"/>
  <c r="LN5" i="11" l="1"/>
  <c r="LO4" i="11"/>
  <c r="LP4" i="11" l="1"/>
  <c r="LO5" i="11"/>
  <c r="LQ4" i="11" l="1"/>
  <c r="LP5" i="11"/>
  <c r="LR4" i="11" l="1"/>
  <c r="LQ5" i="11"/>
  <c r="LR5" i="11" l="1"/>
  <c r="LS4" i="11"/>
  <c r="LS3" i="11" l="1"/>
  <c r="LS5" i="11"/>
  <c r="LT4" i="11"/>
  <c r="LT5" i="11" l="1"/>
  <c r="LU4" i="11"/>
  <c r="LU5" i="11" l="1"/>
  <c r="LV4" i="11"/>
  <c r="LW4" i="11" l="1"/>
  <c r="LV5" i="11"/>
  <c r="LW5" i="11" l="1"/>
  <c r="LX4" i="11"/>
  <c r="LX5" i="11" l="1"/>
  <c r="LY4" i="11"/>
  <c r="LY3" i="11" l="1"/>
  <c r="LY5" i="11"/>
  <c r="LZ4" i="11"/>
  <c r="MA4" i="11" l="1"/>
  <c r="LZ5" i="11"/>
  <c r="MA5" i="11" l="1"/>
  <c r="MB4" i="11"/>
  <c r="MB5" i="11" l="1"/>
  <c r="MC4" i="11"/>
  <c r="MC5" i="11" l="1"/>
  <c r="MD4" i="11"/>
  <c r="ME4" i="11" l="1"/>
  <c r="MD5" i="11"/>
  <c r="ME5" i="11" l="1"/>
  <c r="MF4" i="11"/>
  <c r="ME3" i="11"/>
  <c r="MF5" i="11" l="1"/>
  <c r="MG4" i="11"/>
  <c r="MG5" i="11" l="1"/>
  <c r="MH4" i="11"/>
  <c r="MI4" i="11" l="1"/>
  <c r="MH5" i="11"/>
  <c r="MI5" i="11" l="1"/>
  <c r="MJ4" i="11"/>
  <c r="MJ5" i="11" l="1"/>
  <c r="MK4" i="11"/>
  <c r="MK5" i="11" l="1"/>
  <c r="MK3" i="11"/>
  <c r="ML4" i="11"/>
  <c r="MM4" i="11" l="1"/>
  <c r="ML5" i="11"/>
  <c r="MM5" i="11" l="1"/>
  <c r="MN4" i="11"/>
  <c r="MN5" i="11" l="1"/>
  <c r="MO4" i="11"/>
  <c r="MP4" i="11" l="1"/>
  <c r="MP5" i="11" s="1"/>
  <c r="MO5" i="11"/>
</calcChain>
</file>

<file path=xl/sharedStrings.xml><?xml version="1.0" encoding="utf-8"?>
<sst xmlns="http://schemas.openxmlformats.org/spreadsheetml/2006/main" count="260" uniqueCount="182">
  <si>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</si>
  <si>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</si>
  <si>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</si>
  <si>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</si>
  <si>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</si>
  <si>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</si>
  <si>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此行标记项目日程安排的结尾。请勿在此行中输入任何内容。
在此行上方插入新行，以继续构建项目日程安排。</t>
  </si>
  <si>
    <t>在此行上方插入新行</t>
  </si>
  <si>
    <t>显示周数：</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</si>
  <si>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phoneticPr fontId="29" type="noConversion"/>
  </si>
  <si>
    <t>Start Date</t>
    <phoneticPr fontId="29" type="noConversion"/>
  </si>
  <si>
    <t>End Date</t>
    <phoneticPr fontId="29" type="noConversion"/>
  </si>
  <si>
    <t>Number</t>
    <phoneticPr fontId="29" type="noConversion"/>
  </si>
  <si>
    <t>Task</t>
    <phoneticPr fontId="29" type="noConversion"/>
  </si>
  <si>
    <t>Assign to</t>
    <phoneticPr fontId="29" type="noConversion"/>
  </si>
  <si>
    <t>Est</t>
    <phoneticPr fontId="29" type="noConversion"/>
  </si>
  <si>
    <t>Days</t>
    <phoneticPr fontId="29" type="noConversion"/>
  </si>
  <si>
    <t>Pre-Task</t>
    <phoneticPr fontId="29" type="noConversion"/>
  </si>
  <si>
    <t>TongTao</t>
    <phoneticPr fontId="29" type="noConversion"/>
  </si>
  <si>
    <t>ZhangYuan</t>
    <phoneticPr fontId="29" type="noConversion"/>
  </si>
  <si>
    <t>Project management</t>
  </si>
  <si>
    <t>LiYing</t>
    <phoneticPr fontId="29" type="noConversion"/>
  </si>
  <si>
    <t>Miguel</t>
    <phoneticPr fontId="29" type="noConversion"/>
  </si>
  <si>
    <t>Available Resource(hour)</t>
    <phoneticPr fontId="29" type="noConversion"/>
  </si>
  <si>
    <t>Sanjel Library NuGet publish</t>
    <phoneticPr fontId="29" type="noConversion"/>
  </si>
  <si>
    <t>Sanjel Common Library NuGet publish</t>
    <phoneticPr fontId="29" type="noConversion"/>
  </si>
  <si>
    <t xml:space="preserve">   Publish first stable release for each library individually with GitHub Actions</t>
    <phoneticPr fontId="29" type="noConversion"/>
  </si>
  <si>
    <t xml:space="preserve">   Update application library corresponding to Sanjel Library NuGet source</t>
    <phoneticPr fontId="29" type="noConversion"/>
  </si>
  <si>
    <t xml:space="preserve">   Document Sanjel Library Guidelines.</t>
    <phoneticPr fontId="29" type="noConversion"/>
  </si>
  <si>
    <t xml:space="preserve">   Move eService projects which are referenced by eProgram and eServiceOnline to SanjelCommonLibrary to decouple the dependencies.</t>
    <phoneticPr fontId="29" type="noConversion"/>
  </si>
  <si>
    <t xml:space="preserve">   Publish SanjelCommonLibrary to NuGet</t>
    <phoneticPr fontId="29" type="noConversion"/>
  </si>
  <si>
    <t xml:space="preserve">   Update eService, eProgram, eServiceOnline and eSerivceExpress reference to use NuGet</t>
    <phoneticPr fontId="29" type="noConversion"/>
  </si>
  <si>
    <t>Message Library Upgrade - Phase II- PLC Data  Upgrade</t>
    <phoneticPr fontId="29" type="noConversion"/>
  </si>
  <si>
    <t xml:space="preserve">      Unit Test</t>
    <phoneticPr fontId="29" type="noConversion"/>
  </si>
  <si>
    <t xml:space="preserve">      Integration testing</t>
    <phoneticPr fontId="29" type="noConversion"/>
  </si>
  <si>
    <t xml:space="preserve">   PLC Data Online Monitor</t>
    <phoneticPr fontId="29" type="noConversion"/>
  </si>
  <si>
    <t xml:space="preserve">      JobTag improvement to be ready for online.</t>
    <phoneticPr fontId="29" type="noConversion"/>
  </si>
  <si>
    <t xml:space="preserve">      Add JobTag to Post Data message queue</t>
    <phoneticPr fontId="29" type="noConversion"/>
  </si>
  <si>
    <t xml:space="preserve">      Deploy</t>
    <phoneticPr fontId="29" type="noConversion"/>
  </si>
  <si>
    <t xml:space="preserve">   eService</t>
  </si>
  <si>
    <t xml:space="preserve">      Stop eService PLC data packing in same release. Remove it from job sending feature</t>
  </si>
  <si>
    <t xml:space="preserve">      Data archiving:  move expired data out of runtime local database. Any data received on server and older than 15 days will be archived. Data archiving will only happen when PLC is idle, which means no PLC records are found while trying to send. SCM_PLC_DB_LOCK needs to be set while doing WRITE operation to SCM_PLC database to lock Data table. Unlock is needed after the operation is done.</t>
  </si>
  <si>
    <t xml:space="preserve">      Unit Test</t>
  </si>
  <si>
    <t>Progress</t>
    <phoneticPr fontId="29" type="noConversion"/>
  </si>
  <si>
    <t>2.1.1</t>
    <phoneticPr fontId="29" type="noConversion"/>
  </si>
  <si>
    <t>2.4.1</t>
    <phoneticPr fontId="29" type="noConversion"/>
  </si>
  <si>
    <t>2.5.2</t>
    <phoneticPr fontId="29" type="noConversion"/>
  </si>
  <si>
    <t>3.2.1</t>
    <phoneticPr fontId="29" type="noConversion"/>
  </si>
  <si>
    <t>3.2.2</t>
    <phoneticPr fontId="29" type="noConversion"/>
  </si>
  <si>
    <t xml:space="preserve"> </t>
    <phoneticPr fontId="29" type="noConversion"/>
  </si>
  <si>
    <t xml:space="preserve">   Online monitor </t>
  </si>
  <si>
    <t xml:space="preserve">      Syncfusion real-time charting component  evaluation</t>
  </si>
  <si>
    <t>2.6.1</t>
  </si>
  <si>
    <t>2.6.2</t>
  </si>
  <si>
    <t>2.6.3</t>
  </si>
  <si>
    <t>2.6.4</t>
  </si>
  <si>
    <t>2.7.1</t>
  </si>
  <si>
    <t>2.7.2</t>
  </si>
  <si>
    <t xml:space="preserve">   eServiceOnline</t>
  </si>
  <si>
    <t>2.5.1</t>
  </si>
  <si>
    <t xml:space="preserve">      new project like DRB (pending definition) </t>
  </si>
  <si>
    <t>2.1.4</t>
  </si>
  <si>
    <t>2.2.1</t>
  </si>
  <si>
    <t>2.2.2</t>
  </si>
  <si>
    <t>2.2.3</t>
  </si>
  <si>
    <t>2.2.4</t>
  </si>
  <si>
    <t>2.2.5</t>
  </si>
  <si>
    <t>2.2.6</t>
  </si>
  <si>
    <t>2.2.7</t>
  </si>
  <si>
    <t>2.2.8</t>
  </si>
  <si>
    <t>2.2.9</t>
  </si>
  <si>
    <t>2.3.1</t>
  </si>
  <si>
    <t>2.3.2</t>
  </si>
  <si>
    <t>2.3.3</t>
  </si>
  <si>
    <t>3.1.1</t>
  </si>
  <si>
    <t>3.1.2</t>
  </si>
  <si>
    <t>3.1.3</t>
  </si>
  <si>
    <t>3.1.4</t>
  </si>
  <si>
    <t>3.2.3</t>
  </si>
  <si>
    <t>3.2.4</t>
  </si>
  <si>
    <t>3.2.5</t>
  </si>
  <si>
    <t xml:space="preserve">   Create workflow file to push nugets</t>
  </si>
  <si>
    <t xml:space="preserve">      Create a server based off Messaging.Server project (see Architecture_ProtoType repository) rename namespaces project, etc, and commit to a new repository</t>
  </si>
  <si>
    <t xml:space="preserve">     Deploy libraries and upgrade projects references</t>
    <phoneticPr fontId="29" type="noConversion"/>
  </si>
  <si>
    <t>Miguel</t>
  </si>
  <si>
    <t>Zhangyuan</t>
  </si>
  <si>
    <t>3.1.5</t>
  </si>
  <si>
    <t xml:space="preserve">   LocalData Update</t>
  </si>
  <si>
    <t xml:space="preserve">     Configure and Synchronize customized code to MMC to include it when code is generated</t>
  </si>
  <si>
    <t xml:space="preserve">      Explore the possibility to run LocalDataManager features in eServiceExpress </t>
  </si>
  <si>
    <t xml:space="preserve">      Configure Messaging SanjelLibrary </t>
  </si>
  <si>
    <t>2.1.2</t>
  </si>
  <si>
    <t>2.1.3</t>
  </si>
  <si>
    <t>2.1.5</t>
  </si>
  <si>
    <t>2.1.6</t>
  </si>
  <si>
    <t>2.1.7</t>
  </si>
  <si>
    <t xml:space="preserve">     Merge MMC LocalData into SanjelData</t>
  </si>
  <si>
    <t>2.2.11</t>
  </si>
  <si>
    <t xml:space="preserve">      Setup task to send PLC data periodically</t>
  </si>
  <si>
    <t xml:space="preserve">      Confirm data received on the server (notifier)  add another table if needed to save what records are sent but not received, add flag to records that are actually received on server (ready to archive). think about how to mantain table. A table lock may be required depending of the mechanism used to mark messages sent and/or received</t>
  </si>
  <si>
    <t xml:space="preserve">   Modify workflow actions file</t>
  </si>
  <si>
    <t xml:space="preserve">      Deploy</t>
  </si>
  <si>
    <t xml:space="preserve">   eServiceExpress</t>
  </si>
  <si>
    <t>2.8.1</t>
  </si>
  <si>
    <t>2.3.4</t>
  </si>
  <si>
    <t>Bela</t>
  </si>
  <si>
    <t>2.2.12</t>
  </si>
  <si>
    <t xml:space="preserve">      MMC udpdate: adding new classes in sanjelData-&gt;LocalData for archive database mechanism and table for data confirmation</t>
  </si>
  <si>
    <t xml:space="preserve">     eServiceExpress release without functionalities change.</t>
  </si>
  <si>
    <t>2.2.13</t>
  </si>
  <si>
    <t xml:space="preserve">     Replace code in eServiceExpress</t>
  </si>
  <si>
    <t xml:space="preserve">     Move/Refactor  eServiceExpress.Daos, eServiceExpress.Daos.Interfaces, eServiceExpress.LocalDataManager, CachedPlcData entities, to customized code to SanjelData libraries LocalData path</t>
  </si>
  <si>
    <t xml:space="preserve">      Configure messaging and configure Daos/Services Registrations  to Insert data in Staging DB </t>
  </si>
  <si>
    <t xml:space="preserve">     Unit Test</t>
  </si>
  <si>
    <t xml:space="preserve">     Smoke Tests</t>
  </si>
  <si>
    <t>2.1.8</t>
  </si>
  <si>
    <t>2.3.5</t>
  </si>
  <si>
    <t>2.1.1,2.1.2</t>
  </si>
  <si>
    <t>NuGet publish-Release 1</t>
    <phoneticPr fontId="29" type="noConversion"/>
  </si>
  <si>
    <t>Priority</t>
    <phoneticPr fontId="29" type="noConversion"/>
  </si>
  <si>
    <t>Release</t>
    <phoneticPr fontId="29" type="noConversion"/>
  </si>
  <si>
    <t xml:space="preserve">      Upgrading eServiceExpress.</t>
    <phoneticPr fontId="29" type="noConversion"/>
  </si>
  <si>
    <t xml:space="preserve">      Explore options to upgrade to NET 6/8 and new syncFusion library compatibility </t>
    <phoneticPr fontId="29" type="noConversion"/>
  </si>
  <si>
    <t>Release 2: Replacing references by NuGet packages.</t>
    <phoneticPr fontId="29" type="noConversion"/>
  </si>
  <si>
    <t>Release 1: Replacing legacy entities with MMC entities.</t>
    <phoneticPr fontId="29" type="noConversion"/>
  </si>
  <si>
    <t>Release 3: Upgrade eServiceExpress .net framework to Net 6/8 (optional)</t>
    <phoneticPr fontId="29" type="noConversion"/>
  </si>
  <si>
    <t>Release 4: PLC data transmission with MQTT.</t>
    <phoneticPr fontId="29" type="noConversion"/>
  </si>
  <si>
    <t>Estimated total(hour)</t>
    <phoneticPr fontId="29" type="noConversion"/>
  </si>
  <si>
    <t xml:space="preserve">   Ask Adam (optional) cofnigure dependanbot or automatic updater</t>
  </si>
  <si>
    <t xml:space="preserve">   Daily stand-up meeting</t>
    <phoneticPr fontId="29" type="noConversion"/>
  </si>
  <si>
    <t>All</t>
    <phoneticPr fontId="29" type="noConversion"/>
  </si>
  <si>
    <t>Developer</t>
    <phoneticPr fontId="29" type="noConversion"/>
  </si>
  <si>
    <t xml:space="preserve">   Analysis</t>
    <phoneticPr fontId="29" type="noConversion"/>
  </si>
  <si>
    <t>?</t>
    <phoneticPr fontId="29" type="noConversion"/>
  </si>
  <si>
    <t xml:space="preserve">   Estimated tasks workload</t>
    <phoneticPr fontId="29" type="noConversion"/>
  </si>
  <si>
    <t xml:space="preserve">   Organize meetings&amp;Track project progress</t>
    <phoneticPr fontId="29" type="noConversion"/>
  </si>
  <si>
    <t>2.8.2</t>
    <phoneticPr fontId="29" type="noConversion"/>
  </si>
  <si>
    <t>2.1.9</t>
  </si>
  <si>
    <t xml:space="preserve">     Create a simple database migration tool for old Database schema to the new (MMC NET 6)</t>
  </si>
  <si>
    <t xml:space="preserve">   Modify projects to use a shared configuration file to embed the pdb files as resources under the Debug configuration, which helps in debugging with NuGet packages, also configure source_link</t>
  </si>
  <si>
    <t>3.1.6</t>
  </si>
  <si>
    <t>MetaShare Project Statement - May 2024</t>
    <phoneticPr fontId="29" type="noConversion"/>
  </si>
  <si>
    <t xml:space="preserve">      Eliminate the dependency on eServiceMDM.WebAPI</t>
    <phoneticPr fontId="29" type="noConversion"/>
  </si>
  <si>
    <t xml:space="preserve">      SanjeleServiceUAT做为启动项目，SanjelCommonLibary中的Common UI的引用并没有更新</t>
    <phoneticPr fontId="29" type="noConversion"/>
  </si>
  <si>
    <t xml:space="preserve">        Create and execute a facade method to send correct messages with PLC data</t>
  </si>
  <si>
    <t xml:space="preserve">        Run simulator and sender to confirm correct data is sent</t>
  </si>
  <si>
    <t xml:space="preserve">        Create Class and Configure scheduler library to abstract the execution of quartz/hangfire to execute the task accordingly </t>
  </si>
  <si>
    <t>2.3.6</t>
  </si>
  <si>
    <t xml:space="preserve">      Execute inserts for PlcData coming from message into sql server DB</t>
  </si>
  <si>
    <t>2.2.8.1</t>
  </si>
  <si>
    <t>2.2.8.2</t>
  </si>
  <si>
    <t xml:space="preserve">          Delete data from pclData and insert it in Archive DB according to rules: time and confirmed data, unlock DB after processing</t>
  </si>
  <si>
    <t xml:space="preserve">          Execute the database lock, applying rules when the operation is ready to start data archiving.</t>
  </si>
  <si>
    <t>2.2.6.1</t>
  </si>
  <si>
    <t>2.2.6.2</t>
  </si>
  <si>
    <t>2.2.6.3</t>
  </si>
  <si>
    <t>2.3.7</t>
  </si>
  <si>
    <t xml:space="preserve">      Create a generic method for list insert in metashare common.Core.ng</t>
  </si>
  <si>
    <t xml:space="preserve">        Mark messages (plcData) that were sent to local mqtt but not received in server, so they can be marked as received in later task below</t>
  </si>
  <si>
    <t xml:space="preserve">   ProjectPlan</t>
    <phoneticPr fontId="29" type="noConversion"/>
  </si>
  <si>
    <t xml:space="preserve">      Add configuration parameters</t>
    <phoneticPr fontId="29" type="noConversion"/>
  </si>
  <si>
    <t xml:space="preserve">      Move the incorrectly migrated classes back to the eService project</t>
    <phoneticPr fontId="29" type="noConversion"/>
  </si>
  <si>
    <t xml:space="preserve">  SanjelCommonLibrary Upgrade</t>
    <phoneticPr fontId="29" type="noConversion"/>
  </si>
  <si>
    <t xml:space="preserve">   PLC data receiver  (Messaging.Server app)</t>
    <phoneticPr fontId="29" type="noConversion"/>
  </si>
  <si>
    <t xml:space="preserve">   PLC data sender </t>
    <phoneticPr fontId="29" type="noConversion"/>
  </si>
  <si>
    <t>2.2.10</t>
    <phoneticPr fontId="29" type="noConversion"/>
  </si>
  <si>
    <t xml:space="preserve">      Add HangFire library to execute only one instance at a time and execute Functions</t>
  </si>
  <si>
    <t>2.1.10</t>
  </si>
  <si>
    <t xml:space="preserve">     Use Plc simulator to test the original real-time monitoring function.</t>
  </si>
  <si>
    <t xml:space="preserve">      Add customized queries and methods in SanjelData/LocalData for extracting all data records in full records based on data index "D":"214" and timestamp with a flag in ese_flags table (ESE_flags keeps the latest record read)</t>
    <phoneticPr fontId="29" type="noConversion"/>
  </si>
  <si>
    <t>2.5.3</t>
  </si>
  <si>
    <t>1000</t>
    <phoneticPr fontId="29" type="noConversion"/>
  </si>
  <si>
    <t xml:space="preserve">      Integration testing-SanjelData</t>
    <phoneticPr fontId="29" type="noConversion"/>
  </si>
  <si>
    <t xml:space="preserve">  Fix Missing ResourceException for SDK-Style Project Resource Loading </t>
    <phoneticPr fontId="29" type="noConversion"/>
  </si>
  <si>
    <t>3.2.6</t>
  </si>
  <si>
    <t>Bela</t>
    <phoneticPr fontId="29" type="noConversion"/>
  </si>
  <si>
    <t xml:space="preserve">  </t>
    <phoneticPr fontId="29" type="noConversion"/>
  </si>
  <si>
    <t xml:space="preserve">  Build github workflow to build above applications upon PR merge.</t>
  </si>
  <si>
    <t>2.3.2.1</t>
  </si>
  <si>
    <t xml:space="preserve">      Create a generic method for list update in metashare common.Core.ng</t>
  </si>
  <si>
    <t xml:space="preserve">       use the simulator to create your DB for your tests	</t>
  </si>
  <si>
    <t xml:space="preserve">          Data archiving execution task (scheduler), it should be configurable with app.settings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</si>
</sst>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yyyy/m/d\,\ aaaa"/>
    <numFmt numFmtId="180" formatCode="d"/>
    <numFmt numFmtId="181" formatCode="0_);[Red]\(0\)"/>
    <numFmt numFmtId="182" formatCode="yyyy\-mm\-dd;@"/>
    <numFmt numFmtId="183" formatCode="[$-409]mmm\-yy;@"/>
  </numFmts>
  <fonts count="35" x14ac:knownFonts="1">
    <font>
      <sz val="11"/>
      <color theme="1"/>
      <name val="Microsoft YaHei UI"/>
      <family val="2"/>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sz val="9"/>
      <name val="宋体"/>
      <family val="3"/>
      <charset val="134"/>
    </font>
    <font>
      <b/>
      <sz val="11"/>
      <color theme="1"/>
      <name val="Microsoft YaHei UI"/>
      <family val="2"/>
      <charset val="134"/>
    </font>
    <font>
      <b/>
      <sz val="11"/>
      <name val="Microsoft YaHei UI"/>
      <family val="2"/>
      <charset val="134"/>
    </font>
    <font>
      <sz val="11"/>
      <color theme="0"/>
      <name val="Microsoft YaHei UI"/>
      <family val="2"/>
      <charset val="134"/>
    </font>
    <font>
      <sz val="11"/>
      <color theme="1"/>
      <name val="Microsoft YaHei UI"/>
      <family val="2"/>
      <charset val="134"/>
    </font>
    <font>
      <sz val="11"/>
      <color rgb="FF101214"/>
      <name val="Segoe UI"/>
      <family val="2"/>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8" borderId="0" applyNumberFormat="0" applyBorder="0" applyAlignment="0" applyProtection="0"/>
    <xf numFmtId="0" fontId="3" fillId="9" borderId="0" applyNumberFormat="0" applyBorder="0" applyAlignment="0" applyProtection="0"/>
    <xf numFmtId="0" fontId="14" fillId="10" borderId="0" applyNumberFormat="0" applyBorder="0" applyAlignment="0" applyProtection="0"/>
    <xf numFmtId="0" fontId="12" fillId="11" borderId="11" applyNumberFormat="0" applyAlignment="0" applyProtection="0"/>
    <xf numFmtId="0" fontId="15" fillId="12" borderId="12" applyNumberFormat="0" applyAlignment="0" applyProtection="0"/>
    <xf numFmtId="0" fontId="4" fillId="12" borderId="11" applyNumberFormat="0" applyAlignment="0" applyProtection="0"/>
    <xf numFmtId="0" fontId="13" fillId="0" borderId="13" applyNumberFormat="0" applyFill="0" applyAlignment="0" applyProtection="0"/>
    <xf numFmtId="0" fontId="5" fillId="13" borderId="14" applyNumberFormat="0" applyAlignment="0" applyProtection="0"/>
    <xf numFmtId="0" fontId="18" fillId="0" borderId="0" applyNumberFormat="0" applyFill="0" applyBorder="0" applyAlignment="0" applyProtection="0"/>
    <xf numFmtId="0" fontId="1" fillId="14"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102">
    <xf numFmtId="0" fontId="0" fillId="0" borderId="0" xfId="0"/>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1" fillId="5" borderId="2" xfId="11" applyFill="1">
      <alignment horizontal="center" vertical="center"/>
    </xf>
    <xf numFmtId="0" fontId="1" fillId="3" borderId="2" xfId="11" applyFill="1">
      <alignment horizontal="center" vertical="center"/>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vertical="center"/>
    </xf>
    <xf numFmtId="0" fontId="21" fillId="0" borderId="0" xfId="0" applyFont="1"/>
    <xf numFmtId="0" fontId="23" fillId="7" borderId="1" xfId="0" applyFont="1" applyFill="1" applyBorder="1" applyAlignment="1">
      <alignment horizontal="left" vertical="center" indent="1"/>
    </xf>
    <xf numFmtId="0" fontId="23" fillId="7" borderId="1" xfId="0" applyFont="1" applyFill="1" applyBorder="1" applyAlignment="1">
      <alignment horizontal="center" vertical="center" wrapText="1"/>
    </xf>
    <xf numFmtId="0" fontId="24" fillId="6"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7" fillId="0" borderId="0" xfId="1" applyFont="1" applyAlignment="1" applyProtection="1"/>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14" fontId="19" fillId="0" borderId="0" xfId="0" applyNumberFormat="1" applyFont="1" applyAlignment="1">
      <alignment horizontal="left"/>
    </xf>
    <xf numFmtId="14" fontId="20" fillId="0" borderId="0" xfId="0" applyNumberFormat="1" applyFont="1" applyAlignment="1">
      <alignment horizontal="center"/>
    </xf>
    <xf numFmtId="14" fontId="1" fillId="0" borderId="0" xfId="8" applyNumberFormat="1" applyAlignment="1">
      <alignment horizontal="left"/>
    </xf>
    <xf numFmtId="0" fontId="0" fillId="0" borderId="0" xfId="0" applyAlignment="1">
      <alignment horizontal="right"/>
    </xf>
    <xf numFmtId="181" fontId="1" fillId="0" borderId="0" xfId="8" applyNumberFormat="1" applyAlignment="1">
      <alignment horizontal="left"/>
    </xf>
    <xf numFmtId="0" fontId="30" fillId="5" borderId="2" xfId="11" applyFont="1" applyFill="1">
      <alignment horizontal="center" vertical="center"/>
    </xf>
    <xf numFmtId="9" fontId="31" fillId="5" borderId="2" xfId="2" applyFont="1" applyFill="1" applyBorder="1" applyAlignment="1">
      <alignment horizontal="center" vertical="center"/>
    </xf>
    <xf numFmtId="182" fontId="30" fillId="5" borderId="2" xfId="0" applyNumberFormat="1" applyFont="1" applyFill="1" applyBorder="1" applyAlignment="1">
      <alignment horizontal="center" vertical="center"/>
    </xf>
    <xf numFmtId="182" fontId="31" fillId="5" borderId="2" xfId="0" applyNumberFormat="1" applyFont="1" applyFill="1" applyBorder="1" applyAlignment="1">
      <alignment horizontal="center" vertical="center"/>
    </xf>
    <xf numFmtId="182" fontId="1" fillId="3" borderId="2" xfId="10" applyNumberFormat="1" applyFill="1">
      <alignment horizontal="center" vertical="center"/>
    </xf>
    <xf numFmtId="182" fontId="27" fillId="2" borderId="2" xfId="0" applyNumberFormat="1" applyFont="1" applyFill="1" applyBorder="1" applyAlignment="1">
      <alignment horizontal="left" vertical="center"/>
    </xf>
    <xf numFmtId="182" fontId="25" fillId="2" borderId="2" xfId="0" applyNumberFormat="1" applyFont="1" applyFill="1" applyBorder="1" applyAlignment="1">
      <alignment horizontal="center" vertical="center"/>
    </xf>
    <xf numFmtId="182" fontId="0" fillId="0" borderId="0" xfId="0" applyNumberFormat="1" applyAlignment="1">
      <alignment horizontal="center"/>
    </xf>
    <xf numFmtId="182" fontId="2" fillId="0" borderId="0" xfId="0" applyNumberFormat="1" applyFont="1" applyAlignment="1">
      <alignment horizontal="center"/>
    </xf>
    <xf numFmtId="182" fontId="0" fillId="0" borderId="0" xfId="0" applyNumberFormat="1"/>
    <xf numFmtId="0" fontId="30" fillId="3" borderId="2" xfId="12" applyFont="1" applyFill="1">
      <alignment horizontal="left" vertical="center" indent="2"/>
    </xf>
    <xf numFmtId="0" fontId="2" fillId="0" borderId="0" xfId="8" applyFont="1" applyAlignment="1"/>
    <xf numFmtId="0" fontId="32" fillId="0" borderId="0" xfId="8" applyFont="1" applyAlignment="1"/>
    <xf numFmtId="0" fontId="32" fillId="0" borderId="0" xfId="0" applyFont="1"/>
    <xf numFmtId="0" fontId="32" fillId="0" borderId="0" xfId="0" applyFont="1" applyAlignment="1">
      <alignment horizontal="center" vertical="center"/>
    </xf>
    <xf numFmtId="49" fontId="17" fillId="5" borderId="2" xfId="0" applyNumberFormat="1" applyFont="1" applyFill="1" applyBorder="1" applyAlignment="1">
      <alignment horizontal="left" vertical="center" indent="1"/>
    </xf>
    <xf numFmtId="49" fontId="1" fillId="0" borderId="0" xfId="8" applyNumberFormat="1" applyAlignment="1">
      <alignment horizontal="right"/>
    </xf>
    <xf numFmtId="49" fontId="33" fillId="3" borderId="2" xfId="12" applyNumberFormat="1" applyFont="1" applyFill="1" applyAlignment="1">
      <alignment horizontal="left" vertical="center" wrapText="1"/>
    </xf>
    <xf numFmtId="0" fontId="1" fillId="39" borderId="2" xfId="12" applyFill="1">
      <alignment horizontal="left" vertical="center" indent="2"/>
    </xf>
    <xf numFmtId="0" fontId="1" fillId="39" borderId="2" xfId="11" applyFill="1">
      <alignment horizontal="center" vertical="center"/>
    </xf>
    <xf numFmtId="9" fontId="25" fillId="39" borderId="2" xfId="2" applyFont="1" applyFill="1" applyBorder="1" applyAlignment="1">
      <alignment horizontal="center" vertical="center"/>
    </xf>
    <xf numFmtId="182" fontId="1" fillId="39" borderId="2" xfId="10" applyNumberFormat="1" applyFill="1">
      <alignment horizontal="center" vertical="center"/>
    </xf>
    <xf numFmtId="0" fontId="30" fillId="39" borderId="2" xfId="12" applyFont="1" applyFill="1">
      <alignment horizontal="left" vertical="center" indent="2"/>
    </xf>
    <xf numFmtId="0" fontId="1" fillId="40" borderId="2" xfId="12" applyFill="1">
      <alignment horizontal="left" vertical="center" indent="2"/>
    </xf>
    <xf numFmtId="0" fontId="1" fillId="40" borderId="2" xfId="11" applyFill="1">
      <alignment horizontal="center" vertical="center"/>
    </xf>
    <xf numFmtId="9" fontId="25" fillId="40" borderId="2" xfId="2" applyFont="1" applyFill="1" applyBorder="1" applyAlignment="1">
      <alignment horizontal="center" vertical="center"/>
    </xf>
    <xf numFmtId="182" fontId="1" fillId="40" borderId="2" xfId="10" applyNumberFormat="1" applyFill="1">
      <alignment horizontal="center" vertical="center"/>
    </xf>
    <xf numFmtId="0" fontId="30" fillId="40" borderId="2" xfId="12" applyFont="1" applyFill="1">
      <alignment horizontal="left" vertical="center" indent="2"/>
    </xf>
    <xf numFmtId="0" fontId="1" fillId="41" borderId="2" xfId="12" applyFill="1">
      <alignment horizontal="left" vertical="center" indent="2"/>
    </xf>
    <xf numFmtId="0" fontId="30" fillId="41" borderId="2" xfId="12" applyFont="1" applyFill="1">
      <alignment horizontal="left" vertical="center" indent="2"/>
    </xf>
    <xf numFmtId="0" fontId="1" fillId="41" borderId="2" xfId="11" applyFill="1">
      <alignment horizontal="center" vertical="center"/>
    </xf>
    <xf numFmtId="9" fontId="25" fillId="41" borderId="2" xfId="2" applyFont="1" applyFill="1" applyBorder="1" applyAlignment="1">
      <alignment horizontal="center" vertical="center"/>
    </xf>
    <xf numFmtId="182" fontId="1" fillId="41" borderId="2" xfId="10" applyNumberFormat="1" applyFill="1">
      <alignment horizontal="center" vertical="center"/>
    </xf>
    <xf numFmtId="49" fontId="30" fillId="3" borderId="2" xfId="12" applyNumberFormat="1" applyFont="1" applyFill="1" applyAlignment="1">
      <alignment horizontal="left" vertical="center" wrapText="1"/>
    </xf>
    <xf numFmtId="0" fontId="0" fillId="40" borderId="2" xfId="12" applyFont="1" applyFill="1">
      <alignment horizontal="left" vertical="center" indent="2"/>
    </xf>
    <xf numFmtId="0" fontId="0" fillId="39" borderId="2" xfId="12" applyFont="1" applyFill="1">
      <alignment horizontal="left" vertical="center" indent="2"/>
    </xf>
    <xf numFmtId="0" fontId="0" fillId="40" borderId="2" xfId="11" applyFont="1" applyFill="1">
      <alignment horizontal="center" vertical="center"/>
    </xf>
    <xf numFmtId="0" fontId="0" fillId="39" borderId="2" xfId="11" applyFont="1" applyFill="1">
      <alignment horizontal="center" vertical="center"/>
    </xf>
    <xf numFmtId="0" fontId="1" fillId="40" borderId="2" xfId="12" applyFill="1" applyAlignment="1">
      <alignment horizontal="center" vertical="center"/>
    </xf>
    <xf numFmtId="0" fontId="1" fillId="39" borderId="2" xfId="12" applyFill="1" applyAlignment="1">
      <alignment horizontal="center" vertical="center"/>
    </xf>
    <xf numFmtId="0" fontId="16" fillId="0" borderId="0" xfId="5" applyAlignment="1">
      <alignment horizontal="center"/>
    </xf>
    <xf numFmtId="0" fontId="0" fillId="0" borderId="10" xfId="0" applyBorder="1" applyAlignment="1">
      <alignment horizontal="center"/>
    </xf>
    <xf numFmtId="0" fontId="23" fillId="7" borderId="1" xfId="0" applyFont="1" applyFill="1" applyBorder="1" applyAlignment="1">
      <alignment horizontal="center" vertical="center"/>
    </xf>
    <xf numFmtId="0" fontId="0" fillId="0" borderId="0" xfId="0" applyAlignment="1">
      <alignment horizontal="center"/>
    </xf>
    <xf numFmtId="49" fontId="17" fillId="5" borderId="2" xfId="0" applyNumberFormat="1" applyFont="1" applyFill="1" applyBorder="1" applyAlignment="1">
      <alignment horizontal="center" vertical="center"/>
    </xf>
    <xf numFmtId="0" fontId="1" fillId="41" borderId="2" xfId="12" applyFill="1" applyAlignment="1">
      <alignment horizontal="center" vertical="center"/>
    </xf>
    <xf numFmtId="17" fontId="1" fillId="39" borderId="2" xfId="12" applyNumberFormat="1" applyFill="1" applyAlignment="1">
      <alignment horizontal="center" vertical="center"/>
    </xf>
    <xf numFmtId="183" fontId="1" fillId="3" borderId="2" xfId="12" applyNumberFormat="1" applyFill="1" applyAlignment="1">
      <alignment horizontal="center" vertical="center" wrapText="1"/>
    </xf>
    <xf numFmtId="183" fontId="1" fillId="40" borderId="2" xfId="12" applyNumberFormat="1" applyFill="1" applyAlignment="1">
      <alignment horizontal="center" vertical="center"/>
    </xf>
    <xf numFmtId="0" fontId="34" fillId="0" borderId="0" xfId="0" applyFont="1" applyAlignment="1">
      <alignment horizontal="right"/>
    </xf>
    <xf numFmtId="17" fontId="1" fillId="40" borderId="2" xfId="12" applyNumberFormat="1" applyFill="1" applyAlignment="1">
      <alignment horizontal="center" vertical="center"/>
    </xf>
    <xf numFmtId="0" fontId="30" fillId="5" borderId="2" xfId="12" applyFont="1" applyFill="1">
      <alignment horizontal="left" vertical="center" indent="2"/>
    </xf>
    <xf numFmtId="49" fontId="30" fillId="5" borderId="2" xfId="12" applyNumberFormat="1" applyFont="1" applyFill="1" applyAlignment="1">
      <alignment horizontal="left" vertical="center" wrapText="1"/>
    </xf>
    <xf numFmtId="183" fontId="1" fillId="5" borderId="2" xfId="12" applyNumberFormat="1" applyFill="1" applyAlignment="1">
      <alignment horizontal="center" vertical="center" wrapText="1"/>
    </xf>
    <xf numFmtId="9" fontId="25" fillId="5" borderId="2" xfId="2" applyFont="1" applyFill="1" applyBorder="1" applyAlignment="1">
      <alignment horizontal="center" vertical="center"/>
    </xf>
    <xf numFmtId="182" fontId="1" fillId="5" borderId="2" xfId="10" applyNumberFormat="1" applyFill="1">
      <alignment horizontal="center" vertical="center"/>
    </xf>
    <xf numFmtId="0" fontId="33" fillId="3" borderId="2" xfId="12" applyFont="1" applyFill="1" applyAlignment="1">
      <alignment horizontal="center" vertical="center" wrapText="1"/>
    </xf>
    <xf numFmtId="0" fontId="0" fillId="40" borderId="2" xfId="12" applyFont="1" applyFill="1" applyAlignment="1">
      <alignment horizontal="center" vertical="center"/>
    </xf>
    <xf numFmtId="0" fontId="30" fillId="40" borderId="2" xfId="12" applyFont="1" applyFill="1" applyAlignment="1">
      <alignment horizontal="center" vertical="center"/>
    </xf>
    <xf numFmtId="0" fontId="0" fillId="39" borderId="2" xfId="12" applyFont="1" applyFill="1" applyAlignment="1">
      <alignment horizontal="center" vertical="center"/>
    </xf>
    <xf numFmtId="0" fontId="33" fillId="39" borderId="2" xfId="12" applyFont="1" applyFill="1" applyAlignment="1">
      <alignment horizontal="center" vertical="center"/>
    </xf>
    <xf numFmtId="49" fontId="33" fillId="5" borderId="2" xfId="12" applyNumberFormat="1" applyFont="1" applyFill="1" applyAlignment="1">
      <alignment horizontal="center" vertical="center" wrapText="1"/>
    </xf>
    <xf numFmtId="14" fontId="0" fillId="4" borderId="4" xfId="0" applyNumberFormat="1" applyFill="1" applyBorder="1" applyAlignment="1">
      <alignment horizontal="left" vertical="center" wrapText="1" indent="1"/>
    </xf>
    <xf numFmtId="0" fontId="0" fillId="0" borderId="0" xfId="0"/>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79" fontId="32" fillId="0" borderId="0" xfId="9" applyFont="1" applyBorder="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31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32000000}"/>
    <cellStyle name="日期" xfId="10" xr:uid="{00000000-0005-0000-0000-000034000000}"/>
    <cellStyle name="适中" xfId="20" builtinId="28" customBuiltin="1"/>
    <cellStyle name="输出" xfId="22" builtinId="21" customBuiltin="1"/>
    <cellStyle name="输入" xfId="21" builtinId="20" customBuiltin="1"/>
    <cellStyle name="项目开始" xfId="9" xr:uid="{00000000-0005-0000-0000-000035000000}"/>
    <cellStyle name="姓名" xfId="11" xr:uid="{00000000-0005-0000-0000-000033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8">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pageSetUpPr fitToPage="1"/>
  </sheetPr>
  <dimension ref="A1:MP98"/>
  <sheetViews>
    <sheetView showGridLines="0" tabSelected="1" showRuler="0" zoomScaleNormal="100" zoomScalePageLayoutView="70" workbookViewId="0">
      <pane ySplit="5" topLeftCell="A6" activePane="bottomLeft" state="frozen"/>
      <selection pane="bottomLeft" activeCell="H12" sqref="H12"/>
    </sheetView>
  </sheetViews>
  <sheetFormatPr defaultRowHeight="29.85" customHeight="1" outlineLevelRow="2" x14ac:dyDescent="0.3"/>
  <cols>
    <col min="1" max="1" width="2.109375" style="4" customWidth="1"/>
    <col min="2" max="2" width="8.5546875" customWidth="1"/>
    <col min="3" max="3" width="76.33203125" customWidth="1"/>
    <col min="4" max="4" width="11.33203125" customWidth="1"/>
    <col min="5" max="5" width="15.88671875" style="78" customWidth="1"/>
    <col min="6" max="6" width="20.21875" bestFit="1" customWidth="1"/>
    <col min="7" max="7" width="14.21875" customWidth="1"/>
    <col min="8" max="8" width="7" bestFit="1" customWidth="1"/>
    <col min="9" max="9" width="11" style="42" bestFit="1" customWidth="1"/>
    <col min="10" max="10" width="11" style="44" bestFit="1" customWidth="1"/>
    <col min="11" max="11" width="9.77734375" bestFit="1" customWidth="1"/>
    <col min="12" max="12" width="5.44140625" customWidth="1"/>
    <col min="13" max="13" width="2.44140625" customWidth="1"/>
    <col min="14" max="17" width="2.88671875" bestFit="1" customWidth="1"/>
    <col min="18" max="26" width="2.5546875" bestFit="1" customWidth="1"/>
    <col min="27" max="48" width="2.88671875" bestFit="1" customWidth="1"/>
    <col min="49" max="57" width="2.5546875" bestFit="1" customWidth="1"/>
    <col min="58" max="79" width="2.88671875" bestFit="1" customWidth="1"/>
    <col min="80" max="88" width="2.5546875" bestFit="1" customWidth="1"/>
    <col min="89" max="109" width="2.88671875" bestFit="1" customWidth="1"/>
    <col min="110" max="118" width="2.5546875" bestFit="1" customWidth="1"/>
    <col min="119" max="140" width="2.88671875" bestFit="1" customWidth="1"/>
    <col min="141" max="149" width="2.5546875" bestFit="1" customWidth="1"/>
    <col min="150" max="170" width="2.88671875" bestFit="1" customWidth="1"/>
    <col min="171" max="179" width="2.5546875" bestFit="1" customWidth="1"/>
    <col min="180" max="201" width="2.88671875" bestFit="1" customWidth="1"/>
    <col min="202" max="210" width="2.5546875" bestFit="1" customWidth="1"/>
    <col min="211" max="232" width="2.88671875" bestFit="1" customWidth="1"/>
    <col min="233" max="241" width="2.5546875" bestFit="1" customWidth="1"/>
    <col min="242" max="261" width="2.88671875" bestFit="1" customWidth="1"/>
    <col min="262" max="270" width="2.5546875" bestFit="1" customWidth="1"/>
    <col min="271" max="292" width="2.88671875" bestFit="1" customWidth="1"/>
    <col min="293" max="301" width="2.5546875" bestFit="1" customWidth="1"/>
    <col min="302" max="322" width="2.88671875" bestFit="1" customWidth="1"/>
    <col min="323" max="331" width="2.5546875" bestFit="1" customWidth="1"/>
    <col min="332" max="353" width="2.88671875" bestFit="1" customWidth="1"/>
    <col min="354" max="354" width="2.5546875" bestFit="1" customWidth="1"/>
  </cols>
  <sheetData>
    <row r="1" spans="1:354" ht="29.85" customHeight="1" x14ac:dyDescent="0.55000000000000004">
      <c r="A1" s="5" t="s">
        <v>0</v>
      </c>
      <c r="B1" s="7" t="s">
        <v>141</v>
      </c>
      <c r="C1" s="7"/>
      <c r="D1" s="7"/>
      <c r="E1" s="75"/>
      <c r="F1" s="11"/>
      <c r="G1" s="30"/>
      <c r="H1" s="12"/>
      <c r="I1" s="31"/>
      <c r="J1" s="13"/>
      <c r="K1" s="11"/>
      <c r="L1" s="12"/>
      <c r="M1" s="14"/>
    </row>
    <row r="2" spans="1:354" ht="29.85" customHeight="1" x14ac:dyDescent="0.3">
      <c r="A2" s="4" t="s">
        <v>1</v>
      </c>
      <c r="B2" s="33" t="s">
        <v>10</v>
      </c>
      <c r="C2" s="32">
        <v>45413</v>
      </c>
      <c r="D2" s="32"/>
      <c r="E2" s="84" t="s">
        <v>127</v>
      </c>
      <c r="F2" s="34">
        <f>G7</f>
        <v>872</v>
      </c>
      <c r="G2" s="46">
        <v>192</v>
      </c>
      <c r="H2" s="47"/>
      <c r="I2" s="101">
        <f ca="1">TODAY()</f>
        <v>45443</v>
      </c>
      <c r="J2" s="101"/>
      <c r="K2" s="34"/>
    </row>
    <row r="3" spans="1:354" ht="29.85" customHeight="1" x14ac:dyDescent="0.3">
      <c r="A3" s="5" t="s">
        <v>2</v>
      </c>
      <c r="B3" s="33" t="s">
        <v>11</v>
      </c>
      <c r="C3" s="32">
        <v>45443</v>
      </c>
      <c r="D3" s="32"/>
      <c r="E3" s="51" t="s">
        <v>23</v>
      </c>
      <c r="F3" s="34">
        <v>640</v>
      </c>
      <c r="G3" s="47" t="s">
        <v>8</v>
      </c>
      <c r="H3" s="47"/>
      <c r="I3" s="49">
        <v>1</v>
      </c>
      <c r="J3" s="48"/>
      <c r="K3" s="34"/>
      <c r="M3" s="97">
        <f ca="1">M4</f>
        <v>45439</v>
      </c>
      <c r="N3" s="99"/>
      <c r="O3" s="99"/>
      <c r="P3" s="99"/>
      <c r="Q3" s="99"/>
      <c r="R3" s="99"/>
      <c r="S3" s="100"/>
      <c r="T3" s="97">
        <f ca="1">T4</f>
        <v>45446</v>
      </c>
      <c r="U3" s="99"/>
      <c r="V3" s="99"/>
      <c r="W3" s="99"/>
      <c r="X3" s="99"/>
      <c r="Y3" s="99"/>
      <c r="Z3" s="100"/>
      <c r="AA3" s="97">
        <f ca="1">AA4</f>
        <v>45453</v>
      </c>
      <c r="AB3" s="99"/>
      <c r="AC3" s="99"/>
      <c r="AD3" s="99"/>
      <c r="AE3" s="99"/>
      <c r="AF3" s="99"/>
      <c r="AG3" s="100"/>
      <c r="AH3" s="97">
        <f ca="1">AH4</f>
        <v>45460</v>
      </c>
      <c r="AI3" s="99"/>
      <c r="AJ3" s="99"/>
      <c r="AK3" s="99"/>
      <c r="AL3" s="99"/>
      <c r="AM3" s="99"/>
      <c r="AN3" s="100"/>
      <c r="AO3" s="97">
        <f ca="1">AO4</f>
        <v>45467</v>
      </c>
      <c r="AP3" s="99"/>
      <c r="AQ3" s="99"/>
      <c r="AR3" s="99"/>
      <c r="AS3" s="99"/>
      <c r="AT3" s="99"/>
      <c r="AU3" s="100"/>
      <c r="AV3" s="97">
        <f ca="1">AV4</f>
        <v>45474</v>
      </c>
      <c r="AW3" s="99"/>
      <c r="AX3" s="99"/>
      <c r="AY3" s="99"/>
      <c r="AZ3" s="99"/>
      <c r="BA3" s="99"/>
      <c r="BB3" s="100"/>
      <c r="BC3" s="97">
        <f ca="1">BC4</f>
        <v>45481</v>
      </c>
      <c r="BD3" s="99"/>
      <c r="BE3" s="99"/>
      <c r="BF3" s="99"/>
      <c r="BG3" s="99"/>
      <c r="BH3" s="99"/>
      <c r="BI3" s="100"/>
      <c r="BJ3" s="97">
        <f ca="1">BJ4</f>
        <v>45488</v>
      </c>
      <c r="BK3" s="99"/>
      <c r="BL3" s="99"/>
      <c r="BM3" s="99"/>
      <c r="BN3" s="99"/>
      <c r="BO3" s="99"/>
      <c r="BP3" s="100"/>
      <c r="BQ3" s="97">
        <f ca="1">BQ4</f>
        <v>45495</v>
      </c>
      <c r="BR3" s="99"/>
      <c r="BS3" s="99"/>
      <c r="BT3" s="99"/>
      <c r="BU3" s="99"/>
      <c r="BV3" s="99"/>
      <c r="BW3" s="100"/>
      <c r="BX3" s="97">
        <f ca="1">BX4</f>
        <v>45502</v>
      </c>
      <c r="BY3" s="99"/>
      <c r="BZ3" s="99"/>
      <c r="CA3" s="99"/>
      <c r="CB3" s="99"/>
      <c r="CC3" s="99"/>
      <c r="CD3" s="100"/>
      <c r="CE3" s="97">
        <f ca="1">CE4</f>
        <v>45509</v>
      </c>
      <c r="CF3" s="99"/>
      <c r="CG3" s="99"/>
      <c r="CH3" s="99"/>
      <c r="CI3" s="99"/>
      <c r="CJ3" s="99"/>
      <c r="CK3" s="100"/>
      <c r="CL3" s="97">
        <f ca="1">CL4</f>
        <v>45516</v>
      </c>
      <c r="CM3" s="99"/>
      <c r="CN3" s="99"/>
      <c r="CO3" s="99"/>
      <c r="CP3" s="99"/>
      <c r="CQ3" s="99"/>
      <c r="CR3" s="100"/>
      <c r="CS3" s="97">
        <f ca="1">CS4</f>
        <v>45523</v>
      </c>
      <c r="CT3" s="98"/>
      <c r="CU3" s="98"/>
      <c r="CV3" s="98"/>
      <c r="CW3" s="98"/>
      <c r="CX3" s="98"/>
      <c r="CY3" s="97">
        <f t="shared" ref="CY3" ca="1" si="0">CY4</f>
        <v>45529</v>
      </c>
      <c r="CZ3" s="98"/>
      <c r="DA3" s="98"/>
      <c r="DB3" s="98"/>
      <c r="DC3" s="98"/>
      <c r="DD3" s="98"/>
      <c r="DE3" s="97">
        <f t="shared" ref="DE3" ca="1" si="1">DE4</f>
        <v>45535</v>
      </c>
      <c r="DF3" s="98"/>
      <c r="DG3" s="98"/>
      <c r="DH3" s="98"/>
      <c r="DI3" s="98"/>
      <c r="DJ3" s="98"/>
      <c r="DK3" s="97">
        <f t="shared" ref="DK3" ca="1" si="2">DK4</f>
        <v>45541</v>
      </c>
      <c r="DL3" s="98"/>
      <c r="DM3" s="98"/>
      <c r="DN3" s="98"/>
      <c r="DO3" s="98"/>
      <c r="DP3" s="98"/>
      <c r="DQ3" s="97">
        <f t="shared" ref="DQ3" ca="1" si="3">DQ4</f>
        <v>45547</v>
      </c>
      <c r="DR3" s="98"/>
      <c r="DS3" s="98"/>
      <c r="DT3" s="98"/>
      <c r="DU3" s="98"/>
      <c r="DV3" s="98"/>
      <c r="DW3" s="97">
        <f t="shared" ref="DW3" ca="1" si="4">DW4</f>
        <v>45553</v>
      </c>
      <c r="DX3" s="98"/>
      <c r="DY3" s="98"/>
      <c r="DZ3" s="98"/>
      <c r="EA3" s="98"/>
      <c r="EB3" s="98"/>
      <c r="EC3" s="97">
        <f t="shared" ref="EC3" ca="1" si="5">EC4</f>
        <v>45559</v>
      </c>
      <c r="ED3" s="98"/>
      <c r="EE3" s="98"/>
      <c r="EF3" s="98"/>
      <c r="EG3" s="98"/>
      <c r="EH3" s="98"/>
      <c r="EI3" s="97">
        <f t="shared" ref="EI3" ca="1" si="6">EI4</f>
        <v>45565</v>
      </c>
      <c r="EJ3" s="98"/>
      <c r="EK3" s="98"/>
      <c r="EL3" s="98"/>
      <c r="EM3" s="98"/>
      <c r="EN3" s="98"/>
      <c r="EO3" s="97">
        <f t="shared" ref="EO3" ca="1" si="7">EO4</f>
        <v>45571</v>
      </c>
      <c r="EP3" s="98"/>
      <c r="EQ3" s="98"/>
      <c r="ER3" s="98"/>
      <c r="ES3" s="98"/>
      <c r="ET3" s="98"/>
      <c r="EU3" s="97">
        <f t="shared" ref="EU3" ca="1" si="8">EU4</f>
        <v>45577</v>
      </c>
      <c r="EV3" s="98"/>
      <c r="EW3" s="98"/>
      <c r="EX3" s="98"/>
      <c r="EY3" s="98"/>
      <c r="EZ3" s="98"/>
      <c r="FA3" s="97">
        <f t="shared" ref="FA3" ca="1" si="9">FA4</f>
        <v>45583</v>
      </c>
      <c r="FB3" s="98"/>
      <c r="FC3" s="98"/>
      <c r="FD3" s="98"/>
      <c r="FE3" s="98"/>
      <c r="FF3" s="98"/>
      <c r="FG3" s="97">
        <f t="shared" ref="FG3" ca="1" si="10">FG4</f>
        <v>45589</v>
      </c>
      <c r="FH3" s="98"/>
      <c r="FI3" s="98"/>
      <c r="FJ3" s="98"/>
      <c r="FK3" s="98"/>
      <c r="FL3" s="98"/>
      <c r="FM3" s="97">
        <f t="shared" ref="FM3" ca="1" si="11">FM4</f>
        <v>45595</v>
      </c>
      <c r="FN3" s="98"/>
      <c r="FO3" s="98"/>
      <c r="FP3" s="98"/>
      <c r="FQ3" s="98"/>
      <c r="FR3" s="98"/>
      <c r="FS3" s="97">
        <f t="shared" ref="FS3" ca="1" si="12">FS4</f>
        <v>45601</v>
      </c>
      <c r="FT3" s="98"/>
      <c r="FU3" s="98"/>
      <c r="FV3" s="98"/>
      <c r="FW3" s="98"/>
      <c r="FX3" s="98"/>
      <c r="FY3" s="97">
        <f t="shared" ref="FY3" ca="1" si="13">FY4</f>
        <v>45607</v>
      </c>
      <c r="FZ3" s="98"/>
      <c r="GA3" s="98"/>
      <c r="GB3" s="98"/>
      <c r="GC3" s="98"/>
      <c r="GD3" s="98"/>
      <c r="GE3" s="97">
        <f t="shared" ref="GE3" ca="1" si="14">GE4</f>
        <v>45613</v>
      </c>
      <c r="GF3" s="98"/>
      <c r="GG3" s="98"/>
      <c r="GH3" s="98"/>
      <c r="GI3" s="98"/>
      <c r="GJ3" s="98"/>
      <c r="GK3" s="97">
        <f t="shared" ref="GK3" ca="1" si="15">GK4</f>
        <v>45619</v>
      </c>
      <c r="GL3" s="98"/>
      <c r="GM3" s="98"/>
      <c r="GN3" s="98"/>
      <c r="GO3" s="98"/>
      <c r="GP3" s="98"/>
      <c r="GQ3" s="97">
        <f t="shared" ref="GQ3" ca="1" si="16">GQ4</f>
        <v>45625</v>
      </c>
      <c r="GR3" s="98"/>
      <c r="GS3" s="98"/>
      <c r="GT3" s="98"/>
      <c r="GU3" s="98"/>
      <c r="GV3" s="98"/>
      <c r="GW3" s="97">
        <f t="shared" ref="GW3" ca="1" si="17">GW4</f>
        <v>45631</v>
      </c>
      <c r="GX3" s="98"/>
      <c r="GY3" s="98"/>
      <c r="GZ3" s="98"/>
      <c r="HA3" s="98"/>
      <c r="HB3" s="98"/>
      <c r="HC3" s="97">
        <f t="shared" ref="HC3" ca="1" si="18">HC4</f>
        <v>45637</v>
      </c>
      <c r="HD3" s="98"/>
      <c r="HE3" s="98"/>
      <c r="HF3" s="98"/>
      <c r="HG3" s="98"/>
      <c r="HH3" s="98"/>
      <c r="HI3" s="97">
        <f t="shared" ref="HI3" ca="1" si="19">HI4</f>
        <v>45643</v>
      </c>
      <c r="HJ3" s="98"/>
      <c r="HK3" s="98"/>
      <c r="HL3" s="98"/>
      <c r="HM3" s="98"/>
      <c r="HN3" s="98"/>
      <c r="HO3" s="97">
        <f t="shared" ref="HO3" ca="1" si="20">HO4</f>
        <v>45649</v>
      </c>
      <c r="HP3" s="98"/>
      <c r="HQ3" s="98"/>
      <c r="HR3" s="98"/>
      <c r="HS3" s="98"/>
      <c r="HT3" s="98"/>
      <c r="HU3" s="97">
        <f t="shared" ref="HU3" ca="1" si="21">HU4</f>
        <v>45655</v>
      </c>
      <c r="HV3" s="98"/>
      <c r="HW3" s="98"/>
      <c r="HX3" s="98"/>
      <c r="HY3" s="98"/>
      <c r="HZ3" s="98"/>
      <c r="IA3" s="97">
        <f t="shared" ref="IA3" ca="1" si="22">IA4</f>
        <v>45661</v>
      </c>
      <c r="IB3" s="98"/>
      <c r="IC3" s="98"/>
      <c r="ID3" s="98"/>
      <c r="IE3" s="98"/>
      <c r="IF3" s="98"/>
      <c r="IG3" s="97">
        <f t="shared" ref="IG3" ca="1" si="23">IG4</f>
        <v>45667</v>
      </c>
      <c r="IH3" s="98"/>
      <c r="II3" s="98"/>
      <c r="IJ3" s="98"/>
      <c r="IK3" s="98"/>
      <c r="IL3" s="98"/>
      <c r="IM3" s="97">
        <f t="shared" ref="IM3" ca="1" si="24">IM4</f>
        <v>45673</v>
      </c>
      <c r="IN3" s="98"/>
      <c r="IO3" s="98"/>
      <c r="IP3" s="98"/>
      <c r="IQ3" s="98"/>
      <c r="IR3" s="98"/>
      <c r="IS3" s="97">
        <f t="shared" ref="IS3" ca="1" si="25">IS4</f>
        <v>45679</v>
      </c>
      <c r="IT3" s="98"/>
      <c r="IU3" s="98"/>
      <c r="IV3" s="98"/>
      <c r="IW3" s="98"/>
      <c r="IX3" s="98"/>
      <c r="IY3" s="97">
        <f t="shared" ref="IY3" ca="1" si="26">IY4</f>
        <v>45685</v>
      </c>
      <c r="IZ3" s="98"/>
      <c r="JA3" s="98"/>
      <c r="JB3" s="98"/>
      <c r="JC3" s="98"/>
      <c r="JD3" s="98"/>
      <c r="JE3" s="97">
        <f t="shared" ref="JE3" ca="1" si="27">JE4</f>
        <v>45691</v>
      </c>
      <c r="JF3" s="98"/>
      <c r="JG3" s="98"/>
      <c r="JH3" s="98"/>
      <c r="JI3" s="98"/>
      <c r="JJ3" s="98"/>
      <c r="JK3" s="97">
        <f t="shared" ref="JK3" ca="1" si="28">JK4</f>
        <v>45697</v>
      </c>
      <c r="JL3" s="98"/>
      <c r="JM3" s="98"/>
      <c r="JN3" s="98"/>
      <c r="JO3" s="98"/>
      <c r="JP3" s="98"/>
      <c r="JQ3" s="97">
        <f t="shared" ref="JQ3" ca="1" si="29">JQ4</f>
        <v>45703</v>
      </c>
      <c r="JR3" s="98"/>
      <c r="JS3" s="98"/>
      <c r="JT3" s="98"/>
      <c r="JU3" s="98"/>
      <c r="JV3" s="98"/>
      <c r="JW3" s="97">
        <f t="shared" ref="JW3" ca="1" si="30">JW4</f>
        <v>45709</v>
      </c>
      <c r="JX3" s="98"/>
      <c r="JY3" s="98"/>
      <c r="JZ3" s="98"/>
      <c r="KA3" s="98"/>
      <c r="KB3" s="98"/>
      <c r="KC3" s="97">
        <f t="shared" ref="KC3" ca="1" si="31">KC4</f>
        <v>45715</v>
      </c>
      <c r="KD3" s="98"/>
      <c r="KE3" s="98"/>
      <c r="KF3" s="98"/>
      <c r="KG3" s="98"/>
      <c r="KH3" s="98"/>
      <c r="KI3" s="97">
        <f t="shared" ref="KI3" ca="1" si="32">KI4</f>
        <v>45721</v>
      </c>
      <c r="KJ3" s="98"/>
      <c r="KK3" s="98"/>
      <c r="KL3" s="98"/>
      <c r="KM3" s="98"/>
      <c r="KN3" s="98"/>
      <c r="KO3" s="97">
        <f t="shared" ref="KO3" ca="1" si="33">KO4</f>
        <v>45727</v>
      </c>
      <c r="KP3" s="98"/>
      <c r="KQ3" s="98"/>
      <c r="KR3" s="98"/>
      <c r="KS3" s="98"/>
      <c r="KT3" s="98"/>
      <c r="KU3" s="97">
        <f t="shared" ref="KU3" ca="1" si="34">KU4</f>
        <v>45733</v>
      </c>
      <c r="KV3" s="98"/>
      <c r="KW3" s="98"/>
      <c r="KX3" s="98"/>
      <c r="KY3" s="98"/>
      <c r="KZ3" s="98"/>
      <c r="LA3" s="97">
        <f t="shared" ref="LA3" ca="1" si="35">LA4</f>
        <v>45739</v>
      </c>
      <c r="LB3" s="98"/>
      <c r="LC3" s="98"/>
      <c r="LD3" s="98"/>
      <c r="LE3" s="98"/>
      <c r="LF3" s="98"/>
      <c r="LG3" s="97">
        <f t="shared" ref="LG3" ca="1" si="36">LG4</f>
        <v>45745</v>
      </c>
      <c r="LH3" s="98"/>
      <c r="LI3" s="98"/>
      <c r="LJ3" s="98"/>
      <c r="LK3" s="98"/>
      <c r="LL3" s="98"/>
      <c r="LM3" s="97">
        <f t="shared" ref="LM3" ca="1" si="37">LM4</f>
        <v>45751</v>
      </c>
      <c r="LN3" s="98"/>
      <c r="LO3" s="98"/>
      <c r="LP3" s="98"/>
      <c r="LQ3" s="98"/>
      <c r="LR3" s="98"/>
      <c r="LS3" s="97">
        <f t="shared" ref="LS3" ca="1" si="38">LS4</f>
        <v>45757</v>
      </c>
      <c r="LT3" s="98"/>
      <c r="LU3" s="98"/>
      <c r="LV3" s="98"/>
      <c r="LW3" s="98"/>
      <c r="LX3" s="98"/>
      <c r="LY3" s="97">
        <f t="shared" ref="LY3" ca="1" si="39">LY4</f>
        <v>45763</v>
      </c>
      <c r="LZ3" s="98"/>
      <c r="MA3" s="98"/>
      <c r="MB3" s="98"/>
      <c r="MC3" s="98"/>
      <c r="MD3" s="98"/>
      <c r="ME3" s="97">
        <f t="shared" ref="ME3" ca="1" si="40">ME4</f>
        <v>45769</v>
      </c>
      <c r="MF3" s="98"/>
      <c r="MG3" s="98"/>
      <c r="MH3" s="98"/>
      <c r="MI3" s="98"/>
      <c r="MJ3" s="98"/>
      <c r="MK3" s="97">
        <f t="shared" ref="MK3" ca="1" si="41">MK4</f>
        <v>45775</v>
      </c>
      <c r="ML3" s="98"/>
      <c r="MM3" s="98"/>
      <c r="MN3" s="98"/>
      <c r="MO3" s="98"/>
      <c r="MP3" s="98"/>
    </row>
    <row r="4" spans="1:354" ht="15.4" customHeight="1" x14ac:dyDescent="0.3">
      <c r="A4" s="5" t="s">
        <v>3</v>
      </c>
      <c r="B4" s="10"/>
      <c r="C4" s="10"/>
      <c r="D4" s="10"/>
      <c r="E4" s="76"/>
      <c r="F4" s="10"/>
      <c r="G4" s="10"/>
      <c r="H4" s="10"/>
      <c r="I4" s="10"/>
      <c r="J4" s="10"/>
      <c r="K4" s="10"/>
      <c r="M4" s="27">
        <f ca="1">项目开始-WEEKDAY(项目开始,1)+2+7*(显示周数-1)</f>
        <v>45439</v>
      </c>
      <c r="N4" s="28">
        <f ca="1">M4+1</f>
        <v>45440</v>
      </c>
      <c r="O4" s="28">
        <f t="shared" ref="O4:BB4" ca="1" si="42">N4+1</f>
        <v>45441</v>
      </c>
      <c r="P4" s="28">
        <f t="shared" ca="1" si="42"/>
        <v>45442</v>
      </c>
      <c r="Q4" s="28">
        <f t="shared" ca="1" si="42"/>
        <v>45443</v>
      </c>
      <c r="R4" s="28">
        <f t="shared" ca="1" si="42"/>
        <v>45444</v>
      </c>
      <c r="S4" s="29">
        <f t="shared" ca="1" si="42"/>
        <v>45445</v>
      </c>
      <c r="T4" s="27">
        <f ca="1">S4+1</f>
        <v>45446</v>
      </c>
      <c r="U4" s="28">
        <f ca="1">T4+1</f>
        <v>45447</v>
      </c>
      <c r="V4" s="28">
        <f t="shared" ca="1" si="42"/>
        <v>45448</v>
      </c>
      <c r="W4" s="28">
        <f t="shared" ca="1" si="42"/>
        <v>45449</v>
      </c>
      <c r="X4" s="28">
        <f t="shared" ca="1" si="42"/>
        <v>45450</v>
      </c>
      <c r="Y4" s="28">
        <f t="shared" ca="1" si="42"/>
        <v>45451</v>
      </c>
      <c r="Z4" s="29">
        <f t="shared" ca="1" si="42"/>
        <v>45452</v>
      </c>
      <c r="AA4" s="27">
        <f ca="1">Z4+1</f>
        <v>45453</v>
      </c>
      <c r="AB4" s="28">
        <f ca="1">AA4+1</f>
        <v>45454</v>
      </c>
      <c r="AC4" s="28">
        <f t="shared" ca="1" si="42"/>
        <v>45455</v>
      </c>
      <c r="AD4" s="28">
        <f t="shared" ca="1" si="42"/>
        <v>45456</v>
      </c>
      <c r="AE4" s="28">
        <f t="shared" ca="1" si="42"/>
        <v>45457</v>
      </c>
      <c r="AF4" s="28">
        <f t="shared" ca="1" si="42"/>
        <v>45458</v>
      </c>
      <c r="AG4" s="29">
        <f t="shared" ca="1" si="42"/>
        <v>45459</v>
      </c>
      <c r="AH4" s="27">
        <f ca="1">AG4+1</f>
        <v>45460</v>
      </c>
      <c r="AI4" s="28">
        <f ca="1">AH4+1</f>
        <v>45461</v>
      </c>
      <c r="AJ4" s="28">
        <f t="shared" ca="1" si="42"/>
        <v>45462</v>
      </c>
      <c r="AK4" s="28">
        <f t="shared" ca="1" si="42"/>
        <v>45463</v>
      </c>
      <c r="AL4" s="28">
        <f t="shared" ca="1" si="42"/>
        <v>45464</v>
      </c>
      <c r="AM4" s="28">
        <f t="shared" ca="1" si="42"/>
        <v>45465</v>
      </c>
      <c r="AN4" s="29">
        <f t="shared" ca="1" si="42"/>
        <v>45466</v>
      </c>
      <c r="AO4" s="27">
        <f ca="1">AN4+1</f>
        <v>45467</v>
      </c>
      <c r="AP4" s="28">
        <f ca="1">AO4+1</f>
        <v>45468</v>
      </c>
      <c r="AQ4" s="28">
        <f t="shared" ca="1" si="42"/>
        <v>45469</v>
      </c>
      <c r="AR4" s="28">
        <f t="shared" ca="1" si="42"/>
        <v>45470</v>
      </c>
      <c r="AS4" s="28">
        <f t="shared" ca="1" si="42"/>
        <v>45471</v>
      </c>
      <c r="AT4" s="28">
        <f t="shared" ca="1" si="42"/>
        <v>45472</v>
      </c>
      <c r="AU4" s="29">
        <f t="shared" ca="1" si="42"/>
        <v>45473</v>
      </c>
      <c r="AV4" s="27">
        <f ca="1">AU4+1</f>
        <v>45474</v>
      </c>
      <c r="AW4" s="28">
        <f ca="1">AV4+1</f>
        <v>45475</v>
      </c>
      <c r="AX4" s="28">
        <f t="shared" ca="1" si="42"/>
        <v>45476</v>
      </c>
      <c r="AY4" s="28">
        <f t="shared" ca="1" si="42"/>
        <v>45477</v>
      </c>
      <c r="AZ4" s="28">
        <f t="shared" ca="1" si="42"/>
        <v>45478</v>
      </c>
      <c r="BA4" s="28">
        <f t="shared" ca="1" si="42"/>
        <v>45479</v>
      </c>
      <c r="BB4" s="29">
        <f t="shared" ca="1" si="42"/>
        <v>45480</v>
      </c>
      <c r="BC4" s="27">
        <f ca="1">BB4+1</f>
        <v>45481</v>
      </c>
      <c r="BD4" s="28">
        <f ca="1">BC4+1</f>
        <v>45482</v>
      </c>
      <c r="BE4" s="28">
        <f t="shared" ref="BE4:BI4" ca="1" si="43">BD4+1</f>
        <v>45483</v>
      </c>
      <c r="BF4" s="28">
        <f t="shared" ca="1" si="43"/>
        <v>45484</v>
      </c>
      <c r="BG4" s="28">
        <f t="shared" ca="1" si="43"/>
        <v>45485</v>
      </c>
      <c r="BH4" s="28">
        <f t="shared" ca="1" si="43"/>
        <v>45486</v>
      </c>
      <c r="BI4" s="29">
        <f t="shared" ca="1" si="43"/>
        <v>45487</v>
      </c>
      <c r="BJ4" s="27">
        <f ca="1">BI4+1</f>
        <v>45488</v>
      </c>
      <c r="BK4" s="28">
        <f ca="1">BJ4+1</f>
        <v>45489</v>
      </c>
      <c r="BL4" s="28">
        <f t="shared" ref="BL4:BQ4" ca="1" si="44">BK4+1</f>
        <v>45490</v>
      </c>
      <c r="BM4" s="28">
        <f t="shared" ca="1" si="44"/>
        <v>45491</v>
      </c>
      <c r="BN4" s="28">
        <f t="shared" ca="1" si="44"/>
        <v>45492</v>
      </c>
      <c r="BO4" s="28">
        <f t="shared" ca="1" si="44"/>
        <v>45493</v>
      </c>
      <c r="BP4" s="29">
        <f t="shared" ca="1" si="44"/>
        <v>45494</v>
      </c>
      <c r="BQ4" s="29">
        <f t="shared" ca="1" si="44"/>
        <v>45495</v>
      </c>
      <c r="BR4" s="29">
        <f t="shared" ref="BR4" ca="1" si="45">BQ4+1</f>
        <v>45496</v>
      </c>
      <c r="BS4" s="29">
        <f t="shared" ref="BS4" ca="1" si="46">BR4+1</f>
        <v>45497</v>
      </c>
      <c r="BT4" s="29">
        <f t="shared" ref="BT4" ca="1" si="47">BS4+1</f>
        <v>45498</v>
      </c>
      <c r="BU4" s="29">
        <f t="shared" ref="BU4" ca="1" si="48">BT4+1</f>
        <v>45499</v>
      </c>
      <c r="BV4" s="29">
        <f t="shared" ref="BV4" ca="1" si="49">BU4+1</f>
        <v>45500</v>
      </c>
      <c r="BW4" s="29">
        <f t="shared" ref="BW4" ca="1" si="50">BV4+1</f>
        <v>45501</v>
      </c>
      <c r="BX4" s="29">
        <f t="shared" ref="BX4" ca="1" si="51">BW4+1</f>
        <v>45502</v>
      </c>
      <c r="BY4" s="29">
        <f t="shared" ref="BY4" ca="1" si="52">BX4+1</f>
        <v>45503</v>
      </c>
      <c r="BZ4" s="29">
        <f t="shared" ref="BZ4" ca="1" si="53">BY4+1</f>
        <v>45504</v>
      </c>
      <c r="CA4" s="29">
        <f t="shared" ref="CA4" ca="1" si="54">BZ4+1</f>
        <v>45505</v>
      </c>
      <c r="CB4" s="29">
        <f t="shared" ref="CB4" ca="1" si="55">CA4+1</f>
        <v>45506</v>
      </c>
      <c r="CC4" s="29">
        <f t="shared" ref="CC4" ca="1" si="56">CB4+1</f>
        <v>45507</v>
      </c>
      <c r="CD4" s="29">
        <f t="shared" ref="CD4" ca="1" si="57">CC4+1</f>
        <v>45508</v>
      </c>
      <c r="CE4" s="29">
        <f t="shared" ref="CE4" ca="1" si="58">CD4+1</f>
        <v>45509</v>
      </c>
      <c r="CF4" s="29">
        <f t="shared" ref="CF4" ca="1" si="59">CE4+1</f>
        <v>45510</v>
      </c>
      <c r="CG4" s="29">
        <f t="shared" ref="CG4" ca="1" si="60">CF4+1</f>
        <v>45511</v>
      </c>
      <c r="CH4" s="29">
        <f t="shared" ref="CH4" ca="1" si="61">CG4+1</f>
        <v>45512</v>
      </c>
      <c r="CI4" s="29">
        <f t="shared" ref="CI4" ca="1" si="62">CH4+1</f>
        <v>45513</v>
      </c>
      <c r="CJ4" s="29">
        <f t="shared" ref="CJ4" ca="1" si="63">CI4+1</f>
        <v>45514</v>
      </c>
      <c r="CK4" s="29">
        <f t="shared" ref="CK4" ca="1" si="64">CJ4+1</f>
        <v>45515</v>
      </c>
      <c r="CL4" s="29">
        <f t="shared" ref="CL4" ca="1" si="65">CK4+1</f>
        <v>45516</v>
      </c>
      <c r="CM4" s="29">
        <f t="shared" ref="CM4" ca="1" si="66">CL4+1</f>
        <v>45517</v>
      </c>
      <c r="CN4" s="29">
        <f t="shared" ref="CN4" ca="1" si="67">CM4+1</f>
        <v>45518</v>
      </c>
      <c r="CO4" s="29">
        <f t="shared" ref="CO4" ca="1" si="68">CN4+1</f>
        <v>45519</v>
      </c>
      <c r="CP4" s="29">
        <f t="shared" ref="CP4" ca="1" si="69">CO4+1</f>
        <v>45520</v>
      </c>
      <c r="CQ4" s="29">
        <f t="shared" ref="CQ4" ca="1" si="70">CP4+1</f>
        <v>45521</v>
      </c>
      <c r="CR4" s="29">
        <f t="shared" ref="CR4" ca="1" si="71">CQ4+1</f>
        <v>45522</v>
      </c>
      <c r="CS4" s="29">
        <f t="shared" ref="CS4" ca="1" si="72">CR4+1</f>
        <v>45523</v>
      </c>
      <c r="CT4" s="29">
        <f t="shared" ref="CT4" ca="1" si="73">CS4+1</f>
        <v>45524</v>
      </c>
      <c r="CU4" s="29">
        <f t="shared" ref="CU4" ca="1" si="74">CT4+1</f>
        <v>45525</v>
      </c>
      <c r="CV4" s="29">
        <f t="shared" ref="CV4" ca="1" si="75">CU4+1</f>
        <v>45526</v>
      </c>
      <c r="CW4" s="29">
        <f t="shared" ref="CW4" ca="1" si="76">CV4+1</f>
        <v>45527</v>
      </c>
      <c r="CX4" s="29">
        <f t="shared" ref="CX4" ca="1" si="77">CW4+1</f>
        <v>45528</v>
      </c>
      <c r="CY4" s="29">
        <f t="shared" ref="CY4" ca="1" si="78">CX4+1</f>
        <v>45529</v>
      </c>
      <c r="CZ4" s="29">
        <f t="shared" ref="CZ4" ca="1" si="79">CY4+1</f>
        <v>45530</v>
      </c>
      <c r="DA4" s="29">
        <f t="shared" ref="DA4" ca="1" si="80">CZ4+1</f>
        <v>45531</v>
      </c>
      <c r="DB4" s="29">
        <f t="shared" ref="DB4" ca="1" si="81">DA4+1</f>
        <v>45532</v>
      </c>
      <c r="DC4" s="29">
        <f t="shared" ref="DC4" ca="1" si="82">DB4+1</f>
        <v>45533</v>
      </c>
      <c r="DD4" s="29">
        <f t="shared" ref="DD4" ca="1" si="83">DC4+1</f>
        <v>45534</v>
      </c>
      <c r="DE4" s="29">
        <f t="shared" ref="DE4" ca="1" si="84">DD4+1</f>
        <v>45535</v>
      </c>
      <c r="DF4" s="29">
        <f t="shared" ref="DF4" ca="1" si="85">DE4+1</f>
        <v>45536</v>
      </c>
      <c r="DG4" s="29">
        <f t="shared" ref="DG4" ca="1" si="86">DF4+1</f>
        <v>45537</v>
      </c>
      <c r="DH4" s="29">
        <f t="shared" ref="DH4" ca="1" si="87">DG4+1</f>
        <v>45538</v>
      </c>
      <c r="DI4" s="29">
        <f t="shared" ref="DI4:DJ4" ca="1" si="88">DH4+1</f>
        <v>45539</v>
      </c>
      <c r="DJ4" s="29">
        <f t="shared" ca="1" si="88"/>
        <v>45540</v>
      </c>
      <c r="DK4" s="29">
        <f t="shared" ref="DK4" ca="1" si="89">DJ4+1</f>
        <v>45541</v>
      </c>
      <c r="DL4" s="29">
        <f t="shared" ref="DL4" ca="1" si="90">DK4+1</f>
        <v>45542</v>
      </c>
      <c r="DM4" s="29">
        <f t="shared" ref="DM4" ca="1" si="91">DL4+1</f>
        <v>45543</v>
      </c>
      <c r="DN4" s="29">
        <f t="shared" ref="DN4" ca="1" si="92">DM4+1</f>
        <v>45544</v>
      </c>
      <c r="DO4" s="29">
        <f t="shared" ref="DO4" ca="1" si="93">DN4+1</f>
        <v>45545</v>
      </c>
      <c r="DP4" s="29">
        <f t="shared" ref="DP4" ca="1" si="94">DO4+1</f>
        <v>45546</v>
      </c>
      <c r="DQ4" s="29">
        <f t="shared" ref="DQ4" ca="1" si="95">DP4+1</f>
        <v>45547</v>
      </c>
      <c r="DR4" s="29">
        <f t="shared" ref="DR4" ca="1" si="96">DQ4+1</f>
        <v>45548</v>
      </c>
      <c r="DS4" s="29">
        <f t="shared" ref="DS4" ca="1" si="97">DR4+1</f>
        <v>45549</v>
      </c>
      <c r="DT4" s="29">
        <f t="shared" ref="DT4" ca="1" si="98">DS4+1</f>
        <v>45550</v>
      </c>
      <c r="DU4" s="29">
        <f t="shared" ref="DU4" ca="1" si="99">DT4+1</f>
        <v>45551</v>
      </c>
      <c r="DV4" s="29">
        <f t="shared" ref="DV4" ca="1" si="100">DU4+1</f>
        <v>45552</v>
      </c>
      <c r="DW4" s="29">
        <f t="shared" ref="DW4" ca="1" si="101">DV4+1</f>
        <v>45553</v>
      </c>
      <c r="DX4" s="29">
        <f t="shared" ref="DX4" ca="1" si="102">DW4+1</f>
        <v>45554</v>
      </c>
      <c r="DY4" s="29">
        <f t="shared" ref="DY4" ca="1" si="103">DX4+1</f>
        <v>45555</v>
      </c>
      <c r="DZ4" s="29">
        <f t="shared" ref="DZ4" ca="1" si="104">DY4+1</f>
        <v>45556</v>
      </c>
      <c r="EA4" s="29">
        <f t="shared" ref="EA4" ca="1" si="105">DZ4+1</f>
        <v>45557</v>
      </c>
      <c r="EB4" s="29">
        <f t="shared" ref="EB4" ca="1" si="106">EA4+1</f>
        <v>45558</v>
      </c>
      <c r="EC4" s="29">
        <f t="shared" ref="EC4" ca="1" si="107">EB4+1</f>
        <v>45559</v>
      </c>
      <c r="ED4" s="29">
        <f t="shared" ref="ED4" ca="1" si="108">EC4+1</f>
        <v>45560</v>
      </c>
      <c r="EE4" s="29">
        <f t="shared" ref="EE4" ca="1" si="109">ED4+1</f>
        <v>45561</v>
      </c>
      <c r="EF4" s="29">
        <f t="shared" ref="EF4" ca="1" si="110">EE4+1</f>
        <v>45562</v>
      </c>
      <c r="EG4" s="29">
        <f t="shared" ref="EG4" ca="1" si="111">EF4+1</f>
        <v>45563</v>
      </c>
      <c r="EH4" s="29">
        <f t="shared" ref="EH4" ca="1" si="112">EG4+1</f>
        <v>45564</v>
      </c>
      <c r="EI4" s="29">
        <f t="shared" ref="EI4" ca="1" si="113">EH4+1</f>
        <v>45565</v>
      </c>
      <c r="EJ4" s="29">
        <f t="shared" ref="EJ4" ca="1" si="114">EI4+1</f>
        <v>45566</v>
      </c>
      <c r="EK4" s="29">
        <f t="shared" ref="EK4" ca="1" si="115">EJ4+1</f>
        <v>45567</v>
      </c>
      <c r="EL4" s="29">
        <f t="shared" ref="EL4" ca="1" si="116">EK4+1</f>
        <v>45568</v>
      </c>
      <c r="EM4" s="29">
        <f t="shared" ref="EM4" ca="1" si="117">EL4+1</f>
        <v>45569</v>
      </c>
      <c r="EN4" s="29">
        <f t="shared" ref="EN4" ca="1" si="118">EM4+1</f>
        <v>45570</v>
      </c>
      <c r="EO4" s="29">
        <f t="shared" ref="EO4" ca="1" si="119">EN4+1</f>
        <v>45571</v>
      </c>
      <c r="EP4" s="29">
        <f t="shared" ref="EP4" ca="1" si="120">EO4+1</f>
        <v>45572</v>
      </c>
      <c r="EQ4" s="29">
        <f t="shared" ref="EQ4" ca="1" si="121">EP4+1</f>
        <v>45573</v>
      </c>
      <c r="ER4" s="29">
        <f t="shared" ref="ER4" ca="1" si="122">EQ4+1</f>
        <v>45574</v>
      </c>
      <c r="ES4" s="29">
        <f t="shared" ref="ES4" ca="1" si="123">ER4+1</f>
        <v>45575</v>
      </c>
      <c r="ET4" s="29">
        <f t="shared" ref="ET4" ca="1" si="124">ES4+1</f>
        <v>45576</v>
      </c>
      <c r="EU4" s="29">
        <f t="shared" ref="EU4" ca="1" si="125">ET4+1</f>
        <v>45577</v>
      </c>
      <c r="EV4" s="29">
        <f t="shared" ref="EV4" ca="1" si="126">EU4+1</f>
        <v>45578</v>
      </c>
      <c r="EW4" s="29">
        <f t="shared" ref="EW4" ca="1" si="127">EV4+1</f>
        <v>45579</v>
      </c>
      <c r="EX4" s="29">
        <f t="shared" ref="EX4" ca="1" si="128">EW4+1</f>
        <v>45580</v>
      </c>
      <c r="EY4" s="29">
        <f t="shared" ref="EY4" ca="1" si="129">EX4+1</f>
        <v>45581</v>
      </c>
      <c r="EZ4" s="29">
        <f t="shared" ref="EZ4" ca="1" si="130">EY4+1</f>
        <v>45582</v>
      </c>
      <c r="FA4" s="29">
        <f t="shared" ref="FA4" ca="1" si="131">EZ4+1</f>
        <v>45583</v>
      </c>
      <c r="FB4" s="29">
        <f t="shared" ref="FB4" ca="1" si="132">FA4+1</f>
        <v>45584</v>
      </c>
      <c r="FC4" s="29">
        <f t="shared" ref="FC4" ca="1" si="133">FB4+1</f>
        <v>45585</v>
      </c>
      <c r="FD4" s="29">
        <f t="shared" ref="FD4" ca="1" si="134">FC4+1</f>
        <v>45586</v>
      </c>
      <c r="FE4" s="29">
        <f t="shared" ref="FE4" ca="1" si="135">FD4+1</f>
        <v>45587</v>
      </c>
      <c r="FF4" s="29">
        <f t="shared" ref="FF4" ca="1" si="136">FE4+1</f>
        <v>45588</v>
      </c>
      <c r="FG4" s="29">
        <f t="shared" ref="FG4" ca="1" si="137">FF4+1</f>
        <v>45589</v>
      </c>
      <c r="FH4" s="29">
        <f t="shared" ref="FH4" ca="1" si="138">FG4+1</f>
        <v>45590</v>
      </c>
      <c r="FI4" s="29">
        <f t="shared" ref="FI4" ca="1" si="139">FH4+1</f>
        <v>45591</v>
      </c>
      <c r="FJ4" s="29">
        <f t="shared" ref="FJ4" ca="1" si="140">FI4+1</f>
        <v>45592</v>
      </c>
      <c r="FK4" s="29">
        <f t="shared" ref="FK4" ca="1" si="141">FJ4+1</f>
        <v>45593</v>
      </c>
      <c r="FL4" s="29">
        <f t="shared" ref="FL4" ca="1" si="142">FK4+1</f>
        <v>45594</v>
      </c>
      <c r="FM4" s="29">
        <f t="shared" ref="FM4" ca="1" si="143">FL4+1</f>
        <v>45595</v>
      </c>
      <c r="FN4" s="29">
        <f t="shared" ref="FN4" ca="1" si="144">FM4+1</f>
        <v>45596</v>
      </c>
      <c r="FO4" s="29">
        <f t="shared" ref="FO4" ca="1" si="145">FN4+1</f>
        <v>45597</v>
      </c>
      <c r="FP4" s="29">
        <f t="shared" ref="FP4" ca="1" si="146">FO4+1</f>
        <v>45598</v>
      </c>
      <c r="FQ4" s="29">
        <f t="shared" ref="FQ4" ca="1" si="147">FP4+1</f>
        <v>45599</v>
      </c>
      <c r="FR4" s="29">
        <f t="shared" ref="FR4" ca="1" si="148">FQ4+1</f>
        <v>45600</v>
      </c>
      <c r="FS4" s="29">
        <f t="shared" ref="FS4" ca="1" si="149">FR4+1</f>
        <v>45601</v>
      </c>
      <c r="FT4" s="29">
        <f t="shared" ref="FT4" ca="1" si="150">FS4+1</f>
        <v>45602</v>
      </c>
      <c r="FU4" s="29">
        <f t="shared" ref="FU4" ca="1" si="151">FT4+1</f>
        <v>45603</v>
      </c>
      <c r="FV4" s="29">
        <f t="shared" ref="FV4" ca="1" si="152">FU4+1</f>
        <v>45604</v>
      </c>
      <c r="FW4" s="29">
        <f t="shared" ref="FW4" ca="1" si="153">FV4+1</f>
        <v>45605</v>
      </c>
      <c r="FX4" s="29">
        <f t="shared" ref="FX4" ca="1" si="154">FW4+1</f>
        <v>45606</v>
      </c>
      <c r="FY4" s="29">
        <f t="shared" ref="FY4" ca="1" si="155">FX4+1</f>
        <v>45607</v>
      </c>
      <c r="FZ4" s="29">
        <f t="shared" ref="FZ4" ca="1" si="156">FY4+1</f>
        <v>45608</v>
      </c>
      <c r="GA4" s="29">
        <f t="shared" ref="GA4" ca="1" si="157">FZ4+1</f>
        <v>45609</v>
      </c>
      <c r="GB4" s="29">
        <f t="shared" ref="GB4" ca="1" si="158">GA4+1</f>
        <v>45610</v>
      </c>
      <c r="GC4" s="29">
        <f t="shared" ref="GC4" ca="1" si="159">GB4+1</f>
        <v>45611</v>
      </c>
      <c r="GD4" s="29">
        <f t="shared" ref="GD4" ca="1" si="160">GC4+1</f>
        <v>45612</v>
      </c>
      <c r="GE4" s="29">
        <f t="shared" ref="GE4" ca="1" si="161">GD4+1</f>
        <v>45613</v>
      </c>
      <c r="GF4" s="29">
        <f t="shared" ref="GF4" ca="1" si="162">GE4+1</f>
        <v>45614</v>
      </c>
      <c r="GG4" s="29">
        <f t="shared" ref="GG4" ca="1" si="163">GF4+1</f>
        <v>45615</v>
      </c>
      <c r="GH4" s="29">
        <f t="shared" ref="GH4" ca="1" si="164">GG4+1</f>
        <v>45616</v>
      </c>
      <c r="GI4" s="29">
        <f t="shared" ref="GI4" ca="1" si="165">GH4+1</f>
        <v>45617</v>
      </c>
      <c r="GJ4" s="29">
        <f t="shared" ref="GJ4" ca="1" si="166">GI4+1</f>
        <v>45618</v>
      </c>
      <c r="GK4" s="29">
        <f t="shared" ref="GK4" ca="1" si="167">GJ4+1</f>
        <v>45619</v>
      </c>
      <c r="GL4" s="29">
        <f t="shared" ref="GL4" ca="1" si="168">GK4+1</f>
        <v>45620</v>
      </c>
      <c r="GM4" s="29">
        <f t="shared" ref="GM4" ca="1" si="169">GL4+1</f>
        <v>45621</v>
      </c>
      <c r="GN4" s="29">
        <f t="shared" ref="GN4" ca="1" si="170">GM4+1</f>
        <v>45622</v>
      </c>
      <c r="GO4" s="29">
        <f t="shared" ref="GO4" ca="1" si="171">GN4+1</f>
        <v>45623</v>
      </c>
      <c r="GP4" s="29">
        <f t="shared" ref="GP4" ca="1" si="172">GO4+1</f>
        <v>45624</v>
      </c>
      <c r="GQ4" s="29">
        <f t="shared" ref="GQ4" ca="1" si="173">GP4+1</f>
        <v>45625</v>
      </c>
      <c r="GR4" s="29">
        <f t="shared" ref="GR4" ca="1" si="174">GQ4+1</f>
        <v>45626</v>
      </c>
      <c r="GS4" s="29">
        <f t="shared" ref="GS4" ca="1" si="175">GR4+1</f>
        <v>45627</v>
      </c>
      <c r="GT4" s="29">
        <f t="shared" ref="GT4" ca="1" si="176">GS4+1</f>
        <v>45628</v>
      </c>
      <c r="GU4" s="29">
        <f t="shared" ref="GU4" ca="1" si="177">GT4+1</f>
        <v>45629</v>
      </c>
      <c r="GV4" s="29">
        <f t="shared" ref="GV4" ca="1" si="178">GU4+1</f>
        <v>45630</v>
      </c>
      <c r="GW4" s="29">
        <f t="shared" ref="GW4" ca="1" si="179">GV4+1</f>
        <v>45631</v>
      </c>
      <c r="GX4" s="29">
        <f t="shared" ref="GX4" ca="1" si="180">GW4+1</f>
        <v>45632</v>
      </c>
      <c r="GY4" s="29">
        <f t="shared" ref="GY4" ca="1" si="181">GX4+1</f>
        <v>45633</v>
      </c>
      <c r="GZ4" s="29">
        <f t="shared" ref="GZ4" ca="1" si="182">GY4+1</f>
        <v>45634</v>
      </c>
      <c r="HA4" s="29">
        <f t="shared" ref="HA4" ca="1" si="183">GZ4+1</f>
        <v>45635</v>
      </c>
      <c r="HB4" s="29">
        <f t="shared" ref="HB4" ca="1" si="184">HA4+1</f>
        <v>45636</v>
      </c>
      <c r="HC4" s="29">
        <f t="shared" ref="HC4" ca="1" si="185">HB4+1</f>
        <v>45637</v>
      </c>
      <c r="HD4" s="29">
        <f t="shared" ref="HD4" ca="1" si="186">HC4+1</f>
        <v>45638</v>
      </c>
      <c r="HE4" s="29">
        <f t="shared" ref="HE4" ca="1" si="187">HD4+1</f>
        <v>45639</v>
      </c>
      <c r="HF4" s="29">
        <f t="shared" ref="HF4" ca="1" si="188">HE4+1</f>
        <v>45640</v>
      </c>
      <c r="HG4" s="29">
        <f t="shared" ref="HG4" ca="1" si="189">HF4+1</f>
        <v>45641</v>
      </c>
      <c r="HH4" s="29">
        <f t="shared" ref="HH4" ca="1" si="190">HG4+1</f>
        <v>45642</v>
      </c>
      <c r="HI4" s="29">
        <f t="shared" ref="HI4" ca="1" si="191">HH4+1</f>
        <v>45643</v>
      </c>
      <c r="HJ4" s="29">
        <f t="shared" ref="HJ4" ca="1" si="192">HI4+1</f>
        <v>45644</v>
      </c>
      <c r="HK4" s="29">
        <f t="shared" ref="HK4" ca="1" si="193">HJ4+1</f>
        <v>45645</v>
      </c>
      <c r="HL4" s="29">
        <f t="shared" ref="HL4" ca="1" si="194">HK4+1</f>
        <v>45646</v>
      </c>
      <c r="HM4" s="29">
        <f t="shared" ref="HM4" ca="1" si="195">HL4+1</f>
        <v>45647</v>
      </c>
      <c r="HN4" s="29">
        <f t="shared" ref="HN4" ca="1" si="196">HM4+1</f>
        <v>45648</v>
      </c>
      <c r="HO4" s="29">
        <f t="shared" ref="HO4" ca="1" si="197">HN4+1</f>
        <v>45649</v>
      </c>
      <c r="HP4" s="29">
        <f t="shared" ref="HP4" ca="1" si="198">HO4+1</f>
        <v>45650</v>
      </c>
      <c r="HQ4" s="29">
        <f t="shared" ref="HQ4" ca="1" si="199">HP4+1</f>
        <v>45651</v>
      </c>
      <c r="HR4" s="29">
        <f t="shared" ref="HR4" ca="1" si="200">HQ4+1</f>
        <v>45652</v>
      </c>
      <c r="HS4" s="29">
        <f t="shared" ref="HS4" ca="1" si="201">HR4+1</f>
        <v>45653</v>
      </c>
      <c r="HT4" s="29">
        <f t="shared" ref="HT4" ca="1" si="202">HS4+1</f>
        <v>45654</v>
      </c>
      <c r="HU4" s="29">
        <f t="shared" ref="HU4" ca="1" si="203">HT4+1</f>
        <v>45655</v>
      </c>
      <c r="HV4" s="29">
        <f t="shared" ref="HV4" ca="1" si="204">HU4+1</f>
        <v>45656</v>
      </c>
      <c r="HW4" s="29">
        <f t="shared" ref="HW4" ca="1" si="205">HV4+1</f>
        <v>45657</v>
      </c>
      <c r="HX4" s="29">
        <f t="shared" ref="HX4" ca="1" si="206">HW4+1</f>
        <v>45658</v>
      </c>
      <c r="HY4" s="29">
        <f t="shared" ref="HY4" ca="1" si="207">HX4+1</f>
        <v>45659</v>
      </c>
      <c r="HZ4" s="29">
        <f t="shared" ref="HZ4" ca="1" si="208">HY4+1</f>
        <v>45660</v>
      </c>
      <c r="IA4" s="29">
        <f t="shared" ref="IA4" ca="1" si="209">HZ4+1</f>
        <v>45661</v>
      </c>
      <c r="IB4" s="29">
        <f t="shared" ref="IB4" ca="1" si="210">IA4+1</f>
        <v>45662</v>
      </c>
      <c r="IC4" s="29">
        <f t="shared" ref="IC4" ca="1" si="211">IB4+1</f>
        <v>45663</v>
      </c>
      <c r="ID4" s="29">
        <f t="shared" ref="ID4" ca="1" si="212">IC4+1</f>
        <v>45664</v>
      </c>
      <c r="IE4" s="29">
        <f t="shared" ref="IE4" ca="1" si="213">ID4+1</f>
        <v>45665</v>
      </c>
      <c r="IF4" s="29">
        <f t="shared" ref="IF4" ca="1" si="214">IE4+1</f>
        <v>45666</v>
      </c>
      <c r="IG4" s="29">
        <f t="shared" ref="IG4" ca="1" si="215">IF4+1</f>
        <v>45667</v>
      </c>
      <c r="IH4" s="29">
        <f t="shared" ref="IH4" ca="1" si="216">IG4+1</f>
        <v>45668</v>
      </c>
      <c r="II4" s="29">
        <f t="shared" ref="II4" ca="1" si="217">IH4+1</f>
        <v>45669</v>
      </c>
      <c r="IJ4" s="29">
        <f t="shared" ref="IJ4" ca="1" si="218">II4+1</f>
        <v>45670</v>
      </c>
      <c r="IK4" s="29">
        <f t="shared" ref="IK4" ca="1" si="219">IJ4+1</f>
        <v>45671</v>
      </c>
      <c r="IL4" s="29">
        <f t="shared" ref="IL4" ca="1" si="220">IK4+1</f>
        <v>45672</v>
      </c>
      <c r="IM4" s="29">
        <f t="shared" ref="IM4" ca="1" si="221">IL4+1</f>
        <v>45673</v>
      </c>
      <c r="IN4" s="29">
        <f t="shared" ref="IN4" ca="1" si="222">IM4+1</f>
        <v>45674</v>
      </c>
      <c r="IO4" s="29">
        <f t="shared" ref="IO4" ca="1" si="223">IN4+1</f>
        <v>45675</v>
      </c>
      <c r="IP4" s="29">
        <f t="shared" ref="IP4" ca="1" si="224">IO4+1</f>
        <v>45676</v>
      </c>
      <c r="IQ4" s="29">
        <f t="shared" ref="IQ4" ca="1" si="225">IP4+1</f>
        <v>45677</v>
      </c>
      <c r="IR4" s="29">
        <f t="shared" ref="IR4" ca="1" si="226">IQ4+1</f>
        <v>45678</v>
      </c>
      <c r="IS4" s="29">
        <f t="shared" ref="IS4" ca="1" si="227">IR4+1</f>
        <v>45679</v>
      </c>
      <c r="IT4" s="29">
        <f t="shared" ref="IT4" ca="1" si="228">IS4+1</f>
        <v>45680</v>
      </c>
      <c r="IU4" s="29">
        <f t="shared" ref="IU4" ca="1" si="229">IT4+1</f>
        <v>45681</v>
      </c>
      <c r="IV4" s="29">
        <f t="shared" ref="IV4" ca="1" si="230">IU4+1</f>
        <v>45682</v>
      </c>
      <c r="IW4" s="29">
        <f t="shared" ref="IW4" ca="1" si="231">IV4+1</f>
        <v>45683</v>
      </c>
      <c r="IX4" s="29">
        <f t="shared" ref="IX4" ca="1" si="232">IW4+1</f>
        <v>45684</v>
      </c>
      <c r="IY4" s="29">
        <f t="shared" ref="IY4" ca="1" si="233">IX4+1</f>
        <v>45685</v>
      </c>
      <c r="IZ4" s="29">
        <f t="shared" ref="IZ4" ca="1" si="234">IY4+1</f>
        <v>45686</v>
      </c>
      <c r="JA4" s="29">
        <f t="shared" ref="JA4" ca="1" si="235">IZ4+1</f>
        <v>45687</v>
      </c>
      <c r="JB4" s="29">
        <f t="shared" ref="JB4" ca="1" si="236">JA4+1</f>
        <v>45688</v>
      </c>
      <c r="JC4" s="29">
        <f t="shared" ref="JC4" ca="1" si="237">JB4+1</f>
        <v>45689</v>
      </c>
      <c r="JD4" s="29">
        <f t="shared" ref="JD4" ca="1" si="238">JC4+1</f>
        <v>45690</v>
      </c>
      <c r="JE4" s="29">
        <f t="shared" ref="JE4" ca="1" si="239">JD4+1</f>
        <v>45691</v>
      </c>
      <c r="JF4" s="29">
        <f t="shared" ref="JF4" ca="1" si="240">JE4+1</f>
        <v>45692</v>
      </c>
      <c r="JG4" s="29">
        <f t="shared" ref="JG4" ca="1" si="241">JF4+1</f>
        <v>45693</v>
      </c>
      <c r="JH4" s="29">
        <f t="shared" ref="JH4" ca="1" si="242">JG4+1</f>
        <v>45694</v>
      </c>
      <c r="JI4" s="29">
        <f t="shared" ref="JI4" ca="1" si="243">JH4+1</f>
        <v>45695</v>
      </c>
      <c r="JJ4" s="29">
        <f t="shared" ref="JJ4" ca="1" si="244">JI4+1</f>
        <v>45696</v>
      </c>
      <c r="JK4" s="29">
        <f t="shared" ref="JK4" ca="1" si="245">JJ4+1</f>
        <v>45697</v>
      </c>
      <c r="JL4" s="29">
        <f t="shared" ref="JL4" ca="1" si="246">JK4+1</f>
        <v>45698</v>
      </c>
      <c r="JM4" s="29">
        <f t="shared" ref="JM4" ca="1" si="247">JL4+1</f>
        <v>45699</v>
      </c>
      <c r="JN4" s="29">
        <f t="shared" ref="JN4" ca="1" si="248">JM4+1</f>
        <v>45700</v>
      </c>
      <c r="JO4" s="29">
        <f t="shared" ref="JO4" ca="1" si="249">JN4+1</f>
        <v>45701</v>
      </c>
      <c r="JP4" s="29">
        <f t="shared" ref="JP4" ca="1" si="250">JO4+1</f>
        <v>45702</v>
      </c>
      <c r="JQ4" s="29">
        <f t="shared" ref="JQ4" ca="1" si="251">JP4+1</f>
        <v>45703</v>
      </c>
      <c r="JR4" s="29">
        <f t="shared" ref="JR4" ca="1" si="252">JQ4+1</f>
        <v>45704</v>
      </c>
      <c r="JS4" s="29">
        <f t="shared" ref="JS4" ca="1" si="253">JR4+1</f>
        <v>45705</v>
      </c>
      <c r="JT4" s="29">
        <f t="shared" ref="JT4" ca="1" si="254">JS4+1</f>
        <v>45706</v>
      </c>
      <c r="JU4" s="29">
        <f t="shared" ref="JU4" ca="1" si="255">JT4+1</f>
        <v>45707</v>
      </c>
      <c r="JV4" s="29">
        <f t="shared" ref="JV4" ca="1" si="256">JU4+1</f>
        <v>45708</v>
      </c>
      <c r="JW4" s="29">
        <f t="shared" ref="JW4" ca="1" si="257">JV4+1</f>
        <v>45709</v>
      </c>
      <c r="JX4" s="29">
        <f t="shared" ref="JX4" ca="1" si="258">JW4+1</f>
        <v>45710</v>
      </c>
      <c r="JY4" s="29">
        <f t="shared" ref="JY4" ca="1" si="259">JX4+1</f>
        <v>45711</v>
      </c>
      <c r="JZ4" s="29">
        <f t="shared" ref="JZ4" ca="1" si="260">JY4+1</f>
        <v>45712</v>
      </c>
      <c r="KA4" s="29">
        <f t="shared" ref="KA4" ca="1" si="261">JZ4+1</f>
        <v>45713</v>
      </c>
      <c r="KB4" s="29">
        <f t="shared" ref="KB4" ca="1" si="262">KA4+1</f>
        <v>45714</v>
      </c>
      <c r="KC4" s="29">
        <f t="shared" ref="KC4" ca="1" si="263">KB4+1</f>
        <v>45715</v>
      </c>
      <c r="KD4" s="29">
        <f t="shared" ref="KD4" ca="1" si="264">KC4+1</f>
        <v>45716</v>
      </c>
      <c r="KE4" s="29">
        <f t="shared" ref="KE4" ca="1" si="265">KD4+1</f>
        <v>45717</v>
      </c>
      <c r="KF4" s="29">
        <f t="shared" ref="KF4" ca="1" si="266">KE4+1</f>
        <v>45718</v>
      </c>
      <c r="KG4" s="29">
        <f t="shared" ref="KG4" ca="1" si="267">KF4+1</f>
        <v>45719</v>
      </c>
      <c r="KH4" s="29">
        <f t="shared" ref="KH4" ca="1" si="268">KG4+1</f>
        <v>45720</v>
      </c>
      <c r="KI4" s="29">
        <f t="shared" ref="KI4" ca="1" si="269">KH4+1</f>
        <v>45721</v>
      </c>
      <c r="KJ4" s="29">
        <f t="shared" ref="KJ4" ca="1" si="270">KI4+1</f>
        <v>45722</v>
      </c>
      <c r="KK4" s="29">
        <f t="shared" ref="KK4" ca="1" si="271">KJ4+1</f>
        <v>45723</v>
      </c>
      <c r="KL4" s="29">
        <f t="shared" ref="KL4" ca="1" si="272">KK4+1</f>
        <v>45724</v>
      </c>
      <c r="KM4" s="29">
        <f t="shared" ref="KM4" ca="1" si="273">KL4+1</f>
        <v>45725</v>
      </c>
      <c r="KN4" s="29">
        <f t="shared" ref="KN4" ca="1" si="274">KM4+1</f>
        <v>45726</v>
      </c>
      <c r="KO4" s="29">
        <f t="shared" ref="KO4" ca="1" si="275">KN4+1</f>
        <v>45727</v>
      </c>
      <c r="KP4" s="29">
        <f t="shared" ref="KP4" ca="1" si="276">KO4+1</f>
        <v>45728</v>
      </c>
      <c r="KQ4" s="29">
        <f t="shared" ref="KQ4" ca="1" si="277">KP4+1</f>
        <v>45729</v>
      </c>
      <c r="KR4" s="29">
        <f t="shared" ref="KR4" ca="1" si="278">KQ4+1</f>
        <v>45730</v>
      </c>
      <c r="KS4" s="29">
        <f t="shared" ref="KS4" ca="1" si="279">KR4+1</f>
        <v>45731</v>
      </c>
      <c r="KT4" s="29">
        <f t="shared" ref="KT4" ca="1" si="280">KS4+1</f>
        <v>45732</v>
      </c>
      <c r="KU4" s="29">
        <f t="shared" ref="KU4" ca="1" si="281">KT4+1</f>
        <v>45733</v>
      </c>
      <c r="KV4" s="29">
        <f t="shared" ref="KV4" ca="1" si="282">KU4+1</f>
        <v>45734</v>
      </c>
      <c r="KW4" s="29">
        <f t="shared" ref="KW4" ca="1" si="283">KV4+1</f>
        <v>45735</v>
      </c>
      <c r="KX4" s="29">
        <f t="shared" ref="KX4" ca="1" si="284">KW4+1</f>
        <v>45736</v>
      </c>
      <c r="KY4" s="29">
        <f t="shared" ref="KY4" ca="1" si="285">KX4+1</f>
        <v>45737</v>
      </c>
      <c r="KZ4" s="29">
        <f t="shared" ref="KZ4" ca="1" si="286">KY4+1</f>
        <v>45738</v>
      </c>
      <c r="LA4" s="29">
        <f t="shared" ref="LA4" ca="1" si="287">KZ4+1</f>
        <v>45739</v>
      </c>
      <c r="LB4" s="29">
        <f t="shared" ref="LB4" ca="1" si="288">LA4+1</f>
        <v>45740</v>
      </c>
      <c r="LC4" s="29">
        <f t="shared" ref="LC4" ca="1" si="289">LB4+1</f>
        <v>45741</v>
      </c>
      <c r="LD4" s="29">
        <f t="shared" ref="LD4" ca="1" si="290">LC4+1</f>
        <v>45742</v>
      </c>
      <c r="LE4" s="29">
        <f t="shared" ref="LE4" ca="1" si="291">LD4+1</f>
        <v>45743</v>
      </c>
      <c r="LF4" s="29">
        <f t="shared" ref="LF4" ca="1" si="292">LE4+1</f>
        <v>45744</v>
      </c>
      <c r="LG4" s="29">
        <f t="shared" ref="LG4" ca="1" si="293">LF4+1</f>
        <v>45745</v>
      </c>
      <c r="LH4" s="29">
        <f t="shared" ref="LH4" ca="1" si="294">LG4+1</f>
        <v>45746</v>
      </c>
      <c r="LI4" s="29">
        <f t="shared" ref="LI4" ca="1" si="295">LH4+1</f>
        <v>45747</v>
      </c>
      <c r="LJ4" s="29">
        <f t="shared" ref="LJ4" ca="1" si="296">LI4+1</f>
        <v>45748</v>
      </c>
      <c r="LK4" s="29">
        <f t="shared" ref="LK4" ca="1" si="297">LJ4+1</f>
        <v>45749</v>
      </c>
      <c r="LL4" s="29">
        <f t="shared" ref="LL4" ca="1" si="298">LK4+1</f>
        <v>45750</v>
      </c>
      <c r="LM4" s="29">
        <f t="shared" ref="LM4" ca="1" si="299">LL4+1</f>
        <v>45751</v>
      </c>
      <c r="LN4" s="29">
        <f t="shared" ref="LN4" ca="1" si="300">LM4+1</f>
        <v>45752</v>
      </c>
      <c r="LO4" s="29">
        <f t="shared" ref="LO4" ca="1" si="301">LN4+1</f>
        <v>45753</v>
      </c>
      <c r="LP4" s="29">
        <f t="shared" ref="LP4" ca="1" si="302">LO4+1</f>
        <v>45754</v>
      </c>
      <c r="LQ4" s="29">
        <f t="shared" ref="LQ4" ca="1" si="303">LP4+1</f>
        <v>45755</v>
      </c>
      <c r="LR4" s="29">
        <f t="shared" ref="LR4" ca="1" si="304">LQ4+1</f>
        <v>45756</v>
      </c>
      <c r="LS4" s="29">
        <f t="shared" ref="LS4" ca="1" si="305">LR4+1</f>
        <v>45757</v>
      </c>
      <c r="LT4" s="29">
        <f t="shared" ref="LT4" ca="1" si="306">LS4+1</f>
        <v>45758</v>
      </c>
      <c r="LU4" s="29">
        <f t="shared" ref="LU4" ca="1" si="307">LT4+1</f>
        <v>45759</v>
      </c>
      <c r="LV4" s="29">
        <f t="shared" ref="LV4" ca="1" si="308">LU4+1</f>
        <v>45760</v>
      </c>
      <c r="LW4" s="29">
        <f t="shared" ref="LW4" ca="1" si="309">LV4+1</f>
        <v>45761</v>
      </c>
      <c r="LX4" s="29">
        <f t="shared" ref="LX4" ca="1" si="310">LW4+1</f>
        <v>45762</v>
      </c>
      <c r="LY4" s="29">
        <f t="shared" ref="LY4" ca="1" si="311">LX4+1</f>
        <v>45763</v>
      </c>
      <c r="LZ4" s="29">
        <f t="shared" ref="LZ4" ca="1" si="312">LY4+1</f>
        <v>45764</v>
      </c>
      <c r="MA4" s="29">
        <f t="shared" ref="MA4" ca="1" si="313">LZ4+1</f>
        <v>45765</v>
      </c>
      <c r="MB4" s="29">
        <f t="shared" ref="MB4" ca="1" si="314">MA4+1</f>
        <v>45766</v>
      </c>
      <c r="MC4" s="29">
        <f t="shared" ref="MC4" ca="1" si="315">MB4+1</f>
        <v>45767</v>
      </c>
      <c r="MD4" s="29">
        <f t="shared" ref="MD4" ca="1" si="316">MC4+1</f>
        <v>45768</v>
      </c>
      <c r="ME4" s="29">
        <f t="shared" ref="ME4" ca="1" si="317">MD4+1</f>
        <v>45769</v>
      </c>
      <c r="MF4" s="29">
        <f t="shared" ref="MF4" ca="1" si="318">ME4+1</f>
        <v>45770</v>
      </c>
      <c r="MG4" s="29">
        <f t="shared" ref="MG4" ca="1" si="319">MF4+1</f>
        <v>45771</v>
      </c>
      <c r="MH4" s="29">
        <f t="shared" ref="MH4" ca="1" si="320">MG4+1</f>
        <v>45772</v>
      </c>
      <c r="MI4" s="29">
        <f t="shared" ref="MI4" ca="1" si="321">MH4+1</f>
        <v>45773</v>
      </c>
      <c r="MJ4" s="29">
        <f t="shared" ref="MJ4" ca="1" si="322">MI4+1</f>
        <v>45774</v>
      </c>
      <c r="MK4" s="29">
        <f t="shared" ref="MK4" ca="1" si="323">MJ4+1</f>
        <v>45775</v>
      </c>
      <c r="ML4" s="29">
        <f t="shared" ref="ML4" ca="1" si="324">MK4+1</f>
        <v>45776</v>
      </c>
      <c r="MM4" s="29">
        <f t="shared" ref="MM4" ca="1" si="325">ML4+1</f>
        <v>45777</v>
      </c>
      <c r="MN4" s="29">
        <f t="shared" ref="MN4" ca="1" si="326">MM4+1</f>
        <v>45778</v>
      </c>
      <c r="MO4" s="29">
        <f t="shared" ref="MO4" ca="1" si="327">MN4+1</f>
        <v>45779</v>
      </c>
      <c r="MP4" s="29">
        <f t="shared" ref="MP4" ca="1" si="328">MO4+1</f>
        <v>45780</v>
      </c>
    </row>
    <row r="5" spans="1:354" ht="29.85" customHeight="1" thickBot="1" x14ac:dyDescent="0.35">
      <c r="A5" s="5" t="s">
        <v>4</v>
      </c>
      <c r="B5" s="15" t="s">
        <v>12</v>
      </c>
      <c r="C5" s="15" t="s">
        <v>13</v>
      </c>
      <c r="D5" s="15" t="s">
        <v>119</v>
      </c>
      <c r="E5" s="77"/>
      <c r="F5" s="16" t="s">
        <v>14</v>
      </c>
      <c r="G5" s="16" t="s">
        <v>15</v>
      </c>
      <c r="H5" s="16" t="s">
        <v>43</v>
      </c>
      <c r="I5" s="16" t="s">
        <v>10</v>
      </c>
      <c r="J5" s="16" t="s">
        <v>11</v>
      </c>
      <c r="K5" s="16" t="s">
        <v>17</v>
      </c>
      <c r="L5" s="16" t="s">
        <v>16</v>
      </c>
      <c r="M5" s="17" t="str">
        <f ca="1">RIGHT(TEXT(M4,"aaa"),1)</f>
        <v>一</v>
      </c>
      <c r="N5" s="17" t="str">
        <f t="shared" ref="N5:BY5" ca="1" si="329">RIGHT(TEXT(N4,"aaa"),1)</f>
        <v>二</v>
      </c>
      <c r="O5" s="17" t="str">
        <f t="shared" ca="1" si="329"/>
        <v>三</v>
      </c>
      <c r="P5" s="17" t="str">
        <f t="shared" ca="1" si="329"/>
        <v>四</v>
      </c>
      <c r="Q5" s="17" t="str">
        <f t="shared" ca="1" si="329"/>
        <v>五</v>
      </c>
      <c r="R5" s="17" t="str">
        <f t="shared" ca="1" si="329"/>
        <v>六</v>
      </c>
      <c r="S5" s="17" t="str">
        <f t="shared" ca="1" si="329"/>
        <v>日</v>
      </c>
      <c r="T5" s="17" t="str">
        <f t="shared" ca="1" si="329"/>
        <v>一</v>
      </c>
      <c r="U5" s="17" t="str">
        <f t="shared" ca="1" si="329"/>
        <v>二</v>
      </c>
      <c r="V5" s="17" t="str">
        <f t="shared" ca="1" si="329"/>
        <v>三</v>
      </c>
      <c r="W5" s="17" t="str">
        <f t="shared" ca="1" si="329"/>
        <v>四</v>
      </c>
      <c r="X5" s="17" t="str">
        <f t="shared" ca="1" si="329"/>
        <v>五</v>
      </c>
      <c r="Y5" s="17" t="str">
        <f t="shared" ca="1" si="329"/>
        <v>六</v>
      </c>
      <c r="Z5" s="17" t="str">
        <f t="shared" ca="1" si="329"/>
        <v>日</v>
      </c>
      <c r="AA5" s="17" t="str">
        <f t="shared" ca="1" si="329"/>
        <v>一</v>
      </c>
      <c r="AB5" s="17" t="str">
        <f t="shared" ca="1" si="329"/>
        <v>二</v>
      </c>
      <c r="AC5" s="17" t="str">
        <f t="shared" ca="1" si="329"/>
        <v>三</v>
      </c>
      <c r="AD5" s="17" t="str">
        <f t="shared" ca="1" si="329"/>
        <v>四</v>
      </c>
      <c r="AE5" s="17" t="str">
        <f t="shared" ca="1" si="329"/>
        <v>五</v>
      </c>
      <c r="AF5" s="17" t="str">
        <f t="shared" ca="1" si="329"/>
        <v>六</v>
      </c>
      <c r="AG5" s="17" t="str">
        <f t="shared" ca="1" si="329"/>
        <v>日</v>
      </c>
      <c r="AH5" s="17" t="str">
        <f t="shared" ca="1" si="329"/>
        <v>一</v>
      </c>
      <c r="AI5" s="17" t="str">
        <f t="shared" ca="1" si="329"/>
        <v>二</v>
      </c>
      <c r="AJ5" s="17" t="str">
        <f t="shared" ca="1" si="329"/>
        <v>三</v>
      </c>
      <c r="AK5" s="17" t="str">
        <f t="shared" ca="1" si="329"/>
        <v>四</v>
      </c>
      <c r="AL5" s="17" t="str">
        <f t="shared" ca="1" si="329"/>
        <v>五</v>
      </c>
      <c r="AM5" s="17" t="str">
        <f t="shared" ca="1" si="329"/>
        <v>六</v>
      </c>
      <c r="AN5" s="17" t="str">
        <f t="shared" ca="1" si="329"/>
        <v>日</v>
      </c>
      <c r="AO5" s="17" t="str">
        <f t="shared" ca="1" si="329"/>
        <v>一</v>
      </c>
      <c r="AP5" s="17" t="str">
        <f t="shared" ca="1" si="329"/>
        <v>二</v>
      </c>
      <c r="AQ5" s="17" t="str">
        <f t="shared" ca="1" si="329"/>
        <v>三</v>
      </c>
      <c r="AR5" s="17" t="str">
        <f t="shared" ca="1" si="329"/>
        <v>四</v>
      </c>
      <c r="AS5" s="17" t="str">
        <f t="shared" ca="1" si="329"/>
        <v>五</v>
      </c>
      <c r="AT5" s="17" t="str">
        <f t="shared" ca="1" si="329"/>
        <v>六</v>
      </c>
      <c r="AU5" s="17" t="str">
        <f t="shared" ca="1" si="329"/>
        <v>日</v>
      </c>
      <c r="AV5" s="17" t="str">
        <f t="shared" ca="1" si="329"/>
        <v>一</v>
      </c>
      <c r="AW5" s="17" t="str">
        <f t="shared" ca="1" si="329"/>
        <v>二</v>
      </c>
      <c r="AX5" s="17" t="str">
        <f t="shared" ca="1" si="329"/>
        <v>三</v>
      </c>
      <c r="AY5" s="17" t="str">
        <f t="shared" ca="1" si="329"/>
        <v>四</v>
      </c>
      <c r="AZ5" s="17" t="str">
        <f t="shared" ca="1" si="329"/>
        <v>五</v>
      </c>
      <c r="BA5" s="17" t="str">
        <f t="shared" ca="1" si="329"/>
        <v>六</v>
      </c>
      <c r="BB5" s="17" t="str">
        <f t="shared" ca="1" si="329"/>
        <v>日</v>
      </c>
      <c r="BC5" s="17" t="str">
        <f t="shared" ca="1" si="329"/>
        <v>一</v>
      </c>
      <c r="BD5" s="17" t="str">
        <f t="shared" ca="1" si="329"/>
        <v>二</v>
      </c>
      <c r="BE5" s="17" t="str">
        <f t="shared" ca="1" si="329"/>
        <v>三</v>
      </c>
      <c r="BF5" s="17" t="str">
        <f t="shared" ca="1" si="329"/>
        <v>四</v>
      </c>
      <c r="BG5" s="17" t="str">
        <f t="shared" ca="1" si="329"/>
        <v>五</v>
      </c>
      <c r="BH5" s="17" t="str">
        <f t="shared" ca="1" si="329"/>
        <v>六</v>
      </c>
      <c r="BI5" s="17" t="str">
        <f t="shared" ca="1" si="329"/>
        <v>日</v>
      </c>
      <c r="BJ5" s="17" t="str">
        <f t="shared" ca="1" si="329"/>
        <v>一</v>
      </c>
      <c r="BK5" s="17" t="str">
        <f t="shared" ca="1" si="329"/>
        <v>二</v>
      </c>
      <c r="BL5" s="17" t="str">
        <f t="shared" ca="1" si="329"/>
        <v>三</v>
      </c>
      <c r="BM5" s="17" t="str">
        <f t="shared" ca="1" si="329"/>
        <v>四</v>
      </c>
      <c r="BN5" s="17" t="str">
        <f t="shared" ca="1" si="329"/>
        <v>五</v>
      </c>
      <c r="BO5" s="17" t="str">
        <f t="shared" ca="1" si="329"/>
        <v>六</v>
      </c>
      <c r="BP5" s="17" t="str">
        <f t="shared" ca="1" si="329"/>
        <v>日</v>
      </c>
      <c r="BQ5" s="17" t="str">
        <f t="shared" ca="1" si="329"/>
        <v>一</v>
      </c>
      <c r="BR5" s="17" t="str">
        <f t="shared" ca="1" si="329"/>
        <v>二</v>
      </c>
      <c r="BS5" s="17" t="str">
        <f t="shared" ca="1" si="329"/>
        <v>三</v>
      </c>
      <c r="BT5" s="17" t="str">
        <f t="shared" ca="1" si="329"/>
        <v>四</v>
      </c>
      <c r="BU5" s="17" t="str">
        <f t="shared" ca="1" si="329"/>
        <v>五</v>
      </c>
      <c r="BV5" s="17" t="str">
        <f t="shared" ca="1" si="329"/>
        <v>六</v>
      </c>
      <c r="BW5" s="17" t="str">
        <f t="shared" ca="1" si="329"/>
        <v>日</v>
      </c>
      <c r="BX5" s="17" t="str">
        <f t="shared" ca="1" si="329"/>
        <v>一</v>
      </c>
      <c r="BY5" s="17" t="str">
        <f t="shared" ca="1" si="329"/>
        <v>二</v>
      </c>
      <c r="BZ5" s="17" t="str">
        <f t="shared" ref="BZ5:CX5" ca="1" si="330">RIGHT(TEXT(BZ4,"aaa"),1)</f>
        <v>三</v>
      </c>
      <c r="CA5" s="17" t="str">
        <f t="shared" ca="1" si="330"/>
        <v>四</v>
      </c>
      <c r="CB5" s="17" t="str">
        <f t="shared" ca="1" si="330"/>
        <v>五</v>
      </c>
      <c r="CC5" s="17" t="str">
        <f t="shared" ca="1" si="330"/>
        <v>六</v>
      </c>
      <c r="CD5" s="17" t="str">
        <f t="shared" ca="1" si="330"/>
        <v>日</v>
      </c>
      <c r="CE5" s="17" t="str">
        <f t="shared" ca="1" si="330"/>
        <v>一</v>
      </c>
      <c r="CF5" s="17" t="str">
        <f t="shared" ca="1" si="330"/>
        <v>二</v>
      </c>
      <c r="CG5" s="17" t="str">
        <f t="shared" ca="1" si="330"/>
        <v>三</v>
      </c>
      <c r="CH5" s="17" t="str">
        <f t="shared" ca="1" si="330"/>
        <v>四</v>
      </c>
      <c r="CI5" s="17" t="str">
        <f t="shared" ca="1" si="330"/>
        <v>五</v>
      </c>
      <c r="CJ5" s="17" t="str">
        <f t="shared" ca="1" si="330"/>
        <v>六</v>
      </c>
      <c r="CK5" s="17" t="str">
        <f t="shared" ca="1" si="330"/>
        <v>日</v>
      </c>
      <c r="CL5" s="17" t="str">
        <f t="shared" ca="1" si="330"/>
        <v>一</v>
      </c>
      <c r="CM5" s="17" t="str">
        <f t="shared" ca="1" si="330"/>
        <v>二</v>
      </c>
      <c r="CN5" s="17" t="str">
        <f t="shared" ca="1" si="330"/>
        <v>三</v>
      </c>
      <c r="CO5" s="17" t="str">
        <f t="shared" ca="1" si="330"/>
        <v>四</v>
      </c>
      <c r="CP5" s="17" t="str">
        <f t="shared" ca="1" si="330"/>
        <v>五</v>
      </c>
      <c r="CQ5" s="17" t="str">
        <f t="shared" ca="1" si="330"/>
        <v>六</v>
      </c>
      <c r="CR5" s="17" t="str">
        <f t="shared" ca="1" si="330"/>
        <v>日</v>
      </c>
      <c r="CS5" s="17" t="str">
        <f t="shared" ca="1" si="330"/>
        <v>一</v>
      </c>
      <c r="CT5" s="17" t="str">
        <f t="shared" ca="1" si="330"/>
        <v>二</v>
      </c>
      <c r="CU5" s="17" t="str">
        <f t="shared" ca="1" si="330"/>
        <v>三</v>
      </c>
      <c r="CV5" s="17" t="str">
        <f t="shared" ca="1" si="330"/>
        <v>四</v>
      </c>
      <c r="CW5" s="17" t="str">
        <f t="shared" ca="1" si="330"/>
        <v>五</v>
      </c>
      <c r="CX5" s="17" t="str">
        <f t="shared" ca="1" si="330"/>
        <v>六</v>
      </c>
      <c r="CY5" s="17" t="str">
        <f t="shared" ref="CY5:DI5" ca="1" si="331">RIGHT(TEXT(CY4,"aaa"),1)</f>
        <v>日</v>
      </c>
      <c r="CZ5" s="17" t="str">
        <f t="shared" ca="1" si="331"/>
        <v>一</v>
      </c>
      <c r="DA5" s="17" t="str">
        <f t="shared" ca="1" si="331"/>
        <v>二</v>
      </c>
      <c r="DB5" s="17" t="str">
        <f t="shared" ca="1" si="331"/>
        <v>三</v>
      </c>
      <c r="DC5" s="17" t="str">
        <f t="shared" ca="1" si="331"/>
        <v>四</v>
      </c>
      <c r="DD5" s="17" t="str">
        <f t="shared" ca="1" si="331"/>
        <v>五</v>
      </c>
      <c r="DE5" s="17" t="str">
        <f t="shared" ca="1" si="331"/>
        <v>六</v>
      </c>
      <c r="DF5" s="17" t="str">
        <f t="shared" ca="1" si="331"/>
        <v>日</v>
      </c>
      <c r="DG5" s="17" t="str">
        <f t="shared" ca="1" si="331"/>
        <v>一</v>
      </c>
      <c r="DH5" s="17" t="str">
        <f t="shared" ca="1" si="331"/>
        <v>二</v>
      </c>
      <c r="DI5" s="17" t="str">
        <f t="shared" ca="1" si="331"/>
        <v>三</v>
      </c>
      <c r="DJ5" s="17" t="str">
        <f t="shared" ref="DJ5:DO5" ca="1" si="332">RIGHT(TEXT(DJ4,"aaa"),1)</f>
        <v>四</v>
      </c>
      <c r="DK5" s="17" t="str">
        <f t="shared" ca="1" si="332"/>
        <v>五</v>
      </c>
      <c r="DL5" s="17" t="str">
        <f t="shared" ca="1" si="332"/>
        <v>六</v>
      </c>
      <c r="DM5" s="17" t="str">
        <f t="shared" ca="1" si="332"/>
        <v>日</v>
      </c>
      <c r="DN5" s="17" t="str">
        <f t="shared" ca="1" si="332"/>
        <v>一</v>
      </c>
      <c r="DO5" s="17" t="str">
        <f t="shared" ca="1" si="332"/>
        <v>二</v>
      </c>
      <c r="DP5" s="17" t="str">
        <f t="shared" ref="DP5:DV5" ca="1" si="333">RIGHT(TEXT(DP4,"aaa"),1)</f>
        <v>三</v>
      </c>
      <c r="DQ5" s="17" t="str">
        <f t="shared" ca="1" si="333"/>
        <v>四</v>
      </c>
      <c r="DR5" s="17" t="str">
        <f t="shared" ca="1" si="333"/>
        <v>五</v>
      </c>
      <c r="DS5" s="17" t="str">
        <f t="shared" ca="1" si="333"/>
        <v>六</v>
      </c>
      <c r="DT5" s="17" t="str">
        <f t="shared" ca="1" si="333"/>
        <v>日</v>
      </c>
      <c r="DU5" s="17" t="str">
        <f t="shared" ca="1" si="333"/>
        <v>一</v>
      </c>
      <c r="DV5" s="17" t="str">
        <f t="shared" ca="1" si="333"/>
        <v>二</v>
      </c>
      <c r="DW5" s="17" t="str">
        <f t="shared" ref="DW5:GD5" ca="1" si="334">RIGHT(TEXT(DW4,"aaa"),1)</f>
        <v>三</v>
      </c>
      <c r="DX5" s="17" t="str">
        <f t="shared" ca="1" si="334"/>
        <v>四</v>
      </c>
      <c r="DY5" s="17" t="str">
        <f t="shared" ca="1" si="334"/>
        <v>五</v>
      </c>
      <c r="DZ5" s="17" t="str">
        <f t="shared" ca="1" si="334"/>
        <v>六</v>
      </c>
      <c r="EA5" s="17" t="str">
        <f t="shared" ca="1" si="334"/>
        <v>日</v>
      </c>
      <c r="EB5" s="17" t="str">
        <f t="shared" ca="1" si="334"/>
        <v>一</v>
      </c>
      <c r="EC5" s="17" t="str">
        <f t="shared" ca="1" si="334"/>
        <v>二</v>
      </c>
      <c r="ED5" s="17" t="str">
        <f t="shared" ca="1" si="334"/>
        <v>三</v>
      </c>
      <c r="EE5" s="17" t="str">
        <f t="shared" ca="1" si="334"/>
        <v>四</v>
      </c>
      <c r="EF5" s="17" t="str">
        <f t="shared" ca="1" si="334"/>
        <v>五</v>
      </c>
      <c r="EG5" s="17" t="str">
        <f t="shared" ca="1" si="334"/>
        <v>六</v>
      </c>
      <c r="EH5" s="17" t="str">
        <f t="shared" ca="1" si="334"/>
        <v>日</v>
      </c>
      <c r="EI5" s="17" t="str">
        <f t="shared" ca="1" si="334"/>
        <v>一</v>
      </c>
      <c r="EJ5" s="17" t="str">
        <f t="shared" ca="1" si="334"/>
        <v>二</v>
      </c>
      <c r="EK5" s="17" t="str">
        <f t="shared" ca="1" si="334"/>
        <v>三</v>
      </c>
      <c r="EL5" s="17" t="str">
        <f t="shared" ca="1" si="334"/>
        <v>四</v>
      </c>
      <c r="EM5" s="17" t="str">
        <f t="shared" ca="1" si="334"/>
        <v>五</v>
      </c>
      <c r="EN5" s="17" t="str">
        <f t="shared" ca="1" si="334"/>
        <v>六</v>
      </c>
      <c r="EO5" s="17" t="str">
        <f t="shared" ca="1" si="334"/>
        <v>日</v>
      </c>
      <c r="EP5" s="17" t="str">
        <f t="shared" ca="1" si="334"/>
        <v>一</v>
      </c>
      <c r="EQ5" s="17" t="str">
        <f t="shared" ca="1" si="334"/>
        <v>二</v>
      </c>
      <c r="ER5" s="17" t="str">
        <f t="shared" ca="1" si="334"/>
        <v>三</v>
      </c>
      <c r="ES5" s="17" t="str">
        <f t="shared" ca="1" si="334"/>
        <v>四</v>
      </c>
      <c r="ET5" s="17" t="str">
        <f t="shared" ca="1" si="334"/>
        <v>五</v>
      </c>
      <c r="EU5" s="17" t="str">
        <f t="shared" ca="1" si="334"/>
        <v>六</v>
      </c>
      <c r="EV5" s="17" t="str">
        <f t="shared" ca="1" si="334"/>
        <v>日</v>
      </c>
      <c r="EW5" s="17" t="str">
        <f t="shared" ca="1" si="334"/>
        <v>一</v>
      </c>
      <c r="EX5" s="17" t="str">
        <f t="shared" ca="1" si="334"/>
        <v>二</v>
      </c>
      <c r="EY5" s="17" t="str">
        <f t="shared" ca="1" si="334"/>
        <v>三</v>
      </c>
      <c r="EZ5" s="17" t="str">
        <f t="shared" ca="1" si="334"/>
        <v>四</v>
      </c>
      <c r="FA5" s="17" t="str">
        <f t="shared" ca="1" si="334"/>
        <v>五</v>
      </c>
      <c r="FB5" s="17" t="str">
        <f t="shared" ca="1" si="334"/>
        <v>六</v>
      </c>
      <c r="FC5" s="17" t="str">
        <f t="shared" ca="1" si="334"/>
        <v>日</v>
      </c>
      <c r="FD5" s="17" t="str">
        <f t="shared" ca="1" si="334"/>
        <v>一</v>
      </c>
      <c r="FE5" s="17" t="str">
        <f t="shared" ca="1" si="334"/>
        <v>二</v>
      </c>
      <c r="FF5" s="17" t="str">
        <f t="shared" ca="1" si="334"/>
        <v>三</v>
      </c>
      <c r="FG5" s="17" t="str">
        <f t="shared" ca="1" si="334"/>
        <v>四</v>
      </c>
      <c r="FH5" s="17" t="str">
        <f t="shared" ca="1" si="334"/>
        <v>五</v>
      </c>
      <c r="FI5" s="17" t="str">
        <f t="shared" ca="1" si="334"/>
        <v>六</v>
      </c>
      <c r="FJ5" s="17" t="str">
        <f t="shared" ca="1" si="334"/>
        <v>日</v>
      </c>
      <c r="FK5" s="17" t="str">
        <f t="shared" ca="1" si="334"/>
        <v>一</v>
      </c>
      <c r="FL5" s="17" t="str">
        <f t="shared" ca="1" si="334"/>
        <v>二</v>
      </c>
      <c r="FM5" s="17" t="str">
        <f t="shared" ca="1" si="334"/>
        <v>三</v>
      </c>
      <c r="FN5" s="17" t="str">
        <f t="shared" ca="1" si="334"/>
        <v>四</v>
      </c>
      <c r="FO5" s="17" t="str">
        <f t="shared" ca="1" si="334"/>
        <v>五</v>
      </c>
      <c r="FP5" s="17" t="str">
        <f t="shared" ca="1" si="334"/>
        <v>六</v>
      </c>
      <c r="FQ5" s="17" t="str">
        <f t="shared" ca="1" si="334"/>
        <v>日</v>
      </c>
      <c r="FR5" s="17" t="str">
        <f t="shared" ca="1" si="334"/>
        <v>一</v>
      </c>
      <c r="FS5" s="17" t="str">
        <f t="shared" ca="1" si="334"/>
        <v>二</v>
      </c>
      <c r="FT5" s="17" t="str">
        <f t="shared" ca="1" si="334"/>
        <v>三</v>
      </c>
      <c r="FU5" s="17" t="str">
        <f t="shared" ca="1" si="334"/>
        <v>四</v>
      </c>
      <c r="FV5" s="17" t="str">
        <f t="shared" ca="1" si="334"/>
        <v>五</v>
      </c>
      <c r="FW5" s="17" t="str">
        <f t="shared" ca="1" si="334"/>
        <v>六</v>
      </c>
      <c r="FX5" s="17" t="str">
        <f t="shared" ca="1" si="334"/>
        <v>日</v>
      </c>
      <c r="FY5" s="17" t="str">
        <f t="shared" ca="1" si="334"/>
        <v>一</v>
      </c>
      <c r="FZ5" s="17" t="str">
        <f t="shared" ca="1" si="334"/>
        <v>二</v>
      </c>
      <c r="GA5" s="17" t="str">
        <f t="shared" ca="1" si="334"/>
        <v>三</v>
      </c>
      <c r="GB5" s="17" t="str">
        <f t="shared" ca="1" si="334"/>
        <v>四</v>
      </c>
      <c r="GC5" s="17" t="str">
        <f t="shared" ca="1" si="334"/>
        <v>五</v>
      </c>
      <c r="GD5" s="17" t="str">
        <f t="shared" ca="1" si="334"/>
        <v>六</v>
      </c>
      <c r="GE5" s="17" t="str">
        <f t="shared" ref="GE5:IP5" ca="1" si="335">RIGHT(TEXT(GE4,"aaa"),1)</f>
        <v>日</v>
      </c>
      <c r="GF5" s="17" t="str">
        <f t="shared" ca="1" si="335"/>
        <v>一</v>
      </c>
      <c r="GG5" s="17" t="str">
        <f t="shared" ca="1" si="335"/>
        <v>二</v>
      </c>
      <c r="GH5" s="17" t="str">
        <f t="shared" ca="1" si="335"/>
        <v>三</v>
      </c>
      <c r="GI5" s="17" t="str">
        <f t="shared" ca="1" si="335"/>
        <v>四</v>
      </c>
      <c r="GJ5" s="17" t="str">
        <f t="shared" ca="1" si="335"/>
        <v>五</v>
      </c>
      <c r="GK5" s="17" t="str">
        <f t="shared" ca="1" si="335"/>
        <v>六</v>
      </c>
      <c r="GL5" s="17" t="str">
        <f t="shared" ca="1" si="335"/>
        <v>日</v>
      </c>
      <c r="GM5" s="17" t="str">
        <f t="shared" ca="1" si="335"/>
        <v>一</v>
      </c>
      <c r="GN5" s="17" t="str">
        <f t="shared" ca="1" si="335"/>
        <v>二</v>
      </c>
      <c r="GO5" s="17" t="str">
        <f t="shared" ca="1" si="335"/>
        <v>三</v>
      </c>
      <c r="GP5" s="17" t="str">
        <f t="shared" ca="1" si="335"/>
        <v>四</v>
      </c>
      <c r="GQ5" s="17" t="str">
        <f t="shared" ca="1" si="335"/>
        <v>五</v>
      </c>
      <c r="GR5" s="17" t="str">
        <f t="shared" ca="1" si="335"/>
        <v>六</v>
      </c>
      <c r="GS5" s="17" t="str">
        <f t="shared" ca="1" si="335"/>
        <v>日</v>
      </c>
      <c r="GT5" s="17" t="str">
        <f t="shared" ca="1" si="335"/>
        <v>一</v>
      </c>
      <c r="GU5" s="17" t="str">
        <f t="shared" ca="1" si="335"/>
        <v>二</v>
      </c>
      <c r="GV5" s="17" t="str">
        <f t="shared" ca="1" si="335"/>
        <v>三</v>
      </c>
      <c r="GW5" s="17" t="str">
        <f t="shared" ca="1" si="335"/>
        <v>四</v>
      </c>
      <c r="GX5" s="17" t="str">
        <f t="shared" ca="1" si="335"/>
        <v>五</v>
      </c>
      <c r="GY5" s="17" t="str">
        <f t="shared" ca="1" si="335"/>
        <v>六</v>
      </c>
      <c r="GZ5" s="17" t="str">
        <f t="shared" ca="1" si="335"/>
        <v>日</v>
      </c>
      <c r="HA5" s="17" t="str">
        <f t="shared" ca="1" si="335"/>
        <v>一</v>
      </c>
      <c r="HB5" s="17" t="str">
        <f t="shared" ca="1" si="335"/>
        <v>二</v>
      </c>
      <c r="HC5" s="17" t="str">
        <f t="shared" ca="1" si="335"/>
        <v>三</v>
      </c>
      <c r="HD5" s="17" t="str">
        <f t="shared" ca="1" si="335"/>
        <v>四</v>
      </c>
      <c r="HE5" s="17" t="str">
        <f t="shared" ca="1" si="335"/>
        <v>五</v>
      </c>
      <c r="HF5" s="17" t="str">
        <f t="shared" ca="1" si="335"/>
        <v>六</v>
      </c>
      <c r="HG5" s="17" t="str">
        <f t="shared" ca="1" si="335"/>
        <v>日</v>
      </c>
      <c r="HH5" s="17" t="str">
        <f t="shared" ca="1" si="335"/>
        <v>一</v>
      </c>
      <c r="HI5" s="17" t="str">
        <f t="shared" ca="1" si="335"/>
        <v>二</v>
      </c>
      <c r="HJ5" s="17" t="str">
        <f t="shared" ca="1" si="335"/>
        <v>三</v>
      </c>
      <c r="HK5" s="17" t="str">
        <f t="shared" ca="1" si="335"/>
        <v>四</v>
      </c>
      <c r="HL5" s="17" t="str">
        <f t="shared" ca="1" si="335"/>
        <v>五</v>
      </c>
      <c r="HM5" s="17" t="str">
        <f t="shared" ca="1" si="335"/>
        <v>六</v>
      </c>
      <c r="HN5" s="17" t="str">
        <f t="shared" ca="1" si="335"/>
        <v>日</v>
      </c>
      <c r="HO5" s="17" t="str">
        <f t="shared" ca="1" si="335"/>
        <v>一</v>
      </c>
      <c r="HP5" s="17" t="str">
        <f t="shared" ca="1" si="335"/>
        <v>二</v>
      </c>
      <c r="HQ5" s="17" t="str">
        <f t="shared" ca="1" si="335"/>
        <v>三</v>
      </c>
      <c r="HR5" s="17" t="str">
        <f t="shared" ca="1" si="335"/>
        <v>四</v>
      </c>
      <c r="HS5" s="17" t="str">
        <f t="shared" ca="1" si="335"/>
        <v>五</v>
      </c>
      <c r="HT5" s="17" t="str">
        <f t="shared" ca="1" si="335"/>
        <v>六</v>
      </c>
      <c r="HU5" s="17" t="str">
        <f t="shared" ca="1" si="335"/>
        <v>日</v>
      </c>
      <c r="HV5" s="17" t="str">
        <f t="shared" ca="1" si="335"/>
        <v>一</v>
      </c>
      <c r="HW5" s="17" t="str">
        <f t="shared" ca="1" si="335"/>
        <v>二</v>
      </c>
      <c r="HX5" s="17" t="str">
        <f t="shared" ca="1" si="335"/>
        <v>三</v>
      </c>
      <c r="HY5" s="17" t="str">
        <f t="shared" ca="1" si="335"/>
        <v>四</v>
      </c>
      <c r="HZ5" s="17" t="str">
        <f t="shared" ca="1" si="335"/>
        <v>五</v>
      </c>
      <c r="IA5" s="17" t="str">
        <f t="shared" ca="1" si="335"/>
        <v>六</v>
      </c>
      <c r="IB5" s="17" t="str">
        <f t="shared" ca="1" si="335"/>
        <v>日</v>
      </c>
      <c r="IC5" s="17" t="str">
        <f t="shared" ca="1" si="335"/>
        <v>一</v>
      </c>
      <c r="ID5" s="17" t="str">
        <f t="shared" ca="1" si="335"/>
        <v>二</v>
      </c>
      <c r="IE5" s="17" t="str">
        <f t="shared" ca="1" si="335"/>
        <v>三</v>
      </c>
      <c r="IF5" s="17" t="str">
        <f t="shared" ca="1" si="335"/>
        <v>四</v>
      </c>
      <c r="IG5" s="17" t="str">
        <f t="shared" ca="1" si="335"/>
        <v>五</v>
      </c>
      <c r="IH5" s="17" t="str">
        <f t="shared" ca="1" si="335"/>
        <v>六</v>
      </c>
      <c r="II5" s="17" t="str">
        <f t="shared" ca="1" si="335"/>
        <v>日</v>
      </c>
      <c r="IJ5" s="17" t="str">
        <f t="shared" ca="1" si="335"/>
        <v>一</v>
      </c>
      <c r="IK5" s="17" t="str">
        <f t="shared" ca="1" si="335"/>
        <v>二</v>
      </c>
      <c r="IL5" s="17" t="str">
        <f t="shared" ca="1" si="335"/>
        <v>三</v>
      </c>
      <c r="IM5" s="17" t="str">
        <f t="shared" ca="1" si="335"/>
        <v>四</v>
      </c>
      <c r="IN5" s="17" t="str">
        <f t="shared" ca="1" si="335"/>
        <v>五</v>
      </c>
      <c r="IO5" s="17" t="str">
        <f t="shared" ca="1" si="335"/>
        <v>六</v>
      </c>
      <c r="IP5" s="17" t="str">
        <f t="shared" ca="1" si="335"/>
        <v>日</v>
      </c>
      <c r="IQ5" s="17" t="str">
        <f t="shared" ref="IQ5:IV5" ca="1" si="336">RIGHT(TEXT(IQ4,"aaa"),1)</f>
        <v>一</v>
      </c>
      <c r="IR5" s="17" t="str">
        <f t="shared" ca="1" si="336"/>
        <v>二</v>
      </c>
      <c r="IS5" s="17" t="str">
        <f t="shared" ca="1" si="336"/>
        <v>三</v>
      </c>
      <c r="IT5" s="17" t="str">
        <f t="shared" ca="1" si="336"/>
        <v>四</v>
      </c>
      <c r="IU5" s="17" t="str">
        <f t="shared" ca="1" si="336"/>
        <v>五</v>
      </c>
      <c r="IV5" s="17" t="str">
        <f t="shared" ca="1" si="336"/>
        <v>六</v>
      </c>
      <c r="IW5" s="17" t="str">
        <f t="shared" ref="IW5:LH5" ca="1" si="337">RIGHT(TEXT(IW4,"aaa"),1)</f>
        <v>日</v>
      </c>
      <c r="IX5" s="17" t="str">
        <f t="shared" ca="1" si="337"/>
        <v>一</v>
      </c>
      <c r="IY5" s="17" t="str">
        <f t="shared" ca="1" si="337"/>
        <v>二</v>
      </c>
      <c r="IZ5" s="17" t="str">
        <f t="shared" ca="1" si="337"/>
        <v>三</v>
      </c>
      <c r="JA5" s="17" t="str">
        <f t="shared" ca="1" si="337"/>
        <v>四</v>
      </c>
      <c r="JB5" s="17" t="str">
        <f t="shared" ca="1" si="337"/>
        <v>五</v>
      </c>
      <c r="JC5" s="17" t="str">
        <f t="shared" ca="1" si="337"/>
        <v>六</v>
      </c>
      <c r="JD5" s="17" t="str">
        <f t="shared" ca="1" si="337"/>
        <v>日</v>
      </c>
      <c r="JE5" s="17" t="str">
        <f t="shared" ca="1" si="337"/>
        <v>一</v>
      </c>
      <c r="JF5" s="17" t="str">
        <f t="shared" ca="1" si="337"/>
        <v>二</v>
      </c>
      <c r="JG5" s="17" t="str">
        <f t="shared" ca="1" si="337"/>
        <v>三</v>
      </c>
      <c r="JH5" s="17" t="str">
        <f t="shared" ca="1" si="337"/>
        <v>四</v>
      </c>
      <c r="JI5" s="17" t="str">
        <f t="shared" ca="1" si="337"/>
        <v>五</v>
      </c>
      <c r="JJ5" s="17" t="str">
        <f t="shared" ca="1" si="337"/>
        <v>六</v>
      </c>
      <c r="JK5" s="17" t="str">
        <f t="shared" ca="1" si="337"/>
        <v>日</v>
      </c>
      <c r="JL5" s="17" t="str">
        <f t="shared" ca="1" si="337"/>
        <v>一</v>
      </c>
      <c r="JM5" s="17" t="str">
        <f t="shared" ca="1" si="337"/>
        <v>二</v>
      </c>
      <c r="JN5" s="17" t="str">
        <f t="shared" ca="1" si="337"/>
        <v>三</v>
      </c>
      <c r="JO5" s="17" t="str">
        <f t="shared" ca="1" si="337"/>
        <v>四</v>
      </c>
      <c r="JP5" s="17" t="str">
        <f t="shared" ca="1" si="337"/>
        <v>五</v>
      </c>
      <c r="JQ5" s="17" t="str">
        <f t="shared" ca="1" si="337"/>
        <v>六</v>
      </c>
      <c r="JR5" s="17" t="str">
        <f t="shared" ca="1" si="337"/>
        <v>日</v>
      </c>
      <c r="JS5" s="17" t="str">
        <f t="shared" ca="1" si="337"/>
        <v>一</v>
      </c>
      <c r="JT5" s="17" t="str">
        <f t="shared" ca="1" si="337"/>
        <v>二</v>
      </c>
      <c r="JU5" s="17" t="str">
        <f t="shared" ca="1" si="337"/>
        <v>三</v>
      </c>
      <c r="JV5" s="17" t="str">
        <f t="shared" ca="1" si="337"/>
        <v>四</v>
      </c>
      <c r="JW5" s="17" t="str">
        <f t="shared" ca="1" si="337"/>
        <v>五</v>
      </c>
      <c r="JX5" s="17" t="str">
        <f t="shared" ca="1" si="337"/>
        <v>六</v>
      </c>
      <c r="JY5" s="17" t="str">
        <f t="shared" ca="1" si="337"/>
        <v>日</v>
      </c>
      <c r="JZ5" s="17" t="str">
        <f t="shared" ca="1" si="337"/>
        <v>一</v>
      </c>
      <c r="KA5" s="17" t="str">
        <f t="shared" ca="1" si="337"/>
        <v>二</v>
      </c>
      <c r="KB5" s="17" t="str">
        <f t="shared" ca="1" si="337"/>
        <v>三</v>
      </c>
      <c r="KC5" s="17" t="str">
        <f t="shared" ca="1" si="337"/>
        <v>四</v>
      </c>
      <c r="KD5" s="17" t="str">
        <f t="shared" ca="1" si="337"/>
        <v>五</v>
      </c>
      <c r="KE5" s="17" t="str">
        <f t="shared" ca="1" si="337"/>
        <v>六</v>
      </c>
      <c r="KF5" s="17" t="str">
        <f t="shared" ca="1" si="337"/>
        <v>日</v>
      </c>
      <c r="KG5" s="17" t="str">
        <f t="shared" ca="1" si="337"/>
        <v>一</v>
      </c>
      <c r="KH5" s="17" t="str">
        <f t="shared" ca="1" si="337"/>
        <v>二</v>
      </c>
      <c r="KI5" s="17" t="str">
        <f t="shared" ca="1" si="337"/>
        <v>三</v>
      </c>
      <c r="KJ5" s="17" t="str">
        <f t="shared" ca="1" si="337"/>
        <v>四</v>
      </c>
      <c r="KK5" s="17" t="str">
        <f t="shared" ca="1" si="337"/>
        <v>五</v>
      </c>
      <c r="KL5" s="17" t="str">
        <f t="shared" ca="1" si="337"/>
        <v>六</v>
      </c>
      <c r="KM5" s="17" t="str">
        <f t="shared" ca="1" si="337"/>
        <v>日</v>
      </c>
      <c r="KN5" s="17" t="str">
        <f t="shared" ca="1" si="337"/>
        <v>一</v>
      </c>
      <c r="KO5" s="17" t="str">
        <f t="shared" ca="1" si="337"/>
        <v>二</v>
      </c>
      <c r="KP5" s="17" t="str">
        <f t="shared" ca="1" si="337"/>
        <v>三</v>
      </c>
      <c r="KQ5" s="17" t="str">
        <f t="shared" ca="1" si="337"/>
        <v>四</v>
      </c>
      <c r="KR5" s="17" t="str">
        <f t="shared" ca="1" si="337"/>
        <v>五</v>
      </c>
      <c r="KS5" s="17" t="str">
        <f t="shared" ca="1" si="337"/>
        <v>六</v>
      </c>
      <c r="KT5" s="17" t="str">
        <f t="shared" ca="1" si="337"/>
        <v>日</v>
      </c>
      <c r="KU5" s="17" t="str">
        <f t="shared" ca="1" si="337"/>
        <v>一</v>
      </c>
      <c r="KV5" s="17" t="str">
        <f t="shared" ca="1" si="337"/>
        <v>二</v>
      </c>
      <c r="KW5" s="17" t="str">
        <f t="shared" ca="1" si="337"/>
        <v>三</v>
      </c>
      <c r="KX5" s="17" t="str">
        <f t="shared" ca="1" si="337"/>
        <v>四</v>
      </c>
      <c r="KY5" s="17" t="str">
        <f t="shared" ca="1" si="337"/>
        <v>五</v>
      </c>
      <c r="KZ5" s="17" t="str">
        <f t="shared" ca="1" si="337"/>
        <v>六</v>
      </c>
      <c r="LA5" s="17" t="str">
        <f t="shared" ca="1" si="337"/>
        <v>日</v>
      </c>
      <c r="LB5" s="17" t="str">
        <f t="shared" ca="1" si="337"/>
        <v>一</v>
      </c>
      <c r="LC5" s="17" t="str">
        <f t="shared" ca="1" si="337"/>
        <v>二</v>
      </c>
      <c r="LD5" s="17" t="str">
        <f t="shared" ca="1" si="337"/>
        <v>三</v>
      </c>
      <c r="LE5" s="17" t="str">
        <f t="shared" ca="1" si="337"/>
        <v>四</v>
      </c>
      <c r="LF5" s="17" t="str">
        <f t="shared" ca="1" si="337"/>
        <v>五</v>
      </c>
      <c r="LG5" s="17" t="str">
        <f t="shared" ca="1" si="337"/>
        <v>六</v>
      </c>
      <c r="LH5" s="17" t="str">
        <f t="shared" ca="1" si="337"/>
        <v>日</v>
      </c>
      <c r="LI5" s="17" t="str">
        <f t="shared" ref="LI5:LR5" ca="1" si="338">RIGHT(TEXT(LI4,"aaa"),1)</f>
        <v>一</v>
      </c>
      <c r="LJ5" s="17" t="str">
        <f t="shared" ca="1" si="338"/>
        <v>二</v>
      </c>
      <c r="LK5" s="17" t="str">
        <f t="shared" ca="1" si="338"/>
        <v>三</v>
      </c>
      <c r="LL5" s="17" t="str">
        <f t="shared" ca="1" si="338"/>
        <v>四</v>
      </c>
      <c r="LM5" s="17" t="str">
        <f t="shared" ca="1" si="338"/>
        <v>五</v>
      </c>
      <c r="LN5" s="17" t="str">
        <f t="shared" ca="1" si="338"/>
        <v>六</v>
      </c>
      <c r="LO5" s="17" t="str">
        <f t="shared" ca="1" si="338"/>
        <v>日</v>
      </c>
      <c r="LP5" s="17" t="str">
        <f t="shared" ca="1" si="338"/>
        <v>一</v>
      </c>
      <c r="LQ5" s="17" t="str">
        <f t="shared" ca="1" si="338"/>
        <v>二</v>
      </c>
      <c r="LR5" s="17" t="str">
        <f t="shared" ca="1" si="338"/>
        <v>三</v>
      </c>
      <c r="LS5" s="17" t="str">
        <f t="shared" ref="LS5:MP5" ca="1" si="339">RIGHT(TEXT(LS4,"aaa"),1)</f>
        <v>四</v>
      </c>
      <c r="LT5" s="17" t="str">
        <f t="shared" ca="1" si="339"/>
        <v>五</v>
      </c>
      <c r="LU5" s="17" t="str">
        <f t="shared" ca="1" si="339"/>
        <v>六</v>
      </c>
      <c r="LV5" s="17" t="str">
        <f t="shared" ca="1" si="339"/>
        <v>日</v>
      </c>
      <c r="LW5" s="17" t="str">
        <f t="shared" ca="1" si="339"/>
        <v>一</v>
      </c>
      <c r="LX5" s="17" t="str">
        <f t="shared" ca="1" si="339"/>
        <v>二</v>
      </c>
      <c r="LY5" s="17" t="str">
        <f t="shared" ca="1" si="339"/>
        <v>三</v>
      </c>
      <c r="LZ5" s="17" t="str">
        <f t="shared" ca="1" si="339"/>
        <v>四</v>
      </c>
      <c r="MA5" s="17" t="str">
        <f t="shared" ca="1" si="339"/>
        <v>五</v>
      </c>
      <c r="MB5" s="17" t="str">
        <f t="shared" ca="1" si="339"/>
        <v>六</v>
      </c>
      <c r="MC5" s="17" t="str">
        <f t="shared" ca="1" si="339"/>
        <v>日</v>
      </c>
      <c r="MD5" s="17" t="str">
        <f t="shared" ca="1" si="339"/>
        <v>一</v>
      </c>
      <c r="ME5" s="17" t="str">
        <f t="shared" ca="1" si="339"/>
        <v>二</v>
      </c>
      <c r="MF5" s="17" t="str">
        <f t="shared" ca="1" si="339"/>
        <v>三</v>
      </c>
      <c r="MG5" s="17" t="str">
        <f t="shared" ca="1" si="339"/>
        <v>四</v>
      </c>
      <c r="MH5" s="17" t="str">
        <f t="shared" ca="1" si="339"/>
        <v>五</v>
      </c>
      <c r="MI5" s="17" t="str">
        <f t="shared" ca="1" si="339"/>
        <v>六</v>
      </c>
      <c r="MJ5" s="17" t="str">
        <f t="shared" ca="1" si="339"/>
        <v>日</v>
      </c>
      <c r="MK5" s="17" t="str">
        <f t="shared" ca="1" si="339"/>
        <v>一</v>
      </c>
      <c r="ML5" s="17" t="str">
        <f t="shared" ca="1" si="339"/>
        <v>二</v>
      </c>
      <c r="MM5" s="17" t="str">
        <f t="shared" ca="1" si="339"/>
        <v>三</v>
      </c>
      <c r="MN5" s="17" t="str">
        <f t="shared" ca="1" si="339"/>
        <v>四</v>
      </c>
      <c r="MO5" s="17" t="str">
        <f t="shared" ca="1" si="339"/>
        <v>五</v>
      </c>
      <c r="MP5" s="17" t="str">
        <f t="shared" ca="1" si="339"/>
        <v>六</v>
      </c>
    </row>
    <row r="6" spans="1:354" ht="29.85" hidden="1" customHeight="1" thickBot="1" x14ac:dyDescent="0.35">
      <c r="A6" s="4" t="s">
        <v>5</v>
      </c>
      <c r="F6" s="6"/>
      <c r="G6" s="6"/>
      <c r="I6"/>
      <c r="J6"/>
      <c r="K6" s="6"/>
      <c r="L6" s="19" t="str">
        <f t="shared" ref="L6:L95" si="340">IF(OR(ISBLANK(task_start),ISBLANK(task_end)),"",task_end-task_start+1)</f>
        <v/>
      </c>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354" s="1" customFormat="1" ht="29.85" customHeight="1" thickBot="1" x14ac:dyDescent="0.35">
      <c r="A7" s="5" t="s">
        <v>9</v>
      </c>
      <c r="B7" s="18" t="s">
        <v>141</v>
      </c>
      <c r="C7" s="50"/>
      <c r="D7" s="50"/>
      <c r="E7" s="79" t="s">
        <v>120</v>
      </c>
      <c r="F7" s="35"/>
      <c r="G7" s="35">
        <f>SUM(G8:G94)</f>
        <v>872</v>
      </c>
      <c r="H7" s="36"/>
      <c r="I7" s="37"/>
      <c r="J7" s="38"/>
      <c r="K7" s="8"/>
      <c r="L7" s="19" t="str">
        <f t="shared" si="340"/>
        <v/>
      </c>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row>
    <row r="8" spans="1:354" s="1" customFormat="1" ht="29.85" hidden="1" customHeight="1" outlineLevel="1" thickBot="1" x14ac:dyDescent="0.35">
      <c r="A8" s="5"/>
      <c r="B8" s="45"/>
      <c r="C8" s="68" t="s">
        <v>20</v>
      </c>
      <c r="D8" s="68"/>
      <c r="E8" s="82"/>
      <c r="F8" s="9"/>
      <c r="G8" s="9"/>
      <c r="H8" s="20"/>
      <c r="I8" s="39"/>
      <c r="J8" s="39"/>
      <c r="K8" s="9"/>
      <c r="L8" s="19"/>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row>
    <row r="9" spans="1:354" s="1" customFormat="1" ht="29.85" customHeight="1" outlineLevel="1" thickBot="1" x14ac:dyDescent="0.35">
      <c r="A9" s="5"/>
      <c r="B9" s="45"/>
      <c r="C9" s="52" t="s">
        <v>159</v>
      </c>
      <c r="D9" s="91">
        <v>1000</v>
      </c>
      <c r="E9" s="82">
        <v>45413</v>
      </c>
      <c r="F9" s="9" t="s">
        <v>21</v>
      </c>
      <c r="G9" s="9">
        <v>32</v>
      </c>
      <c r="H9" s="20">
        <v>1</v>
      </c>
      <c r="I9" s="39"/>
      <c r="J9" s="39"/>
      <c r="K9" s="9"/>
      <c r="L9" s="19"/>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row>
    <row r="10" spans="1:354" s="1" customFormat="1" ht="29.85" customHeight="1" outlineLevel="1" thickBot="1" x14ac:dyDescent="0.35">
      <c r="A10" s="5"/>
      <c r="B10" s="45"/>
      <c r="C10" s="52" t="s">
        <v>135</v>
      </c>
      <c r="D10" s="91">
        <v>1000</v>
      </c>
      <c r="E10" s="82">
        <v>45413</v>
      </c>
      <c r="F10" s="9" t="s">
        <v>21</v>
      </c>
      <c r="G10" s="9">
        <v>32</v>
      </c>
      <c r="H10" s="20">
        <v>1</v>
      </c>
      <c r="I10" s="39"/>
      <c r="J10" s="39"/>
      <c r="K10" s="9"/>
      <c r="L10" s="19"/>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row>
    <row r="11" spans="1:354" s="1" customFormat="1" ht="29.85" customHeight="1" outlineLevel="1" thickBot="1" x14ac:dyDescent="0.35">
      <c r="A11" s="5"/>
      <c r="B11" s="45"/>
      <c r="C11" s="52" t="s">
        <v>129</v>
      </c>
      <c r="D11" s="91">
        <v>1000</v>
      </c>
      <c r="E11" s="82">
        <v>45413</v>
      </c>
      <c r="F11" s="9" t="s">
        <v>130</v>
      </c>
      <c r="G11" s="9">
        <v>55</v>
      </c>
      <c r="H11" s="20">
        <v>1</v>
      </c>
      <c r="I11" s="39"/>
      <c r="J11" s="39"/>
      <c r="K11" s="9"/>
      <c r="L11" s="19"/>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row>
    <row r="12" spans="1:354" s="1" customFormat="1" ht="29.85" customHeight="1" outlineLevel="1" thickBot="1" x14ac:dyDescent="0.35">
      <c r="A12" s="5"/>
      <c r="B12" s="45"/>
      <c r="C12" s="52" t="s">
        <v>132</v>
      </c>
      <c r="D12" s="91">
        <v>1000</v>
      </c>
      <c r="E12" s="82">
        <v>45413</v>
      </c>
      <c r="F12" s="9" t="s">
        <v>22</v>
      </c>
      <c r="G12" s="9">
        <v>48</v>
      </c>
      <c r="H12" s="20">
        <v>1</v>
      </c>
      <c r="I12" s="39"/>
      <c r="J12" s="39"/>
      <c r="K12" s="9"/>
      <c r="L12" s="19"/>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row>
    <row r="13" spans="1:354" s="1" customFormat="1" ht="29.85" customHeight="1" outlineLevel="1" thickBot="1" x14ac:dyDescent="0.35">
      <c r="A13" s="5"/>
      <c r="B13" s="45"/>
      <c r="C13" s="52" t="s">
        <v>134</v>
      </c>
      <c r="D13" s="91">
        <v>1000</v>
      </c>
      <c r="E13" s="82">
        <v>45413</v>
      </c>
      <c r="F13" s="9" t="s">
        <v>131</v>
      </c>
      <c r="G13" s="9">
        <v>32</v>
      </c>
      <c r="H13" s="20">
        <v>1</v>
      </c>
      <c r="I13" s="39"/>
      <c r="J13" s="39"/>
      <c r="K13" s="9"/>
      <c r="L13" s="19"/>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row>
    <row r="14" spans="1:354" s="1" customFormat="1" ht="29.85" hidden="1" customHeight="1" outlineLevel="1" thickBot="1" x14ac:dyDescent="0.35">
      <c r="A14" s="5"/>
      <c r="B14" s="86">
        <v>1</v>
      </c>
      <c r="C14" s="87" t="s">
        <v>162</v>
      </c>
      <c r="D14" s="96" t="s">
        <v>171</v>
      </c>
      <c r="E14" s="88"/>
      <c r="F14" s="8"/>
      <c r="G14" s="8"/>
      <c r="H14" s="89">
        <v>1</v>
      </c>
      <c r="I14" s="90">
        <v>45418</v>
      </c>
      <c r="J14" s="90">
        <v>45420</v>
      </c>
      <c r="K14" s="8"/>
      <c r="L14" s="19"/>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row>
    <row r="15" spans="1:354" s="1" customFormat="1" ht="29.85" customHeight="1" outlineLevel="2" thickBot="1" x14ac:dyDescent="0.35">
      <c r="A15" s="5"/>
      <c r="B15" s="45">
        <v>1.1000000000000001</v>
      </c>
      <c r="C15" s="52" t="s">
        <v>143</v>
      </c>
      <c r="D15" s="91">
        <v>1000</v>
      </c>
      <c r="E15" s="82">
        <v>45413</v>
      </c>
      <c r="F15" s="9" t="s">
        <v>18</v>
      </c>
      <c r="G15" s="9">
        <v>10</v>
      </c>
      <c r="H15" s="20">
        <v>1</v>
      </c>
      <c r="I15" s="39">
        <v>45418</v>
      </c>
      <c r="J15" s="39">
        <v>45419</v>
      </c>
      <c r="K15" s="9"/>
      <c r="L15" s="19"/>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row>
    <row r="16" spans="1:354" s="1" customFormat="1" ht="29.85" customHeight="1" outlineLevel="2" thickBot="1" x14ac:dyDescent="0.35">
      <c r="A16" s="5"/>
      <c r="B16" s="45">
        <v>1.2</v>
      </c>
      <c r="C16" s="52" t="s">
        <v>160</v>
      </c>
      <c r="D16" s="91">
        <v>1000</v>
      </c>
      <c r="E16" s="82">
        <v>45413</v>
      </c>
      <c r="F16" s="9" t="s">
        <v>18</v>
      </c>
      <c r="G16" s="9">
        <v>2</v>
      </c>
      <c r="H16" s="20">
        <v>1</v>
      </c>
      <c r="I16" s="39">
        <v>45419</v>
      </c>
      <c r="J16" s="39">
        <v>45419</v>
      </c>
      <c r="K16" s="9"/>
      <c r="L16" s="19"/>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row>
    <row r="17" spans="1:354" s="1" customFormat="1" ht="29.85" customHeight="1" outlineLevel="2" thickBot="1" x14ac:dyDescent="0.35">
      <c r="A17" s="5"/>
      <c r="B17" s="45">
        <v>1.3</v>
      </c>
      <c r="C17" s="52" t="s">
        <v>161</v>
      </c>
      <c r="D17" s="91">
        <v>1000</v>
      </c>
      <c r="E17" s="82">
        <v>45413</v>
      </c>
      <c r="F17" s="9" t="s">
        <v>18</v>
      </c>
      <c r="G17" s="9">
        <v>4</v>
      </c>
      <c r="H17" s="20">
        <v>1</v>
      </c>
      <c r="I17" s="39">
        <v>45420</v>
      </c>
      <c r="J17" s="39">
        <v>45420</v>
      </c>
      <c r="K17" s="9"/>
      <c r="L17" s="19"/>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row>
    <row r="18" spans="1:354" s="1" customFormat="1" ht="29.85" hidden="1" customHeight="1" thickBot="1" x14ac:dyDescent="0.35">
      <c r="A18" s="4"/>
      <c r="B18" s="63">
        <v>2</v>
      </c>
      <c r="C18" s="64" t="s">
        <v>32</v>
      </c>
      <c r="D18" s="64"/>
      <c r="E18" s="80"/>
      <c r="F18" s="65"/>
      <c r="G18" s="65"/>
      <c r="H18" s="66"/>
      <c r="I18" s="67"/>
      <c r="J18" s="67"/>
      <c r="K18" s="65"/>
      <c r="L18" s="19"/>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row>
    <row r="19" spans="1:354" s="1" customFormat="1" ht="29.85" customHeight="1" outlineLevel="1" thickBot="1" x14ac:dyDescent="0.35">
      <c r="A19" s="4"/>
      <c r="B19" s="58">
        <v>2.1</v>
      </c>
      <c r="C19" s="62" t="s">
        <v>87</v>
      </c>
      <c r="D19" s="62"/>
      <c r="E19" s="83">
        <v>45383</v>
      </c>
      <c r="F19" s="59"/>
      <c r="G19" s="59"/>
      <c r="H19" s="60">
        <v>1</v>
      </c>
      <c r="I19" s="61"/>
      <c r="J19" s="61"/>
      <c r="K19" s="59"/>
      <c r="L19" s="19"/>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row>
    <row r="20" spans="1:354" s="1" customFormat="1" ht="29.85" customHeight="1" outlineLevel="2" thickBot="1" x14ac:dyDescent="0.35">
      <c r="A20" s="4"/>
      <c r="B20" s="58" t="s">
        <v>44</v>
      </c>
      <c r="C20" s="69" t="s">
        <v>96</v>
      </c>
      <c r="D20" s="92">
        <v>0</v>
      </c>
      <c r="E20" s="83">
        <v>45383</v>
      </c>
      <c r="F20" s="71" t="s">
        <v>105</v>
      </c>
      <c r="G20" s="59"/>
      <c r="H20" s="60">
        <v>1</v>
      </c>
      <c r="I20" s="61">
        <v>45383</v>
      </c>
      <c r="J20" s="61">
        <v>45412</v>
      </c>
      <c r="K20" s="59"/>
      <c r="L20" s="19"/>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row>
    <row r="21" spans="1:354" s="1" customFormat="1" ht="29.85" customHeight="1" outlineLevel="2" thickBot="1" x14ac:dyDescent="0.35">
      <c r="A21" s="4"/>
      <c r="B21" s="69" t="s">
        <v>91</v>
      </c>
      <c r="C21" s="69" t="s">
        <v>111</v>
      </c>
      <c r="D21" s="92">
        <v>0</v>
      </c>
      <c r="E21" s="83">
        <v>45383</v>
      </c>
      <c r="F21" s="71" t="s">
        <v>85</v>
      </c>
      <c r="G21" s="59"/>
      <c r="H21" s="60">
        <v>1</v>
      </c>
      <c r="I21" s="61">
        <v>45383</v>
      </c>
      <c r="J21" s="61">
        <v>45412</v>
      </c>
      <c r="K21" s="59"/>
      <c r="L21" s="19"/>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row>
    <row r="22" spans="1:354" s="1" customFormat="1" ht="29.85" customHeight="1" outlineLevel="2" thickBot="1" x14ac:dyDescent="0.35">
      <c r="A22" s="4"/>
      <c r="B22" s="58" t="s">
        <v>92</v>
      </c>
      <c r="C22" s="69" t="s">
        <v>88</v>
      </c>
      <c r="D22" s="92">
        <v>0</v>
      </c>
      <c r="E22" s="83">
        <v>45383</v>
      </c>
      <c r="F22" s="71" t="s">
        <v>84</v>
      </c>
      <c r="G22" s="59"/>
      <c r="H22" s="60">
        <v>1</v>
      </c>
      <c r="I22" s="61">
        <v>45383</v>
      </c>
      <c r="J22" s="61">
        <v>45412</v>
      </c>
      <c r="K22" s="71" t="s">
        <v>117</v>
      </c>
      <c r="L22" s="19"/>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row>
    <row r="23" spans="1:354" s="1" customFormat="1" ht="29.85" customHeight="1" outlineLevel="2" thickBot="1" x14ac:dyDescent="0.35">
      <c r="A23" s="4"/>
      <c r="B23" s="69" t="s">
        <v>61</v>
      </c>
      <c r="C23" s="69" t="s">
        <v>110</v>
      </c>
      <c r="D23" s="92">
        <v>0</v>
      </c>
      <c r="E23" s="83">
        <v>45383</v>
      </c>
      <c r="F23" s="71" t="s">
        <v>85</v>
      </c>
      <c r="G23" s="59"/>
      <c r="H23" s="60">
        <v>1</v>
      </c>
      <c r="I23" s="61">
        <v>45383</v>
      </c>
      <c r="J23" s="61">
        <v>45412</v>
      </c>
      <c r="K23" s="71" t="s">
        <v>91</v>
      </c>
      <c r="L23" s="19"/>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row>
    <row r="24" spans="1:354" s="1" customFormat="1" ht="29.85" customHeight="1" outlineLevel="2" thickBot="1" x14ac:dyDescent="0.35">
      <c r="A24" s="4"/>
      <c r="B24" s="58" t="s">
        <v>93</v>
      </c>
      <c r="C24" s="69" t="s">
        <v>113</v>
      </c>
      <c r="D24" s="92">
        <v>0</v>
      </c>
      <c r="E24" s="83">
        <v>45383</v>
      </c>
      <c r="F24" s="71" t="s">
        <v>85</v>
      </c>
      <c r="G24" s="59"/>
      <c r="H24" s="60">
        <v>1</v>
      </c>
      <c r="I24" s="61">
        <v>45383</v>
      </c>
      <c r="J24" s="61">
        <v>45412</v>
      </c>
      <c r="K24" s="71" t="s">
        <v>61</v>
      </c>
      <c r="L24" s="19"/>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row>
    <row r="25" spans="1:354" s="1" customFormat="1" ht="29.85" customHeight="1" outlineLevel="2" thickBot="1" x14ac:dyDescent="0.35">
      <c r="A25" s="4"/>
      <c r="B25" s="69" t="s">
        <v>94</v>
      </c>
      <c r="C25" s="69" t="s">
        <v>138</v>
      </c>
      <c r="D25" s="92">
        <v>0</v>
      </c>
      <c r="E25" s="83">
        <v>45383</v>
      </c>
      <c r="F25" s="71" t="s">
        <v>18</v>
      </c>
      <c r="G25" s="59"/>
      <c r="H25" s="60">
        <v>1</v>
      </c>
      <c r="I25" s="61">
        <v>45383</v>
      </c>
      <c r="J25" s="61">
        <v>45412</v>
      </c>
      <c r="K25" s="71"/>
      <c r="L25" s="19"/>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row>
    <row r="26" spans="1:354" s="1" customFormat="1" ht="29.85" customHeight="1" outlineLevel="2" thickBot="1" x14ac:dyDescent="0.35">
      <c r="A26" s="4"/>
      <c r="B26" s="58" t="s">
        <v>95</v>
      </c>
      <c r="C26" s="69" t="s">
        <v>83</v>
      </c>
      <c r="D26" s="92">
        <v>0</v>
      </c>
      <c r="E26" s="83">
        <v>45383</v>
      </c>
      <c r="F26" s="71" t="s">
        <v>85</v>
      </c>
      <c r="G26" s="59"/>
      <c r="H26" s="60">
        <v>1</v>
      </c>
      <c r="I26" s="61">
        <v>45383</v>
      </c>
      <c r="J26" s="61">
        <v>45412</v>
      </c>
      <c r="K26" s="59"/>
      <c r="L26" s="19"/>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row>
    <row r="27" spans="1:354" s="1" customFormat="1" ht="29.85" customHeight="1" outlineLevel="2" thickBot="1" x14ac:dyDescent="0.35">
      <c r="A27" s="4"/>
      <c r="B27" s="69" t="s">
        <v>115</v>
      </c>
      <c r="C27" s="69" t="s">
        <v>114</v>
      </c>
      <c r="D27" s="92">
        <v>0</v>
      </c>
      <c r="E27" s="83">
        <v>45383</v>
      </c>
      <c r="F27" s="71" t="s">
        <v>85</v>
      </c>
      <c r="G27" s="59"/>
      <c r="H27" s="60">
        <v>1</v>
      </c>
      <c r="I27" s="61">
        <v>45383</v>
      </c>
      <c r="J27" s="61">
        <v>45412</v>
      </c>
      <c r="K27" s="59"/>
      <c r="L27" s="19"/>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row>
    <row r="28" spans="1:354" s="1" customFormat="1" ht="29.85" customHeight="1" outlineLevel="2" thickBot="1" x14ac:dyDescent="0.35">
      <c r="A28" s="4"/>
      <c r="B28" s="58" t="s">
        <v>137</v>
      </c>
      <c r="C28" s="69" t="s">
        <v>108</v>
      </c>
      <c r="D28" s="92">
        <v>0</v>
      </c>
      <c r="E28" s="83">
        <v>45383</v>
      </c>
      <c r="F28" s="71" t="s">
        <v>85</v>
      </c>
      <c r="G28" s="59"/>
      <c r="H28" s="60">
        <v>1</v>
      </c>
      <c r="I28" s="61">
        <v>45383</v>
      </c>
      <c r="J28" s="61">
        <v>45412</v>
      </c>
      <c r="K28" s="59"/>
      <c r="L28" s="19"/>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row>
    <row r="29" spans="1:354" s="1" customFormat="1" ht="29.85" customHeight="1" outlineLevel="2" thickBot="1" x14ac:dyDescent="0.35">
      <c r="A29" s="4"/>
      <c r="B29" s="69" t="s">
        <v>167</v>
      </c>
      <c r="C29" s="69" t="s">
        <v>168</v>
      </c>
      <c r="D29" s="92">
        <v>1000</v>
      </c>
      <c r="E29" s="83">
        <v>45413</v>
      </c>
      <c r="F29" s="71" t="s">
        <v>85</v>
      </c>
      <c r="G29" s="59">
        <v>24</v>
      </c>
      <c r="H29" s="60">
        <v>1</v>
      </c>
      <c r="I29" s="61"/>
      <c r="J29" s="61"/>
      <c r="K29" s="59"/>
      <c r="L29" s="19"/>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row>
    <row r="30" spans="1:354" s="1" customFormat="1" ht="29.85" hidden="1" customHeight="1" outlineLevel="2" thickBot="1" x14ac:dyDescent="0.35">
      <c r="A30" s="4"/>
      <c r="B30" s="69"/>
      <c r="C30" s="62" t="s">
        <v>124</v>
      </c>
      <c r="D30" s="62"/>
      <c r="E30" s="73"/>
      <c r="F30" s="71"/>
      <c r="G30" s="59"/>
      <c r="H30" s="60"/>
      <c r="I30" s="61"/>
      <c r="J30" s="61"/>
      <c r="K30" s="59"/>
      <c r="L30" s="19"/>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row>
    <row r="31" spans="1:354" s="1" customFormat="1" ht="29.85" hidden="1" customHeight="1" outlineLevel="1" thickBot="1" x14ac:dyDescent="0.35">
      <c r="A31" s="4"/>
      <c r="B31" s="58">
        <v>2.2000000000000002</v>
      </c>
      <c r="C31" s="62" t="s">
        <v>164</v>
      </c>
      <c r="D31" s="62"/>
      <c r="E31" s="73"/>
      <c r="F31" s="59"/>
      <c r="G31" s="59"/>
      <c r="H31" s="60"/>
      <c r="I31" s="61"/>
      <c r="J31" s="61"/>
      <c r="K31" s="59"/>
      <c r="L31" s="19"/>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row>
    <row r="32" spans="1:354" s="1" customFormat="1" ht="29.85" customHeight="1" outlineLevel="2" thickBot="1" x14ac:dyDescent="0.35">
      <c r="A32" s="4"/>
      <c r="B32" s="69" t="s">
        <v>62</v>
      </c>
      <c r="C32" s="69" t="s">
        <v>169</v>
      </c>
      <c r="D32" s="92">
        <v>900</v>
      </c>
      <c r="E32" s="85">
        <v>45413</v>
      </c>
      <c r="F32" s="71" t="s">
        <v>85</v>
      </c>
      <c r="G32" s="59">
        <v>32</v>
      </c>
      <c r="H32" s="60">
        <v>1</v>
      </c>
      <c r="I32" s="61"/>
      <c r="J32" s="61"/>
      <c r="K32" s="59">
        <v>2.1</v>
      </c>
      <c r="L32" s="19"/>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row>
    <row r="33" spans="1:354" s="1" customFormat="1" ht="29.85" customHeight="1" outlineLevel="2" thickBot="1" x14ac:dyDescent="0.35">
      <c r="A33" s="4"/>
      <c r="B33" s="69" t="s">
        <v>63</v>
      </c>
      <c r="C33" s="69" t="s">
        <v>89</v>
      </c>
      <c r="D33" s="92">
        <v>0</v>
      </c>
      <c r="E33" s="83">
        <v>45383</v>
      </c>
      <c r="F33" s="71" t="s">
        <v>18</v>
      </c>
      <c r="G33" s="59">
        <v>0</v>
      </c>
      <c r="H33" s="60">
        <v>1</v>
      </c>
      <c r="I33" s="61"/>
      <c r="J33" s="61"/>
      <c r="K33" s="59"/>
      <c r="L33" s="19"/>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row>
    <row r="34" spans="1:354" s="1" customFormat="1" ht="29.85" customHeight="1" outlineLevel="2" thickBot="1" x14ac:dyDescent="0.35">
      <c r="A34" s="4"/>
      <c r="B34" s="69" t="s">
        <v>64</v>
      </c>
      <c r="C34" s="69" t="s">
        <v>166</v>
      </c>
      <c r="D34" s="92">
        <v>900</v>
      </c>
      <c r="E34" s="85">
        <v>45413</v>
      </c>
      <c r="F34" s="71" t="s">
        <v>22</v>
      </c>
      <c r="G34" s="59">
        <v>8</v>
      </c>
      <c r="H34" s="60">
        <v>0.01</v>
      </c>
      <c r="I34" s="61"/>
      <c r="J34" s="61"/>
      <c r="K34" s="71" t="s">
        <v>62</v>
      </c>
      <c r="L34" s="19"/>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row>
    <row r="35" spans="1:354" s="1" customFormat="1" ht="29.85" customHeight="1" outlineLevel="2" thickBot="1" x14ac:dyDescent="0.35">
      <c r="A35" s="4"/>
      <c r="B35" s="69" t="s">
        <v>65</v>
      </c>
      <c r="C35" s="69" t="s">
        <v>107</v>
      </c>
      <c r="D35" s="92">
        <v>900</v>
      </c>
      <c r="E35" s="85">
        <v>45413</v>
      </c>
      <c r="F35" s="71" t="s">
        <v>105</v>
      </c>
      <c r="G35" s="59">
        <v>24</v>
      </c>
      <c r="H35" s="60">
        <v>1</v>
      </c>
      <c r="I35" s="61"/>
      <c r="J35" s="61"/>
      <c r="K35" s="59">
        <v>2.1</v>
      </c>
      <c r="L35" s="19"/>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row>
    <row r="36" spans="1:354" s="1" customFormat="1" ht="29.85" customHeight="1" outlineLevel="2" thickBot="1" x14ac:dyDescent="0.35">
      <c r="A36" s="4"/>
      <c r="B36" s="69" t="s">
        <v>66</v>
      </c>
      <c r="C36" s="69" t="s">
        <v>90</v>
      </c>
      <c r="D36" s="92">
        <v>900</v>
      </c>
      <c r="E36" s="85">
        <v>45413</v>
      </c>
      <c r="F36" s="71" t="s">
        <v>18</v>
      </c>
      <c r="G36" s="59">
        <v>8</v>
      </c>
      <c r="H36" s="60">
        <v>1</v>
      </c>
      <c r="I36" s="61"/>
      <c r="J36" s="61"/>
      <c r="K36" s="59"/>
      <c r="L36" s="19"/>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row>
    <row r="37" spans="1:354" s="1" customFormat="1" ht="29.85" hidden="1" customHeight="1" outlineLevel="2" thickBot="1" x14ac:dyDescent="0.35">
      <c r="A37" s="4"/>
      <c r="B37" s="69" t="s">
        <v>67</v>
      </c>
      <c r="C37" s="62" t="s">
        <v>98</v>
      </c>
      <c r="D37" s="62"/>
      <c r="E37" s="85"/>
      <c r="F37" s="71"/>
      <c r="G37" s="59"/>
      <c r="H37" s="60"/>
      <c r="I37" s="61"/>
      <c r="J37" s="61"/>
      <c r="K37" s="71" t="s">
        <v>62</v>
      </c>
      <c r="L37" s="19"/>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row>
    <row r="38" spans="1:354" s="1" customFormat="1" ht="29.85" customHeight="1" outlineLevel="2" thickBot="1" x14ac:dyDescent="0.35">
      <c r="A38" s="4"/>
      <c r="B38" s="69" t="s">
        <v>153</v>
      </c>
      <c r="C38" s="69" t="s">
        <v>146</v>
      </c>
      <c r="D38" s="92">
        <v>900</v>
      </c>
      <c r="E38" s="85">
        <v>45413</v>
      </c>
      <c r="F38" s="71" t="s">
        <v>18</v>
      </c>
      <c r="G38" s="59">
        <v>35</v>
      </c>
      <c r="H38" s="60">
        <v>1</v>
      </c>
      <c r="I38" s="61"/>
      <c r="J38" s="61"/>
      <c r="K38" s="71" t="s">
        <v>62</v>
      </c>
      <c r="L38" s="19"/>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row>
    <row r="39" spans="1:354" s="1" customFormat="1" ht="29.85" customHeight="1" outlineLevel="2" thickBot="1" x14ac:dyDescent="0.35">
      <c r="A39" s="4"/>
      <c r="B39" s="69" t="s">
        <v>154</v>
      </c>
      <c r="C39" s="69" t="s">
        <v>144</v>
      </c>
      <c r="D39" s="92">
        <v>900</v>
      </c>
      <c r="E39" s="85">
        <v>45413</v>
      </c>
      <c r="F39" s="59" t="s">
        <v>19</v>
      </c>
      <c r="G39" s="59">
        <v>22</v>
      </c>
      <c r="H39" s="60">
        <v>1</v>
      </c>
      <c r="I39" s="61"/>
      <c r="J39" s="61"/>
      <c r="K39" s="71" t="s">
        <v>62</v>
      </c>
      <c r="L39" s="19"/>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row>
    <row r="40" spans="1:354" s="1" customFormat="1" ht="29.85" customHeight="1" outlineLevel="2" thickBot="1" x14ac:dyDescent="0.35">
      <c r="A40" s="4"/>
      <c r="B40" s="69" t="s">
        <v>154</v>
      </c>
      <c r="C40" s="69" t="s">
        <v>158</v>
      </c>
      <c r="D40" s="92">
        <v>900</v>
      </c>
      <c r="E40" s="85">
        <v>45444</v>
      </c>
      <c r="F40" s="59" t="s">
        <v>19</v>
      </c>
      <c r="G40" s="59">
        <v>16</v>
      </c>
      <c r="H40" s="60">
        <v>0.6</v>
      </c>
      <c r="I40" s="61"/>
      <c r="J40" s="61"/>
      <c r="K40" s="71" t="s">
        <v>62</v>
      </c>
      <c r="L40" s="19"/>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row>
    <row r="41" spans="1:354" s="1" customFormat="1" ht="29.85" customHeight="1" outlineLevel="2" thickBot="1" x14ac:dyDescent="0.35">
      <c r="A41" s="4"/>
      <c r="B41" s="69" t="s">
        <v>155</v>
      </c>
      <c r="C41" s="69" t="s">
        <v>145</v>
      </c>
      <c r="D41" s="92">
        <v>900</v>
      </c>
      <c r="E41" s="85">
        <v>45444</v>
      </c>
      <c r="F41" s="59" t="s">
        <v>19</v>
      </c>
      <c r="G41" s="59">
        <v>6</v>
      </c>
      <c r="H41" s="60">
        <v>0.01</v>
      </c>
      <c r="I41" s="61"/>
      <c r="J41" s="61"/>
      <c r="K41" s="71" t="s">
        <v>62</v>
      </c>
      <c r="L41" s="19"/>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row>
    <row r="42" spans="1:354" s="1" customFormat="1" ht="29.85" customHeight="1" outlineLevel="2" thickBot="1" x14ac:dyDescent="0.35">
      <c r="A42" s="4"/>
      <c r="B42" s="69" t="s">
        <v>68</v>
      </c>
      <c r="C42" s="69" t="s">
        <v>99</v>
      </c>
      <c r="D42" s="92">
        <v>900</v>
      </c>
      <c r="E42" s="85">
        <v>45444</v>
      </c>
      <c r="F42" s="59" t="s">
        <v>19</v>
      </c>
      <c r="G42" s="59">
        <v>24</v>
      </c>
      <c r="H42" s="60">
        <v>0.01</v>
      </c>
      <c r="I42" s="61"/>
      <c r="J42" s="61"/>
      <c r="K42" s="71" t="s">
        <v>66</v>
      </c>
      <c r="L42" s="19"/>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row>
    <row r="43" spans="1:354" s="1" customFormat="1" ht="29.85" customHeight="1" outlineLevel="2" thickBot="1" x14ac:dyDescent="0.35">
      <c r="A43" s="4"/>
      <c r="B43" s="69" t="s">
        <v>69</v>
      </c>
      <c r="C43" s="62" t="s">
        <v>41</v>
      </c>
      <c r="D43" s="93">
        <v>900</v>
      </c>
      <c r="E43" s="85">
        <v>45413</v>
      </c>
      <c r="F43" s="71"/>
      <c r="G43" s="59"/>
      <c r="H43" s="60">
        <v>0</v>
      </c>
      <c r="I43" s="61"/>
      <c r="J43" s="61"/>
      <c r="K43" s="71" t="s">
        <v>65</v>
      </c>
      <c r="L43" s="1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row>
    <row r="44" spans="1:354" s="1" customFormat="1" ht="29.85" customHeight="1" outlineLevel="2" thickBot="1" x14ac:dyDescent="0.35">
      <c r="A44" s="4"/>
      <c r="B44" s="69" t="s">
        <v>149</v>
      </c>
      <c r="C44" s="69" t="s">
        <v>152</v>
      </c>
      <c r="D44" s="92">
        <v>900</v>
      </c>
      <c r="E44" s="85">
        <v>45413</v>
      </c>
      <c r="F44" s="71" t="s">
        <v>22</v>
      </c>
      <c r="G44" s="59">
        <v>8</v>
      </c>
      <c r="H44" s="60">
        <v>0.01</v>
      </c>
      <c r="I44" s="61"/>
      <c r="J44" s="61"/>
      <c r="K44" s="71" t="s">
        <v>65</v>
      </c>
      <c r="L44" s="1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row>
    <row r="45" spans="1:354" s="1" customFormat="1" ht="29.85" customHeight="1" outlineLevel="2" thickBot="1" x14ac:dyDescent="0.35">
      <c r="A45" s="4"/>
      <c r="B45" s="69" t="s">
        <v>150</v>
      </c>
      <c r="C45" s="69" t="s">
        <v>151</v>
      </c>
      <c r="D45" s="92">
        <v>900</v>
      </c>
      <c r="E45" s="85">
        <v>45413</v>
      </c>
      <c r="F45" s="71" t="s">
        <v>22</v>
      </c>
      <c r="G45" s="59">
        <v>24</v>
      </c>
      <c r="H45" s="60">
        <v>0.01</v>
      </c>
      <c r="I45" s="61"/>
      <c r="J45" s="61"/>
      <c r="K45" s="71" t="s">
        <v>65</v>
      </c>
      <c r="L45" s="19"/>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row>
    <row r="46" spans="1:354" s="1" customFormat="1" ht="29.85" customHeight="1" outlineLevel="2" thickBot="1" x14ac:dyDescent="0.35">
      <c r="A46" s="4"/>
      <c r="B46" s="69" t="s">
        <v>70</v>
      </c>
      <c r="C46" s="69" t="s">
        <v>181</v>
      </c>
      <c r="D46" s="92">
        <v>900</v>
      </c>
      <c r="E46" s="85">
        <v>45413</v>
      </c>
      <c r="F46" s="71" t="s">
        <v>22</v>
      </c>
      <c r="G46" s="59">
        <v>8</v>
      </c>
      <c r="H46" s="60">
        <v>0.01</v>
      </c>
      <c r="I46" s="61"/>
      <c r="J46" s="61"/>
      <c r="K46" s="71" t="s">
        <v>69</v>
      </c>
      <c r="L46" s="19"/>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row>
    <row r="47" spans="1:354" s="1" customFormat="1" ht="29.85" customHeight="1" outlineLevel="2" thickBot="1" x14ac:dyDescent="0.35">
      <c r="A47" s="4"/>
      <c r="B47" s="69" t="s">
        <v>165</v>
      </c>
      <c r="C47" s="69" t="s">
        <v>42</v>
      </c>
      <c r="D47" s="92">
        <v>900</v>
      </c>
      <c r="E47" s="85">
        <v>45444</v>
      </c>
      <c r="F47" s="71" t="s">
        <v>22</v>
      </c>
      <c r="G47" s="59">
        <v>56</v>
      </c>
      <c r="H47" s="60">
        <v>0</v>
      </c>
      <c r="I47" s="61"/>
      <c r="J47" s="61"/>
      <c r="K47" s="59"/>
      <c r="L47" s="19"/>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row>
    <row r="48" spans="1:354" s="1" customFormat="1" ht="29.85" customHeight="1" outlineLevel="2" thickBot="1" x14ac:dyDescent="0.35">
      <c r="A48" s="4"/>
      <c r="B48" s="69" t="s">
        <v>97</v>
      </c>
      <c r="C48" s="69" t="s">
        <v>172</v>
      </c>
      <c r="D48" s="92">
        <v>900</v>
      </c>
      <c r="E48" s="85">
        <v>45413</v>
      </c>
      <c r="F48" s="71" t="s">
        <v>175</v>
      </c>
      <c r="G48" s="59">
        <v>24</v>
      </c>
      <c r="H48" s="60">
        <v>1</v>
      </c>
      <c r="I48" s="61"/>
      <c r="J48" s="61"/>
      <c r="K48" s="59"/>
      <c r="L48" s="19"/>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row>
    <row r="49" spans="1:354" s="1" customFormat="1" ht="29.85" customHeight="1" outlineLevel="2" thickBot="1" x14ac:dyDescent="0.35">
      <c r="A49" s="4"/>
      <c r="B49" s="69" t="s">
        <v>106</v>
      </c>
      <c r="C49" s="58" t="s">
        <v>38</v>
      </c>
      <c r="D49" s="92">
        <v>900</v>
      </c>
      <c r="E49" s="85">
        <v>45413</v>
      </c>
      <c r="F49" s="71" t="s">
        <v>176</v>
      </c>
      <c r="G49" s="59">
        <v>16</v>
      </c>
      <c r="H49" s="60">
        <v>1</v>
      </c>
      <c r="I49" s="61"/>
      <c r="J49" s="61"/>
      <c r="K49" s="59"/>
      <c r="L49" s="19"/>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row>
    <row r="50" spans="1:354" s="1" customFormat="1" ht="29.85" customHeight="1" outlineLevel="2" thickBot="1" x14ac:dyDescent="0.35">
      <c r="A50" s="4"/>
      <c r="B50" s="69" t="s">
        <v>109</v>
      </c>
      <c r="C50" s="69" t="s">
        <v>180</v>
      </c>
      <c r="D50" s="92">
        <v>1000</v>
      </c>
      <c r="E50" s="85">
        <v>45444</v>
      </c>
      <c r="F50" s="71" t="s">
        <v>22</v>
      </c>
      <c r="G50" s="59">
        <v>18</v>
      </c>
      <c r="H50" s="60">
        <v>0</v>
      </c>
      <c r="I50" s="61"/>
      <c r="J50" s="61"/>
      <c r="K50" s="59"/>
      <c r="L50" s="19"/>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row>
    <row r="51" spans="1:354" s="1" customFormat="1" ht="26.45" customHeight="1" outlineLevel="1" thickBot="1" x14ac:dyDescent="0.35">
      <c r="A51" s="4"/>
      <c r="B51" s="69">
        <v>2.2999999999999998</v>
      </c>
      <c r="C51" s="62" t="s">
        <v>163</v>
      </c>
      <c r="D51" s="93"/>
      <c r="E51" s="73"/>
      <c r="F51" s="59"/>
      <c r="G51" s="59"/>
      <c r="H51" s="60"/>
      <c r="I51" s="61"/>
      <c r="J51" s="61"/>
      <c r="K51" s="59"/>
      <c r="L51" s="19"/>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row>
    <row r="52" spans="1:354" s="1" customFormat="1" ht="29.85" customHeight="1" outlineLevel="2" thickBot="1" x14ac:dyDescent="0.35">
      <c r="A52" s="4"/>
      <c r="B52" s="69" t="s">
        <v>71</v>
      </c>
      <c r="C52" s="69" t="s">
        <v>82</v>
      </c>
      <c r="D52" s="92">
        <v>900</v>
      </c>
      <c r="E52" s="85">
        <v>45413</v>
      </c>
      <c r="F52" s="59" t="s">
        <v>19</v>
      </c>
      <c r="G52" s="59">
        <v>10</v>
      </c>
      <c r="H52" s="60">
        <v>1</v>
      </c>
      <c r="I52" s="61"/>
      <c r="J52" s="61"/>
      <c r="K52" s="59"/>
      <c r="L52" s="19"/>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row>
    <row r="53" spans="1:354" s="1" customFormat="1" ht="29.85" customHeight="1" outlineLevel="2" thickBot="1" x14ac:dyDescent="0.35">
      <c r="A53" s="4"/>
      <c r="B53" s="69" t="s">
        <v>72</v>
      </c>
      <c r="C53" s="69" t="s">
        <v>157</v>
      </c>
      <c r="D53" s="92">
        <v>900</v>
      </c>
      <c r="E53" s="85">
        <v>45413</v>
      </c>
      <c r="F53" s="71" t="s">
        <v>105</v>
      </c>
      <c r="G53" s="59">
        <v>20</v>
      </c>
      <c r="H53" s="60">
        <v>1</v>
      </c>
      <c r="I53" s="61"/>
      <c r="J53" s="61"/>
      <c r="K53" s="59"/>
      <c r="L53" s="19"/>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row>
    <row r="54" spans="1:354" s="1" customFormat="1" ht="29.85" customHeight="1" outlineLevel="2" thickBot="1" x14ac:dyDescent="0.35">
      <c r="A54" s="4"/>
      <c r="B54" s="69" t="s">
        <v>178</v>
      </c>
      <c r="C54" s="69" t="s">
        <v>179</v>
      </c>
      <c r="D54" s="92">
        <v>900</v>
      </c>
      <c r="E54" s="85">
        <v>45413</v>
      </c>
      <c r="F54" s="71" t="s">
        <v>105</v>
      </c>
      <c r="G54" s="59">
        <v>20</v>
      </c>
      <c r="H54" s="60">
        <v>0</v>
      </c>
      <c r="I54" s="61"/>
      <c r="J54" s="61"/>
      <c r="K54" s="59"/>
      <c r="L54" s="19"/>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row>
    <row r="55" spans="1:354" s="1" customFormat="1" ht="29.85" customHeight="1" outlineLevel="2" thickBot="1" x14ac:dyDescent="0.35">
      <c r="A55" s="4"/>
      <c r="B55" s="69" t="s">
        <v>73</v>
      </c>
      <c r="C55" s="69" t="s">
        <v>148</v>
      </c>
      <c r="D55" s="92">
        <v>900</v>
      </c>
      <c r="E55" s="85">
        <v>45413</v>
      </c>
      <c r="F55" s="59" t="s">
        <v>19</v>
      </c>
      <c r="G55" s="59">
        <v>20</v>
      </c>
      <c r="H55" s="60">
        <v>0.6</v>
      </c>
      <c r="I55" s="61"/>
      <c r="J55" s="61"/>
      <c r="K55" s="59">
        <v>2.1</v>
      </c>
      <c r="L55" s="19"/>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row>
    <row r="56" spans="1:354" s="1" customFormat="1" ht="29.85" customHeight="1" outlineLevel="2" thickBot="1" x14ac:dyDescent="0.35">
      <c r="A56" s="4"/>
      <c r="B56" s="69" t="s">
        <v>104</v>
      </c>
      <c r="C56" s="69" t="s">
        <v>112</v>
      </c>
      <c r="D56" s="92">
        <v>900</v>
      </c>
      <c r="E56" s="85">
        <v>45413</v>
      </c>
      <c r="F56" s="59" t="s">
        <v>19</v>
      </c>
      <c r="G56" s="59">
        <v>18</v>
      </c>
      <c r="H56" s="60">
        <v>1</v>
      </c>
      <c r="I56" s="61"/>
      <c r="J56" s="61"/>
      <c r="K56" s="59">
        <v>2.1</v>
      </c>
      <c r="L56" s="19"/>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row>
    <row r="57" spans="1:354" s="1" customFormat="1" ht="29.85" customHeight="1" outlineLevel="2" thickBot="1" x14ac:dyDescent="0.35">
      <c r="A57" s="4"/>
      <c r="B57" s="69" t="s">
        <v>116</v>
      </c>
      <c r="C57" s="69" t="s">
        <v>42</v>
      </c>
      <c r="D57" s="92">
        <v>900</v>
      </c>
      <c r="E57" s="85">
        <v>45413</v>
      </c>
      <c r="F57" s="59" t="s">
        <v>19</v>
      </c>
      <c r="G57" s="59">
        <v>18</v>
      </c>
      <c r="H57" s="60">
        <v>0.01</v>
      </c>
      <c r="I57" s="61"/>
      <c r="J57" s="61"/>
      <c r="K57" s="59"/>
      <c r="L57" s="19"/>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row>
    <row r="58" spans="1:354" s="1" customFormat="1" ht="29.85" customHeight="1" outlineLevel="2" thickBot="1" x14ac:dyDescent="0.35">
      <c r="A58" s="4"/>
      <c r="B58" s="69" t="s">
        <v>147</v>
      </c>
      <c r="C58" s="58" t="s">
        <v>34</v>
      </c>
      <c r="D58" s="92">
        <v>900</v>
      </c>
      <c r="E58" s="85">
        <v>45413</v>
      </c>
      <c r="F58" s="59" t="s">
        <v>19</v>
      </c>
      <c r="G58" s="59">
        <v>24</v>
      </c>
      <c r="H58" s="60">
        <v>0.01</v>
      </c>
      <c r="I58" s="61"/>
      <c r="J58" s="61"/>
      <c r="K58" s="59"/>
      <c r="L58" s="19"/>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row>
    <row r="59" spans="1:354" s="1" customFormat="1" ht="29.85" customHeight="1" outlineLevel="2" thickBot="1" x14ac:dyDescent="0.35">
      <c r="A59" s="4"/>
      <c r="B59" s="69" t="s">
        <v>156</v>
      </c>
      <c r="C59" s="69" t="s">
        <v>101</v>
      </c>
      <c r="D59" s="92">
        <v>900</v>
      </c>
      <c r="E59" s="85">
        <v>45413</v>
      </c>
      <c r="F59" s="59" t="s">
        <v>19</v>
      </c>
      <c r="G59" s="59">
        <v>16</v>
      </c>
      <c r="H59" s="60">
        <v>0.01</v>
      </c>
      <c r="I59" s="61"/>
      <c r="J59" s="61"/>
      <c r="K59" s="59"/>
      <c r="L59" s="19"/>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row>
    <row r="60" spans="1:354" s="1" customFormat="1" ht="22.5" customHeight="1" outlineLevel="1" thickBot="1" x14ac:dyDescent="0.35">
      <c r="A60" s="4"/>
      <c r="B60" s="58">
        <v>2.4</v>
      </c>
      <c r="C60" s="62" t="s">
        <v>50</v>
      </c>
      <c r="D60" s="93"/>
      <c r="E60" s="73"/>
      <c r="F60" s="59"/>
      <c r="G60" s="59"/>
      <c r="H60" s="60"/>
      <c r="I60" s="61"/>
      <c r="J60" s="61"/>
      <c r="K60" s="59"/>
      <c r="L60" s="19"/>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row>
    <row r="61" spans="1:354" s="1" customFormat="1" ht="29.85" customHeight="1" outlineLevel="2" thickBot="1" x14ac:dyDescent="0.35">
      <c r="A61" s="4"/>
      <c r="B61" s="58" t="s">
        <v>45</v>
      </c>
      <c r="C61" s="69" t="s">
        <v>51</v>
      </c>
      <c r="D61" s="92">
        <v>600</v>
      </c>
      <c r="E61" s="85">
        <v>45444</v>
      </c>
      <c r="F61" s="59" t="s">
        <v>22</v>
      </c>
      <c r="G61" s="59">
        <v>8</v>
      </c>
      <c r="H61" s="60">
        <v>0</v>
      </c>
      <c r="I61" s="61"/>
      <c r="J61" s="61"/>
      <c r="K61" s="59"/>
      <c r="L61" s="19"/>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row>
    <row r="62" spans="1:354" s="1" customFormat="1" ht="21.75" customHeight="1" outlineLevel="1" thickBot="1" x14ac:dyDescent="0.35">
      <c r="A62" s="4"/>
      <c r="B62" s="58">
        <v>2.5</v>
      </c>
      <c r="C62" s="62" t="s">
        <v>58</v>
      </c>
      <c r="D62" s="93"/>
      <c r="E62" s="73"/>
      <c r="F62" s="59"/>
      <c r="G62" s="59"/>
      <c r="H62" s="60"/>
      <c r="I62" s="61"/>
      <c r="J62" s="61"/>
      <c r="K62" s="59"/>
      <c r="L62" s="19"/>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row>
    <row r="63" spans="1:354" s="1" customFormat="1" ht="29.85" customHeight="1" outlineLevel="2" thickBot="1" x14ac:dyDescent="0.35">
      <c r="A63" s="4"/>
      <c r="B63" s="69" t="s">
        <v>59</v>
      </c>
      <c r="C63" s="58" t="s">
        <v>36</v>
      </c>
      <c r="D63" s="92">
        <v>600</v>
      </c>
      <c r="E63" s="85">
        <v>45444</v>
      </c>
      <c r="F63" s="59"/>
      <c r="G63" s="59" t="s">
        <v>133</v>
      </c>
      <c r="H63" s="60">
        <v>0</v>
      </c>
      <c r="I63" s="61"/>
      <c r="J63" s="61"/>
      <c r="K63" s="59"/>
      <c r="L63" s="19"/>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row>
    <row r="64" spans="1:354" s="1" customFormat="1" ht="29.85" customHeight="1" outlineLevel="2" thickBot="1" x14ac:dyDescent="0.35">
      <c r="A64" s="4"/>
      <c r="B64" s="58" t="s">
        <v>46</v>
      </c>
      <c r="C64" s="58" t="s">
        <v>37</v>
      </c>
      <c r="D64" s="92">
        <v>600</v>
      </c>
      <c r="E64" s="85">
        <v>45444</v>
      </c>
      <c r="F64" s="59"/>
      <c r="G64" s="59" t="s">
        <v>133</v>
      </c>
      <c r="H64" s="60">
        <v>0</v>
      </c>
      <c r="I64" s="61"/>
      <c r="J64" s="61"/>
      <c r="K64" s="59"/>
      <c r="L64" s="19"/>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row>
    <row r="65" spans="1:354" s="1" customFormat="1" ht="29.85" customHeight="1" outlineLevel="2" thickBot="1" x14ac:dyDescent="0.35">
      <c r="A65" s="4"/>
      <c r="B65" s="69" t="s">
        <v>170</v>
      </c>
      <c r="C65" s="69" t="s">
        <v>142</v>
      </c>
      <c r="D65" s="92">
        <v>1000</v>
      </c>
      <c r="E65" s="85">
        <v>45413</v>
      </c>
      <c r="F65" s="71" t="s">
        <v>18</v>
      </c>
      <c r="G65" s="59"/>
      <c r="H65" s="60"/>
      <c r="I65" s="61"/>
      <c r="J65" s="61"/>
      <c r="K65" s="59"/>
      <c r="L65" s="19"/>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row>
    <row r="66" spans="1:354" s="1" customFormat="1" ht="30.6" customHeight="1" outlineLevel="1" thickBot="1" x14ac:dyDescent="0.35">
      <c r="A66" s="4"/>
      <c r="B66" s="58">
        <v>2.6</v>
      </c>
      <c r="C66" s="62" t="s">
        <v>35</v>
      </c>
      <c r="D66" s="93"/>
      <c r="E66" s="73"/>
      <c r="F66" s="59"/>
      <c r="G66" s="59"/>
      <c r="H66" s="60"/>
      <c r="I66" s="61"/>
      <c r="J66" s="61"/>
      <c r="K66" s="59"/>
      <c r="L66" s="19"/>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row>
    <row r="67" spans="1:354" s="1" customFormat="1" ht="29.85" customHeight="1" outlineLevel="2" thickBot="1" x14ac:dyDescent="0.35">
      <c r="A67" s="4"/>
      <c r="B67" s="69" t="s">
        <v>52</v>
      </c>
      <c r="C67" s="69" t="s">
        <v>60</v>
      </c>
      <c r="D67" s="92">
        <v>500</v>
      </c>
      <c r="E67" s="85">
        <v>45444</v>
      </c>
      <c r="F67" s="59"/>
      <c r="G67" s="59" t="s">
        <v>133</v>
      </c>
      <c r="H67" s="60">
        <v>0</v>
      </c>
      <c r="I67" s="61"/>
      <c r="J67" s="61"/>
      <c r="K67" s="59"/>
      <c r="L67" s="19"/>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row>
    <row r="68" spans="1:354" s="1" customFormat="1" ht="29.85" customHeight="1" outlineLevel="2" thickBot="1" x14ac:dyDescent="0.35">
      <c r="A68" s="4"/>
      <c r="B68" s="69" t="s">
        <v>53</v>
      </c>
      <c r="C68" s="58" t="s">
        <v>33</v>
      </c>
      <c r="D68" s="92">
        <v>500</v>
      </c>
      <c r="E68" s="85">
        <v>45444</v>
      </c>
      <c r="F68" s="59"/>
      <c r="G68" s="59" t="s">
        <v>133</v>
      </c>
      <c r="H68" s="60">
        <v>0</v>
      </c>
      <c r="I68" s="61"/>
      <c r="J68" s="61"/>
      <c r="K68" s="59"/>
      <c r="L68" s="19"/>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row>
    <row r="69" spans="1:354" s="1" customFormat="1" ht="29.85" customHeight="1" outlineLevel="2" thickBot="1" x14ac:dyDescent="0.35">
      <c r="A69" s="4"/>
      <c r="B69" s="69" t="s">
        <v>54</v>
      </c>
      <c r="C69" s="58" t="s">
        <v>34</v>
      </c>
      <c r="D69" s="92">
        <v>500</v>
      </c>
      <c r="E69" s="85">
        <v>45444</v>
      </c>
      <c r="F69" s="59"/>
      <c r="G69" s="59" t="s">
        <v>133</v>
      </c>
      <c r="H69" s="60">
        <v>0</v>
      </c>
      <c r="I69" s="61"/>
      <c r="J69" s="61"/>
      <c r="K69" s="59"/>
      <c r="L69" s="19"/>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row>
    <row r="70" spans="1:354" s="1" customFormat="1" ht="29.85" customHeight="1" outlineLevel="2" thickBot="1" x14ac:dyDescent="0.35">
      <c r="A70" s="4"/>
      <c r="B70" s="69" t="s">
        <v>55</v>
      </c>
      <c r="C70" s="58" t="s">
        <v>38</v>
      </c>
      <c r="D70" s="92">
        <v>500</v>
      </c>
      <c r="E70" s="85">
        <v>45444</v>
      </c>
      <c r="F70" s="59"/>
      <c r="G70" s="59" t="s">
        <v>133</v>
      </c>
      <c r="H70" s="60">
        <v>0</v>
      </c>
      <c r="I70" s="61"/>
      <c r="J70" s="61"/>
      <c r="K70" s="59"/>
      <c r="L70" s="19"/>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row>
    <row r="71" spans="1:354" s="1" customFormat="1" ht="29.85" hidden="1" customHeight="1" outlineLevel="1" thickBot="1" x14ac:dyDescent="0.35">
      <c r="A71" s="4"/>
      <c r="B71" s="58">
        <v>2.7</v>
      </c>
      <c r="C71" s="62" t="s">
        <v>39</v>
      </c>
      <c r="D71" s="93"/>
      <c r="E71" s="73"/>
      <c r="F71" s="59"/>
      <c r="G71" s="59"/>
      <c r="H71" s="60"/>
      <c r="I71" s="61"/>
      <c r="J71" s="61"/>
      <c r="K71" s="59"/>
      <c r="L71" s="19"/>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row>
    <row r="72" spans="1:354" s="1" customFormat="1" ht="29.85" customHeight="1" outlineLevel="2" thickBot="1" x14ac:dyDescent="0.35">
      <c r="A72" s="4"/>
      <c r="B72" s="69" t="s">
        <v>56</v>
      </c>
      <c r="C72" s="69" t="s">
        <v>40</v>
      </c>
      <c r="D72" s="92">
        <v>900</v>
      </c>
      <c r="E72" s="85">
        <v>45444</v>
      </c>
      <c r="F72" s="71" t="s">
        <v>84</v>
      </c>
      <c r="G72" s="59">
        <v>8</v>
      </c>
      <c r="H72" s="60">
        <v>0</v>
      </c>
      <c r="I72" s="61"/>
      <c r="J72" s="61"/>
      <c r="K72" s="59"/>
      <c r="L72" s="19"/>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row>
    <row r="73" spans="1:354" s="1" customFormat="1" ht="29.85" customHeight="1" outlineLevel="2" thickBot="1" x14ac:dyDescent="0.35">
      <c r="A73" s="4"/>
      <c r="B73" s="69" t="s">
        <v>57</v>
      </c>
      <c r="C73" s="69" t="s">
        <v>142</v>
      </c>
      <c r="D73" s="92">
        <v>1000</v>
      </c>
      <c r="E73" s="85">
        <v>45413</v>
      </c>
      <c r="F73" s="71" t="s">
        <v>84</v>
      </c>
      <c r="G73" s="59"/>
      <c r="H73" s="60"/>
      <c r="I73" s="61"/>
      <c r="J73" s="61"/>
      <c r="K73" s="59"/>
      <c r="L73" s="19"/>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row>
    <row r="74" spans="1:354" s="1" customFormat="1" ht="29.85" hidden="1" customHeight="1" outlineLevel="1" thickBot="1" x14ac:dyDescent="0.35">
      <c r="A74" s="4"/>
      <c r="B74" s="58"/>
      <c r="C74" s="62" t="s">
        <v>126</v>
      </c>
      <c r="D74" s="62"/>
      <c r="E74" s="73"/>
      <c r="F74" s="59"/>
      <c r="G74" s="59"/>
      <c r="H74" s="60"/>
      <c r="I74" s="61"/>
      <c r="J74" s="61"/>
      <c r="K74" s="59"/>
      <c r="L74" s="19"/>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row>
    <row r="75" spans="1:354" s="1" customFormat="1" ht="29.85" hidden="1" customHeight="1" outlineLevel="1" thickBot="1" x14ac:dyDescent="0.35">
      <c r="A75" s="4"/>
      <c r="B75" s="58">
        <v>2.8</v>
      </c>
      <c r="C75" s="62" t="s">
        <v>102</v>
      </c>
      <c r="D75" s="93"/>
      <c r="E75" s="73"/>
      <c r="F75" s="59"/>
      <c r="G75" s="59"/>
      <c r="H75" s="60"/>
      <c r="I75" s="61"/>
      <c r="J75" s="61"/>
      <c r="K75" s="59"/>
      <c r="L75" s="19"/>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row>
    <row r="76" spans="1:354" s="1" customFormat="1" ht="29.85" customHeight="1" outlineLevel="2" thickBot="1" x14ac:dyDescent="0.35">
      <c r="A76" s="4"/>
      <c r="B76" s="69" t="s">
        <v>103</v>
      </c>
      <c r="C76" s="69" t="s">
        <v>122</v>
      </c>
      <c r="D76" s="92">
        <v>0</v>
      </c>
      <c r="E76" s="85">
        <v>45383</v>
      </c>
      <c r="F76" s="71" t="s">
        <v>84</v>
      </c>
      <c r="G76" s="59">
        <v>0</v>
      </c>
      <c r="H76" s="60">
        <v>1</v>
      </c>
      <c r="I76" s="61">
        <v>45383</v>
      </c>
      <c r="J76" s="61">
        <v>45412</v>
      </c>
      <c r="K76" s="59"/>
      <c r="L76" s="19"/>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row>
    <row r="77" spans="1:354" s="1" customFormat="1" ht="29.85" customHeight="1" outlineLevel="2" thickBot="1" x14ac:dyDescent="0.35">
      <c r="A77" s="4"/>
      <c r="B77" s="69" t="s">
        <v>136</v>
      </c>
      <c r="C77" s="69" t="s">
        <v>121</v>
      </c>
      <c r="D77" s="92">
        <v>600</v>
      </c>
      <c r="E77" s="85">
        <v>45444</v>
      </c>
      <c r="F77" s="59"/>
      <c r="G77" s="59" t="s">
        <v>133</v>
      </c>
      <c r="H77" s="60">
        <v>0</v>
      </c>
      <c r="I77" s="61"/>
      <c r="J77" s="61"/>
      <c r="K77" s="59"/>
      <c r="L77" s="19"/>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row>
    <row r="78" spans="1:354" s="1" customFormat="1" ht="29.85" hidden="1" customHeight="1" outlineLevel="2" thickBot="1" x14ac:dyDescent="0.35">
      <c r="A78" s="4"/>
      <c r="B78" s="69"/>
      <c r="C78" s="62" t="s">
        <v>125</v>
      </c>
      <c r="D78" s="62"/>
      <c r="E78" s="73"/>
      <c r="F78" s="59"/>
      <c r="G78" s="59"/>
      <c r="H78" s="60"/>
      <c r="I78" s="61"/>
      <c r="J78" s="61"/>
      <c r="K78" s="59"/>
      <c r="L78" s="19"/>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row>
    <row r="79" spans="1:354" s="1" customFormat="1" ht="29.85" hidden="1" customHeight="1" thickBot="1" x14ac:dyDescent="0.35">
      <c r="A79" s="4"/>
      <c r="B79" s="53">
        <v>3</v>
      </c>
      <c r="C79" s="57" t="s">
        <v>118</v>
      </c>
      <c r="D79" s="57"/>
      <c r="E79" s="74"/>
      <c r="F79" s="54"/>
      <c r="G79" s="54"/>
      <c r="H79" s="55"/>
      <c r="I79" s="56"/>
      <c r="J79" s="56"/>
      <c r="K79" s="54"/>
      <c r="L79" s="19"/>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row>
    <row r="80" spans="1:354" s="1" customFormat="1" ht="29.85" customHeight="1" outlineLevel="1" thickBot="1" x14ac:dyDescent="0.35">
      <c r="A80" s="4"/>
      <c r="B80" s="53">
        <v>3.1</v>
      </c>
      <c r="C80" s="57" t="s">
        <v>24</v>
      </c>
      <c r="D80" s="95">
        <v>0</v>
      </c>
      <c r="E80" s="81">
        <v>45383</v>
      </c>
      <c r="F80" s="54" t="s">
        <v>22</v>
      </c>
      <c r="G80" s="54">
        <v>0</v>
      </c>
      <c r="H80" s="55">
        <v>1</v>
      </c>
      <c r="I80" s="56">
        <v>45383</v>
      </c>
      <c r="J80" s="56">
        <v>45412</v>
      </c>
      <c r="K80" s="54"/>
      <c r="L80" s="19"/>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row>
    <row r="81" spans="1:354" s="1" customFormat="1" ht="29.85" customHeight="1" outlineLevel="2" thickBot="1" x14ac:dyDescent="0.35">
      <c r="A81" s="4"/>
      <c r="B81" s="70" t="s">
        <v>74</v>
      </c>
      <c r="C81" s="70" t="s">
        <v>100</v>
      </c>
      <c r="D81" s="94">
        <v>0</v>
      </c>
      <c r="E81" s="81">
        <v>45383</v>
      </c>
      <c r="F81" s="72" t="s">
        <v>84</v>
      </c>
      <c r="G81" s="54">
        <v>0</v>
      </c>
      <c r="H81" s="55">
        <v>1</v>
      </c>
      <c r="I81" s="56">
        <v>45365</v>
      </c>
      <c r="J81" s="56">
        <v>45365</v>
      </c>
      <c r="K81" s="54">
        <v>0</v>
      </c>
      <c r="L81" s="19"/>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row>
    <row r="82" spans="1:354" s="1" customFormat="1" ht="29.85" customHeight="1" outlineLevel="2" thickBot="1" x14ac:dyDescent="0.35">
      <c r="A82" s="4"/>
      <c r="B82" s="70" t="s">
        <v>75</v>
      </c>
      <c r="C82" s="53" t="s">
        <v>26</v>
      </c>
      <c r="D82" s="94">
        <v>0</v>
      </c>
      <c r="E82" s="81">
        <v>45383</v>
      </c>
      <c r="F82" s="72" t="s">
        <v>84</v>
      </c>
      <c r="G82" s="54">
        <v>0</v>
      </c>
      <c r="H82" s="55">
        <v>1</v>
      </c>
      <c r="I82" s="56">
        <v>45365</v>
      </c>
      <c r="J82" s="56">
        <v>45365</v>
      </c>
      <c r="K82" s="54">
        <v>0</v>
      </c>
      <c r="L82" s="19"/>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row>
    <row r="83" spans="1:354" s="1" customFormat="1" ht="29.85" customHeight="1" outlineLevel="2" thickBot="1" x14ac:dyDescent="0.35">
      <c r="A83" s="4"/>
      <c r="B83" s="70" t="s">
        <v>76</v>
      </c>
      <c r="C83" s="53" t="s">
        <v>27</v>
      </c>
      <c r="D83" s="94">
        <v>0</v>
      </c>
      <c r="E83" s="81">
        <v>45383</v>
      </c>
      <c r="F83" s="72" t="s">
        <v>18</v>
      </c>
      <c r="G83" s="54">
        <v>0</v>
      </c>
      <c r="H83" s="55">
        <v>1</v>
      </c>
      <c r="I83" s="56">
        <v>45366</v>
      </c>
      <c r="J83" s="56">
        <v>45366</v>
      </c>
      <c r="K83" s="54">
        <v>0</v>
      </c>
      <c r="L83" s="19"/>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row>
    <row r="84" spans="1:354" s="1" customFormat="1" ht="29.85" customHeight="1" outlineLevel="2" thickBot="1" x14ac:dyDescent="0.35">
      <c r="A84" s="4"/>
      <c r="B84" s="70" t="s">
        <v>77</v>
      </c>
      <c r="C84" s="53" t="s">
        <v>28</v>
      </c>
      <c r="D84" s="94">
        <v>0</v>
      </c>
      <c r="E84" s="81">
        <v>45383</v>
      </c>
      <c r="F84" s="72" t="s">
        <v>84</v>
      </c>
      <c r="G84" s="54">
        <v>0</v>
      </c>
      <c r="H84" s="55">
        <v>1</v>
      </c>
      <c r="I84" s="56"/>
      <c r="J84" s="56"/>
      <c r="K84" s="54"/>
      <c r="L84" s="19"/>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row>
    <row r="85" spans="1:354" s="1" customFormat="1" ht="29.85" customHeight="1" outlineLevel="2" thickBot="1" x14ac:dyDescent="0.35">
      <c r="A85" s="4"/>
      <c r="B85" s="70" t="s">
        <v>86</v>
      </c>
      <c r="C85" s="70" t="s">
        <v>139</v>
      </c>
      <c r="D85" s="94">
        <v>0</v>
      </c>
      <c r="E85" s="81">
        <v>45383</v>
      </c>
      <c r="F85" s="72" t="s">
        <v>84</v>
      </c>
      <c r="G85" s="54">
        <v>0</v>
      </c>
      <c r="H85" s="55">
        <v>1</v>
      </c>
      <c r="I85" s="56"/>
      <c r="J85" s="56"/>
      <c r="K85" s="54">
        <v>0</v>
      </c>
      <c r="L85" s="19"/>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row>
    <row r="86" spans="1:354" s="1" customFormat="1" ht="29.85" customHeight="1" outlineLevel="2" thickBot="1" x14ac:dyDescent="0.35">
      <c r="A86" s="4"/>
      <c r="B86" s="70" t="s">
        <v>140</v>
      </c>
      <c r="C86" s="70" t="s">
        <v>128</v>
      </c>
      <c r="D86" s="94">
        <v>0</v>
      </c>
      <c r="E86" s="81">
        <v>45413</v>
      </c>
      <c r="F86" s="72" t="s">
        <v>84</v>
      </c>
      <c r="G86" s="54">
        <v>0</v>
      </c>
      <c r="H86" s="55">
        <v>0</v>
      </c>
      <c r="I86" s="56"/>
      <c r="J86" s="56"/>
      <c r="K86" s="54"/>
      <c r="L86" s="19"/>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row>
    <row r="87" spans="1:354" s="1" customFormat="1" ht="29.85" hidden="1" customHeight="1" outlineLevel="1" thickBot="1" x14ac:dyDescent="0.35">
      <c r="A87" s="4"/>
      <c r="B87" s="53">
        <v>3.2</v>
      </c>
      <c r="C87" s="57" t="s">
        <v>25</v>
      </c>
      <c r="D87" s="95">
        <v>1000</v>
      </c>
      <c r="E87" s="74"/>
      <c r="F87" s="54"/>
      <c r="G87" s="54"/>
      <c r="H87" s="55"/>
      <c r="I87" s="56"/>
      <c r="J87" s="56"/>
      <c r="K87" s="54"/>
      <c r="L87" s="19"/>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row>
    <row r="88" spans="1:354" s="1" customFormat="1" ht="29.85" customHeight="1" outlineLevel="2" thickBot="1" x14ac:dyDescent="0.35">
      <c r="A88" s="4"/>
      <c r="B88" s="53" t="s">
        <v>47</v>
      </c>
      <c r="C88" s="53" t="s">
        <v>29</v>
      </c>
      <c r="D88" s="53"/>
      <c r="E88" s="81">
        <v>45413</v>
      </c>
      <c r="F88" s="72" t="s">
        <v>18</v>
      </c>
      <c r="G88" s="54">
        <v>0</v>
      </c>
      <c r="H88" s="55">
        <v>1</v>
      </c>
      <c r="I88" s="56"/>
      <c r="J88" s="56"/>
      <c r="K88" s="54"/>
      <c r="L88" s="19"/>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row>
    <row r="89" spans="1:354" s="1" customFormat="1" ht="29.85" customHeight="1" outlineLevel="2" thickBot="1" x14ac:dyDescent="0.35">
      <c r="A89" s="4"/>
      <c r="B89" s="53" t="s">
        <v>48</v>
      </c>
      <c r="C89" s="70" t="s">
        <v>81</v>
      </c>
      <c r="D89" s="74">
        <v>1000</v>
      </c>
      <c r="E89" s="81">
        <v>45413</v>
      </c>
      <c r="F89" s="72" t="s">
        <v>22</v>
      </c>
      <c r="G89" s="54">
        <v>45</v>
      </c>
      <c r="H89" s="55">
        <v>1</v>
      </c>
      <c r="I89" s="56"/>
      <c r="J89" s="56" t="s">
        <v>49</v>
      </c>
      <c r="K89" s="54"/>
      <c r="L89" s="19"/>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row>
    <row r="90" spans="1:354" s="1" customFormat="1" ht="29.85" customHeight="1" outlineLevel="2" thickBot="1" x14ac:dyDescent="0.35">
      <c r="A90" s="4"/>
      <c r="B90" s="53" t="s">
        <v>78</v>
      </c>
      <c r="C90" s="53" t="s">
        <v>30</v>
      </c>
      <c r="D90" s="74">
        <v>1000</v>
      </c>
      <c r="E90" s="81">
        <v>45413</v>
      </c>
      <c r="F90" s="72" t="s">
        <v>84</v>
      </c>
      <c r="G90" s="54">
        <v>16</v>
      </c>
      <c r="H90" s="55">
        <v>1</v>
      </c>
      <c r="I90" s="56"/>
      <c r="J90" s="56" t="s">
        <v>49</v>
      </c>
      <c r="K90" s="54"/>
      <c r="L90" s="19"/>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row>
    <row r="91" spans="1:354" s="1" customFormat="1" ht="29.85" customHeight="1" outlineLevel="2" thickBot="1" x14ac:dyDescent="0.35">
      <c r="A91" s="4"/>
      <c r="B91" s="53" t="s">
        <v>79</v>
      </c>
      <c r="C91" s="53" t="s">
        <v>31</v>
      </c>
      <c r="D91" s="74">
        <v>1000</v>
      </c>
      <c r="E91" s="81">
        <v>45413</v>
      </c>
      <c r="F91" s="72" t="s">
        <v>84</v>
      </c>
      <c r="G91" s="54">
        <v>20</v>
      </c>
      <c r="H91" s="55">
        <v>1</v>
      </c>
      <c r="I91" s="56"/>
      <c r="J91" s="56"/>
      <c r="K91" s="54"/>
      <c r="L91" s="19"/>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row>
    <row r="92" spans="1:354" s="1" customFormat="1" ht="29.85" customHeight="1" outlineLevel="2" thickBot="1" x14ac:dyDescent="0.35">
      <c r="A92" s="4"/>
      <c r="B92" s="53" t="s">
        <v>80</v>
      </c>
      <c r="C92" s="70" t="s">
        <v>177</v>
      </c>
      <c r="D92" s="74">
        <v>1000</v>
      </c>
      <c r="E92" s="81">
        <v>45413</v>
      </c>
      <c r="F92" s="72" t="s">
        <v>84</v>
      </c>
      <c r="G92" s="54">
        <v>45</v>
      </c>
      <c r="H92" s="55">
        <v>0.01</v>
      </c>
      <c r="I92" s="56"/>
      <c r="J92" s="56"/>
      <c r="K92" s="54"/>
      <c r="L92" s="19"/>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row>
    <row r="93" spans="1:354" s="1" customFormat="1" ht="29.85" customHeight="1" outlineLevel="2" thickBot="1" x14ac:dyDescent="0.35">
      <c r="A93" s="4"/>
      <c r="B93" s="53" t="s">
        <v>174</v>
      </c>
      <c r="C93" s="53" t="s">
        <v>173</v>
      </c>
      <c r="D93" s="74">
        <v>1000</v>
      </c>
      <c r="E93" s="81">
        <v>45413</v>
      </c>
      <c r="F93" s="72" t="s">
        <v>84</v>
      </c>
      <c r="G93" s="54">
        <v>16</v>
      </c>
      <c r="H93" s="55">
        <v>1</v>
      </c>
      <c r="I93" s="56"/>
      <c r="J93" s="56"/>
      <c r="K93" s="54"/>
      <c r="L93" s="19"/>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row>
    <row r="94" spans="1:354" s="1" customFormat="1" ht="29.85" hidden="1" customHeight="1" outlineLevel="2" thickBot="1" x14ac:dyDescent="0.35">
      <c r="A94" s="4"/>
      <c r="B94" s="53">
        <v>3.3</v>
      </c>
      <c r="C94" s="57" t="s">
        <v>123</v>
      </c>
      <c r="D94" s="57"/>
      <c r="E94" s="74"/>
      <c r="F94" s="72"/>
      <c r="G94" s="54"/>
      <c r="H94" s="55"/>
      <c r="I94" s="56"/>
      <c r="J94" s="56"/>
      <c r="K94" s="54"/>
      <c r="L94" s="19"/>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row>
    <row r="95" spans="1:354" s="1" customFormat="1" ht="29.85" hidden="1" customHeight="1" thickBot="1" x14ac:dyDescent="0.35">
      <c r="A95" s="5" t="s">
        <v>6</v>
      </c>
      <c r="B95" s="21" t="s">
        <v>7</v>
      </c>
      <c r="C95" s="21"/>
      <c r="D95" s="21"/>
      <c r="E95" s="22"/>
      <c r="F95" s="22"/>
      <c r="G95" s="22"/>
      <c r="H95" s="23"/>
      <c r="I95" s="40"/>
      <c r="J95" s="41"/>
      <c r="K95" s="22"/>
      <c r="L95" s="24" t="str">
        <f t="shared" si="340"/>
        <v/>
      </c>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row>
    <row r="96" spans="1:354" ht="29.85" customHeight="1" x14ac:dyDescent="0.3">
      <c r="D96" s="78"/>
    </row>
    <row r="97" spans="6:11" ht="29.85" customHeight="1" x14ac:dyDescent="0.3">
      <c r="F97" s="25"/>
      <c r="G97" s="25"/>
      <c r="J97" s="43"/>
      <c r="K97" s="25"/>
    </row>
    <row r="98" spans="6:11" ht="29.85" customHeight="1" x14ac:dyDescent="0.35">
      <c r="F98" s="26"/>
      <c r="G98" s="26"/>
      <c r="K98" s="26"/>
    </row>
  </sheetData>
  <autoFilter ref="A7:MP95" xr:uid="{00000000-0009-0000-0000-000000000000}">
    <filterColumn colId="4">
      <customFilters>
        <customFilter operator="notEqual" val=" "/>
      </customFilters>
    </filterColumn>
  </autoFilter>
  <mergeCells count="56">
    <mergeCell ref="I2:J2"/>
    <mergeCell ref="M3:S3"/>
    <mergeCell ref="T3:Z3"/>
    <mergeCell ref="AA3:AG3"/>
    <mergeCell ref="AH3:AN3"/>
    <mergeCell ref="FG3:FL3"/>
    <mergeCell ref="FM3:FR3"/>
    <mergeCell ref="FS3:FX3"/>
    <mergeCell ref="GK3:GP3"/>
    <mergeCell ref="GQ3:GV3"/>
    <mergeCell ref="DK3:DP3"/>
    <mergeCell ref="DQ3:DV3"/>
    <mergeCell ref="DW3:EB3"/>
    <mergeCell ref="EC3:EH3"/>
    <mergeCell ref="FA3:FF3"/>
    <mergeCell ref="EO3:ET3"/>
    <mergeCell ref="EU3:EZ3"/>
    <mergeCell ref="EI3:EN3"/>
    <mergeCell ref="BJ3:BP3"/>
    <mergeCell ref="CY3:DD3"/>
    <mergeCell ref="DE3:DJ3"/>
    <mergeCell ref="BQ3:BW3"/>
    <mergeCell ref="BX3:CD3"/>
    <mergeCell ref="CE3:CK3"/>
    <mergeCell ref="CL3:CR3"/>
    <mergeCell ref="CS3:CX3"/>
    <mergeCell ref="AO3:AU3"/>
    <mergeCell ref="AV3:BB3"/>
    <mergeCell ref="BC3:BI3"/>
    <mergeCell ref="MK3:MP3"/>
    <mergeCell ref="KO3:KT3"/>
    <mergeCell ref="KU3:KZ3"/>
    <mergeCell ref="LA3:LF3"/>
    <mergeCell ref="LG3:LL3"/>
    <mergeCell ref="LM3:LR3"/>
    <mergeCell ref="JK3:JP3"/>
    <mergeCell ref="JQ3:JV3"/>
    <mergeCell ref="JW3:KB3"/>
    <mergeCell ref="KC3:KH3"/>
    <mergeCell ref="KI3:KN3"/>
    <mergeCell ref="FY3:GD3"/>
    <mergeCell ref="GE3:GJ3"/>
    <mergeCell ref="GW3:HB3"/>
    <mergeCell ref="LY3:MD3"/>
    <mergeCell ref="ME3:MJ3"/>
    <mergeCell ref="IY3:JD3"/>
    <mergeCell ref="JE3:JJ3"/>
    <mergeCell ref="HC3:HH3"/>
    <mergeCell ref="HI3:HN3"/>
    <mergeCell ref="HO3:HT3"/>
    <mergeCell ref="HU3:HZ3"/>
    <mergeCell ref="IA3:IF3"/>
    <mergeCell ref="LS3:LX3"/>
    <mergeCell ref="IM3:IR3"/>
    <mergeCell ref="IS3:IX3"/>
    <mergeCell ref="IG3:IL3"/>
  </mergeCells>
  <phoneticPr fontId="29" type="noConversion"/>
  <conditionalFormatting sqref="H9">
    <cfRule type="dataBar" priority="68">
      <dataBar>
        <cfvo type="num" val="0"/>
        <cfvo type="num" val="1"/>
        <color theme="0" tint="-0.249977111117893"/>
      </dataBar>
      <extLst>
        <ext xmlns:x14="http://schemas.microsoft.com/office/spreadsheetml/2009/9/main" uri="{B025F937-C7B1-47D3-B67F-A62EFF666E3E}">
          <x14:id>{604AD075-B5EB-4F93-84F0-C9D2184D58A1}</x14:id>
        </ext>
      </extLst>
    </cfRule>
  </conditionalFormatting>
  <conditionalFormatting sqref="H11">
    <cfRule type="dataBar" priority="66">
      <dataBar>
        <cfvo type="num" val="0"/>
        <cfvo type="num" val="1"/>
        <color theme="0" tint="-0.249977111117893"/>
      </dataBar>
      <extLst>
        <ext xmlns:x14="http://schemas.microsoft.com/office/spreadsheetml/2009/9/main" uri="{B025F937-C7B1-47D3-B67F-A62EFF666E3E}">
          <x14:id>{C418AEBE-083D-4CF5-B023-DFCC55076DFF}</x14:id>
        </ext>
      </extLst>
    </cfRule>
  </conditionalFormatting>
  <conditionalFormatting sqref="H12">
    <cfRule type="dataBar" priority="65">
      <dataBar>
        <cfvo type="num" val="0"/>
        <cfvo type="num" val="1"/>
        <color theme="0" tint="-0.249977111117893"/>
      </dataBar>
      <extLst>
        <ext xmlns:x14="http://schemas.microsoft.com/office/spreadsheetml/2009/9/main" uri="{B025F937-C7B1-47D3-B67F-A62EFF666E3E}">
          <x14:id>{9696C230-EDC6-4672-A694-9903D04D7471}</x14:id>
        </ext>
      </extLst>
    </cfRule>
  </conditionalFormatting>
  <conditionalFormatting sqref="H13">
    <cfRule type="dataBar" priority="58">
      <dataBar>
        <cfvo type="num" val="0"/>
        <cfvo type="num" val="1"/>
        <color theme="0" tint="-0.249977111117893"/>
      </dataBar>
      <extLst>
        <ext xmlns:x14="http://schemas.microsoft.com/office/spreadsheetml/2009/9/main" uri="{B025F937-C7B1-47D3-B67F-A62EFF666E3E}">
          <x14:id>{D825F19E-48CF-4317-85B0-7D352B881AE4}</x14:id>
        </ext>
      </extLst>
    </cfRule>
  </conditionalFormatting>
  <conditionalFormatting sqref="H14:H16 H10">
    <cfRule type="dataBar" priority="67">
      <dataBar>
        <cfvo type="num" val="0"/>
        <cfvo type="num" val="1"/>
        <color theme="0" tint="-0.249977111117893"/>
      </dataBar>
      <extLst>
        <ext xmlns:x14="http://schemas.microsoft.com/office/spreadsheetml/2009/9/main" uri="{B025F937-C7B1-47D3-B67F-A62EFF666E3E}">
          <x14:id>{A2F7807C-9E14-4C01-92C6-DDD425018490}</x14:id>
        </ext>
      </extLst>
    </cfRule>
  </conditionalFormatting>
  <conditionalFormatting sqref="H17">
    <cfRule type="dataBar" priority="13">
      <dataBar>
        <cfvo type="num" val="0"/>
        <cfvo type="num" val="1"/>
        <color theme="0" tint="-0.249977111117893"/>
      </dataBar>
      <extLst>
        <ext xmlns:x14="http://schemas.microsoft.com/office/spreadsheetml/2009/9/main" uri="{B025F937-C7B1-47D3-B67F-A62EFF666E3E}">
          <x14:id>{F08F0E37-1E11-468D-A2A1-8D9820EC4847}</x14:id>
        </ext>
      </extLst>
    </cfRule>
  </conditionalFormatting>
  <conditionalFormatting sqref="H20">
    <cfRule type="dataBar" priority="105">
      <dataBar>
        <cfvo type="num" val="0"/>
        <cfvo type="num" val="1"/>
        <color theme="0" tint="-0.249977111117893"/>
      </dataBar>
      <extLst>
        <ext xmlns:x14="http://schemas.microsoft.com/office/spreadsheetml/2009/9/main" uri="{B025F937-C7B1-47D3-B67F-A62EFF666E3E}">
          <x14:id>{020E400C-4EB3-414C-9253-D1367EFD01A9}</x14:id>
        </ext>
      </extLst>
    </cfRule>
  </conditionalFormatting>
  <conditionalFormatting sqref="H21">
    <cfRule type="dataBar" priority="97">
      <dataBar>
        <cfvo type="num" val="0"/>
        <cfvo type="num" val="1"/>
        <color theme="0" tint="-0.249977111117893"/>
      </dataBar>
      <extLst>
        <ext xmlns:x14="http://schemas.microsoft.com/office/spreadsheetml/2009/9/main" uri="{B025F937-C7B1-47D3-B67F-A62EFF666E3E}">
          <x14:id>{F25D2C21-641B-460A-AE0F-E030C9211382}</x14:id>
        </ext>
      </extLst>
    </cfRule>
  </conditionalFormatting>
  <conditionalFormatting sqref="H22">
    <cfRule type="dataBar" priority="101">
      <dataBar>
        <cfvo type="num" val="0"/>
        <cfvo type="num" val="1"/>
        <color theme="0" tint="-0.249977111117893"/>
      </dataBar>
      <extLst>
        <ext xmlns:x14="http://schemas.microsoft.com/office/spreadsheetml/2009/9/main" uri="{B025F937-C7B1-47D3-B67F-A62EFF666E3E}">
          <x14:id>{7346047D-1D6F-491F-B9C9-AD179CB06322}</x14:id>
        </ext>
      </extLst>
    </cfRule>
  </conditionalFormatting>
  <conditionalFormatting sqref="H23">
    <cfRule type="dataBar" priority="77">
      <dataBar>
        <cfvo type="num" val="0"/>
        <cfvo type="num" val="1"/>
        <color theme="0" tint="-0.249977111117893"/>
      </dataBar>
      <extLst>
        <ext xmlns:x14="http://schemas.microsoft.com/office/spreadsheetml/2009/9/main" uri="{B025F937-C7B1-47D3-B67F-A62EFF666E3E}">
          <x14:id>{1F9C02D7-7C14-479A-A68E-AA36544F0185}</x14:id>
        </ext>
      </extLst>
    </cfRule>
  </conditionalFormatting>
  <conditionalFormatting sqref="H24:H27">
    <cfRule type="dataBar" priority="47">
      <dataBar>
        <cfvo type="num" val="0"/>
        <cfvo type="num" val="1"/>
        <color theme="0" tint="-0.249977111117893"/>
      </dataBar>
      <extLst>
        <ext xmlns:x14="http://schemas.microsoft.com/office/spreadsheetml/2009/9/main" uri="{B025F937-C7B1-47D3-B67F-A62EFF666E3E}">
          <x14:id>{1D469678-4EB4-48E0-94DC-5E1FFCA028D8}</x14:id>
        </ext>
      </extLst>
    </cfRule>
  </conditionalFormatting>
  <conditionalFormatting sqref="H28">
    <cfRule type="dataBar" priority="12">
      <dataBar>
        <cfvo type="num" val="0"/>
        <cfvo type="num" val="1"/>
        <color theme="0" tint="-0.249977111117893"/>
      </dataBar>
      <extLst>
        <ext xmlns:x14="http://schemas.microsoft.com/office/spreadsheetml/2009/9/main" uri="{B025F937-C7B1-47D3-B67F-A62EFF666E3E}">
          <x14:id>{08AC9DD0-946F-43CD-92DC-33D205C23B7D}</x14:id>
        </ext>
      </extLst>
    </cfRule>
  </conditionalFormatting>
  <conditionalFormatting sqref="H29">
    <cfRule type="dataBar" priority="46">
      <dataBar>
        <cfvo type="num" val="0"/>
        <cfvo type="num" val="1"/>
        <color theme="0" tint="-0.249977111117893"/>
      </dataBar>
      <extLst>
        <ext xmlns:x14="http://schemas.microsoft.com/office/spreadsheetml/2009/9/main" uri="{B025F937-C7B1-47D3-B67F-A62EFF666E3E}">
          <x14:id>{0979D638-984E-44F8-A14A-756FDCDC404F}</x14:id>
        </ext>
      </extLst>
    </cfRule>
  </conditionalFormatting>
  <conditionalFormatting sqref="H30">
    <cfRule type="dataBar" priority="137">
      <dataBar>
        <cfvo type="num" val="0"/>
        <cfvo type="num" val="1"/>
        <color theme="0" tint="-0.249977111117893"/>
      </dataBar>
      <extLst>
        <ext xmlns:x14="http://schemas.microsoft.com/office/spreadsheetml/2009/9/main" uri="{B025F937-C7B1-47D3-B67F-A62EFF666E3E}">
          <x14:id>{5A50682B-EC57-4DB1-ACB1-B35D141789BA}</x14:id>
        </ext>
      </extLst>
    </cfRule>
  </conditionalFormatting>
  <conditionalFormatting sqref="H31">
    <cfRule type="dataBar" priority="193">
      <dataBar>
        <cfvo type="num" val="0"/>
        <cfvo type="num" val="1"/>
        <color theme="0" tint="-0.249977111117893"/>
      </dataBar>
      <extLst>
        <ext xmlns:x14="http://schemas.microsoft.com/office/spreadsheetml/2009/9/main" uri="{B025F937-C7B1-47D3-B67F-A62EFF666E3E}">
          <x14:id>{5B76EEEF-60F5-49D4-B1BE-850F04345B07}</x14:id>
        </ext>
      </extLst>
    </cfRule>
  </conditionalFormatting>
  <conditionalFormatting sqref="H32">
    <cfRule type="dataBar" priority="221">
      <dataBar>
        <cfvo type="num" val="0"/>
        <cfvo type="num" val="1"/>
        <color theme="0" tint="-0.249977111117893"/>
      </dataBar>
      <extLst>
        <ext xmlns:x14="http://schemas.microsoft.com/office/spreadsheetml/2009/9/main" uri="{B025F937-C7B1-47D3-B67F-A62EFF666E3E}">
          <x14:id>{4E56F2F3-8D81-4596-8737-CB5C1BA83582}</x14:id>
        </ext>
      </extLst>
    </cfRule>
  </conditionalFormatting>
  <conditionalFormatting sqref="H33">
    <cfRule type="dataBar" priority="93">
      <dataBar>
        <cfvo type="num" val="0"/>
        <cfvo type="num" val="1"/>
        <color theme="0" tint="-0.249977111117893"/>
      </dataBar>
      <extLst>
        <ext xmlns:x14="http://schemas.microsoft.com/office/spreadsheetml/2009/9/main" uri="{B025F937-C7B1-47D3-B67F-A62EFF666E3E}">
          <x14:id>{C8C654C5-9398-4E3A-9F7A-4BD227073918}</x14:id>
        </ext>
      </extLst>
    </cfRule>
  </conditionalFormatting>
  <conditionalFormatting sqref="H34">
    <cfRule type="dataBar" priority="177">
      <dataBar>
        <cfvo type="num" val="0"/>
        <cfvo type="num" val="1"/>
        <color theme="0" tint="-0.249977111117893"/>
      </dataBar>
      <extLst>
        <ext xmlns:x14="http://schemas.microsoft.com/office/spreadsheetml/2009/9/main" uri="{B025F937-C7B1-47D3-B67F-A62EFF666E3E}">
          <x14:id>{1B0B3599-AFD0-4A28-BD81-48433999C484}</x14:id>
        </ext>
      </extLst>
    </cfRule>
  </conditionalFormatting>
  <conditionalFormatting sqref="H35">
    <cfRule type="dataBar" priority="185">
      <dataBar>
        <cfvo type="num" val="0"/>
        <cfvo type="num" val="1"/>
        <color theme="0" tint="-0.249977111117893"/>
      </dataBar>
      <extLst>
        <ext xmlns:x14="http://schemas.microsoft.com/office/spreadsheetml/2009/9/main" uri="{B025F937-C7B1-47D3-B67F-A62EFF666E3E}">
          <x14:id>{5851A966-A632-474F-92C8-B9E73E96DDC6}</x14:id>
        </ext>
      </extLst>
    </cfRule>
  </conditionalFormatting>
  <conditionalFormatting sqref="H36">
    <cfRule type="dataBar" priority="113">
      <dataBar>
        <cfvo type="num" val="0"/>
        <cfvo type="num" val="1"/>
        <color theme="0" tint="-0.249977111117893"/>
      </dataBar>
      <extLst>
        <ext xmlns:x14="http://schemas.microsoft.com/office/spreadsheetml/2009/9/main" uri="{B025F937-C7B1-47D3-B67F-A62EFF666E3E}">
          <x14:id>{AC197858-AB84-45A6-9289-106E4467A237}</x14:id>
        </ext>
      </extLst>
    </cfRule>
  </conditionalFormatting>
  <conditionalFormatting sqref="H38">
    <cfRule type="dataBar" priority="45">
      <dataBar>
        <cfvo type="num" val="0"/>
        <cfvo type="num" val="1"/>
        <color theme="0" tint="-0.249977111117893"/>
      </dataBar>
      <extLst>
        <ext xmlns:x14="http://schemas.microsoft.com/office/spreadsheetml/2009/9/main" uri="{B025F937-C7B1-47D3-B67F-A62EFF666E3E}">
          <x14:id>{9FDC32C8-E26E-4C12-B930-F44076200A55}</x14:id>
        </ext>
      </extLst>
    </cfRule>
  </conditionalFormatting>
  <conditionalFormatting sqref="H39">
    <cfRule type="dataBar" priority="17">
      <dataBar>
        <cfvo type="num" val="0"/>
        <cfvo type="num" val="1"/>
        <color theme="0" tint="-0.249977111117893"/>
      </dataBar>
      <extLst>
        <ext xmlns:x14="http://schemas.microsoft.com/office/spreadsheetml/2009/9/main" uri="{B025F937-C7B1-47D3-B67F-A62EFF666E3E}">
          <x14:id>{22070CF5-8A09-40D4-951B-344134CE2176}</x14:id>
        </ext>
      </extLst>
    </cfRule>
  </conditionalFormatting>
  <conditionalFormatting sqref="H40">
    <cfRule type="dataBar" priority="41">
      <dataBar>
        <cfvo type="num" val="0"/>
        <cfvo type="num" val="1"/>
        <color theme="0" tint="-0.249977111117893"/>
      </dataBar>
      <extLst>
        <ext xmlns:x14="http://schemas.microsoft.com/office/spreadsheetml/2009/9/main" uri="{B025F937-C7B1-47D3-B67F-A62EFF666E3E}">
          <x14:id>{8528BCFF-A8D0-455D-8CDE-50A047FCFD1E}</x14:id>
        </ext>
      </extLst>
    </cfRule>
  </conditionalFormatting>
  <conditionalFormatting sqref="H41">
    <cfRule type="dataBar" priority="37">
      <dataBar>
        <cfvo type="num" val="0"/>
        <cfvo type="num" val="1"/>
        <color theme="0" tint="-0.249977111117893"/>
      </dataBar>
      <extLst>
        <ext xmlns:x14="http://schemas.microsoft.com/office/spreadsheetml/2009/9/main" uri="{B025F937-C7B1-47D3-B67F-A62EFF666E3E}">
          <x14:id>{DCA849FF-02EA-41B5-A2D7-6A514E48E19D}</x14:id>
        </ext>
      </extLst>
    </cfRule>
  </conditionalFormatting>
  <conditionalFormatting sqref="H42">
    <cfRule type="dataBar" priority="161">
      <dataBar>
        <cfvo type="num" val="0"/>
        <cfvo type="num" val="1"/>
        <color theme="0" tint="-0.249977111117893"/>
      </dataBar>
      <extLst>
        <ext xmlns:x14="http://schemas.microsoft.com/office/spreadsheetml/2009/9/main" uri="{B025F937-C7B1-47D3-B67F-A62EFF666E3E}">
          <x14:id>{3E70D3EC-4630-42CE-82A5-3453D1508E3B}</x14:id>
        </ext>
      </extLst>
    </cfRule>
  </conditionalFormatting>
  <conditionalFormatting sqref="H43">
    <cfRule type="dataBar" priority="181">
      <dataBar>
        <cfvo type="num" val="0"/>
        <cfvo type="num" val="1"/>
        <color theme="0" tint="-0.249977111117893"/>
      </dataBar>
      <extLst>
        <ext xmlns:x14="http://schemas.microsoft.com/office/spreadsheetml/2009/9/main" uri="{B025F937-C7B1-47D3-B67F-A62EFF666E3E}">
          <x14:id>{D1860A78-7D24-4472-9136-13FDD7A84185}</x14:id>
        </ext>
      </extLst>
    </cfRule>
  </conditionalFormatting>
  <conditionalFormatting sqref="H44">
    <cfRule type="dataBar" priority="29">
      <dataBar>
        <cfvo type="num" val="0"/>
        <cfvo type="num" val="1"/>
        <color theme="0" tint="-0.249977111117893"/>
      </dataBar>
      <extLst>
        <ext xmlns:x14="http://schemas.microsoft.com/office/spreadsheetml/2009/9/main" uri="{B025F937-C7B1-47D3-B67F-A62EFF666E3E}">
          <x14:id>{BB8B56CD-6AC1-4E01-982B-F743F1B20F53}</x14:id>
        </ext>
      </extLst>
    </cfRule>
  </conditionalFormatting>
  <conditionalFormatting sqref="H45">
    <cfRule type="dataBar" priority="25">
      <dataBar>
        <cfvo type="num" val="0"/>
        <cfvo type="num" val="1"/>
        <color theme="0" tint="-0.249977111117893"/>
      </dataBar>
      <extLst>
        <ext xmlns:x14="http://schemas.microsoft.com/office/spreadsheetml/2009/9/main" uri="{B025F937-C7B1-47D3-B67F-A62EFF666E3E}">
          <x14:id>{44210A4B-92DA-4BF0-A4A2-DB48495B6336}</x14:id>
        </ext>
      </extLst>
    </cfRule>
  </conditionalFormatting>
  <conditionalFormatting sqref="H46">
    <cfRule type="dataBar" priority="133">
      <dataBar>
        <cfvo type="num" val="0"/>
        <cfvo type="num" val="1"/>
        <color theme="0" tint="-0.249977111117893"/>
      </dataBar>
      <extLst>
        <ext xmlns:x14="http://schemas.microsoft.com/office/spreadsheetml/2009/9/main" uri="{B025F937-C7B1-47D3-B67F-A62EFF666E3E}">
          <x14:id>{A42B1F4F-5D69-4A20-A68F-1336ABF37117}</x14:id>
        </ext>
      </extLst>
    </cfRule>
  </conditionalFormatting>
  <conditionalFormatting sqref="H47">
    <cfRule type="dataBar" priority="173">
      <dataBar>
        <cfvo type="num" val="0"/>
        <cfvo type="num" val="1"/>
        <color theme="0" tint="-0.249977111117893"/>
      </dataBar>
      <extLst>
        <ext xmlns:x14="http://schemas.microsoft.com/office/spreadsheetml/2009/9/main" uri="{B025F937-C7B1-47D3-B67F-A62EFF666E3E}">
          <x14:id>{D05CE3A1-814C-475A-A2FD-262E73A67025}</x14:id>
        </ext>
      </extLst>
    </cfRule>
  </conditionalFormatting>
  <conditionalFormatting sqref="H48:H50">
    <cfRule type="dataBar" priority="56">
      <dataBar>
        <cfvo type="num" val="0"/>
        <cfvo type="num" val="1"/>
        <color theme="0" tint="-0.249977111117893"/>
      </dataBar>
      <extLst>
        <ext xmlns:x14="http://schemas.microsoft.com/office/spreadsheetml/2009/9/main" uri="{B025F937-C7B1-47D3-B67F-A62EFF666E3E}">
          <x14:id>{2E130655-A85B-45D0-AA1F-A4E0E0C0DA7B}</x14:id>
        </ext>
      </extLst>
    </cfRule>
  </conditionalFormatting>
  <conditionalFormatting sqref="H53">
    <cfRule type="dataBar" priority="73">
      <dataBar>
        <cfvo type="num" val="0"/>
        <cfvo type="num" val="1"/>
        <color theme="0" tint="-0.249977111117893"/>
      </dataBar>
      <extLst>
        <ext xmlns:x14="http://schemas.microsoft.com/office/spreadsheetml/2009/9/main" uri="{B025F937-C7B1-47D3-B67F-A62EFF666E3E}">
          <x14:id>{A390E8DF-8A1A-4479-B91D-D36F1299C386}</x14:id>
        </ext>
      </extLst>
    </cfRule>
  </conditionalFormatting>
  <conditionalFormatting sqref="H54">
    <cfRule type="dataBar" priority="4">
      <dataBar>
        <cfvo type="num" val="0"/>
        <cfvo type="num" val="1"/>
        <color theme="0" tint="-0.249977111117893"/>
      </dataBar>
      <extLst>
        <ext xmlns:x14="http://schemas.microsoft.com/office/spreadsheetml/2009/9/main" uri="{B025F937-C7B1-47D3-B67F-A62EFF666E3E}">
          <x14:id>{C1F7645E-699C-4DC0-B3AE-24F7C681CDDE}</x14:id>
        </ext>
      </extLst>
    </cfRule>
  </conditionalFormatting>
  <conditionalFormatting sqref="H55">
    <cfRule type="dataBar" priority="33">
      <dataBar>
        <cfvo type="num" val="0"/>
        <cfvo type="num" val="1"/>
        <color theme="0" tint="-0.249977111117893"/>
      </dataBar>
      <extLst>
        <ext xmlns:x14="http://schemas.microsoft.com/office/spreadsheetml/2009/9/main" uri="{B025F937-C7B1-47D3-B67F-A62EFF666E3E}">
          <x14:id>{362521D1-4FBF-45EE-9685-4EB91D002AC2}</x14:id>
        </ext>
      </extLst>
    </cfRule>
  </conditionalFormatting>
  <conditionalFormatting sqref="H57">
    <cfRule type="dataBar" priority="21">
      <dataBar>
        <cfvo type="num" val="0"/>
        <cfvo type="num" val="1"/>
        <color theme="0" tint="-0.249977111117893"/>
      </dataBar>
      <extLst>
        <ext xmlns:x14="http://schemas.microsoft.com/office/spreadsheetml/2009/9/main" uri="{B025F937-C7B1-47D3-B67F-A62EFF666E3E}">
          <x14:id>{492FB949-E8D9-474B-A2C0-42EE67979E26}</x14:id>
        </ext>
      </extLst>
    </cfRule>
  </conditionalFormatting>
  <conditionalFormatting sqref="H58:H59">
    <cfRule type="dataBar" priority="55">
      <dataBar>
        <cfvo type="num" val="0"/>
        <cfvo type="num" val="1"/>
        <color theme="0" tint="-0.249977111117893"/>
      </dataBar>
      <extLst>
        <ext xmlns:x14="http://schemas.microsoft.com/office/spreadsheetml/2009/9/main" uri="{B025F937-C7B1-47D3-B67F-A62EFF666E3E}">
          <x14:id>{DD5BFA19-62CF-4996-8BED-0C3DC7A81C46}</x14:id>
        </ext>
      </extLst>
    </cfRule>
  </conditionalFormatting>
  <conditionalFormatting sqref="H60">
    <cfRule type="dataBar" priority="189">
      <dataBar>
        <cfvo type="num" val="0"/>
        <cfvo type="num" val="1"/>
        <color theme="0" tint="-0.249977111117893"/>
      </dataBar>
      <extLst>
        <ext xmlns:x14="http://schemas.microsoft.com/office/spreadsheetml/2009/9/main" uri="{B025F937-C7B1-47D3-B67F-A62EFF666E3E}">
          <x14:id>{667002F4-1EFF-4785-8607-27B6E1C899E3}</x14:id>
        </ext>
      </extLst>
    </cfRule>
  </conditionalFormatting>
  <conditionalFormatting sqref="H61">
    <cfRule type="dataBar" priority="153">
      <dataBar>
        <cfvo type="num" val="0"/>
        <cfvo type="num" val="1"/>
        <color theme="0" tint="-0.249977111117893"/>
      </dataBar>
      <extLst>
        <ext xmlns:x14="http://schemas.microsoft.com/office/spreadsheetml/2009/9/main" uri="{B025F937-C7B1-47D3-B67F-A62EFF666E3E}">
          <x14:id>{0A6A653A-A008-4777-872F-1B0C87A91601}</x14:id>
        </ext>
      </extLst>
    </cfRule>
  </conditionalFormatting>
  <conditionalFormatting sqref="H62">
    <cfRule type="dataBar" priority="149">
      <dataBar>
        <cfvo type="num" val="0"/>
        <cfvo type="num" val="1"/>
        <color theme="0" tint="-0.249977111117893"/>
      </dataBar>
      <extLst>
        <ext xmlns:x14="http://schemas.microsoft.com/office/spreadsheetml/2009/9/main" uri="{B025F937-C7B1-47D3-B67F-A62EFF666E3E}">
          <x14:id>{4CAD1554-C95D-4209-86DD-4857CDAA3DD5}</x14:id>
        </ext>
      </extLst>
    </cfRule>
  </conditionalFormatting>
  <conditionalFormatting sqref="H63">
    <cfRule type="dataBar" priority="141">
      <dataBar>
        <cfvo type="num" val="0"/>
        <cfvo type="num" val="1"/>
        <color theme="0" tint="-0.249977111117893"/>
      </dataBar>
      <extLst>
        <ext xmlns:x14="http://schemas.microsoft.com/office/spreadsheetml/2009/9/main" uri="{B025F937-C7B1-47D3-B67F-A62EFF666E3E}">
          <x14:id>{80B5E30A-2A48-4FC3-A679-307A0C93128E}</x14:id>
        </ext>
      </extLst>
    </cfRule>
  </conditionalFormatting>
  <conditionalFormatting sqref="H64">
    <cfRule type="dataBar" priority="145">
      <dataBar>
        <cfvo type="num" val="0"/>
        <cfvo type="num" val="1"/>
        <color theme="0" tint="-0.249977111117893"/>
      </dataBar>
      <extLst>
        <ext xmlns:x14="http://schemas.microsoft.com/office/spreadsheetml/2009/9/main" uri="{B025F937-C7B1-47D3-B67F-A62EFF666E3E}">
          <x14:id>{2581A28F-93AC-45F8-BA1A-370A74986807}</x14:id>
        </ext>
      </extLst>
    </cfRule>
  </conditionalFormatting>
  <conditionalFormatting sqref="H65">
    <cfRule type="dataBar" priority="8">
      <dataBar>
        <cfvo type="num" val="0"/>
        <cfvo type="num" val="1"/>
        <color theme="0" tint="-0.249977111117893"/>
      </dataBar>
      <extLst>
        <ext xmlns:x14="http://schemas.microsoft.com/office/spreadsheetml/2009/9/main" uri="{B025F937-C7B1-47D3-B67F-A62EFF666E3E}">
          <x14:id>{7E3F0038-2C78-4486-8669-CB9B66701BEF}</x14:id>
        </ext>
      </extLst>
    </cfRule>
  </conditionalFormatting>
  <conditionalFormatting sqref="H71">
    <cfRule type="dataBar" priority="213">
      <dataBar>
        <cfvo type="num" val="0"/>
        <cfvo type="num" val="1"/>
        <color theme="0" tint="-0.249977111117893"/>
      </dataBar>
      <extLst>
        <ext xmlns:x14="http://schemas.microsoft.com/office/spreadsheetml/2009/9/main" uri="{B025F937-C7B1-47D3-B67F-A62EFF666E3E}">
          <x14:id>{81E161F8-6DD7-459A-ACD0-339D7251BC0A}</x14:id>
        </ext>
      </extLst>
    </cfRule>
  </conditionalFormatting>
  <conditionalFormatting sqref="H72:H73">
    <cfRule type="dataBar" priority="52">
      <dataBar>
        <cfvo type="num" val="0"/>
        <cfvo type="num" val="1"/>
        <color theme="0" tint="-0.249977111117893"/>
      </dataBar>
      <extLst>
        <ext xmlns:x14="http://schemas.microsoft.com/office/spreadsheetml/2009/9/main" uri="{B025F937-C7B1-47D3-B67F-A62EFF666E3E}">
          <x14:id>{6C91C945-021A-47A3-A283-8FADD6BCE4C1}</x14:id>
        </ext>
      </extLst>
    </cfRule>
  </conditionalFormatting>
  <conditionalFormatting sqref="H74:H75">
    <cfRule type="dataBar" priority="89">
      <dataBar>
        <cfvo type="num" val="0"/>
        <cfvo type="num" val="1"/>
        <color theme="0" tint="-0.249977111117893"/>
      </dataBar>
      <extLst>
        <ext xmlns:x14="http://schemas.microsoft.com/office/spreadsheetml/2009/9/main" uri="{B025F937-C7B1-47D3-B67F-A62EFF666E3E}">
          <x14:id>{B1FFCF68-91E5-4959-BE63-4C3EC6616B0E}</x14:id>
        </ext>
      </extLst>
    </cfRule>
  </conditionalFormatting>
  <conditionalFormatting sqref="H76:H78">
    <cfRule type="dataBar" priority="85">
      <dataBar>
        <cfvo type="num" val="0"/>
        <cfvo type="num" val="1"/>
        <color theme="0" tint="-0.249977111117893"/>
      </dataBar>
      <extLst>
        <ext xmlns:x14="http://schemas.microsoft.com/office/spreadsheetml/2009/9/main" uri="{B025F937-C7B1-47D3-B67F-A62EFF666E3E}">
          <x14:id>{F9BF4FB6-E982-4A46-96DA-7BA253EAABE4}</x14:id>
        </ext>
      </extLst>
    </cfRule>
  </conditionalFormatting>
  <conditionalFormatting sqref="H79:H80 H95 H37 H6:H8 H18:H19 H51:H52 H82:H83 H87:H88 H56 H66:H70">
    <cfRule type="dataBar" priority="3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81">
    <cfRule type="dataBar" priority="121">
      <dataBar>
        <cfvo type="num" val="0"/>
        <cfvo type="num" val="1"/>
        <color theme="0" tint="-0.249977111117893"/>
      </dataBar>
      <extLst>
        <ext xmlns:x14="http://schemas.microsoft.com/office/spreadsheetml/2009/9/main" uri="{B025F937-C7B1-47D3-B67F-A62EFF666E3E}">
          <x14:id>{F73D0238-299B-4F28-988A-D975CBEBDE51}</x14:id>
        </ext>
      </extLst>
    </cfRule>
  </conditionalFormatting>
  <conditionalFormatting sqref="H84 H86">
    <cfRule type="dataBar" priority="53">
      <dataBar>
        <cfvo type="num" val="0"/>
        <cfvo type="num" val="1"/>
        <color theme="0" tint="-0.249977111117893"/>
      </dataBar>
      <extLst>
        <ext xmlns:x14="http://schemas.microsoft.com/office/spreadsheetml/2009/9/main" uri="{B025F937-C7B1-47D3-B67F-A62EFF666E3E}">
          <x14:id>{EE937B79-3218-4741-8989-E22F82583E47}</x14:id>
        </ext>
      </extLst>
    </cfRule>
  </conditionalFormatting>
  <conditionalFormatting sqref="H85">
    <cfRule type="dataBar" priority="51">
      <dataBar>
        <cfvo type="num" val="0"/>
        <cfvo type="num" val="1"/>
        <color theme="0" tint="-0.249977111117893"/>
      </dataBar>
      <extLst>
        <ext xmlns:x14="http://schemas.microsoft.com/office/spreadsheetml/2009/9/main" uri="{B025F937-C7B1-47D3-B67F-A62EFF666E3E}">
          <x14:id>{DB3FE9A4-6127-4BC3-ADAC-E761C83D79A6}</x14:id>
        </ext>
      </extLst>
    </cfRule>
  </conditionalFormatting>
  <conditionalFormatting sqref="H89:H93">
    <cfRule type="dataBar" priority="54">
      <dataBar>
        <cfvo type="num" val="0"/>
        <cfvo type="num" val="1"/>
        <color theme="0" tint="-0.249977111117893"/>
      </dataBar>
      <extLst>
        <ext xmlns:x14="http://schemas.microsoft.com/office/spreadsheetml/2009/9/main" uri="{B025F937-C7B1-47D3-B67F-A62EFF666E3E}">
          <x14:id>{3D0FC2F6-8937-4DAA-B3DF-78A6D64767F2}</x14:id>
        </ext>
      </extLst>
    </cfRule>
  </conditionalFormatting>
  <conditionalFormatting sqref="H94">
    <cfRule type="dataBar" priority="225">
      <dataBar>
        <cfvo type="num" val="0"/>
        <cfvo type="num" val="1"/>
        <color theme="0" tint="-0.249977111117893"/>
      </dataBar>
      <extLst>
        <ext xmlns:x14="http://schemas.microsoft.com/office/spreadsheetml/2009/9/main" uri="{B025F937-C7B1-47D3-B67F-A62EFF666E3E}">
          <x14:id>{A2BBDD2B-4B06-48D5-8B83-CC64304D62BA}</x14:id>
        </ext>
      </extLst>
    </cfRule>
  </conditionalFormatting>
  <conditionalFormatting sqref="M4:BP7 BQ7:MP7 BQ4:MP5">
    <cfRule type="expression" dxfId="8" priority="332">
      <formula>AND(TODAY()&gt;=M$4,TODAY()&lt;N$4)</formula>
    </cfRule>
  </conditionalFormatting>
  <conditionalFormatting sqref="M6:BP7 BQ7:MP7">
    <cfRule type="expression" dxfId="7" priority="327" stopIfTrue="1">
      <formula>AND(task_end&gt;=M$4,task_start&lt;N$4)</formula>
    </cfRule>
    <cfRule type="expression" dxfId="6" priority="326">
      <formula>AND(task_start&lt;=M$4,ROUNDDOWN((task_end-task_start+1)*task_progress,0)+task_start-1&gt;=M$4)</formula>
    </cfRule>
  </conditionalFormatting>
  <conditionalFormatting sqref="M8:MP95">
    <cfRule type="expression" dxfId="5" priority="1">
      <formula>AND(task_start&lt;=M$4,ROUNDDOWN((task_end-task_start+1)*task_progress,0)+task_start-1&gt;=M$4)</formula>
    </cfRule>
    <cfRule type="expression" dxfId="4" priority="3">
      <formula>AND(TODAY()&gt;=M$4,TODAY()&lt;N$4)</formula>
    </cfRule>
    <cfRule type="expression" dxfId="3" priority="2" stopIfTrue="1">
      <formula>AND(task_end&gt;=M$4,task_start&lt;N$4)</formula>
    </cfRule>
  </conditionalFormatting>
  <conditionalFormatting sqref="BQ6:CX6">
    <cfRule type="expression" dxfId="2" priority="298" stopIfTrue="1">
      <formula>AND(task_end&gt;=BQ$4,task_start&lt;BR$4)</formula>
    </cfRule>
    <cfRule type="expression" dxfId="1" priority="297">
      <formula>AND(task_start&lt;=BQ$4,ROUNDDOWN((task_end-task_start+1)*task_progress,0)+task_start-1&gt;=BQ$4)</formula>
    </cfRule>
    <cfRule type="expression" dxfId="0" priority="299">
      <formula>AND(TODAY()&gt;=BQ$4,TODAY()&lt;BR$4)</formula>
    </cfRule>
  </conditionalFormatting>
  <dataValidations disablePrompts="1" count="1">
    <dataValidation type="whole" operator="greaterThanOrEqual" allowBlank="1" showInputMessage="1" promptTitle="显示周数" prompt="更改此数字将滚动甘特图视图。" sqref="I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04AD075-B5EB-4F93-84F0-C9D2184D58A1}">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C418AEBE-083D-4CF5-B023-DFCC55076DF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9696C230-EDC6-4672-A694-9903D04D747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825F19E-48CF-4317-85B0-7D352B881AE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A2F7807C-9E14-4C01-92C6-DDD425018490}">
            <x14:dataBar minLength="0" maxLength="100" gradient="0">
              <x14:cfvo type="num">
                <xm:f>0</xm:f>
              </x14:cfvo>
              <x14:cfvo type="num">
                <xm:f>1</xm:f>
              </x14:cfvo>
              <x14:negativeFillColor rgb="FFFF0000"/>
              <x14:axisColor rgb="FF000000"/>
            </x14:dataBar>
          </x14:cfRule>
          <xm:sqref>H14:H16 H10</xm:sqref>
        </x14:conditionalFormatting>
        <x14:conditionalFormatting xmlns:xm="http://schemas.microsoft.com/office/excel/2006/main">
          <x14:cfRule type="dataBar" id="{F08F0E37-1E11-468D-A2A1-8D9820EC484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20E400C-4EB3-414C-9253-D1367EFD01A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25D2C21-641B-460A-AE0F-E030C9211382}">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346047D-1D6F-491F-B9C9-AD179CB06322}">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1F9C02D7-7C14-479A-A68E-AA36544F018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1D469678-4EB4-48E0-94DC-5E1FFCA028D8}">
            <x14:dataBar minLength="0" maxLength="100" gradient="0">
              <x14:cfvo type="num">
                <xm:f>0</xm:f>
              </x14:cfvo>
              <x14:cfvo type="num">
                <xm:f>1</xm:f>
              </x14:cfvo>
              <x14:negativeFillColor rgb="FFFF0000"/>
              <x14:axisColor rgb="FF000000"/>
            </x14:dataBar>
          </x14:cfRule>
          <xm:sqref>H24:H27</xm:sqref>
        </x14:conditionalFormatting>
        <x14:conditionalFormatting xmlns:xm="http://schemas.microsoft.com/office/excel/2006/main">
          <x14:cfRule type="dataBar" id="{08AC9DD0-946F-43CD-92DC-33D205C23B7D}">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0979D638-984E-44F8-A14A-756FDCDC404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A50682B-EC57-4DB1-ACB1-B35D141789B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B76EEEF-60F5-49D4-B1BE-850F04345B07}">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4E56F2F3-8D81-4596-8737-CB5C1BA83582}">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8C654C5-9398-4E3A-9F7A-4BD227073918}">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B0B3599-AFD0-4A28-BD81-48433999C484}">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851A966-A632-474F-92C8-B9E73E96DDC6}">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AC197858-AB84-45A6-9289-106E4467A23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9FDC32C8-E26E-4C12-B930-F44076200A55}">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2070CF5-8A09-40D4-951B-344134CE2176}">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528BCFF-A8D0-455D-8CDE-50A047FCFD1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A849FF-02EA-41B5-A2D7-6A514E48E1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3E70D3EC-4630-42CE-82A5-3453D1508E3B}">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1860A78-7D24-4472-9136-13FDD7A84185}">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BB8B56CD-6AC1-4E01-982B-F743F1B20F5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4210A4B-92DA-4BF0-A4A2-DB48495B633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42B1F4F-5D69-4A20-A68F-1336ABF3711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05CE3A1-814C-475A-A2FD-262E73A67025}">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2E130655-A85B-45D0-AA1F-A4E0E0C0DA7B}">
            <x14:dataBar minLength="0" maxLength="100" gradient="0">
              <x14:cfvo type="num">
                <xm:f>0</xm:f>
              </x14:cfvo>
              <x14:cfvo type="num">
                <xm:f>1</xm:f>
              </x14:cfvo>
              <x14:negativeFillColor rgb="FFFF0000"/>
              <x14:axisColor rgb="FF000000"/>
            </x14:dataBar>
          </x14:cfRule>
          <xm:sqref>H48:H50</xm:sqref>
        </x14:conditionalFormatting>
        <x14:conditionalFormatting xmlns:xm="http://schemas.microsoft.com/office/excel/2006/main">
          <x14:cfRule type="dataBar" id="{A390E8DF-8A1A-4479-B91D-D36F1299C38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1F7645E-699C-4DC0-B3AE-24F7C681CDDE}">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362521D1-4FBF-45EE-9685-4EB91D002AC2}">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492FB949-E8D9-474B-A2C0-42EE67979E26}">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D5BFA19-62CF-4996-8BED-0C3DC7A81C46}">
            <x14:dataBar minLength="0" maxLength="100" gradient="0">
              <x14:cfvo type="num">
                <xm:f>0</xm:f>
              </x14:cfvo>
              <x14:cfvo type="num">
                <xm:f>1</xm:f>
              </x14:cfvo>
              <x14:negativeFillColor rgb="FFFF0000"/>
              <x14:axisColor rgb="FF000000"/>
            </x14:dataBar>
          </x14:cfRule>
          <xm:sqref>H58:H59</xm:sqref>
        </x14:conditionalFormatting>
        <x14:conditionalFormatting xmlns:xm="http://schemas.microsoft.com/office/excel/2006/main">
          <x14:cfRule type="dataBar" id="{667002F4-1EFF-4785-8607-27B6E1C899E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0A6A653A-A008-4777-872F-1B0C87A91601}">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4CAD1554-C95D-4209-86DD-4857CDAA3DD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80B5E30A-2A48-4FC3-A679-307A0C93128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81A28F-93AC-45F8-BA1A-370A74986807}">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7E3F0038-2C78-4486-8669-CB9B66701BE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81E161F8-6DD7-459A-ACD0-339D7251BC0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6C91C945-021A-47A3-A283-8FADD6BCE4C1}">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B1FFCF68-91E5-4959-BE63-4C3EC6616B0E}">
            <x14:dataBar minLength="0" maxLength="100" gradient="0">
              <x14:cfvo type="num">
                <xm:f>0</xm:f>
              </x14:cfvo>
              <x14:cfvo type="num">
                <xm:f>1</xm:f>
              </x14:cfvo>
              <x14:negativeFillColor rgb="FFFF0000"/>
              <x14:axisColor rgb="FF000000"/>
            </x14:dataBar>
          </x14:cfRule>
          <xm:sqref>H74:H75</xm:sqref>
        </x14:conditionalFormatting>
        <x14:conditionalFormatting xmlns:xm="http://schemas.microsoft.com/office/excel/2006/main">
          <x14:cfRule type="dataBar" id="{F9BF4FB6-E982-4A46-96DA-7BA253EAABE4}">
            <x14:dataBar minLength="0" maxLength="100" gradient="0">
              <x14:cfvo type="num">
                <xm:f>0</xm:f>
              </x14:cfvo>
              <x14:cfvo type="num">
                <xm:f>1</xm:f>
              </x14:cfvo>
              <x14:negativeFillColor rgb="FFFF0000"/>
              <x14:axisColor rgb="FF000000"/>
            </x14:dataBar>
          </x14:cfRule>
          <xm:sqref>H76:H78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H79:H80 H95 H37 H6:H8 H18:H19 H51:H52 H82:H83 H87:H88 H56 H66:H70</xm:sqref>
        </x14:conditionalFormatting>
        <x14:conditionalFormatting xmlns:xm="http://schemas.microsoft.com/office/excel/2006/main">
          <x14:cfRule type="dataBar" id="{F73D0238-299B-4F28-988A-D975CBEBDE5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EE937B79-3218-4741-8989-E22F82583E47}">
            <x14:dataBar minLength="0" maxLength="100" gradient="0">
              <x14:cfvo type="num">
                <xm:f>0</xm:f>
              </x14:cfvo>
              <x14:cfvo type="num">
                <xm:f>1</xm:f>
              </x14:cfvo>
              <x14:negativeFillColor rgb="FFFF0000"/>
              <x14:axisColor rgb="FF000000"/>
            </x14:dataBar>
          </x14:cfRule>
          <xm:sqref>H84 H86</xm:sqref>
        </x14:conditionalFormatting>
        <x14:conditionalFormatting xmlns:xm="http://schemas.microsoft.com/office/excel/2006/main">
          <x14:cfRule type="dataBar" id="{DB3FE9A4-6127-4BC3-ADAC-E761C83D79A6}">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3D0FC2F6-8937-4DAA-B3DF-78A6D64767F2}">
            <x14:dataBar minLength="0" maxLength="100" gradient="0">
              <x14:cfvo type="num">
                <xm:f>0</xm:f>
              </x14:cfvo>
              <x14:cfvo type="num">
                <xm:f>1</xm:f>
              </x14:cfvo>
              <x14:negativeFillColor rgb="FFFF0000"/>
              <x14:axisColor rgb="FF000000"/>
            </x14:dataBar>
          </x14:cfRule>
          <xm:sqref>H89:H93</xm:sqref>
        </x14:conditionalFormatting>
        <x14:conditionalFormatting xmlns:xm="http://schemas.microsoft.com/office/excel/2006/main">
          <x14:cfRule type="dataBar" id="{A2BBDD2B-4B06-48D5-8B83-CC64304D62BA}">
            <x14:dataBar minLength="0" maxLength="100" gradient="0">
              <x14:cfvo type="num">
                <xm:f>0</xm:f>
              </x14:cfvo>
              <x14:cfvo type="num">
                <xm:f>1</xm:f>
              </x14:cfvo>
              <x14:negativeFillColor rgb="FFFF0000"/>
              <x14:axisColor rgb="FF000000"/>
            </x14:dataBar>
          </x14:cfRule>
          <xm:sqref>H94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schemas.microsoft.com/office/2006/metadata/properties"/>
    <ds:schemaRef ds:uri="http://schemas.microsoft.com/sharepoint/v3"/>
    <ds:schemaRef ds:uri="230e9df3-be65-4c73-a93b-d1236ebd677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16c05727-aa75-4e4a-9b5f-8a80a1165891"/>
    <ds:schemaRef ds:uri="71af3243-3dd4-4a8d-8c0d-dd76da1f02a5"/>
    <ds:schemaRef ds:uri="http://www.w3.org/XML/1998/namespac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2024-05-31T01:45:14Z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