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slicers/slicer3.xml" ContentType="application/vnd.ms-excel.slicer+xml"/>
  <Override PartName="/xl/drawings/drawing5.xml" ContentType="application/vnd.openxmlformats-officedocument.drawing+xml"/>
  <Override PartName="/xl/tables/table3.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D:\Sanjhai Prakash B\CAREER\Projects\Microsoft Excel\"/>
    </mc:Choice>
  </mc:AlternateContent>
  <xr:revisionPtr revIDLastSave="0" documentId="13_ncr:1_{A1DE2452-27D2-446C-B30E-E6EEA8B52168}" xr6:coauthVersionLast="47" xr6:coauthVersionMax="47" xr10:uidLastSave="{00000000-0000-0000-0000-000000000000}"/>
  <bookViews>
    <workbookView xWindow="-108" yWindow="-108" windowWidth="23256" windowHeight="12456" activeTab="2" xr2:uid="{0A58164B-DB3C-8C47-8D7F-DF7AA453A30A}"/>
  </bookViews>
  <sheets>
    <sheet name="Data" sheetId="1" r:id="rId1"/>
    <sheet name="Pivot Tables" sheetId="7" r:id="rId2"/>
    <sheet name="Dashboard" sheetId="5" r:id="rId3"/>
    <sheet name="Income &amp; Expenses" sheetId="2" r:id="rId4"/>
    <sheet name="Assets &amp; Goals" sheetId="4" r:id="rId5"/>
  </sheets>
  <definedNames>
    <definedName name="Slicer_Month">#N/A</definedName>
    <definedName name="Slicer_Month1">#N/A</definedName>
  </definedNames>
  <calcPr calcId="18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0" i="7" l="1"/>
  <c r="D57" i="7" s="1"/>
  <c r="H50" i="7"/>
  <c r="I38" i="7"/>
  <c r="I37" i="7"/>
  <c r="F12" i="7"/>
  <c r="F14" i="7"/>
  <c r="F13" i="7"/>
  <c r="F11" i="7"/>
  <c r="B13" i="7"/>
  <c r="B12" i="7"/>
  <c r="B11" i="7"/>
  <c r="B14" i="7"/>
  <c r="F15" i="7"/>
  <c r="L52" i="7" l="1"/>
  <c r="D54" i="7"/>
  <c r="E54" i="7" s="1"/>
  <c r="H11" i="7"/>
</calcChain>
</file>

<file path=xl/sharedStrings.xml><?xml version="1.0" encoding="utf-8"?>
<sst xmlns="http://schemas.openxmlformats.org/spreadsheetml/2006/main" count="4150" uniqueCount="92">
  <si>
    <t>Month</t>
  </si>
  <si>
    <t>Main Type</t>
  </si>
  <si>
    <t>Category</t>
  </si>
  <si>
    <t>Sub-category</t>
  </si>
  <si>
    <t>Amount</t>
  </si>
  <si>
    <t>Bill Due Date</t>
  </si>
  <si>
    <t>Status</t>
  </si>
  <si>
    <t>Apr</t>
  </si>
  <si>
    <t>Expenses</t>
  </si>
  <si>
    <t>Housing</t>
  </si>
  <si>
    <t>Cleaning</t>
  </si>
  <si>
    <t xml:space="preserve"> Paid </t>
  </si>
  <si>
    <t>Electric</t>
  </si>
  <si>
    <t>Insurance</t>
  </si>
  <si>
    <t>Internet</t>
  </si>
  <si>
    <t>Water</t>
  </si>
  <si>
    <t>Parking Fee</t>
  </si>
  <si>
    <t>Rent</t>
  </si>
  <si>
    <t>TV Subscription</t>
  </si>
  <si>
    <t>Other</t>
  </si>
  <si>
    <t>Personal</t>
  </si>
  <si>
    <t>School loans</t>
  </si>
  <si>
    <t>Shopping</t>
  </si>
  <si>
    <t>Outing</t>
  </si>
  <si>
    <t>Transportation</t>
  </si>
  <si>
    <t>Gas</t>
  </si>
  <si>
    <t>vehicle insurance</t>
  </si>
  <si>
    <t>Maintenance</t>
  </si>
  <si>
    <t>Parking</t>
  </si>
  <si>
    <t>Installment</t>
  </si>
  <si>
    <t>Registration</t>
  </si>
  <si>
    <t>Toll</t>
  </si>
  <si>
    <t>Income</t>
  </si>
  <si>
    <t>Main Income</t>
  </si>
  <si>
    <t>Salary</t>
  </si>
  <si>
    <t>My Shop</t>
  </si>
  <si>
    <t>Side Income</t>
  </si>
  <si>
    <t>E-commerce</t>
  </si>
  <si>
    <t>Google Adsecne</t>
  </si>
  <si>
    <t>Aug</t>
  </si>
  <si>
    <t xml:space="preserve"> Late </t>
  </si>
  <si>
    <t>Dec</t>
  </si>
  <si>
    <t>Feb</t>
  </si>
  <si>
    <t>Jan</t>
  </si>
  <si>
    <t>Jul</t>
  </si>
  <si>
    <t>Jun</t>
  </si>
  <si>
    <t>Mar</t>
  </si>
  <si>
    <t>May</t>
  </si>
  <si>
    <t>Nov</t>
  </si>
  <si>
    <t>Oct</t>
  </si>
  <si>
    <t>Sep</t>
  </si>
  <si>
    <t>Gold</t>
  </si>
  <si>
    <t>Bonds</t>
  </si>
  <si>
    <t xml:space="preserve">Stock </t>
  </si>
  <si>
    <t>Warehouse</t>
  </si>
  <si>
    <t>Land</t>
  </si>
  <si>
    <t>Paid</t>
  </si>
  <si>
    <t>Column1</t>
  </si>
  <si>
    <t>Column2</t>
  </si>
  <si>
    <t>Column3</t>
  </si>
  <si>
    <t>Column4</t>
  </si>
  <si>
    <t>Column5</t>
  </si>
  <si>
    <t>Column6</t>
  </si>
  <si>
    <t>Jan, 2023</t>
  </si>
  <si>
    <t>Feb, 2023</t>
  </si>
  <si>
    <t>Mar, 2023</t>
  </si>
  <si>
    <t>Apr, 2023</t>
  </si>
  <si>
    <t>May, 2023</t>
  </si>
  <si>
    <t>Jun, 2023</t>
  </si>
  <si>
    <t>Jul, 2023</t>
  </si>
  <si>
    <t>Sep, 2023</t>
  </si>
  <si>
    <t>Oct, 2023</t>
  </si>
  <si>
    <t>Nov, 2023</t>
  </si>
  <si>
    <t>Aug, 2023</t>
  </si>
  <si>
    <t>Dec, 2023</t>
  </si>
  <si>
    <t>Row Labels</t>
  </si>
  <si>
    <t>Grand Total</t>
  </si>
  <si>
    <t>Sum of Amount</t>
  </si>
  <si>
    <t>Total</t>
  </si>
  <si>
    <t>Available Balance</t>
  </si>
  <si>
    <t>Google Adsense</t>
  </si>
  <si>
    <t xml:space="preserve">Expenses </t>
  </si>
  <si>
    <t>By Month</t>
  </si>
  <si>
    <t>Column Labels</t>
  </si>
  <si>
    <t>Max Expense</t>
  </si>
  <si>
    <t>Max Income</t>
  </si>
  <si>
    <t>Count of Status</t>
  </si>
  <si>
    <t>(blank)</t>
  </si>
  <si>
    <t>Income Goal</t>
  </si>
  <si>
    <t>Slicer Selection</t>
  </si>
  <si>
    <t>Goal Progress Percentage</t>
  </si>
  <si>
    <t>Total Networth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</si>
</sst>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_);[Red]\(&quot;$&quot;#,##0\)"/>
    <numFmt numFmtId="8" formatCode="&quot;$&quot;#,##0.00_);[Red]\(&quot;$&quot;#,##0.00\)"/>
    <numFmt numFmtId="44" formatCode="_(&quot;$&quot;* #,##0.00_);_(&quot;$&quot;* \(#,##0.00\);_(&quot;$&quot;* &quot;-&quot;??_);_(@_)"/>
    <numFmt numFmtId="164" formatCode="&quot;$&quot;#,##0;[Red]&quot;$&quot;#,##0"/>
    <numFmt numFmtId="165" formatCode="[$-409]mmm\ d\,\ yyyy;@"/>
    <numFmt numFmtId="166" formatCode="_(&quot;$&quot;* #,##0_);_(&quot;$&quot;* \(#,##0\);_(&quot;$&quot;* &quot;-&quot;??_);_(@_)"/>
    <numFmt numFmtId="167" formatCode="&quot;$&quot;#,##0"/>
    <numFmt numFmtId="168" formatCode="&quot;$&quot;#,##0.00;[Red]&quot;$&quot;#,##0.00"/>
  </numFmts>
  <fonts count="29" x14ac:knownFonts="1">
    <font>
      <sz val="12"/>
      <color theme="1"/>
      <name val="Calibri"/>
      <family val="2"/>
      <scheme val="minor"/>
    </font>
    <font>
      <sz val="8"/>
      <name val="Calibri"/>
      <family val="2"/>
      <scheme val="minor"/>
    </font>
    <font>
      <sz val="12"/>
      <color theme="1"/>
      <name val="Arial"/>
      <family val="2"/>
    </font>
    <font>
      <sz val="14"/>
      <color theme="1"/>
      <name val="Arial"/>
      <family val="2"/>
    </font>
    <font>
      <b/>
      <sz val="14"/>
      <color theme="4"/>
      <name val="Arial"/>
      <family val="2"/>
    </font>
    <font>
      <b/>
      <sz val="14"/>
      <color theme="9" tint="-0.499984740745262"/>
      <name val="Arial"/>
      <family val="2"/>
    </font>
    <font>
      <b/>
      <sz val="14"/>
      <color theme="1"/>
      <name val="Arial"/>
      <family val="2"/>
    </font>
    <font>
      <b/>
      <sz val="14"/>
      <color theme="0"/>
      <name val="Arial"/>
      <family val="2"/>
    </font>
    <font>
      <sz val="14"/>
      <color theme="1"/>
      <name val="Bahnschrift Light"/>
      <family val="2"/>
    </font>
    <font>
      <b/>
      <sz val="14"/>
      <color rgb="FF00B050"/>
      <name val="Bahnschrift Light"/>
      <family val="2"/>
    </font>
    <font>
      <sz val="14"/>
      <color theme="0"/>
      <name val="Bahnschrift Light"/>
      <family val="2"/>
    </font>
    <font>
      <sz val="12"/>
      <color theme="0"/>
      <name val="Calibri"/>
      <family val="2"/>
      <scheme val="minor"/>
    </font>
    <font>
      <b/>
      <sz val="14"/>
      <color rgb="FFFF0000"/>
      <name val="Bahnschrift Light"/>
      <family val="2"/>
    </font>
    <font>
      <sz val="12"/>
      <color theme="0" tint="-0.34998626667073579"/>
      <name val="Arial"/>
      <family val="2"/>
    </font>
    <font>
      <b/>
      <sz val="11"/>
      <name val="Segoe UI"/>
      <family val="2"/>
    </font>
    <font>
      <b/>
      <sz val="12"/>
      <color rgb="FF374151"/>
      <name val="Arial"/>
      <family val="2"/>
    </font>
    <font>
      <sz val="12"/>
      <color theme="1"/>
      <name val="Bahnschrift Light"/>
      <family val="2"/>
    </font>
    <font>
      <sz val="12"/>
      <color theme="1"/>
      <name val="Calibri"/>
      <family val="2"/>
      <scheme val="minor"/>
    </font>
    <font>
      <sz val="14"/>
      <color rgb="FF00B050"/>
      <name val="Bahnschrift Light"/>
      <family val="2"/>
    </font>
    <font>
      <sz val="14"/>
      <color rgb="FFFF5050"/>
      <name val="Bahnschrift Light"/>
      <family val="2"/>
    </font>
    <font>
      <sz val="14"/>
      <color rgb="FFFF0000"/>
      <name val="Bahnschrift Light"/>
      <family val="2"/>
    </font>
    <font>
      <b/>
      <sz val="12"/>
      <color rgb="FF00B050"/>
      <name val="Calibri"/>
      <family val="2"/>
      <scheme val="minor"/>
    </font>
    <font>
      <b/>
      <sz val="12"/>
      <color rgb="FFFF5050"/>
      <name val="Calibri"/>
      <family val="2"/>
      <scheme val="minor"/>
    </font>
    <font>
      <b/>
      <sz val="12"/>
      <color theme="4" tint="-0.499984740745262"/>
      <name val="Calibri"/>
      <family val="2"/>
      <scheme val="minor"/>
    </font>
    <font>
      <b/>
      <sz val="12"/>
      <color rgb="FFFF0000"/>
      <name val="Calibri"/>
      <family val="2"/>
      <scheme val="minor"/>
    </font>
    <font>
      <b/>
      <sz val="12"/>
      <color theme="1"/>
      <name val="Calibri"/>
      <family val="2"/>
      <scheme val="minor"/>
    </font>
    <font>
      <sz val="11"/>
      <name val="Bahnschrift SemiBold"/>
      <family val="2"/>
    </font>
    <font>
      <b/>
      <sz val="12"/>
      <color rgb="FF0ACAC9"/>
      <name val="Calibri"/>
      <family val="2"/>
      <scheme val="minor"/>
    </font>
    <font>
      <b/>
      <sz val="16"/>
      <color theme="1"/>
      <name val="Bahnschrift SemiBold"/>
      <family val="2"/>
    </font>
  </fonts>
  <fills count="6">
    <fill>
      <patternFill patternType="none"/>
    </fill>
    <fill>
      <patternFill patternType="gray125"/>
    </fill>
    <fill>
      <patternFill patternType="solid">
        <fgColor rgb="FFF9F9F9"/>
        <bgColor rgb="FF000000"/>
      </patternFill>
    </fill>
    <fill>
      <patternFill patternType="solid">
        <fgColor rgb="FF002060"/>
        <bgColor rgb="FF000000"/>
      </patternFill>
    </fill>
    <fill>
      <patternFill patternType="solid">
        <fgColor theme="0"/>
        <bgColor rgb="FF000000"/>
      </patternFill>
    </fill>
    <fill>
      <patternFill patternType="solid">
        <fgColor theme="0"/>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4" tint="0.39997558519241921"/>
      </top>
      <bottom/>
      <diagonal/>
    </border>
    <border>
      <left/>
      <right/>
      <top/>
      <bottom style="thin">
        <color indexed="64"/>
      </bottom>
      <diagonal/>
    </border>
  </borders>
  <cellStyleXfs count="3">
    <xf numFmtId="0" fontId="0" fillId="0" borderId="0"/>
    <xf numFmtId="44" fontId="17" fillId="0" borderId="0" applyFont="0" applyFill="0" applyBorder="0" applyAlignment="0" applyProtection="0"/>
    <xf numFmtId="9" fontId="17" fillId="0" borderId="0" applyFont="0" applyFill="0" applyBorder="0" applyAlignment="0" applyProtection="0"/>
  </cellStyleXfs>
  <cellXfs count="48">
    <xf numFmtId="0" fontId="0" fillId="0" borderId="0" xfId="0"/>
    <xf numFmtId="0" fontId="2" fillId="0" borderId="0" xfId="0" applyFont="1" applyAlignment="1">
      <alignment horizontal="center" vertical="center"/>
    </xf>
    <xf numFmtId="165" fontId="3" fillId="2" borderId="1" xfId="0" applyNumberFormat="1" applyFont="1" applyFill="1" applyBorder="1" applyAlignment="1">
      <alignment horizontal="center" vertical="center"/>
    </xf>
    <xf numFmtId="167" fontId="4"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167" fontId="5" fillId="2" borderId="1" xfId="0" applyNumberFormat="1" applyFont="1" applyFill="1" applyBorder="1" applyAlignment="1">
      <alignment horizontal="center" vertical="center"/>
    </xf>
    <xf numFmtId="0" fontId="2" fillId="0" borderId="0" xfId="0" applyFont="1"/>
    <xf numFmtId="0" fontId="6" fillId="0" borderId="0" xfId="0" applyFont="1" applyAlignment="1">
      <alignment horizontal="center" vertical="center"/>
    </xf>
    <xf numFmtId="0" fontId="7" fillId="3" borderId="2" xfId="0" applyFont="1" applyFill="1" applyBorder="1" applyAlignment="1">
      <alignment horizontal="center" vertical="center"/>
    </xf>
    <xf numFmtId="0" fontId="8" fillId="2" borderId="0" xfId="0" applyFont="1" applyFill="1" applyAlignment="1">
      <alignment horizontal="center" vertical="center"/>
    </xf>
    <xf numFmtId="165" fontId="8" fillId="2" borderId="0" xfId="0" applyNumberFormat="1" applyFont="1" applyFill="1" applyAlignment="1">
      <alignment horizontal="center" vertical="center"/>
    </xf>
    <xf numFmtId="166" fontId="8" fillId="2" borderId="0" xfId="0" applyNumberFormat="1" applyFont="1" applyFill="1" applyAlignment="1">
      <alignment horizontal="center" vertical="center"/>
    </xf>
    <xf numFmtId="164" fontId="9" fillId="2" borderId="0" xfId="0" applyNumberFormat="1" applyFont="1" applyFill="1" applyAlignment="1">
      <alignment horizontal="center" vertical="center"/>
    </xf>
    <xf numFmtId="0" fontId="7" fillId="4" borderId="0" xfId="0" applyFont="1" applyFill="1" applyAlignment="1">
      <alignment horizontal="center" vertical="center"/>
    </xf>
    <xf numFmtId="0" fontId="10" fillId="4" borderId="0" xfId="0" applyFont="1" applyFill="1" applyAlignment="1">
      <alignment horizontal="center" vertical="center"/>
    </xf>
    <xf numFmtId="0" fontId="11" fillId="5" borderId="0" xfId="0" applyFont="1" applyFill="1"/>
    <xf numFmtId="164" fontId="12" fillId="2" borderId="0" xfId="0" applyNumberFormat="1" applyFont="1" applyFill="1" applyAlignment="1">
      <alignment horizontal="center" vertical="center"/>
    </xf>
    <xf numFmtId="165" fontId="8" fillId="4" borderId="0" xfId="0" applyNumberFormat="1" applyFont="1" applyFill="1" applyAlignment="1">
      <alignment horizontal="center" vertical="center"/>
    </xf>
    <xf numFmtId="164" fontId="9" fillId="4" borderId="0" xfId="0" applyNumberFormat="1" applyFont="1" applyFill="1" applyAlignment="1">
      <alignment horizontal="center" vertical="center"/>
    </xf>
    <xf numFmtId="0" fontId="13" fillId="4" borderId="0" xfId="0" applyFont="1" applyFill="1" applyAlignment="1">
      <alignment horizontal="center" vertical="center"/>
    </xf>
    <xf numFmtId="6" fontId="14" fillId="0" borderId="0" xfId="0" applyNumberFormat="1" applyFont="1" applyAlignment="1">
      <alignment horizontal="left" vertical="center" indent="1"/>
    </xf>
    <xf numFmtId="6" fontId="15" fillId="0" borderId="0" xfId="0" applyNumberFormat="1" applyFont="1" applyAlignment="1">
      <alignment horizontal="left" vertical="center" indent="1"/>
    </xf>
    <xf numFmtId="165" fontId="16" fillId="4" borderId="0" xfId="0" applyNumberFormat="1" applyFont="1" applyFill="1" applyAlignment="1">
      <alignment horizontal="center" vertical="center"/>
    </xf>
    <xf numFmtId="164" fontId="14" fillId="4" borderId="0" xfId="0" applyNumberFormat="1" applyFont="1" applyFill="1" applyAlignment="1">
      <alignment horizontal="center" vertical="center"/>
    </xf>
    <xf numFmtId="168" fontId="20" fillId="2" borderId="0" xfId="0" applyNumberFormat="1" applyFont="1" applyFill="1" applyAlignment="1">
      <alignment horizontal="center" vertical="center"/>
    </xf>
    <xf numFmtId="168" fontId="18" fillId="2" borderId="0" xfId="0" applyNumberFormat="1" applyFont="1" applyFill="1" applyAlignment="1">
      <alignment horizontal="center" vertical="center"/>
    </xf>
    <xf numFmtId="8" fontId="19" fillId="2" borderId="0" xfId="1" applyNumberFormat="1" applyFont="1" applyFill="1" applyAlignment="1">
      <alignment horizontal="center" vertical="center"/>
    </xf>
    <xf numFmtId="8" fontId="18" fillId="2" borderId="0" xfId="1" applyNumberFormat="1" applyFont="1" applyFill="1" applyAlignment="1">
      <alignment horizontal="center" vertical="center"/>
    </xf>
    <xf numFmtId="0" fontId="0" fillId="0" borderId="0" xfId="0" pivotButton="1"/>
    <xf numFmtId="0" fontId="0" fillId="0" borderId="0" xfId="0" applyAlignment="1">
      <alignment horizontal="left"/>
    </xf>
    <xf numFmtId="166" fontId="0" fillId="0" borderId="0" xfId="0" applyNumberFormat="1"/>
    <xf numFmtId="0" fontId="0" fillId="0" borderId="3" xfId="0" applyBorder="1" applyAlignment="1">
      <alignment horizontal="left"/>
    </xf>
    <xf numFmtId="166" fontId="0" fillId="0" borderId="0" xfId="1" applyNumberFormat="1" applyFont="1"/>
    <xf numFmtId="166" fontId="0" fillId="0" borderId="3" xfId="1" applyNumberFormat="1" applyFont="1" applyBorder="1"/>
    <xf numFmtId="166" fontId="21" fillId="0" borderId="0" xfId="1" applyNumberFormat="1" applyFont="1" applyAlignment="1">
      <alignment horizontal="center"/>
    </xf>
    <xf numFmtId="0" fontId="22" fillId="0" borderId="0" xfId="0" applyFont="1" applyAlignment="1">
      <alignment horizontal="center"/>
    </xf>
    <xf numFmtId="0" fontId="21" fillId="0" borderId="0" xfId="0" applyFont="1" applyAlignment="1">
      <alignment horizontal="center"/>
    </xf>
    <xf numFmtId="0" fontId="23" fillId="0" borderId="0" xfId="0" applyFont="1"/>
    <xf numFmtId="166" fontId="22" fillId="0" borderId="0" xfId="0" applyNumberFormat="1" applyFont="1" applyAlignment="1">
      <alignment horizontal="center"/>
    </xf>
    <xf numFmtId="166" fontId="23" fillId="0" borderId="0" xfId="0" applyNumberFormat="1" applyFont="1"/>
    <xf numFmtId="0" fontId="24" fillId="0" borderId="0" xfId="0" applyFont="1" applyAlignment="1">
      <alignment horizontal="center"/>
    </xf>
    <xf numFmtId="6" fontId="26" fillId="0" borderId="0" xfId="0" applyNumberFormat="1" applyFont="1" applyAlignment="1">
      <alignment horizontal="left" vertical="center" indent="1"/>
    </xf>
    <xf numFmtId="6" fontId="26" fillId="0" borderId="0" xfId="0" applyNumberFormat="1" applyFont="1" applyAlignment="1">
      <alignment horizontal="center" vertical="center"/>
    </xf>
    <xf numFmtId="0" fontId="27" fillId="0" borderId="0" xfId="0" applyFont="1" applyAlignment="1">
      <alignment horizontal="center"/>
    </xf>
    <xf numFmtId="166" fontId="21" fillId="0" borderId="0" xfId="0" applyNumberFormat="1" applyFont="1" applyAlignment="1">
      <alignment horizontal="center"/>
    </xf>
    <xf numFmtId="166" fontId="25" fillId="0" borderId="0" xfId="1" applyNumberFormat="1" applyFont="1" applyAlignment="1">
      <alignment horizontal="center"/>
    </xf>
    <xf numFmtId="9" fontId="0" fillId="0" borderId="0" xfId="2" applyFont="1"/>
    <xf numFmtId="6" fontId="28" fillId="0" borderId="0" xfId="0" applyNumberFormat="1" applyFont="1"/>
  </cellXfs>
  <cellStyles count="3">
    <cellStyle name="Currency" xfId="1" builtinId="4"/>
    <cellStyle name="Normal" xfId="0" builtinId="0"/>
    <cellStyle name="Percent" xfId="2" builtinId="5"/>
  </cellStyles>
  <dxfs count="75">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Bahnschrift Light"/>
        <family val="2"/>
        <scheme val="none"/>
      </font>
      <numFmt numFmtId="166" formatCode="_(&quot;$&quot;* #,##0_);_(&quot;$&quot;* \(#,##0\);_(&quot;$&quot;* &quot;-&quot;??_);_(@_)"/>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Bahnschrift Light"/>
        <family val="2"/>
        <scheme val="none"/>
      </font>
      <numFmt numFmtId="165" formatCode="[$-409]mmm\ d\,\ yyyy;@"/>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i val="0"/>
        <strike val="0"/>
        <condense val="0"/>
        <extend val="0"/>
        <outline val="0"/>
        <shadow val="0"/>
        <u val="none"/>
        <vertAlign val="baseline"/>
        <sz val="14"/>
        <color rgb="FF00B050"/>
        <name val="Bahnschrift Light"/>
        <family val="2"/>
        <scheme val="none"/>
      </font>
      <numFmt numFmtId="164" formatCode="&quot;$&quot;#,##0;[Red]&quot;$&quot;#,##0"/>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Bahnschrift Light"/>
        <family val="2"/>
        <scheme val="none"/>
      </font>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0"/>
        <name val="Bahnschrift Light"/>
        <family val="2"/>
        <scheme val="none"/>
      </font>
      <fill>
        <patternFill patternType="solid">
          <fgColor rgb="FF000000"/>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0"/>
        <name val="Bahnschrift Light"/>
        <family val="2"/>
        <scheme val="none"/>
      </font>
      <fill>
        <patternFill patternType="solid">
          <fgColor rgb="FF000000"/>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0"/>
        <name val="Bahnschrift Light"/>
        <family val="2"/>
        <scheme val="none"/>
      </font>
      <fill>
        <patternFill patternType="solid">
          <fgColor rgb="FF000000"/>
          <bgColor theme="0"/>
        </patternFill>
      </fill>
      <alignment horizontal="center" vertical="center" textRotation="0" wrapText="0" indent="0" justifyLastLine="0" shrinkToFit="0" readingOrder="0"/>
    </dxf>
    <dxf>
      <font>
        <strike val="0"/>
        <outline val="0"/>
        <shadow val="0"/>
        <u val="none"/>
        <vertAlign val="baseline"/>
        <name val="Arial"/>
        <family val="2"/>
        <scheme val="none"/>
      </font>
    </dxf>
    <dxf>
      <border outline="0">
        <bottom style="medium">
          <color rgb="FFBFBFBF"/>
        </bottom>
      </border>
    </dxf>
    <dxf>
      <font>
        <strike val="0"/>
        <outline val="0"/>
        <shadow val="0"/>
        <u val="none"/>
        <vertAlign val="baseline"/>
        <sz val="14"/>
        <name val="Bahnschrift Light"/>
        <family val="2"/>
        <scheme val="none"/>
      </font>
    </dxf>
    <dxf>
      <font>
        <b/>
        <i val="0"/>
        <strike val="0"/>
        <condense val="0"/>
        <extend val="0"/>
        <outline val="0"/>
        <shadow val="0"/>
        <u val="none"/>
        <vertAlign val="baseline"/>
        <sz val="14"/>
        <color theme="0"/>
        <name val="Arial"/>
        <family val="2"/>
        <scheme val="none"/>
      </font>
      <fill>
        <patternFill patternType="solid">
          <fgColor rgb="FF000000"/>
          <bgColor theme="0"/>
        </patternFill>
      </fill>
      <alignment horizontal="center" vertical="center" textRotation="0" wrapText="0" indent="0" justifyLastLine="0" shrinkToFit="0" readingOrder="0"/>
    </dxf>
    <dxf>
      <fill>
        <patternFill>
          <bgColor rgb="FFFFC7CE"/>
        </patternFill>
      </fill>
    </dxf>
    <dxf>
      <font>
        <color theme="1"/>
      </font>
      <fill>
        <patternFill>
          <bgColor rgb="FFC6EFCE"/>
        </patternFill>
      </fill>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Bahnschrift Light"/>
        <family val="2"/>
        <scheme val="none"/>
      </font>
      <numFmt numFmtId="166" formatCode="_(&quot;$&quot;* #,##0_);_(&quot;$&quot;* \(#,##0\);_(&quot;$&quot;* &quot;-&quot;??_);_(@_)"/>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Bahnschrift Light"/>
        <family val="2"/>
        <scheme val="none"/>
      </font>
      <numFmt numFmtId="165" formatCode="[$-409]mmm\ d\,\ yyyy;@"/>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i val="0"/>
        <strike val="0"/>
        <condense val="0"/>
        <extend val="0"/>
        <outline val="0"/>
        <shadow val="0"/>
        <u val="none"/>
        <vertAlign val="baseline"/>
        <sz val="14"/>
        <color rgb="FF00B050"/>
        <name val="Bahnschrift Light"/>
        <family val="2"/>
        <scheme val="none"/>
      </font>
      <numFmt numFmtId="164" formatCode="&quot;$&quot;#,##0;[Red]&quot;$&quot;#,##0"/>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Bahnschrift Light"/>
        <family val="2"/>
        <scheme val="none"/>
      </font>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0"/>
        <name val="Bahnschrift Light"/>
        <family val="2"/>
        <scheme val="none"/>
      </font>
      <fill>
        <patternFill patternType="solid">
          <fgColor rgb="FF000000"/>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0"/>
        <name val="Bahnschrift Light"/>
        <family val="2"/>
        <scheme val="none"/>
      </font>
      <fill>
        <patternFill patternType="solid">
          <fgColor rgb="FF000000"/>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0"/>
        <name val="Bahnschrift Light"/>
        <family val="2"/>
        <scheme val="none"/>
      </font>
      <fill>
        <patternFill patternType="solid">
          <fgColor rgb="FF000000"/>
          <bgColor theme="0"/>
        </patternFill>
      </fill>
      <alignment horizontal="center" vertical="center" textRotation="0" wrapText="0" indent="0" justifyLastLine="0" shrinkToFit="0" readingOrder="0"/>
    </dxf>
    <dxf>
      <font>
        <strike val="0"/>
        <outline val="0"/>
        <shadow val="0"/>
        <u val="none"/>
        <vertAlign val="baseline"/>
        <name val="Arial"/>
        <family val="2"/>
        <scheme val="none"/>
      </font>
    </dxf>
    <dxf>
      <border outline="0">
        <bottom style="medium">
          <color theme="0" tint="-0.249977111117893"/>
        </bottom>
      </border>
    </dxf>
    <dxf>
      <font>
        <strike val="0"/>
        <outline val="0"/>
        <shadow val="0"/>
        <u val="none"/>
        <vertAlign val="baseline"/>
        <sz val="14"/>
        <name val="Bahnschrift Light"/>
        <family val="2"/>
        <scheme val="none"/>
      </font>
    </dxf>
    <dxf>
      <font>
        <b/>
        <i val="0"/>
        <strike val="0"/>
        <condense val="0"/>
        <extend val="0"/>
        <outline val="0"/>
        <shadow val="0"/>
        <u val="none"/>
        <vertAlign val="baseline"/>
        <sz val="14"/>
        <color theme="0"/>
        <name val="Arial"/>
        <family val="2"/>
        <scheme val="none"/>
      </font>
      <fill>
        <patternFill patternType="solid">
          <fgColor rgb="FF000000"/>
          <bgColor theme="0"/>
        </patternFill>
      </fill>
      <alignment horizontal="center" vertical="center" textRotation="0" wrapText="0" indent="0" justifyLastLine="0" shrinkToFit="0" readingOrder="0"/>
    </dxf>
    <dxf>
      <fill>
        <patternFill>
          <bgColor rgb="FFFFC7CE"/>
        </patternFill>
      </fill>
    </dxf>
    <dxf>
      <font>
        <color theme="1"/>
      </font>
      <fill>
        <patternFill>
          <bgColor rgb="FFC6EFCE"/>
        </patternFill>
      </fill>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Bahnschrift Light"/>
        <family val="2"/>
        <scheme val="none"/>
      </font>
      <numFmt numFmtId="166" formatCode="_(&quot;$&quot;* #,##0_);_(&quot;$&quot;* \(#,##0\);_(&quot;$&quot;* &quot;-&quot;??_);_(@_)"/>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Bahnschrift Light"/>
        <family val="2"/>
        <scheme val="none"/>
      </font>
      <numFmt numFmtId="165" formatCode="[$-409]mmm\ d\,\ yyyy;@"/>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i val="0"/>
        <strike val="0"/>
        <condense val="0"/>
        <extend val="0"/>
        <outline val="0"/>
        <shadow val="0"/>
        <u val="none"/>
        <vertAlign val="baseline"/>
        <sz val="14"/>
        <color rgb="FF00B050"/>
        <name val="Bahnschrift Light"/>
        <family val="2"/>
        <scheme val="none"/>
      </font>
      <numFmt numFmtId="164" formatCode="&quot;$&quot;#,##0;[Red]&quot;$&quot;#,##0"/>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Bahnschrift Light"/>
        <family val="2"/>
        <scheme val="none"/>
      </font>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0"/>
        <name val="Bahnschrift Light"/>
        <family val="2"/>
        <scheme val="none"/>
      </font>
      <fill>
        <patternFill patternType="solid">
          <fgColor rgb="FF000000"/>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0"/>
        <name val="Bahnschrift Light"/>
        <family val="2"/>
        <scheme val="none"/>
      </font>
      <fill>
        <patternFill patternType="solid">
          <fgColor rgb="FF000000"/>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0"/>
        <name val="Bahnschrift Light"/>
        <family val="2"/>
        <scheme val="none"/>
      </font>
      <fill>
        <patternFill patternType="solid">
          <fgColor rgb="FF000000"/>
          <bgColor theme="0"/>
        </patternFill>
      </fill>
      <alignment horizontal="center" vertical="center" textRotation="0" wrapText="0" indent="0" justifyLastLine="0" shrinkToFit="0" readingOrder="0"/>
    </dxf>
    <dxf>
      <font>
        <strike val="0"/>
        <outline val="0"/>
        <shadow val="0"/>
        <u val="none"/>
        <vertAlign val="baseline"/>
        <name val="Arial"/>
        <family val="2"/>
        <scheme val="none"/>
      </font>
    </dxf>
    <dxf>
      <border outline="0">
        <bottom style="medium">
          <color rgb="FFBFBFBF"/>
        </bottom>
      </border>
    </dxf>
    <dxf>
      <font>
        <strike val="0"/>
        <outline val="0"/>
        <shadow val="0"/>
        <u val="none"/>
        <vertAlign val="baseline"/>
        <sz val="14"/>
        <name val="Bahnschrift Light"/>
        <family val="2"/>
        <scheme val="none"/>
      </font>
    </dxf>
    <dxf>
      <font>
        <b/>
        <i val="0"/>
        <strike val="0"/>
        <condense val="0"/>
        <extend val="0"/>
        <outline val="0"/>
        <shadow val="0"/>
        <u val="none"/>
        <vertAlign val="baseline"/>
        <sz val="14"/>
        <color theme="0"/>
        <name val="Arial"/>
        <family val="2"/>
        <scheme val="none"/>
      </font>
      <fill>
        <patternFill patternType="solid">
          <fgColor rgb="FF000000"/>
          <bgColor theme="0"/>
        </patternFill>
      </fill>
      <alignment horizontal="center" vertical="center" textRotation="0" wrapText="0" indent="0" justifyLastLine="0" shrinkToFit="0" readingOrder="0"/>
    </dxf>
    <dxf>
      <fill>
        <patternFill>
          <bgColor rgb="FFFFC7CE"/>
        </patternFill>
      </fill>
    </dxf>
    <dxf>
      <font>
        <color theme="1"/>
      </font>
      <fill>
        <patternFill>
          <bgColor rgb="FFC6EFCE"/>
        </patternFill>
      </fill>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font>
        <color theme="0"/>
      </font>
      <fill>
        <patternFill>
          <bgColor theme="1"/>
        </patternFill>
      </fill>
    </dxf>
  </dxfs>
  <tableStyles count="2" defaultTableStyle="TableStyleMedium2" defaultPivotStyle="PivotStyleLight16">
    <tableStyle name="Slicer Style 1" pivot="0" table="0" count="1" xr9:uid="{F3666E90-D72E-41F7-B6C1-5D610E5B1993}"/>
    <tableStyle name="Slicer Style 2" pivot="0" table="0" count="2" xr9:uid="{F1741DE1-616B-48DD-BC08-97B3EBA63FE7}">
      <tableStyleElement type="wholeTable" dxfId="74"/>
    </tableStyle>
  </tableStyles>
  <colors>
    <mruColors>
      <color rgb="FFF04465"/>
      <color rgb="FFF18E19"/>
      <color rgb="FF0ACAC9"/>
      <color rgb="FF00B050"/>
      <color rgb="FFFF5050"/>
      <color rgb="FFC6EFCE"/>
      <color rgb="FFFFC7CE"/>
    </mruColors>
  </colors>
  <extLst>
    <ext xmlns:x14="http://schemas.microsoft.com/office/spreadsheetml/2009/9/main" uri="{46F421CA-312F-682f-3DD2-61675219B42D}">
      <x14:dxfs count="2">
        <dxf>
          <font>
            <color theme="5"/>
          </font>
          <fill>
            <patternFill>
              <bgColor theme="1"/>
            </patternFill>
          </fill>
        </dxf>
        <dxf>
          <font>
            <color theme="5"/>
          </font>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NoData" dxfId="1"/>
          </x14:slicerStyleElements>
        </x14:slicerStyle>
        <x14:slicerStyle name="Slicer Style 2">
          <x14:slicerStyleElements>
            <x14:slicerStyleElement type="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Tracker.xlsx]Pivot Tables!No_Slicer_1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c:f>
              <c:strCache>
                <c:ptCount val="1"/>
                <c:pt idx="0">
                  <c:v>Total</c:v>
                </c:pt>
              </c:strCache>
            </c:strRef>
          </c:tx>
          <c:spPr>
            <a:ln w="28575" cap="rnd">
              <a:solidFill>
                <a:schemeClr val="accent1"/>
              </a:solidFill>
              <a:round/>
            </a:ln>
            <a:effectLst/>
          </c:spPr>
          <c:marker>
            <c:symbol val="none"/>
          </c:marker>
          <c:cat>
            <c:strRef>
              <c:f>'Pivot Tables'!$A$22:$A$34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Tables'!$B$22:$B$34</c:f>
              <c:numCache>
                <c:formatCode>_("$"* #,##0_);_("$"* \(#,##0\);_("$"* "-"??_);_(@_)</c:formatCode>
                <c:ptCount val="12"/>
                <c:pt idx="0">
                  <c:v>9225</c:v>
                </c:pt>
                <c:pt idx="1">
                  <c:v>9690</c:v>
                </c:pt>
                <c:pt idx="2">
                  <c:v>9687</c:v>
                </c:pt>
                <c:pt idx="3">
                  <c:v>8945</c:v>
                </c:pt>
                <c:pt idx="4">
                  <c:v>9516</c:v>
                </c:pt>
                <c:pt idx="5">
                  <c:v>9611</c:v>
                </c:pt>
                <c:pt idx="6">
                  <c:v>9422</c:v>
                </c:pt>
                <c:pt idx="7">
                  <c:v>9287</c:v>
                </c:pt>
                <c:pt idx="8">
                  <c:v>9976</c:v>
                </c:pt>
                <c:pt idx="9">
                  <c:v>10127</c:v>
                </c:pt>
                <c:pt idx="10">
                  <c:v>9236</c:v>
                </c:pt>
                <c:pt idx="11">
                  <c:v>9841</c:v>
                </c:pt>
              </c:numCache>
            </c:numRef>
          </c:val>
          <c:smooth val="1"/>
          <c:extLst>
            <c:ext xmlns:c16="http://schemas.microsoft.com/office/drawing/2014/chart" uri="{C3380CC4-5D6E-409C-BE32-E72D297353CC}">
              <c16:uniqueId val="{00000000-F72E-4A56-A3AF-E4F0B4AF0A15}"/>
            </c:ext>
          </c:extLst>
        </c:ser>
        <c:dLbls>
          <c:showLegendKey val="0"/>
          <c:showVal val="0"/>
          <c:showCatName val="0"/>
          <c:showSerName val="0"/>
          <c:showPercent val="0"/>
          <c:showBubbleSize val="0"/>
        </c:dLbls>
        <c:smooth val="0"/>
        <c:axId val="600081736"/>
        <c:axId val="600080656"/>
      </c:lineChart>
      <c:catAx>
        <c:axId val="600081736"/>
        <c:scaling>
          <c:orientation val="minMax"/>
        </c:scaling>
        <c:delete val="1"/>
        <c:axPos val="b"/>
        <c:numFmt formatCode="General" sourceLinked="1"/>
        <c:majorTickMark val="none"/>
        <c:minorTickMark val="none"/>
        <c:tickLblPos val="nextTo"/>
        <c:crossAx val="600080656"/>
        <c:crosses val="autoZero"/>
        <c:auto val="1"/>
        <c:lblAlgn val="ctr"/>
        <c:lblOffset val="100"/>
        <c:noMultiLvlLbl val="0"/>
      </c:catAx>
      <c:valAx>
        <c:axId val="600080656"/>
        <c:scaling>
          <c:orientation val="minMax"/>
        </c:scaling>
        <c:delete val="1"/>
        <c:axPos val="l"/>
        <c:numFmt formatCode="_(&quot;$&quot;* #,##0_);_(&quot;$&quot;* \(#,##0\);_(&quot;$&quot;* &quot;-&quot;??_);_(@_)" sourceLinked="1"/>
        <c:majorTickMark val="none"/>
        <c:minorTickMark val="none"/>
        <c:tickLblPos val="nextTo"/>
        <c:crossAx val="600081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Tracker.xlsx]Pivot Tables!No_Slicer_2</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Tables'!$F$21</c:f>
              <c:strCache>
                <c:ptCount val="1"/>
                <c:pt idx="0">
                  <c:v>Total</c:v>
                </c:pt>
              </c:strCache>
            </c:strRef>
          </c:tx>
          <c:spPr>
            <a:ln w="28575" cap="rnd">
              <a:solidFill>
                <a:schemeClr val="accent1"/>
              </a:solidFill>
              <a:round/>
            </a:ln>
            <a:effectLst/>
          </c:spPr>
          <c:marker>
            <c:symbol val="none"/>
          </c:marker>
          <c:cat>
            <c:strRef>
              <c:f>'Pivot Tables'!$E$22:$E$34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Tables'!$F$22:$F$34</c:f>
              <c:numCache>
                <c:formatCode>_("$"* #,##0_);_("$"* \(#,##0\);_("$"* "-"??_);_(@_)</c:formatCode>
                <c:ptCount val="12"/>
                <c:pt idx="0">
                  <c:v>11913</c:v>
                </c:pt>
                <c:pt idx="1">
                  <c:v>12201</c:v>
                </c:pt>
                <c:pt idx="2">
                  <c:v>11633</c:v>
                </c:pt>
                <c:pt idx="3">
                  <c:v>12198</c:v>
                </c:pt>
                <c:pt idx="4">
                  <c:v>12035</c:v>
                </c:pt>
                <c:pt idx="5">
                  <c:v>11749</c:v>
                </c:pt>
                <c:pt idx="6">
                  <c:v>11637</c:v>
                </c:pt>
                <c:pt idx="7">
                  <c:v>11204</c:v>
                </c:pt>
                <c:pt idx="8">
                  <c:v>11039</c:v>
                </c:pt>
                <c:pt idx="9">
                  <c:v>11688</c:v>
                </c:pt>
                <c:pt idx="10">
                  <c:v>11437</c:v>
                </c:pt>
                <c:pt idx="11">
                  <c:v>11914</c:v>
                </c:pt>
              </c:numCache>
            </c:numRef>
          </c:val>
          <c:smooth val="1"/>
          <c:extLst>
            <c:ext xmlns:c16="http://schemas.microsoft.com/office/drawing/2014/chart" uri="{C3380CC4-5D6E-409C-BE32-E72D297353CC}">
              <c16:uniqueId val="{00000000-90FE-4AE1-950E-5A5180D9E88A}"/>
            </c:ext>
          </c:extLst>
        </c:ser>
        <c:dLbls>
          <c:showLegendKey val="0"/>
          <c:showVal val="0"/>
          <c:showCatName val="0"/>
          <c:showSerName val="0"/>
          <c:showPercent val="0"/>
          <c:showBubbleSize val="0"/>
        </c:dLbls>
        <c:smooth val="0"/>
        <c:axId val="403469240"/>
        <c:axId val="403471040"/>
      </c:lineChart>
      <c:catAx>
        <c:axId val="403469240"/>
        <c:scaling>
          <c:orientation val="minMax"/>
        </c:scaling>
        <c:delete val="1"/>
        <c:axPos val="b"/>
        <c:numFmt formatCode="General" sourceLinked="1"/>
        <c:majorTickMark val="none"/>
        <c:minorTickMark val="none"/>
        <c:tickLblPos val="nextTo"/>
        <c:crossAx val="403471040"/>
        <c:crosses val="autoZero"/>
        <c:auto val="1"/>
        <c:lblAlgn val="ctr"/>
        <c:lblOffset val="100"/>
        <c:noMultiLvlLbl val="0"/>
      </c:catAx>
      <c:valAx>
        <c:axId val="403471040"/>
        <c:scaling>
          <c:orientation val="minMax"/>
        </c:scaling>
        <c:delete val="1"/>
        <c:axPos val="l"/>
        <c:numFmt formatCode="_(&quot;$&quot;* #,##0_);_(&quot;$&quot;* \(#,##0\);_(&quot;$&quot;* &quot;-&quot;??_);_(@_)" sourceLinked="1"/>
        <c:majorTickMark val="none"/>
        <c:minorTickMark val="none"/>
        <c:tickLblPos val="nextTo"/>
        <c:crossAx val="403469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Tracker.xlsx]Pivot Tables!No_Slicer_3</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Tables'!$I$21:$I$22</c:f>
              <c:strCache>
                <c:ptCount val="1"/>
                <c:pt idx="0">
                  <c:v>Expenses</c:v>
                </c:pt>
              </c:strCache>
            </c:strRef>
          </c:tx>
          <c:spPr>
            <a:ln w="28575" cap="rnd">
              <a:solidFill>
                <a:schemeClr val="accent1"/>
              </a:solidFill>
              <a:round/>
            </a:ln>
            <a:effectLst/>
          </c:spPr>
          <c:marker>
            <c:symbol val="none"/>
          </c:marker>
          <c:cat>
            <c:strRef>
              <c:f>'Pivot Tables'!$H$23:$H$35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Tables'!$I$23:$I$35</c:f>
              <c:numCache>
                <c:formatCode>_("$"* #,##0_);_("$"* \(#,##0\);_("$"* "-"??_);_(@_)</c:formatCode>
                <c:ptCount val="12"/>
                <c:pt idx="0">
                  <c:v>9225</c:v>
                </c:pt>
                <c:pt idx="1">
                  <c:v>9690</c:v>
                </c:pt>
                <c:pt idx="2">
                  <c:v>9687</c:v>
                </c:pt>
                <c:pt idx="3">
                  <c:v>8945</c:v>
                </c:pt>
                <c:pt idx="4">
                  <c:v>9516</c:v>
                </c:pt>
                <c:pt idx="5">
                  <c:v>9611</c:v>
                </c:pt>
                <c:pt idx="6">
                  <c:v>9422</c:v>
                </c:pt>
                <c:pt idx="7">
                  <c:v>9287</c:v>
                </c:pt>
                <c:pt idx="8">
                  <c:v>9976</c:v>
                </c:pt>
                <c:pt idx="9">
                  <c:v>10127</c:v>
                </c:pt>
                <c:pt idx="10">
                  <c:v>9236</c:v>
                </c:pt>
                <c:pt idx="11">
                  <c:v>9841</c:v>
                </c:pt>
              </c:numCache>
            </c:numRef>
          </c:val>
          <c:smooth val="0"/>
          <c:extLst>
            <c:ext xmlns:c16="http://schemas.microsoft.com/office/drawing/2014/chart" uri="{C3380CC4-5D6E-409C-BE32-E72D297353CC}">
              <c16:uniqueId val="{00000000-D213-4544-A486-BB2EE687B103}"/>
            </c:ext>
          </c:extLst>
        </c:ser>
        <c:ser>
          <c:idx val="1"/>
          <c:order val="1"/>
          <c:tx>
            <c:strRef>
              <c:f>'Pivot Tables'!$J$21:$J$22</c:f>
              <c:strCache>
                <c:ptCount val="1"/>
                <c:pt idx="0">
                  <c:v>Income</c:v>
                </c:pt>
              </c:strCache>
            </c:strRef>
          </c:tx>
          <c:spPr>
            <a:ln w="28575" cap="rnd">
              <a:solidFill>
                <a:schemeClr val="accent2"/>
              </a:solidFill>
              <a:round/>
            </a:ln>
            <a:effectLst/>
          </c:spPr>
          <c:marker>
            <c:symbol val="none"/>
          </c:marker>
          <c:cat>
            <c:strRef>
              <c:f>'Pivot Tables'!$H$23:$H$35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Tables'!$J$23:$J$35</c:f>
              <c:numCache>
                <c:formatCode>_("$"* #,##0_);_("$"* \(#,##0\);_("$"* "-"??_);_(@_)</c:formatCode>
                <c:ptCount val="12"/>
                <c:pt idx="0">
                  <c:v>11913</c:v>
                </c:pt>
                <c:pt idx="1">
                  <c:v>12201</c:v>
                </c:pt>
                <c:pt idx="2">
                  <c:v>11633</c:v>
                </c:pt>
                <c:pt idx="3">
                  <c:v>12198</c:v>
                </c:pt>
                <c:pt idx="4">
                  <c:v>12035</c:v>
                </c:pt>
                <c:pt idx="5">
                  <c:v>11749</c:v>
                </c:pt>
                <c:pt idx="6">
                  <c:v>11637</c:v>
                </c:pt>
                <c:pt idx="7">
                  <c:v>11204</c:v>
                </c:pt>
                <c:pt idx="8">
                  <c:v>11039</c:v>
                </c:pt>
                <c:pt idx="9">
                  <c:v>11688</c:v>
                </c:pt>
                <c:pt idx="10">
                  <c:v>11437</c:v>
                </c:pt>
                <c:pt idx="11">
                  <c:v>11914</c:v>
                </c:pt>
              </c:numCache>
            </c:numRef>
          </c:val>
          <c:smooth val="0"/>
          <c:extLst>
            <c:ext xmlns:c16="http://schemas.microsoft.com/office/drawing/2014/chart" uri="{C3380CC4-5D6E-409C-BE32-E72D297353CC}">
              <c16:uniqueId val="{00000001-D213-4544-A486-BB2EE687B103}"/>
            </c:ext>
          </c:extLst>
        </c:ser>
        <c:dLbls>
          <c:showLegendKey val="0"/>
          <c:showVal val="0"/>
          <c:showCatName val="0"/>
          <c:showSerName val="0"/>
          <c:showPercent val="0"/>
          <c:showBubbleSize val="0"/>
        </c:dLbls>
        <c:smooth val="0"/>
        <c:axId val="595133592"/>
        <c:axId val="595134312"/>
      </c:lineChart>
      <c:catAx>
        <c:axId val="595133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134312"/>
        <c:crosses val="autoZero"/>
        <c:auto val="1"/>
        <c:lblAlgn val="ctr"/>
        <c:lblOffset val="100"/>
        <c:noMultiLvlLbl val="0"/>
      </c:catAx>
      <c:valAx>
        <c:axId val="5951343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133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7.7683615819209045E-2"/>
          <c:w val="0.93888888888888888"/>
          <c:h val="0.8614619981013012"/>
        </c:manualLayout>
      </c:layout>
      <c:barChart>
        <c:barDir val="bar"/>
        <c:grouping val="stacked"/>
        <c:varyColors val="0"/>
        <c:ser>
          <c:idx val="0"/>
          <c:order val="0"/>
          <c:spPr>
            <a:solidFill>
              <a:schemeClr val="tx1"/>
            </a:solidFill>
            <a:ln>
              <a:noFill/>
            </a:ln>
            <a:effectLst/>
          </c:spPr>
          <c:invertIfNegative val="0"/>
          <c:val>
            <c:numRef>
              <c:f>'Pivot Tables'!$E$54</c:f>
              <c:numCache>
                <c:formatCode>0%</c:formatCode>
                <c:ptCount val="1"/>
                <c:pt idx="0">
                  <c:v>0.90952817224003668</c:v>
                </c:pt>
              </c:numCache>
            </c:numRef>
          </c:val>
          <c:extLst>
            <c:ext xmlns:c16="http://schemas.microsoft.com/office/drawing/2014/chart" uri="{C3380CC4-5D6E-409C-BE32-E72D297353CC}">
              <c16:uniqueId val="{00000000-0CB8-4557-9287-302B71022A69}"/>
            </c:ext>
          </c:extLst>
        </c:ser>
        <c:ser>
          <c:idx val="1"/>
          <c:order val="1"/>
          <c:spPr>
            <a:solidFill>
              <a:schemeClr val="bg1">
                <a:lumMod val="85000"/>
              </a:schemeClr>
            </a:solidFill>
            <a:ln>
              <a:noFill/>
            </a:ln>
            <a:effectLst/>
          </c:spPr>
          <c:invertIfNegative val="0"/>
          <c:val>
            <c:numRef>
              <c:f>'Pivot Tables'!$F$54</c:f>
              <c:numCache>
                <c:formatCode>0%</c:formatCode>
                <c:ptCount val="1"/>
                <c:pt idx="0">
                  <c:v>1</c:v>
                </c:pt>
              </c:numCache>
            </c:numRef>
          </c:val>
          <c:extLst>
            <c:ext xmlns:c16="http://schemas.microsoft.com/office/drawing/2014/chart" uri="{C3380CC4-5D6E-409C-BE32-E72D297353CC}">
              <c16:uniqueId val="{00000001-0CB8-4557-9287-302B71022A69}"/>
            </c:ext>
          </c:extLst>
        </c:ser>
        <c:dLbls>
          <c:showLegendKey val="0"/>
          <c:showVal val="0"/>
          <c:showCatName val="0"/>
          <c:showSerName val="0"/>
          <c:showPercent val="0"/>
          <c:showBubbleSize val="0"/>
        </c:dLbls>
        <c:gapWidth val="150"/>
        <c:overlap val="100"/>
        <c:axId val="601525800"/>
        <c:axId val="601524000"/>
      </c:barChart>
      <c:catAx>
        <c:axId val="601525800"/>
        <c:scaling>
          <c:orientation val="minMax"/>
        </c:scaling>
        <c:delete val="1"/>
        <c:axPos val="l"/>
        <c:majorTickMark val="none"/>
        <c:minorTickMark val="none"/>
        <c:tickLblPos val="nextTo"/>
        <c:crossAx val="601524000"/>
        <c:crosses val="autoZero"/>
        <c:auto val="1"/>
        <c:lblAlgn val="ctr"/>
        <c:lblOffset val="100"/>
        <c:noMultiLvlLbl val="0"/>
      </c:catAx>
      <c:valAx>
        <c:axId val="601524000"/>
        <c:scaling>
          <c:orientation val="minMax"/>
          <c:max val="1"/>
        </c:scaling>
        <c:delete val="1"/>
        <c:axPos val="b"/>
        <c:numFmt formatCode="0%" sourceLinked="1"/>
        <c:majorTickMark val="none"/>
        <c:minorTickMark val="none"/>
        <c:tickLblPos val="nextTo"/>
        <c:crossAx val="6015258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Tracker.xlsx]Pivot Tables!No_Slicer_2</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86038394415357E-2"/>
          <c:y val="2.599304165603214E-2"/>
          <c:w val="0.80802792321116923"/>
          <c:h val="0.97400695834396789"/>
        </c:manualLayout>
      </c:layout>
      <c:lineChart>
        <c:grouping val="standard"/>
        <c:varyColors val="0"/>
        <c:ser>
          <c:idx val="0"/>
          <c:order val="0"/>
          <c:tx>
            <c:strRef>
              <c:f>'Pivot Tables'!$F$21</c:f>
              <c:strCache>
                <c:ptCount val="1"/>
                <c:pt idx="0">
                  <c:v>Total</c:v>
                </c:pt>
              </c:strCache>
            </c:strRef>
          </c:tx>
          <c:spPr>
            <a:ln w="22225" cap="rnd">
              <a:solidFill>
                <a:srgbClr val="00B050"/>
              </a:solidFill>
              <a:round/>
            </a:ln>
            <a:effectLst/>
          </c:spPr>
          <c:marker>
            <c:symbol val="none"/>
          </c:marker>
          <c:cat>
            <c:strRef>
              <c:f>'Pivot Tables'!$E$22:$E$34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Tables'!$F$22:$F$34</c:f>
              <c:numCache>
                <c:formatCode>_("$"* #,##0_);_("$"* \(#,##0\);_("$"* "-"??_);_(@_)</c:formatCode>
                <c:ptCount val="12"/>
                <c:pt idx="0">
                  <c:v>11913</c:v>
                </c:pt>
                <c:pt idx="1">
                  <c:v>12201</c:v>
                </c:pt>
                <c:pt idx="2">
                  <c:v>11633</c:v>
                </c:pt>
                <c:pt idx="3">
                  <c:v>12198</c:v>
                </c:pt>
                <c:pt idx="4">
                  <c:v>12035</c:v>
                </c:pt>
                <c:pt idx="5">
                  <c:v>11749</c:v>
                </c:pt>
                <c:pt idx="6">
                  <c:v>11637</c:v>
                </c:pt>
                <c:pt idx="7">
                  <c:v>11204</c:v>
                </c:pt>
                <c:pt idx="8">
                  <c:v>11039</c:v>
                </c:pt>
                <c:pt idx="9">
                  <c:v>11688</c:v>
                </c:pt>
                <c:pt idx="10">
                  <c:v>11437</c:v>
                </c:pt>
                <c:pt idx="11">
                  <c:v>11914</c:v>
                </c:pt>
              </c:numCache>
            </c:numRef>
          </c:val>
          <c:smooth val="1"/>
          <c:extLst>
            <c:ext xmlns:c16="http://schemas.microsoft.com/office/drawing/2014/chart" uri="{C3380CC4-5D6E-409C-BE32-E72D297353CC}">
              <c16:uniqueId val="{00000000-1358-4216-B9D4-84F55A690EDB}"/>
            </c:ext>
          </c:extLst>
        </c:ser>
        <c:dLbls>
          <c:showLegendKey val="0"/>
          <c:showVal val="0"/>
          <c:showCatName val="0"/>
          <c:showSerName val="0"/>
          <c:showPercent val="0"/>
          <c:showBubbleSize val="0"/>
        </c:dLbls>
        <c:smooth val="0"/>
        <c:axId val="403469240"/>
        <c:axId val="403471040"/>
      </c:lineChart>
      <c:catAx>
        <c:axId val="403469240"/>
        <c:scaling>
          <c:orientation val="minMax"/>
        </c:scaling>
        <c:delete val="1"/>
        <c:axPos val="b"/>
        <c:numFmt formatCode="General" sourceLinked="1"/>
        <c:majorTickMark val="none"/>
        <c:minorTickMark val="none"/>
        <c:tickLblPos val="nextTo"/>
        <c:crossAx val="403471040"/>
        <c:crosses val="autoZero"/>
        <c:auto val="1"/>
        <c:lblAlgn val="ctr"/>
        <c:lblOffset val="100"/>
        <c:noMultiLvlLbl val="0"/>
      </c:catAx>
      <c:valAx>
        <c:axId val="403471040"/>
        <c:scaling>
          <c:orientation val="minMax"/>
        </c:scaling>
        <c:delete val="1"/>
        <c:axPos val="l"/>
        <c:numFmt formatCode="_(&quot;$&quot;* #,##0_);_(&quot;$&quot;* \(#,##0\);_(&quot;$&quot;* &quot;-&quot;??_);_(@_)" sourceLinked="1"/>
        <c:majorTickMark val="none"/>
        <c:minorTickMark val="none"/>
        <c:tickLblPos val="nextTo"/>
        <c:crossAx val="403469240"/>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Tracker.xlsx]Pivot Tables!No_Slicer_1</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F0446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74884047580728"/>
          <c:y val="0"/>
          <c:w val="0.74450231904838549"/>
          <c:h val="1"/>
        </c:manualLayout>
      </c:layout>
      <c:lineChart>
        <c:grouping val="standard"/>
        <c:varyColors val="0"/>
        <c:ser>
          <c:idx val="0"/>
          <c:order val="0"/>
          <c:tx>
            <c:strRef>
              <c:f>'Pivot Tables'!$B$21</c:f>
              <c:strCache>
                <c:ptCount val="1"/>
                <c:pt idx="0">
                  <c:v>Total</c:v>
                </c:pt>
              </c:strCache>
            </c:strRef>
          </c:tx>
          <c:spPr>
            <a:ln w="22225" cap="rnd">
              <a:solidFill>
                <a:srgbClr val="F04465"/>
              </a:solidFill>
              <a:round/>
            </a:ln>
            <a:effectLst/>
          </c:spPr>
          <c:marker>
            <c:symbol val="none"/>
          </c:marker>
          <c:cat>
            <c:strRef>
              <c:f>'Pivot Tables'!$A$22:$A$34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Tables'!$B$22:$B$34</c:f>
              <c:numCache>
                <c:formatCode>_("$"* #,##0_);_("$"* \(#,##0\);_("$"* "-"??_);_(@_)</c:formatCode>
                <c:ptCount val="12"/>
                <c:pt idx="0">
                  <c:v>9225</c:v>
                </c:pt>
                <c:pt idx="1">
                  <c:v>9690</c:v>
                </c:pt>
                <c:pt idx="2">
                  <c:v>9687</c:v>
                </c:pt>
                <c:pt idx="3">
                  <c:v>8945</c:v>
                </c:pt>
                <c:pt idx="4">
                  <c:v>9516</c:v>
                </c:pt>
                <c:pt idx="5">
                  <c:v>9611</c:v>
                </c:pt>
                <c:pt idx="6">
                  <c:v>9422</c:v>
                </c:pt>
                <c:pt idx="7">
                  <c:v>9287</c:v>
                </c:pt>
                <c:pt idx="8">
                  <c:v>9976</c:v>
                </c:pt>
                <c:pt idx="9">
                  <c:v>10127</c:v>
                </c:pt>
                <c:pt idx="10">
                  <c:v>9236</c:v>
                </c:pt>
                <c:pt idx="11">
                  <c:v>9841</c:v>
                </c:pt>
              </c:numCache>
            </c:numRef>
          </c:val>
          <c:smooth val="1"/>
          <c:extLst>
            <c:ext xmlns:c16="http://schemas.microsoft.com/office/drawing/2014/chart" uri="{C3380CC4-5D6E-409C-BE32-E72D297353CC}">
              <c16:uniqueId val="{00000000-AC2C-4802-AA9C-8461D2CD7C2B}"/>
            </c:ext>
          </c:extLst>
        </c:ser>
        <c:dLbls>
          <c:showLegendKey val="0"/>
          <c:showVal val="0"/>
          <c:showCatName val="0"/>
          <c:showSerName val="0"/>
          <c:showPercent val="0"/>
          <c:showBubbleSize val="0"/>
        </c:dLbls>
        <c:smooth val="0"/>
        <c:axId val="600081736"/>
        <c:axId val="600080656"/>
      </c:lineChart>
      <c:catAx>
        <c:axId val="600081736"/>
        <c:scaling>
          <c:orientation val="minMax"/>
        </c:scaling>
        <c:delete val="1"/>
        <c:axPos val="b"/>
        <c:numFmt formatCode="General" sourceLinked="1"/>
        <c:majorTickMark val="none"/>
        <c:minorTickMark val="none"/>
        <c:tickLblPos val="nextTo"/>
        <c:crossAx val="600080656"/>
        <c:crosses val="autoZero"/>
        <c:auto val="1"/>
        <c:lblAlgn val="ctr"/>
        <c:lblOffset val="100"/>
        <c:noMultiLvlLbl val="0"/>
      </c:catAx>
      <c:valAx>
        <c:axId val="600080656"/>
        <c:scaling>
          <c:orientation val="minMax"/>
        </c:scaling>
        <c:delete val="1"/>
        <c:axPos val="l"/>
        <c:numFmt formatCode="_(&quot;$&quot;* #,##0_);_(&quot;$&quot;* \(#,##0\);_(&quot;$&quot;* &quot;-&quot;??_);_(@_)" sourceLinked="1"/>
        <c:majorTickMark val="none"/>
        <c:minorTickMark val="none"/>
        <c:tickLblPos val="nextTo"/>
        <c:crossAx val="600081736"/>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rnd"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Tracker.xlsx]Pivot Tables!No_Slicer_3</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0446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Tables'!$I$21:$I$22</c:f>
              <c:strCache>
                <c:ptCount val="1"/>
                <c:pt idx="0">
                  <c:v>Expenses</c:v>
                </c:pt>
              </c:strCache>
            </c:strRef>
          </c:tx>
          <c:spPr>
            <a:ln w="28575" cap="rnd">
              <a:solidFill>
                <a:srgbClr val="F04465"/>
              </a:solidFill>
              <a:round/>
            </a:ln>
            <a:effectLst/>
          </c:spPr>
          <c:marker>
            <c:symbol val="none"/>
          </c:marker>
          <c:cat>
            <c:strRef>
              <c:f>'Pivot Tables'!$H$23:$H$35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Tables'!$I$23:$I$35</c:f>
              <c:numCache>
                <c:formatCode>_("$"* #,##0_);_("$"* \(#,##0\);_("$"* "-"??_);_(@_)</c:formatCode>
                <c:ptCount val="12"/>
                <c:pt idx="0">
                  <c:v>9225</c:v>
                </c:pt>
                <c:pt idx="1">
                  <c:v>9690</c:v>
                </c:pt>
                <c:pt idx="2">
                  <c:v>9687</c:v>
                </c:pt>
                <c:pt idx="3">
                  <c:v>8945</c:v>
                </c:pt>
                <c:pt idx="4">
                  <c:v>9516</c:v>
                </c:pt>
                <c:pt idx="5">
                  <c:v>9611</c:v>
                </c:pt>
                <c:pt idx="6">
                  <c:v>9422</c:v>
                </c:pt>
                <c:pt idx="7">
                  <c:v>9287</c:v>
                </c:pt>
                <c:pt idx="8">
                  <c:v>9976</c:v>
                </c:pt>
                <c:pt idx="9">
                  <c:v>10127</c:v>
                </c:pt>
                <c:pt idx="10">
                  <c:v>9236</c:v>
                </c:pt>
                <c:pt idx="11">
                  <c:v>9841</c:v>
                </c:pt>
              </c:numCache>
            </c:numRef>
          </c:val>
          <c:smooth val="1"/>
          <c:extLst>
            <c:ext xmlns:c16="http://schemas.microsoft.com/office/drawing/2014/chart" uri="{C3380CC4-5D6E-409C-BE32-E72D297353CC}">
              <c16:uniqueId val="{00000000-9F7B-46D0-8194-5B50EFE82450}"/>
            </c:ext>
          </c:extLst>
        </c:ser>
        <c:ser>
          <c:idx val="1"/>
          <c:order val="1"/>
          <c:tx>
            <c:strRef>
              <c:f>'Pivot Tables'!$J$21:$J$22</c:f>
              <c:strCache>
                <c:ptCount val="1"/>
                <c:pt idx="0">
                  <c:v>Income</c:v>
                </c:pt>
              </c:strCache>
            </c:strRef>
          </c:tx>
          <c:spPr>
            <a:ln w="28575" cap="rnd">
              <a:solidFill>
                <a:srgbClr val="00B050"/>
              </a:solidFill>
              <a:round/>
            </a:ln>
            <a:effectLst/>
          </c:spPr>
          <c:marker>
            <c:symbol val="none"/>
          </c:marker>
          <c:cat>
            <c:strRef>
              <c:f>'Pivot Tables'!$H$23:$H$35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Tables'!$J$23:$J$35</c:f>
              <c:numCache>
                <c:formatCode>_("$"* #,##0_);_("$"* \(#,##0\);_("$"* "-"??_);_(@_)</c:formatCode>
                <c:ptCount val="12"/>
                <c:pt idx="0">
                  <c:v>11913</c:v>
                </c:pt>
                <c:pt idx="1">
                  <c:v>12201</c:v>
                </c:pt>
                <c:pt idx="2">
                  <c:v>11633</c:v>
                </c:pt>
                <c:pt idx="3">
                  <c:v>12198</c:v>
                </c:pt>
                <c:pt idx="4">
                  <c:v>12035</c:v>
                </c:pt>
                <c:pt idx="5">
                  <c:v>11749</c:v>
                </c:pt>
                <c:pt idx="6">
                  <c:v>11637</c:v>
                </c:pt>
                <c:pt idx="7">
                  <c:v>11204</c:v>
                </c:pt>
                <c:pt idx="8">
                  <c:v>11039</c:v>
                </c:pt>
                <c:pt idx="9">
                  <c:v>11688</c:v>
                </c:pt>
                <c:pt idx="10">
                  <c:v>11437</c:v>
                </c:pt>
                <c:pt idx="11">
                  <c:v>11914</c:v>
                </c:pt>
              </c:numCache>
            </c:numRef>
          </c:val>
          <c:smooth val="1"/>
          <c:extLst>
            <c:ext xmlns:c16="http://schemas.microsoft.com/office/drawing/2014/chart" uri="{C3380CC4-5D6E-409C-BE32-E72D297353CC}">
              <c16:uniqueId val="{00000001-9F7B-46D0-8194-5B50EFE82450}"/>
            </c:ext>
          </c:extLst>
        </c:ser>
        <c:dLbls>
          <c:showLegendKey val="0"/>
          <c:showVal val="0"/>
          <c:showCatName val="0"/>
          <c:showSerName val="0"/>
          <c:showPercent val="0"/>
          <c:showBubbleSize val="0"/>
        </c:dLbls>
        <c:smooth val="0"/>
        <c:axId val="595133592"/>
        <c:axId val="595134312"/>
      </c:lineChart>
      <c:catAx>
        <c:axId val="595133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crossAx val="595134312"/>
        <c:crosses val="autoZero"/>
        <c:auto val="1"/>
        <c:lblAlgn val="ctr"/>
        <c:lblOffset val="100"/>
        <c:noMultiLvlLbl val="0"/>
      </c:catAx>
      <c:valAx>
        <c:axId val="595134312"/>
        <c:scaling>
          <c:orientation val="minMax"/>
        </c:scaling>
        <c:delete val="0"/>
        <c:axPos val="l"/>
        <c:majorGridlines>
          <c:spPr>
            <a:ln w="9525" cap="flat" cmpd="sng" algn="ctr">
              <a:solidFill>
                <a:schemeClr val="bg1">
                  <a:lumMod val="9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crossAx val="595133592"/>
        <c:crosses val="autoZero"/>
        <c:crossBetween val="between"/>
      </c:valAx>
      <c:spPr>
        <a:noFill/>
        <a:ln>
          <a:noFill/>
        </a:ln>
        <a:effectLst/>
      </c:spPr>
    </c:plotArea>
    <c:legend>
      <c:legendPos val="r"/>
      <c:layout>
        <c:manualLayout>
          <c:xMode val="edge"/>
          <c:yMode val="edge"/>
          <c:x val="0.75597699455967171"/>
          <c:y val="0.42650408282298047"/>
          <c:w val="0.2232329846503075"/>
          <c:h val="0.1562510936132983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619523398405738E-3"/>
          <c:y val="1.8860583603520147E-2"/>
          <c:w val="0.93888888888888888"/>
          <c:h val="0.8614619981013012"/>
        </c:manualLayout>
      </c:layout>
      <c:barChart>
        <c:barDir val="bar"/>
        <c:grouping val="stacked"/>
        <c:varyColors val="0"/>
        <c:ser>
          <c:idx val="0"/>
          <c:order val="0"/>
          <c:spPr>
            <a:solidFill>
              <a:schemeClr val="tx1"/>
            </a:solidFill>
            <a:ln>
              <a:noFill/>
            </a:ln>
            <a:effectLst/>
          </c:spPr>
          <c:invertIfNegative val="0"/>
          <c:val>
            <c:numRef>
              <c:f>'Pivot Tables'!$E$54</c:f>
              <c:numCache>
                <c:formatCode>0%</c:formatCode>
                <c:ptCount val="1"/>
                <c:pt idx="0">
                  <c:v>0.90952817224003668</c:v>
                </c:pt>
              </c:numCache>
            </c:numRef>
          </c:val>
          <c:extLst>
            <c:ext xmlns:c16="http://schemas.microsoft.com/office/drawing/2014/chart" uri="{C3380CC4-5D6E-409C-BE32-E72D297353CC}">
              <c16:uniqueId val="{00000000-42C3-4BB1-A796-74B84C5432F7}"/>
            </c:ext>
          </c:extLst>
        </c:ser>
        <c:ser>
          <c:idx val="1"/>
          <c:order val="1"/>
          <c:spPr>
            <a:solidFill>
              <a:schemeClr val="bg1">
                <a:lumMod val="85000"/>
              </a:schemeClr>
            </a:solidFill>
            <a:ln>
              <a:noFill/>
            </a:ln>
            <a:effectLst/>
          </c:spPr>
          <c:invertIfNegative val="0"/>
          <c:val>
            <c:numRef>
              <c:f>'Pivot Tables'!$F$54</c:f>
              <c:numCache>
                <c:formatCode>0%</c:formatCode>
                <c:ptCount val="1"/>
                <c:pt idx="0">
                  <c:v>1</c:v>
                </c:pt>
              </c:numCache>
            </c:numRef>
          </c:val>
          <c:extLst>
            <c:ext xmlns:c16="http://schemas.microsoft.com/office/drawing/2014/chart" uri="{C3380CC4-5D6E-409C-BE32-E72D297353CC}">
              <c16:uniqueId val="{00000001-42C3-4BB1-A796-74B84C5432F7}"/>
            </c:ext>
          </c:extLst>
        </c:ser>
        <c:dLbls>
          <c:showLegendKey val="0"/>
          <c:showVal val="0"/>
          <c:showCatName val="0"/>
          <c:showSerName val="0"/>
          <c:showPercent val="0"/>
          <c:showBubbleSize val="0"/>
        </c:dLbls>
        <c:gapWidth val="150"/>
        <c:overlap val="100"/>
        <c:axId val="601525800"/>
        <c:axId val="601524000"/>
      </c:barChart>
      <c:catAx>
        <c:axId val="601525800"/>
        <c:scaling>
          <c:orientation val="minMax"/>
        </c:scaling>
        <c:delete val="1"/>
        <c:axPos val="l"/>
        <c:majorTickMark val="none"/>
        <c:minorTickMark val="none"/>
        <c:tickLblPos val="nextTo"/>
        <c:crossAx val="601524000"/>
        <c:crosses val="autoZero"/>
        <c:auto val="1"/>
        <c:lblAlgn val="ctr"/>
        <c:lblOffset val="100"/>
        <c:noMultiLvlLbl val="0"/>
      </c:catAx>
      <c:valAx>
        <c:axId val="601524000"/>
        <c:scaling>
          <c:orientation val="minMax"/>
          <c:max val="1"/>
        </c:scaling>
        <c:delete val="1"/>
        <c:axPos val="b"/>
        <c:numFmt formatCode="0%" sourceLinked="1"/>
        <c:majorTickMark val="none"/>
        <c:minorTickMark val="none"/>
        <c:tickLblPos val="nextTo"/>
        <c:crossAx val="6015258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814321926489224"/>
          <c:y val="5.3104575163398574E-3"/>
          <c:w val="0.38054499366286432"/>
          <c:h val="0.98120915032679723"/>
        </c:manualLayout>
      </c:layout>
      <c:pie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4-44CD-48CD-9282-F0D61C9AF46D}"/>
              </c:ext>
            </c:extLst>
          </c:dPt>
          <c:dPt>
            <c:idx val="1"/>
            <c:bubble3D val="0"/>
            <c:spPr>
              <a:solidFill>
                <a:schemeClr val="accent2"/>
              </a:solidFill>
              <a:ln>
                <a:noFill/>
              </a:ln>
              <a:effectLst/>
            </c:spPr>
            <c:extLst>
              <c:ext xmlns:c16="http://schemas.microsoft.com/office/drawing/2014/chart" uri="{C3380CC4-5D6E-409C-BE32-E72D297353CC}">
                <c16:uniqueId val="{00000002-44CD-48CD-9282-F0D61C9AF46D}"/>
              </c:ext>
            </c:extLst>
          </c:dPt>
          <c:dPt>
            <c:idx val="2"/>
            <c:bubble3D val="0"/>
            <c:spPr>
              <a:solidFill>
                <a:schemeClr val="accent3"/>
              </a:solidFill>
              <a:ln>
                <a:noFill/>
              </a:ln>
              <a:effectLst/>
            </c:spPr>
            <c:extLst>
              <c:ext xmlns:c16="http://schemas.microsoft.com/office/drawing/2014/chart" uri="{C3380CC4-5D6E-409C-BE32-E72D297353CC}">
                <c16:uniqueId val="{00000003-44CD-48CD-9282-F0D61C9AF46D}"/>
              </c:ext>
            </c:extLst>
          </c:dPt>
          <c:dPt>
            <c:idx val="3"/>
            <c:bubble3D val="0"/>
            <c:spPr>
              <a:solidFill>
                <a:schemeClr val="accent4"/>
              </a:solidFill>
              <a:ln>
                <a:noFill/>
              </a:ln>
              <a:effectLst/>
            </c:spPr>
            <c:extLst>
              <c:ext xmlns:c16="http://schemas.microsoft.com/office/drawing/2014/chart" uri="{C3380CC4-5D6E-409C-BE32-E72D297353CC}">
                <c16:uniqueId val="{00000006-44CD-48CD-9282-F0D61C9AF46D}"/>
              </c:ext>
            </c:extLst>
          </c:dPt>
          <c:dPt>
            <c:idx val="4"/>
            <c:bubble3D val="0"/>
            <c:spPr>
              <a:solidFill>
                <a:schemeClr val="accent5"/>
              </a:solidFill>
              <a:ln>
                <a:noFill/>
              </a:ln>
              <a:effectLst/>
            </c:spPr>
            <c:extLst>
              <c:ext xmlns:c16="http://schemas.microsoft.com/office/drawing/2014/chart" uri="{C3380CC4-5D6E-409C-BE32-E72D297353CC}">
                <c16:uniqueId val="{00000005-44CD-48CD-9282-F0D61C9AF46D}"/>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4CD-48CD-9282-F0D61C9AF46D}"/>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4CD-48CD-9282-F0D61C9AF46D}"/>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4CD-48CD-9282-F0D61C9AF46D}"/>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4CD-48CD-9282-F0D61C9AF46D}"/>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4CD-48CD-9282-F0D61C9AF4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'Assets &amp; Goals'!$J$34:$J$38</c:f>
              <c:numCache>
                <c:formatCode>"$"#,##0_);[Red]\("$"#,##0\)</c:formatCode>
                <c:ptCount val="5"/>
                <c:pt idx="0">
                  <c:v>19821</c:v>
                </c:pt>
                <c:pt idx="1">
                  <c:v>17943</c:v>
                </c:pt>
                <c:pt idx="2">
                  <c:v>21259</c:v>
                </c:pt>
                <c:pt idx="3">
                  <c:v>16584</c:v>
                </c:pt>
                <c:pt idx="4">
                  <c:v>20376</c:v>
                </c:pt>
              </c:numCache>
            </c:numRef>
          </c:val>
          <c:extLst>
            <c:ext xmlns:c16="http://schemas.microsoft.com/office/drawing/2014/chart" uri="{C3380CC4-5D6E-409C-BE32-E72D297353CC}">
              <c16:uniqueId val="{00000000-44CD-48CD-9282-F0D61C9AF46D}"/>
            </c:ext>
          </c:extLst>
        </c:ser>
        <c:ser>
          <c:idx val="1"/>
          <c:order val="1"/>
          <c:dPt>
            <c:idx val="0"/>
            <c:bubble3D val="0"/>
            <c:spPr>
              <a:solidFill>
                <a:schemeClr val="accent1"/>
              </a:solidFill>
              <a:ln>
                <a:noFill/>
              </a:ln>
              <a:effectLst/>
            </c:spPr>
            <c:extLst>
              <c:ext xmlns:c16="http://schemas.microsoft.com/office/drawing/2014/chart" uri="{C3380CC4-5D6E-409C-BE32-E72D297353CC}">
                <c16:uniqueId val="{0000000B-4DE0-418B-8568-8571FF14F6AF}"/>
              </c:ext>
            </c:extLst>
          </c:dPt>
          <c:dPt>
            <c:idx val="1"/>
            <c:bubble3D val="0"/>
            <c:spPr>
              <a:solidFill>
                <a:schemeClr val="accent2"/>
              </a:solidFill>
              <a:ln>
                <a:noFill/>
              </a:ln>
              <a:effectLst/>
            </c:spPr>
            <c:extLst>
              <c:ext xmlns:c16="http://schemas.microsoft.com/office/drawing/2014/chart" uri="{C3380CC4-5D6E-409C-BE32-E72D297353CC}">
                <c16:uniqueId val="{0000000D-4DE0-418B-8568-8571FF14F6AF}"/>
              </c:ext>
            </c:extLst>
          </c:dPt>
          <c:dPt>
            <c:idx val="2"/>
            <c:bubble3D val="0"/>
            <c:spPr>
              <a:solidFill>
                <a:schemeClr val="accent3"/>
              </a:solidFill>
              <a:ln>
                <a:noFill/>
              </a:ln>
              <a:effectLst/>
            </c:spPr>
            <c:extLst>
              <c:ext xmlns:c16="http://schemas.microsoft.com/office/drawing/2014/chart" uri="{C3380CC4-5D6E-409C-BE32-E72D297353CC}">
                <c16:uniqueId val="{0000000F-4DE0-418B-8568-8571FF14F6AF}"/>
              </c:ext>
            </c:extLst>
          </c:dPt>
          <c:dPt>
            <c:idx val="3"/>
            <c:bubble3D val="0"/>
            <c:spPr>
              <a:solidFill>
                <a:schemeClr val="accent4"/>
              </a:solidFill>
              <a:ln>
                <a:noFill/>
              </a:ln>
              <a:effectLst/>
            </c:spPr>
            <c:extLst>
              <c:ext xmlns:c16="http://schemas.microsoft.com/office/drawing/2014/chart" uri="{C3380CC4-5D6E-409C-BE32-E72D297353CC}">
                <c16:uniqueId val="{00000011-4DE0-418B-8568-8571FF14F6AF}"/>
              </c:ext>
            </c:extLst>
          </c:dPt>
          <c:dPt>
            <c:idx val="4"/>
            <c:bubble3D val="0"/>
            <c:spPr>
              <a:solidFill>
                <a:schemeClr val="accent5"/>
              </a:solidFill>
              <a:ln>
                <a:noFill/>
              </a:ln>
              <a:effectLst/>
            </c:spPr>
            <c:extLst>
              <c:ext xmlns:c16="http://schemas.microsoft.com/office/drawing/2014/chart" uri="{C3380CC4-5D6E-409C-BE32-E72D297353CC}">
                <c16:uniqueId val="{00000013-4DE0-418B-8568-8571FF14F6AF}"/>
              </c:ext>
            </c:extLst>
          </c:dPt>
          <c:val>
            <c:numRef>
              <c:f>'Assets &amp; Goals'!$K$34:$K$38</c:f>
              <c:numCache>
                <c:formatCode>[$-409]mmm\ d\,\ yyyy;@</c:formatCode>
                <c:ptCount val="5"/>
                <c:pt idx="0">
                  <c:v>0</c:v>
                </c:pt>
                <c:pt idx="1">
                  <c:v>0</c:v>
                </c:pt>
                <c:pt idx="2">
                  <c:v>0</c:v>
                </c:pt>
                <c:pt idx="3">
                  <c:v>0</c:v>
                </c:pt>
                <c:pt idx="4">
                  <c:v>0</c:v>
                </c:pt>
              </c:numCache>
            </c:numRef>
          </c:val>
          <c:extLst>
            <c:ext xmlns:c16="http://schemas.microsoft.com/office/drawing/2014/chart" uri="{C3380CC4-5D6E-409C-BE32-E72D297353CC}">
              <c16:uniqueId val="{00000001-44CD-48CD-9282-F0D61C9AF46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png"/><Relationship Id="rId3" Type="http://schemas.openxmlformats.org/officeDocument/2006/relationships/hyperlink" Target="#'Assets &amp; Goals'!A1"/><Relationship Id="rId7" Type="http://schemas.openxmlformats.org/officeDocument/2006/relationships/image" Target="../media/image4.png"/><Relationship Id="rId12" Type="http://schemas.openxmlformats.org/officeDocument/2006/relationships/image" Target="../media/image9.png"/><Relationship Id="rId17" Type="http://schemas.openxmlformats.org/officeDocument/2006/relationships/chart" Target="../charts/chart8.xml"/><Relationship Id="rId2" Type="http://schemas.openxmlformats.org/officeDocument/2006/relationships/hyperlink" Target="#'Income &amp; Expenses'!A1"/><Relationship Id="rId16" Type="http://schemas.openxmlformats.org/officeDocument/2006/relationships/chart" Target="../charts/chart7.xml"/><Relationship Id="rId1" Type="http://schemas.openxmlformats.org/officeDocument/2006/relationships/hyperlink" Target="#Dashboard!A1"/><Relationship Id="rId6" Type="http://schemas.openxmlformats.org/officeDocument/2006/relationships/image" Target="../media/image3.png"/><Relationship Id="rId11" Type="http://schemas.openxmlformats.org/officeDocument/2006/relationships/image" Target="../media/image8.png"/><Relationship Id="rId5" Type="http://schemas.openxmlformats.org/officeDocument/2006/relationships/image" Target="../media/image2.png"/><Relationship Id="rId15" Type="http://schemas.openxmlformats.org/officeDocument/2006/relationships/chart" Target="../charts/chart6.xml"/><Relationship Id="rId10"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image" Target="../media/image6.png"/><Relationship Id="rId1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hyperlink" Target="#'Assets &amp; Goals'!A1"/><Relationship Id="rId2" Type="http://schemas.openxmlformats.org/officeDocument/2006/relationships/hyperlink" Target="#'Income &amp; Expenses'!A1"/><Relationship Id="rId1" Type="http://schemas.openxmlformats.org/officeDocument/2006/relationships/hyperlink" Target="#Dashboard!A1"/><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hyperlink" Target="#'Assets &amp; Goals'!A1"/><Relationship Id="rId7" Type="http://schemas.openxmlformats.org/officeDocument/2006/relationships/chart" Target="../charts/chart9.xml"/><Relationship Id="rId2" Type="http://schemas.openxmlformats.org/officeDocument/2006/relationships/hyperlink" Target="#'Income &amp; Expenses'!A1"/><Relationship Id="rId1" Type="http://schemas.openxmlformats.org/officeDocument/2006/relationships/hyperlink" Target="#Dashboard!A1"/><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787400</xdr:colOff>
      <xdr:row>25</xdr:row>
      <xdr:rowOff>50800</xdr:rowOff>
    </xdr:from>
    <xdr:to>
      <xdr:col>1</xdr:col>
      <xdr:colOff>520700</xdr:colOff>
      <xdr:row>27</xdr:row>
      <xdr:rowOff>12700</xdr:rowOff>
    </xdr:to>
    <xdr:sp macro="" textlink="">
      <xdr:nvSpPr>
        <xdr:cNvPr id="2" name="Rectangle 1">
          <a:extLst>
            <a:ext uri="{FF2B5EF4-FFF2-40B4-BE49-F238E27FC236}">
              <a16:creationId xmlns:a16="http://schemas.microsoft.com/office/drawing/2014/main" id="{7E10F72A-1D12-1C9F-EB6F-ECA293748BCC}"/>
            </a:ext>
          </a:extLst>
        </xdr:cNvPr>
        <xdr:cNvSpPr>
          <a:spLocks noChangeAspect="1"/>
        </xdr:cNvSpPr>
      </xdr:nvSpPr>
      <xdr:spPr>
        <a:xfrm>
          <a:off x="14884400" y="8699500"/>
          <a:ext cx="520700" cy="355600"/>
        </a:xfrm>
        <a:prstGeom prst="rect">
          <a:avLst/>
        </a:prstGeom>
        <a:solidFill>
          <a:srgbClr val="F9F9F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3</xdr:col>
      <xdr:colOff>7620</xdr:colOff>
      <xdr:row>34</xdr:row>
      <xdr:rowOff>76200</xdr:rowOff>
    </xdr:to>
    <xdr:cxnSp macro="">
      <xdr:nvCxnSpPr>
        <xdr:cNvPr id="3" name="Straight Connector 2">
          <a:extLst>
            <a:ext uri="{FF2B5EF4-FFF2-40B4-BE49-F238E27FC236}">
              <a16:creationId xmlns:a16="http://schemas.microsoft.com/office/drawing/2014/main" id="{9F00AC47-6260-71DF-3E3D-7BAC395440E4}"/>
            </a:ext>
          </a:extLst>
        </xdr:cNvPr>
        <xdr:cNvCxnSpPr/>
      </xdr:nvCxnSpPr>
      <xdr:spPr>
        <a:xfrm>
          <a:off x="2682240" y="0"/>
          <a:ext cx="7620" cy="68122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571500</xdr:colOff>
      <xdr:row>0</xdr:row>
      <xdr:rowOff>0</xdr:rowOff>
    </xdr:from>
    <xdr:to>
      <xdr:col>6</xdr:col>
      <xdr:colOff>579120</xdr:colOff>
      <xdr:row>34</xdr:row>
      <xdr:rowOff>144780</xdr:rowOff>
    </xdr:to>
    <xdr:cxnSp macro="">
      <xdr:nvCxnSpPr>
        <xdr:cNvPr id="4" name="Straight Connector 3">
          <a:extLst>
            <a:ext uri="{FF2B5EF4-FFF2-40B4-BE49-F238E27FC236}">
              <a16:creationId xmlns:a16="http://schemas.microsoft.com/office/drawing/2014/main" id="{B5DB3787-0439-4586-BD4D-361F3230E4D0}"/>
            </a:ext>
          </a:extLst>
        </xdr:cNvPr>
        <xdr:cNvCxnSpPr/>
      </xdr:nvCxnSpPr>
      <xdr:spPr>
        <a:xfrm>
          <a:off x="5935980" y="0"/>
          <a:ext cx="7620" cy="68808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0</xdr:row>
      <xdr:rowOff>0</xdr:rowOff>
    </xdr:from>
    <xdr:to>
      <xdr:col>12</xdr:col>
      <xdr:colOff>7620</xdr:colOff>
      <xdr:row>34</xdr:row>
      <xdr:rowOff>144780</xdr:rowOff>
    </xdr:to>
    <xdr:cxnSp macro="">
      <xdr:nvCxnSpPr>
        <xdr:cNvPr id="5" name="Straight Connector 4">
          <a:extLst>
            <a:ext uri="{FF2B5EF4-FFF2-40B4-BE49-F238E27FC236}">
              <a16:creationId xmlns:a16="http://schemas.microsoft.com/office/drawing/2014/main" id="{AC4F141D-BE14-4C16-9D44-93889E33D9E5}"/>
            </a:ext>
          </a:extLst>
        </xdr:cNvPr>
        <xdr:cNvCxnSpPr/>
      </xdr:nvCxnSpPr>
      <xdr:spPr>
        <a:xfrm>
          <a:off x="10317480" y="0"/>
          <a:ext cx="7620" cy="68808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0</xdr:col>
      <xdr:colOff>15240</xdr:colOff>
      <xdr:row>34</xdr:row>
      <xdr:rowOff>99060</xdr:rowOff>
    </xdr:from>
    <xdr:to>
      <xdr:col>1</xdr:col>
      <xdr:colOff>883920</xdr:colOff>
      <xdr:row>40</xdr:row>
      <xdr:rowOff>53340</xdr:rowOff>
    </xdr:to>
    <xdr:graphicFrame macro="">
      <xdr:nvGraphicFramePr>
        <xdr:cNvPr id="9" name="Pivot Expense Chart">
          <a:extLst>
            <a:ext uri="{FF2B5EF4-FFF2-40B4-BE49-F238E27FC236}">
              <a16:creationId xmlns:a16="http://schemas.microsoft.com/office/drawing/2014/main" id="{7FABF6DC-2828-6F7E-D972-687AED024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102870</xdr:colOff>
      <xdr:row>34</xdr:row>
      <xdr:rowOff>137160</xdr:rowOff>
    </xdr:from>
    <xdr:to>
      <xdr:col>5</xdr:col>
      <xdr:colOff>1005840</xdr:colOff>
      <xdr:row>40</xdr:row>
      <xdr:rowOff>68580</xdr:rowOff>
    </xdr:to>
    <xdr:graphicFrame macro="">
      <xdr:nvGraphicFramePr>
        <xdr:cNvPr id="10" name="Pivot Income Chart">
          <a:extLst>
            <a:ext uri="{FF2B5EF4-FFF2-40B4-BE49-F238E27FC236}">
              <a16:creationId xmlns:a16="http://schemas.microsoft.com/office/drawing/2014/main" id="{31EC486A-10E2-B1D9-5FE3-BA26EF454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186690</xdr:colOff>
      <xdr:row>19</xdr:row>
      <xdr:rowOff>175260</xdr:rowOff>
    </xdr:from>
    <xdr:to>
      <xdr:col>19</xdr:col>
      <xdr:colOff>64770</xdr:colOff>
      <xdr:row>33</xdr:row>
      <xdr:rowOff>144780</xdr:rowOff>
    </xdr:to>
    <xdr:graphicFrame macro="">
      <xdr:nvGraphicFramePr>
        <xdr:cNvPr id="11" name="Pivot Income vs Expense Chart">
          <a:extLst>
            <a:ext uri="{FF2B5EF4-FFF2-40B4-BE49-F238E27FC236}">
              <a16:creationId xmlns:a16="http://schemas.microsoft.com/office/drawing/2014/main" id="{FDF0A32C-01B8-97EC-6C5C-5D0267F4C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342900</xdr:colOff>
      <xdr:row>37</xdr:row>
      <xdr:rowOff>60961</xdr:rowOff>
    </xdr:from>
    <xdr:to>
      <xdr:col>11</xdr:col>
      <xdr:colOff>609600</xdr:colOff>
      <xdr:row>44</xdr:row>
      <xdr:rowOff>22860</xdr:rowOff>
    </xdr:to>
    <mc:AlternateContent xmlns:mc="http://schemas.openxmlformats.org/markup-compatibility/2006" xmlns:a14="http://schemas.microsoft.com/office/drawing/2010/main">
      <mc:Choice Requires="a14">
        <xdr:graphicFrame macro="">
          <xdr:nvGraphicFramePr>
            <xdr:cNvPr id="2" name="Month 1">
              <a:extLst>
                <a:ext uri="{FF2B5EF4-FFF2-40B4-BE49-F238E27FC236}">
                  <a16:creationId xmlns:a16="http://schemas.microsoft.com/office/drawing/2014/main" id="{F631DC55-CF44-F4FB-5FDD-DE9437B97F2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9044940" y="7391401"/>
              <a:ext cx="1828800" cy="1348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281940</xdr:colOff>
      <xdr:row>60</xdr:row>
      <xdr:rowOff>137161</xdr:rowOff>
    </xdr:from>
    <xdr:to>
      <xdr:col>4</xdr:col>
      <xdr:colOff>594360</xdr:colOff>
      <xdr:row>67</xdr:row>
      <xdr:rowOff>129541</xdr:rowOff>
    </xdr:to>
    <mc:AlternateContent xmlns:mc="http://schemas.openxmlformats.org/markup-compatibility/2006" xmlns:a14="http://schemas.microsoft.com/office/drawing/2010/main">
      <mc:Choice Requires="a14">
        <xdr:graphicFrame macro="">
          <xdr:nvGraphicFramePr>
            <xdr:cNvPr id="7" name="Month 3">
              <a:extLst>
                <a:ext uri="{FF2B5EF4-FFF2-40B4-BE49-F238E27FC236}">
                  <a16:creationId xmlns:a16="http://schemas.microsoft.com/office/drawing/2014/main" id="{57CB13DE-661E-CBB8-2D0A-9C6E6E6C0F38}"/>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2392680" y="12024361"/>
              <a:ext cx="1828800" cy="1379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331470</xdr:colOff>
      <xdr:row>51</xdr:row>
      <xdr:rowOff>175260</xdr:rowOff>
    </xdr:from>
    <xdr:to>
      <xdr:col>9</xdr:col>
      <xdr:colOff>617220</xdr:colOff>
      <xdr:row>53</xdr:row>
      <xdr:rowOff>106680</xdr:rowOff>
    </xdr:to>
    <xdr:graphicFrame macro="">
      <xdr:nvGraphicFramePr>
        <xdr:cNvPr id="6" name="Chart 5">
          <a:extLst>
            <a:ext uri="{FF2B5EF4-FFF2-40B4-BE49-F238E27FC236}">
              <a16:creationId xmlns:a16="http://schemas.microsoft.com/office/drawing/2014/main" id="{5C877261-19D1-BC49-1ABA-39A951456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441960</xdr:colOff>
      <xdr:row>49</xdr:row>
      <xdr:rowOff>30480</xdr:rowOff>
    </xdr:from>
    <xdr:to>
      <xdr:col>10</xdr:col>
      <xdr:colOff>449580</xdr:colOff>
      <xdr:row>65</xdr:row>
      <xdr:rowOff>160020</xdr:rowOff>
    </xdr:to>
    <xdr:cxnSp macro="">
      <xdr:nvCxnSpPr>
        <xdr:cNvPr id="12" name="Straight Connector 11">
          <a:extLst>
            <a:ext uri="{FF2B5EF4-FFF2-40B4-BE49-F238E27FC236}">
              <a16:creationId xmlns:a16="http://schemas.microsoft.com/office/drawing/2014/main" id="{D79E13E0-C344-6299-BCDF-02E703E17703}"/>
            </a:ext>
          </a:extLst>
        </xdr:cNvPr>
        <xdr:cNvCxnSpPr/>
      </xdr:nvCxnSpPr>
      <xdr:spPr>
        <a:xfrm flipH="1">
          <a:off x="9646920" y="9738360"/>
          <a:ext cx="7620" cy="32994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106680</xdr:colOff>
      <xdr:row>0</xdr:row>
      <xdr:rowOff>99060</xdr:rowOff>
    </xdr:from>
    <xdr:to>
      <xdr:col>12</xdr:col>
      <xdr:colOff>655320</xdr:colOff>
      <xdr:row>307</xdr:row>
      <xdr:rowOff>106680</xdr:rowOff>
    </xdr:to>
    <xdr:grpSp>
      <xdr:nvGrpSpPr>
        <xdr:cNvPr id="2" name="Group 1">
          <a:extLst>
            <a:ext uri="{FF2B5EF4-FFF2-40B4-BE49-F238E27FC236}">
              <a16:creationId xmlns:a16="http://schemas.microsoft.com/office/drawing/2014/main" id="{6D3712C1-2CA6-4202-9A79-8BA922E50254}"/>
            </a:ext>
          </a:extLst>
        </xdr:cNvPr>
        <xdr:cNvGrpSpPr/>
      </xdr:nvGrpSpPr>
      <xdr:grpSpPr>
        <a:xfrm>
          <a:off x="106680" y="99060"/>
          <a:ext cx="11654790" cy="6903720"/>
          <a:chOff x="106680" y="99060"/>
          <a:chExt cx="11628120" cy="6941820"/>
        </a:xfrm>
      </xdr:grpSpPr>
      <xdr:grpSp>
        <xdr:nvGrpSpPr>
          <xdr:cNvPr id="3" name="Group 2">
            <a:extLst>
              <a:ext uri="{FF2B5EF4-FFF2-40B4-BE49-F238E27FC236}">
                <a16:creationId xmlns:a16="http://schemas.microsoft.com/office/drawing/2014/main" id="{B9857FAC-1BBA-B826-F5FF-57CBD1F059F5}"/>
              </a:ext>
            </a:extLst>
          </xdr:cNvPr>
          <xdr:cNvGrpSpPr/>
        </xdr:nvGrpSpPr>
        <xdr:grpSpPr>
          <a:xfrm>
            <a:off x="106680" y="99060"/>
            <a:ext cx="11628120" cy="6941820"/>
            <a:chOff x="153365" y="135983"/>
            <a:chExt cx="13982906" cy="4933245"/>
          </a:xfrm>
        </xdr:grpSpPr>
        <xdr:sp macro="" textlink="">
          <xdr:nvSpPr>
            <xdr:cNvPr id="13" name="Rectangle: Rounded Corners 12">
              <a:extLst>
                <a:ext uri="{FF2B5EF4-FFF2-40B4-BE49-F238E27FC236}">
                  <a16:creationId xmlns:a16="http://schemas.microsoft.com/office/drawing/2014/main" id="{0971F9FA-02F1-6AC0-59A2-4672629CCB1F}"/>
                </a:ext>
              </a:extLst>
            </xdr:cNvPr>
            <xdr:cNvSpPr/>
          </xdr:nvSpPr>
          <xdr:spPr>
            <a:xfrm>
              <a:off x="153365" y="135983"/>
              <a:ext cx="13982906" cy="4933245"/>
            </a:xfrm>
            <a:prstGeom prst="roundRect">
              <a:avLst/>
            </a:prstGeom>
            <a:noFill/>
            <a:ln w="76200">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Rounded Corners 13">
              <a:extLst>
                <a:ext uri="{FF2B5EF4-FFF2-40B4-BE49-F238E27FC236}">
                  <a16:creationId xmlns:a16="http://schemas.microsoft.com/office/drawing/2014/main" id="{E3D33AEB-4AB5-FBE1-265B-C8135C4AEF98}"/>
                </a:ext>
              </a:extLst>
            </xdr:cNvPr>
            <xdr:cNvSpPr/>
          </xdr:nvSpPr>
          <xdr:spPr>
            <a:xfrm>
              <a:off x="541020" y="504216"/>
              <a:ext cx="2491454" cy="425093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fLocksText="0">
        <xdr:nvSpPr>
          <xdr:cNvPr id="4" name="TextBox 3">
            <a:extLst>
              <a:ext uri="{FF2B5EF4-FFF2-40B4-BE49-F238E27FC236}">
                <a16:creationId xmlns:a16="http://schemas.microsoft.com/office/drawing/2014/main" id="{53038B92-A771-185A-3453-845ADBADC618}"/>
              </a:ext>
            </a:extLst>
          </xdr:cNvPr>
          <xdr:cNvSpPr txBox="1"/>
        </xdr:nvSpPr>
        <xdr:spPr>
          <a:xfrm>
            <a:off x="685800" y="4617720"/>
            <a:ext cx="15011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solidFill>
                  <a:schemeClr val="bg1"/>
                </a:solidFill>
              </a:rPr>
              <a:t>Personal</a:t>
            </a:r>
            <a:r>
              <a:rPr lang="en-US" sz="1000" baseline="0">
                <a:solidFill>
                  <a:schemeClr val="bg1"/>
                </a:solidFill>
              </a:rPr>
              <a:t> Finance Tracker</a:t>
            </a:r>
            <a:endParaRPr lang="en-US" sz="1000">
              <a:solidFill>
                <a:schemeClr val="bg1"/>
              </a:solidFill>
            </a:endParaRPr>
          </a:p>
        </xdr:txBody>
      </xdr:sp>
      <xdr:grpSp>
        <xdr:nvGrpSpPr>
          <xdr:cNvPr id="5" name="Group 4">
            <a:extLst>
              <a:ext uri="{FF2B5EF4-FFF2-40B4-BE49-F238E27FC236}">
                <a16:creationId xmlns:a16="http://schemas.microsoft.com/office/drawing/2014/main" id="{AA21FEFC-5871-3BC1-6A82-061F85F7DEBE}"/>
              </a:ext>
            </a:extLst>
          </xdr:cNvPr>
          <xdr:cNvGrpSpPr/>
        </xdr:nvGrpSpPr>
        <xdr:grpSpPr>
          <a:xfrm>
            <a:off x="586740" y="1729740"/>
            <a:ext cx="1767840" cy="1280160"/>
            <a:chOff x="586740" y="1729740"/>
            <a:chExt cx="1767840" cy="1280160"/>
          </a:xfrm>
        </xdr:grpSpPr>
        <xdr:grpSp>
          <xdr:nvGrpSpPr>
            <xdr:cNvPr id="6" name="Group 5">
              <a:extLst>
                <a:ext uri="{FF2B5EF4-FFF2-40B4-BE49-F238E27FC236}">
                  <a16:creationId xmlns:a16="http://schemas.microsoft.com/office/drawing/2014/main" id="{2526E001-6C1B-4D53-9771-B4100AF09F30}"/>
                </a:ext>
              </a:extLst>
            </xdr:cNvPr>
            <xdr:cNvGrpSpPr/>
          </xdr:nvGrpSpPr>
          <xdr:grpSpPr>
            <a:xfrm>
              <a:off x="830580" y="1729740"/>
              <a:ext cx="1524000" cy="1280160"/>
              <a:chOff x="830580" y="1729740"/>
              <a:chExt cx="1524000" cy="1280160"/>
            </a:xfrm>
          </xdr:grpSpPr>
          <xdr:sp macro="" textlink="" fLocksText="0">
            <xdr:nvSpPr>
              <xdr:cNvPr id="10" name="TextBox 9">
                <a:hlinkClick xmlns:r="http://schemas.openxmlformats.org/officeDocument/2006/relationships" r:id="rId1" tooltip="Click here to go to main dashboard"/>
                <a:extLst>
                  <a:ext uri="{FF2B5EF4-FFF2-40B4-BE49-F238E27FC236}">
                    <a16:creationId xmlns:a16="http://schemas.microsoft.com/office/drawing/2014/main" id="{03895629-2787-7A1B-8A31-C19892097C69}"/>
                  </a:ext>
                </a:extLst>
              </xdr:cNvPr>
              <xdr:cNvSpPr txBox="1"/>
            </xdr:nvSpPr>
            <xdr:spPr>
              <a:xfrm>
                <a:off x="830580" y="1729740"/>
                <a:ext cx="15011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rPr>
                  <a:t>Dashboard</a:t>
                </a:r>
              </a:p>
            </xdr:txBody>
          </xdr:sp>
          <xdr:sp macro="" textlink="">
            <xdr:nvSpPr>
              <xdr:cNvPr id="11" name="TextBox 10">
                <a:hlinkClick xmlns:r="http://schemas.openxmlformats.org/officeDocument/2006/relationships" r:id="rId2" tooltip="Click here to go to income and expenses"/>
                <a:extLst>
                  <a:ext uri="{FF2B5EF4-FFF2-40B4-BE49-F238E27FC236}">
                    <a16:creationId xmlns:a16="http://schemas.microsoft.com/office/drawing/2014/main" id="{868F64D9-5913-DD9A-8192-C0F30846231D}"/>
                  </a:ext>
                </a:extLst>
              </xdr:cNvPr>
              <xdr:cNvSpPr txBox="1"/>
            </xdr:nvSpPr>
            <xdr:spPr>
              <a:xfrm>
                <a:off x="914400" y="2194560"/>
                <a:ext cx="14401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rPr>
                  <a:t>Income &amp; Expenses</a:t>
                </a:r>
              </a:p>
            </xdr:txBody>
          </xdr:sp>
          <xdr:sp macro="" textlink="">
            <xdr:nvSpPr>
              <xdr:cNvPr id="12" name="TextBox 11">
                <a:hlinkClick xmlns:r="http://schemas.openxmlformats.org/officeDocument/2006/relationships" r:id="rId3" tooltip="Click here to go to assets and goals"/>
                <a:extLst>
                  <a:ext uri="{FF2B5EF4-FFF2-40B4-BE49-F238E27FC236}">
                    <a16:creationId xmlns:a16="http://schemas.microsoft.com/office/drawing/2014/main" id="{AC823487-B725-EE40-3A3F-1F912A1811D2}"/>
                  </a:ext>
                </a:extLst>
              </xdr:cNvPr>
              <xdr:cNvSpPr txBox="1"/>
            </xdr:nvSpPr>
            <xdr:spPr>
              <a:xfrm>
                <a:off x="853440" y="2674620"/>
                <a:ext cx="15011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rPr>
                  <a:t>Assets &amp; Goals</a:t>
                </a:r>
              </a:p>
            </xdr:txBody>
          </xdr:sp>
        </xdr:grpSp>
        <xdr:pic>
          <xdr:nvPicPr>
            <xdr:cNvPr id="7" name="Picture 6">
              <a:extLst>
                <a:ext uri="{FF2B5EF4-FFF2-40B4-BE49-F238E27FC236}">
                  <a16:creationId xmlns:a16="http://schemas.microsoft.com/office/drawing/2014/main" id="{4C4E61A8-EAE5-D9E1-ECC1-65E0DCAF3E1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86740" y="1737361"/>
              <a:ext cx="483711" cy="274319"/>
            </a:xfrm>
            <a:prstGeom prst="rect">
              <a:avLst/>
            </a:prstGeom>
          </xdr:spPr>
        </xdr:pic>
        <xdr:pic>
          <xdr:nvPicPr>
            <xdr:cNvPr id="8" name="Picture 7">
              <a:extLst>
                <a:ext uri="{FF2B5EF4-FFF2-40B4-BE49-F238E27FC236}">
                  <a16:creationId xmlns:a16="http://schemas.microsoft.com/office/drawing/2014/main" id="{83948DCD-143D-A738-82FE-8D2DC8327C5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70560" y="2148840"/>
              <a:ext cx="288387" cy="312420"/>
            </a:xfrm>
            <a:prstGeom prst="rect">
              <a:avLst/>
            </a:prstGeom>
          </xdr:spPr>
        </xdr:pic>
        <xdr:pic>
          <xdr:nvPicPr>
            <xdr:cNvPr id="9" name="Picture 8">
              <a:extLst>
                <a:ext uri="{FF2B5EF4-FFF2-40B4-BE49-F238E27FC236}">
                  <a16:creationId xmlns:a16="http://schemas.microsoft.com/office/drawing/2014/main" id="{3BDF9ED5-0DDF-308D-FBCD-5140C33FC91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55321" y="2659382"/>
              <a:ext cx="297179" cy="311186"/>
            </a:xfrm>
            <a:prstGeom prst="rect">
              <a:avLst/>
            </a:prstGeom>
          </xdr:spPr>
        </xdr:pic>
      </xdr:grpSp>
    </xdr:grpSp>
    <xdr:clientData/>
  </xdr:twoCellAnchor>
  <xdr:twoCellAnchor editAs="absolute">
    <xdr:from>
      <xdr:col>7</xdr:col>
      <xdr:colOff>701040</xdr:colOff>
      <xdr:row>1</xdr:row>
      <xdr:rowOff>0</xdr:rowOff>
    </xdr:from>
    <xdr:to>
      <xdr:col>8</xdr:col>
      <xdr:colOff>807720</xdr:colOff>
      <xdr:row>3</xdr:row>
      <xdr:rowOff>22860</xdr:rowOff>
    </xdr:to>
    <xdr:sp macro="" textlink="">
      <xdr:nvSpPr>
        <xdr:cNvPr id="15" name="TextBox 14">
          <a:extLst>
            <a:ext uri="{FF2B5EF4-FFF2-40B4-BE49-F238E27FC236}">
              <a16:creationId xmlns:a16="http://schemas.microsoft.com/office/drawing/2014/main" id="{D334D9DA-7D2A-49CC-B061-967FE7960C3B}"/>
            </a:ext>
          </a:extLst>
        </xdr:cNvPr>
        <xdr:cNvSpPr txBox="1"/>
      </xdr:nvSpPr>
      <xdr:spPr>
        <a:xfrm>
          <a:off x="5638800" y="198120"/>
          <a:ext cx="128778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tx1"/>
              </a:solidFill>
              <a:latin typeface="Bahnschrift SemiBold" panose="020B0502040204020203" pitchFamily="34" charset="0"/>
              <a:ea typeface="Segoe UI Black" panose="020B0A02040204020203" pitchFamily="34" charset="0"/>
              <a:cs typeface="Segoe UI Semibold" panose="020B0702040204020203" pitchFamily="34" charset="0"/>
            </a:rPr>
            <a:t>OVERVIEW</a:t>
          </a:r>
        </a:p>
      </xdr:txBody>
    </xdr:sp>
    <xdr:clientData/>
  </xdr:twoCellAnchor>
  <xdr:twoCellAnchor editAs="absolute">
    <xdr:from>
      <xdr:col>4</xdr:col>
      <xdr:colOff>91440</xdr:colOff>
      <xdr:row>3</xdr:row>
      <xdr:rowOff>45720</xdr:rowOff>
    </xdr:from>
    <xdr:to>
      <xdr:col>7</xdr:col>
      <xdr:colOff>762000</xdr:colOff>
      <xdr:row>36</xdr:row>
      <xdr:rowOff>121920</xdr:rowOff>
    </xdr:to>
    <xdr:grpSp>
      <xdr:nvGrpSpPr>
        <xdr:cNvPr id="31" name="Group 30">
          <a:extLst>
            <a:ext uri="{FF2B5EF4-FFF2-40B4-BE49-F238E27FC236}">
              <a16:creationId xmlns:a16="http://schemas.microsoft.com/office/drawing/2014/main" id="{0878BA2E-9979-D2BE-1EBA-9D3BA1C555E1}"/>
            </a:ext>
          </a:extLst>
        </xdr:cNvPr>
        <xdr:cNvGrpSpPr/>
      </xdr:nvGrpSpPr>
      <xdr:grpSpPr>
        <a:xfrm>
          <a:off x="2758440" y="645795"/>
          <a:ext cx="2918460" cy="1790700"/>
          <a:chOff x="2865120" y="830580"/>
          <a:chExt cx="2926080" cy="1798320"/>
        </a:xfrm>
        <a:solidFill>
          <a:schemeClr val="bg1"/>
        </a:solidFill>
      </xdr:grpSpPr>
      <xdr:sp macro="" textlink="">
        <xdr:nvSpPr>
          <xdr:cNvPr id="22" name="Rectangle: Rounded Corners 21">
            <a:extLst>
              <a:ext uri="{FF2B5EF4-FFF2-40B4-BE49-F238E27FC236}">
                <a16:creationId xmlns:a16="http://schemas.microsoft.com/office/drawing/2014/main" id="{63CF6F83-EE04-33E4-4C09-DE9F413582F1}"/>
              </a:ext>
            </a:extLst>
          </xdr:cNvPr>
          <xdr:cNvSpPr/>
        </xdr:nvSpPr>
        <xdr:spPr>
          <a:xfrm>
            <a:off x="2865120" y="830580"/>
            <a:ext cx="2926080" cy="1798320"/>
          </a:xfrm>
          <a:prstGeom prst="roundRect">
            <a:avLst/>
          </a:prstGeom>
          <a:grpFill/>
          <a:ln>
            <a:solidFill>
              <a:schemeClr val="bg1">
                <a:lumMod val="95000"/>
              </a:schemeClr>
            </a:solidFill>
          </a:ln>
          <a:effectLst>
            <a:outerShdw dir="5400000" sx="102000" sy="102000" algn="tr" rotWithShape="0">
              <a:schemeClr val="tx1">
                <a:alpha val="7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0" name="Group 29">
            <a:extLst>
              <a:ext uri="{FF2B5EF4-FFF2-40B4-BE49-F238E27FC236}">
                <a16:creationId xmlns:a16="http://schemas.microsoft.com/office/drawing/2014/main" id="{0FC1B525-52A0-53BC-A51F-440D4760F9EB}"/>
              </a:ext>
            </a:extLst>
          </xdr:cNvPr>
          <xdr:cNvGrpSpPr/>
        </xdr:nvGrpSpPr>
        <xdr:grpSpPr>
          <a:xfrm>
            <a:off x="2987040" y="990600"/>
            <a:ext cx="2552700" cy="1501140"/>
            <a:chOff x="2987040" y="990600"/>
            <a:chExt cx="2552700" cy="1501140"/>
          </a:xfrm>
          <a:grpFill/>
        </xdr:grpSpPr>
        <xdr:grpSp>
          <xdr:nvGrpSpPr>
            <xdr:cNvPr id="26" name="Group 25">
              <a:extLst>
                <a:ext uri="{FF2B5EF4-FFF2-40B4-BE49-F238E27FC236}">
                  <a16:creationId xmlns:a16="http://schemas.microsoft.com/office/drawing/2014/main" id="{DF094170-2FEE-5B82-1861-FB6D74E0D82B}"/>
                </a:ext>
              </a:extLst>
            </xdr:cNvPr>
            <xdr:cNvGrpSpPr/>
          </xdr:nvGrpSpPr>
          <xdr:grpSpPr>
            <a:xfrm>
              <a:off x="4930140" y="2103120"/>
              <a:ext cx="609600" cy="388620"/>
              <a:chOff x="4815840" y="2087880"/>
              <a:chExt cx="609600" cy="388620"/>
            </a:xfrm>
            <a:grpFill/>
          </xdr:grpSpPr>
          <xdr:sp macro="" textlink="">
            <xdr:nvSpPr>
              <xdr:cNvPr id="23" name="Oval 22">
                <a:extLst>
                  <a:ext uri="{FF2B5EF4-FFF2-40B4-BE49-F238E27FC236}">
                    <a16:creationId xmlns:a16="http://schemas.microsoft.com/office/drawing/2014/main" id="{5056FDA9-D94D-6034-9DDC-6FF3650FE387}"/>
                  </a:ext>
                </a:extLst>
              </xdr:cNvPr>
              <xdr:cNvSpPr/>
            </xdr:nvSpPr>
            <xdr:spPr>
              <a:xfrm>
                <a:off x="4815840" y="2087880"/>
                <a:ext cx="396240" cy="388620"/>
              </a:xfrm>
              <a:prstGeom prst="ellipse">
                <a:avLst/>
              </a:prstGeom>
              <a:solidFill>
                <a:srgbClr val="F04465"/>
              </a:solidFill>
              <a:ln>
                <a:solidFill>
                  <a:srgbClr val="F0446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Oval 24">
                <a:extLst>
                  <a:ext uri="{FF2B5EF4-FFF2-40B4-BE49-F238E27FC236}">
                    <a16:creationId xmlns:a16="http://schemas.microsoft.com/office/drawing/2014/main" id="{5F03ECE7-FE09-4ACC-BEE4-F38538ED3737}"/>
                  </a:ext>
                </a:extLst>
              </xdr:cNvPr>
              <xdr:cNvSpPr/>
            </xdr:nvSpPr>
            <xdr:spPr>
              <a:xfrm>
                <a:off x="5029200" y="2087880"/>
                <a:ext cx="396240" cy="388620"/>
              </a:xfrm>
              <a:prstGeom prst="ellipse">
                <a:avLst/>
              </a:prstGeom>
              <a:solidFill>
                <a:srgbClr val="F18E19"/>
              </a:solidFill>
              <a:ln>
                <a:solidFill>
                  <a:srgbClr val="F18E1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7" name="TextBox 26">
              <a:extLst>
                <a:ext uri="{FF2B5EF4-FFF2-40B4-BE49-F238E27FC236}">
                  <a16:creationId xmlns:a16="http://schemas.microsoft.com/office/drawing/2014/main" id="{337D4475-A334-3F07-6A23-B0B210FD923E}"/>
                </a:ext>
              </a:extLst>
            </xdr:cNvPr>
            <xdr:cNvSpPr txBox="1"/>
          </xdr:nvSpPr>
          <xdr:spPr>
            <a:xfrm>
              <a:off x="3002280" y="2103120"/>
              <a:ext cx="1828800" cy="381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Bahnschrift Light SemiCondensed" panose="020B0502040204020203" pitchFamily="34" charset="0"/>
                </a:rPr>
                <a:t>**** **** 0019</a:t>
              </a:r>
              <a:r>
                <a:rPr lang="en-US" sz="1800" baseline="0">
                  <a:latin typeface="Bahnschrift Light SemiCondensed" panose="020B0502040204020203" pitchFamily="34" charset="0"/>
                </a:rPr>
                <a:t> </a:t>
              </a:r>
              <a:r>
                <a:rPr lang="en-US" sz="1800">
                  <a:latin typeface="Bahnschrift Light SemiCondensed" panose="020B0502040204020203" pitchFamily="34" charset="0"/>
                </a:rPr>
                <a:t>2540</a:t>
              </a:r>
            </a:p>
          </xdr:txBody>
        </xdr:sp>
        <xdr:sp macro="" textlink="">
          <xdr:nvSpPr>
            <xdr:cNvPr id="28" name="TextBox 27">
              <a:extLst>
                <a:ext uri="{FF2B5EF4-FFF2-40B4-BE49-F238E27FC236}">
                  <a16:creationId xmlns:a16="http://schemas.microsoft.com/office/drawing/2014/main" id="{A9CD4F90-A2EF-E4BA-FCBF-FEE95E531C26}"/>
                </a:ext>
              </a:extLst>
            </xdr:cNvPr>
            <xdr:cNvSpPr txBox="1"/>
          </xdr:nvSpPr>
          <xdr:spPr>
            <a:xfrm>
              <a:off x="2987040" y="990600"/>
              <a:ext cx="18516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Bahnschrift Light SemiCondensed" panose="020B0502040204020203" pitchFamily="34" charset="0"/>
                </a:rPr>
                <a:t>Available Balance</a:t>
              </a:r>
            </a:p>
          </xdr:txBody>
        </xdr:sp>
        <xdr:sp macro="" textlink="'Pivot Tables'!H11">
          <xdr:nvSpPr>
            <xdr:cNvPr id="29" name="TextBox 28">
              <a:extLst>
                <a:ext uri="{FF2B5EF4-FFF2-40B4-BE49-F238E27FC236}">
                  <a16:creationId xmlns:a16="http://schemas.microsoft.com/office/drawing/2014/main" id="{E64D827F-9EEE-43E7-9CE4-EEB736113E65}"/>
                </a:ext>
              </a:extLst>
            </xdr:cNvPr>
            <xdr:cNvSpPr txBox="1"/>
          </xdr:nvSpPr>
          <xdr:spPr>
            <a:xfrm>
              <a:off x="3017520" y="1303020"/>
              <a:ext cx="2362200" cy="678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A9D636-2BA4-459F-A4C8-E6FF81738243}" type="TxLink">
                <a:rPr lang="en-US" sz="3200" b="1" i="0" u="none" strike="noStrike">
                  <a:solidFill>
                    <a:schemeClr val="tx1"/>
                  </a:solidFill>
                  <a:latin typeface="Bahnschrift SemiBold" panose="020B0502040204020203" pitchFamily="34" charset="0"/>
                  <a:ea typeface="Calibri"/>
                  <a:cs typeface="Calibri"/>
                </a:rPr>
                <a:pPr/>
                <a:t> $2,688 </a:t>
              </a:fld>
              <a:endParaRPr lang="en-US" sz="4400">
                <a:solidFill>
                  <a:schemeClr val="tx1"/>
                </a:solidFill>
                <a:latin typeface="Bahnschrift SemiBold" panose="020B0502040204020203" pitchFamily="34" charset="0"/>
              </a:endParaRPr>
            </a:p>
          </xdr:txBody>
        </xdr:sp>
      </xdr:grpSp>
    </xdr:grpSp>
    <xdr:clientData/>
  </xdr:twoCellAnchor>
  <xdr:twoCellAnchor editAs="absolute">
    <xdr:from>
      <xdr:col>10</xdr:col>
      <xdr:colOff>929640</xdr:colOff>
      <xdr:row>47</xdr:row>
      <xdr:rowOff>60112</xdr:rowOff>
    </xdr:from>
    <xdr:to>
      <xdr:col>11</xdr:col>
      <xdr:colOff>830580</xdr:colOff>
      <xdr:row>53</xdr:row>
      <xdr:rowOff>6772</xdr:rowOff>
    </xdr:to>
    <xdr:sp macro="" textlink="">
      <xdr:nvSpPr>
        <xdr:cNvPr id="47" name="Rectangle: Rounded Corners 46">
          <a:extLst>
            <a:ext uri="{FF2B5EF4-FFF2-40B4-BE49-F238E27FC236}">
              <a16:creationId xmlns:a16="http://schemas.microsoft.com/office/drawing/2014/main" id="{58A71582-100C-42BD-B20B-77600E8D6181}"/>
            </a:ext>
          </a:extLst>
        </xdr:cNvPr>
        <xdr:cNvSpPr/>
      </xdr:nvSpPr>
      <xdr:spPr>
        <a:xfrm>
          <a:off x="9641840" y="4776045"/>
          <a:ext cx="1424940" cy="1267460"/>
        </a:xfrm>
        <a:prstGeom prst="round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929640</xdr:colOff>
      <xdr:row>2</xdr:row>
      <xdr:rowOff>160020</xdr:rowOff>
    </xdr:from>
    <xdr:to>
      <xdr:col>9</xdr:col>
      <xdr:colOff>266700</xdr:colOff>
      <xdr:row>37</xdr:row>
      <xdr:rowOff>106680</xdr:rowOff>
    </xdr:to>
    <xdr:grpSp>
      <xdr:nvGrpSpPr>
        <xdr:cNvPr id="94" name="Group 93">
          <a:extLst>
            <a:ext uri="{FF2B5EF4-FFF2-40B4-BE49-F238E27FC236}">
              <a16:creationId xmlns:a16="http://schemas.microsoft.com/office/drawing/2014/main" id="{6A2369E1-1C5F-E482-8095-06E8B86A21D7}"/>
            </a:ext>
          </a:extLst>
        </xdr:cNvPr>
        <xdr:cNvGrpSpPr/>
      </xdr:nvGrpSpPr>
      <xdr:grpSpPr>
        <a:xfrm>
          <a:off x="5844540" y="560070"/>
          <a:ext cx="2032635" cy="2080260"/>
          <a:chOff x="5897880" y="807720"/>
          <a:chExt cx="2034540" cy="2087880"/>
        </a:xfrm>
      </xdr:grpSpPr>
      <xdr:grpSp>
        <xdr:nvGrpSpPr>
          <xdr:cNvPr id="44" name="Group 43">
            <a:extLst>
              <a:ext uri="{FF2B5EF4-FFF2-40B4-BE49-F238E27FC236}">
                <a16:creationId xmlns:a16="http://schemas.microsoft.com/office/drawing/2014/main" id="{1DCE40D9-9BF2-58D9-8B8E-2BD9E655D8C1}"/>
              </a:ext>
            </a:extLst>
          </xdr:cNvPr>
          <xdr:cNvGrpSpPr/>
        </xdr:nvGrpSpPr>
        <xdr:grpSpPr>
          <a:xfrm>
            <a:off x="5897880" y="807720"/>
            <a:ext cx="2034540" cy="2087880"/>
            <a:chOff x="5935980" y="822960"/>
            <a:chExt cx="2034540" cy="2087880"/>
          </a:xfrm>
        </xdr:grpSpPr>
        <xdr:sp macro="" textlink="">
          <xdr:nvSpPr>
            <xdr:cNvPr id="32" name="TextBox 31">
              <a:extLst>
                <a:ext uri="{FF2B5EF4-FFF2-40B4-BE49-F238E27FC236}">
                  <a16:creationId xmlns:a16="http://schemas.microsoft.com/office/drawing/2014/main" id="{F8A6D8F5-F99B-3F20-DC79-96C3D683617D}"/>
                </a:ext>
              </a:extLst>
            </xdr:cNvPr>
            <xdr:cNvSpPr txBox="1"/>
          </xdr:nvSpPr>
          <xdr:spPr>
            <a:xfrm>
              <a:off x="5981700" y="822960"/>
              <a:ext cx="156972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Bahnschrift SemiBold" panose="020B0502040204020203" pitchFamily="34" charset="0"/>
                </a:rPr>
                <a:t>Assets</a:t>
              </a:r>
            </a:p>
          </xdr:txBody>
        </xdr:sp>
        <xdr:sp macro="" textlink="'Assets &amp; Goals'!K34">
          <xdr:nvSpPr>
            <xdr:cNvPr id="33" name="TextBox 32">
              <a:extLst>
                <a:ext uri="{FF2B5EF4-FFF2-40B4-BE49-F238E27FC236}">
                  <a16:creationId xmlns:a16="http://schemas.microsoft.com/office/drawing/2014/main" id="{0E05FD20-56B7-4D81-BF0F-7750DF2F4BB1}"/>
                </a:ext>
              </a:extLst>
            </xdr:cNvPr>
            <xdr:cNvSpPr txBox="1"/>
          </xdr:nvSpPr>
          <xdr:spPr>
            <a:xfrm>
              <a:off x="5989320" y="1203960"/>
              <a:ext cx="5486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BABE4B-853F-4F73-876A-99C9595B823A}" type="TxLink">
                <a:rPr lang="en-US" sz="1400" b="1" i="0" u="none" strike="noStrike">
                  <a:solidFill>
                    <a:schemeClr val="bg1">
                      <a:lumMod val="50000"/>
                    </a:schemeClr>
                  </a:solidFill>
                  <a:latin typeface="Bahnschrift SemiBold" panose="020B0502040204020203" pitchFamily="34" charset="0"/>
                </a:rPr>
                <a:pPr/>
                <a:t>Gold</a:t>
              </a:fld>
              <a:endParaRPr lang="en-US" sz="1800" b="1">
                <a:solidFill>
                  <a:schemeClr val="bg1">
                    <a:lumMod val="50000"/>
                  </a:schemeClr>
                </a:solidFill>
                <a:latin typeface="Bahnschrift SemiBold" panose="020B0502040204020203" pitchFamily="34" charset="0"/>
              </a:endParaRPr>
            </a:p>
          </xdr:txBody>
        </xdr:sp>
        <xdr:sp macro="" textlink="'Assets &amp; Goals'!J34">
          <xdr:nvSpPr>
            <xdr:cNvPr id="35" name="TextBox 34">
              <a:extLst>
                <a:ext uri="{FF2B5EF4-FFF2-40B4-BE49-F238E27FC236}">
                  <a16:creationId xmlns:a16="http://schemas.microsoft.com/office/drawing/2014/main" id="{D568CAA6-837B-4ADE-B2A3-6D9B846296F7}"/>
                </a:ext>
              </a:extLst>
            </xdr:cNvPr>
            <xdr:cNvSpPr txBox="1"/>
          </xdr:nvSpPr>
          <xdr:spPr>
            <a:xfrm>
              <a:off x="5989320" y="1432560"/>
              <a:ext cx="8458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BD76C80-5509-414C-99BA-46E3C0E91340}" type="TxLink">
                <a:rPr lang="en-US" sz="1400" b="0" i="0" u="none" strike="noStrike">
                  <a:solidFill>
                    <a:srgbClr val="000000"/>
                  </a:solidFill>
                  <a:latin typeface="Bahnschrift Light" panose="020B0502040204020203" pitchFamily="34" charset="0"/>
                  <a:cs typeface="Segoe UI"/>
                </a:rPr>
                <a:pPr/>
                <a:t>$19,821 </a:t>
              </a:fld>
              <a:endParaRPr lang="en-US" sz="2000" b="0">
                <a:latin typeface="Bahnschrift Light" panose="020B0502040204020203" pitchFamily="34" charset="0"/>
              </a:endParaRPr>
            </a:p>
          </xdr:txBody>
        </xdr:sp>
        <xdr:sp macro="" textlink="'Assets &amp; Goals'!J35">
          <xdr:nvSpPr>
            <xdr:cNvPr id="36" name="TextBox 35">
              <a:extLst>
                <a:ext uri="{FF2B5EF4-FFF2-40B4-BE49-F238E27FC236}">
                  <a16:creationId xmlns:a16="http://schemas.microsoft.com/office/drawing/2014/main" id="{F1085892-24FF-4FBE-9DD3-BE2759FFF41E}"/>
                </a:ext>
              </a:extLst>
            </xdr:cNvPr>
            <xdr:cNvSpPr txBox="1"/>
          </xdr:nvSpPr>
          <xdr:spPr>
            <a:xfrm>
              <a:off x="7109460" y="1424940"/>
              <a:ext cx="8458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53298C4-7227-4B0E-AB95-2EC8CC3D2876}" type="TxLink">
                <a:rPr lang="en-US" sz="1400" b="0" i="0" u="none" strike="noStrike">
                  <a:solidFill>
                    <a:srgbClr val="000000"/>
                  </a:solidFill>
                  <a:latin typeface="Bahnschrift Light" panose="020B0502040204020203" pitchFamily="34" charset="0"/>
                  <a:ea typeface="+mn-ea"/>
                  <a:cs typeface="Segoe UI"/>
                </a:rPr>
                <a:pPr marL="0" indent="0"/>
                <a:t>$17,943 </a:t>
              </a:fld>
              <a:endParaRPr lang="en-US" sz="1400" b="0" i="0" u="none" strike="noStrike">
                <a:solidFill>
                  <a:srgbClr val="000000"/>
                </a:solidFill>
                <a:latin typeface="Bahnschrift Light" panose="020B0502040204020203" pitchFamily="34" charset="0"/>
                <a:ea typeface="+mn-ea"/>
                <a:cs typeface="Segoe UI"/>
              </a:endParaRPr>
            </a:p>
          </xdr:txBody>
        </xdr:sp>
        <xdr:sp macro="" textlink="'Assets &amp; Goals'!K35">
          <xdr:nvSpPr>
            <xdr:cNvPr id="37" name="TextBox 36">
              <a:extLst>
                <a:ext uri="{FF2B5EF4-FFF2-40B4-BE49-F238E27FC236}">
                  <a16:creationId xmlns:a16="http://schemas.microsoft.com/office/drawing/2014/main" id="{538F4E37-B023-47AF-B7D5-F2B550B8E122}"/>
                </a:ext>
              </a:extLst>
            </xdr:cNvPr>
            <xdr:cNvSpPr txBox="1"/>
          </xdr:nvSpPr>
          <xdr:spPr>
            <a:xfrm>
              <a:off x="7269480" y="1219200"/>
              <a:ext cx="6477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AC4559C-88CD-4730-AE01-FA07285233A7}" type="TxLink">
                <a:rPr lang="en-US" sz="1400" b="1" i="0" u="none" strike="noStrike">
                  <a:solidFill>
                    <a:schemeClr val="bg1">
                      <a:lumMod val="50000"/>
                    </a:schemeClr>
                  </a:solidFill>
                  <a:latin typeface="Bahnschrift SemiBold" panose="020B0502040204020203" pitchFamily="34" charset="0"/>
                  <a:ea typeface="+mn-ea"/>
                  <a:cs typeface="+mn-cs"/>
                </a:rPr>
                <a:pPr marL="0" indent="0"/>
                <a:t>Bonds</a:t>
              </a:fld>
              <a:endParaRPr lang="en-US" sz="1400" b="1" i="0" u="none" strike="noStrike">
                <a:solidFill>
                  <a:schemeClr val="bg1">
                    <a:lumMod val="50000"/>
                  </a:schemeClr>
                </a:solidFill>
                <a:latin typeface="Bahnschrift SemiBold" panose="020B0502040204020203" pitchFamily="34" charset="0"/>
                <a:ea typeface="+mn-ea"/>
                <a:cs typeface="+mn-cs"/>
              </a:endParaRPr>
            </a:p>
          </xdr:txBody>
        </xdr:sp>
        <xdr:sp macro="" textlink="'Assets &amp; Goals'!K36">
          <xdr:nvSpPr>
            <xdr:cNvPr id="38" name="TextBox 37">
              <a:extLst>
                <a:ext uri="{FF2B5EF4-FFF2-40B4-BE49-F238E27FC236}">
                  <a16:creationId xmlns:a16="http://schemas.microsoft.com/office/drawing/2014/main" id="{6547A9E4-707D-4BB2-88BA-F75C5DF57979}"/>
                </a:ext>
              </a:extLst>
            </xdr:cNvPr>
            <xdr:cNvSpPr txBox="1"/>
          </xdr:nvSpPr>
          <xdr:spPr>
            <a:xfrm>
              <a:off x="5981700" y="1813560"/>
              <a:ext cx="7315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62B62B9-9C80-401E-B716-D429D724DE21}" type="TxLink">
                <a:rPr lang="en-US" sz="1400" b="1" i="0" u="none" strike="noStrike">
                  <a:solidFill>
                    <a:schemeClr val="bg1">
                      <a:lumMod val="50000"/>
                    </a:schemeClr>
                  </a:solidFill>
                  <a:latin typeface="Bahnschrift SemiBold" panose="020B0502040204020203" pitchFamily="34" charset="0"/>
                  <a:ea typeface="+mn-ea"/>
                  <a:cs typeface="+mn-cs"/>
                </a:rPr>
                <a:pPr marL="0" indent="0"/>
                <a:t>Stock </a:t>
              </a:fld>
              <a:endParaRPr lang="en-US" sz="1400" b="1" i="0" u="none" strike="noStrike">
                <a:solidFill>
                  <a:schemeClr val="bg1">
                    <a:lumMod val="50000"/>
                  </a:schemeClr>
                </a:solidFill>
                <a:latin typeface="Bahnschrift SemiBold" panose="020B0502040204020203" pitchFamily="34" charset="0"/>
                <a:ea typeface="+mn-ea"/>
                <a:cs typeface="+mn-cs"/>
              </a:endParaRPr>
            </a:p>
          </xdr:txBody>
        </xdr:sp>
        <xdr:sp macro="" textlink="'Assets &amp; Goals'!J36">
          <xdr:nvSpPr>
            <xdr:cNvPr id="39" name="TextBox 38">
              <a:extLst>
                <a:ext uri="{FF2B5EF4-FFF2-40B4-BE49-F238E27FC236}">
                  <a16:creationId xmlns:a16="http://schemas.microsoft.com/office/drawing/2014/main" id="{018EAC52-BB1B-49B9-AC61-966F51210DD8}"/>
                </a:ext>
              </a:extLst>
            </xdr:cNvPr>
            <xdr:cNvSpPr txBox="1"/>
          </xdr:nvSpPr>
          <xdr:spPr>
            <a:xfrm>
              <a:off x="5981700" y="2042160"/>
              <a:ext cx="8458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9BD076D-7765-4321-B14F-6198BB7425F7}" type="TxLink">
                <a:rPr lang="en-US" sz="1400" b="0" i="0" u="none" strike="noStrike">
                  <a:solidFill>
                    <a:srgbClr val="000000"/>
                  </a:solidFill>
                  <a:latin typeface="Bahnschrift Light" panose="020B0502040204020203" pitchFamily="34" charset="0"/>
                  <a:ea typeface="+mn-ea"/>
                  <a:cs typeface="Segoe UI"/>
                </a:rPr>
                <a:pPr marL="0" indent="0"/>
                <a:t>$21,259 </a:t>
              </a:fld>
              <a:endParaRPr lang="en-US" sz="1400" b="0" i="0" u="none" strike="noStrike">
                <a:solidFill>
                  <a:srgbClr val="000000"/>
                </a:solidFill>
                <a:latin typeface="Bahnschrift Light" panose="020B0502040204020203" pitchFamily="34" charset="0"/>
                <a:ea typeface="+mn-ea"/>
                <a:cs typeface="Segoe UI"/>
              </a:endParaRPr>
            </a:p>
          </xdr:txBody>
        </xdr:sp>
        <xdr:sp macro="" textlink="'Assets &amp; Goals'!J37">
          <xdr:nvSpPr>
            <xdr:cNvPr id="40" name="TextBox 39">
              <a:extLst>
                <a:ext uri="{FF2B5EF4-FFF2-40B4-BE49-F238E27FC236}">
                  <a16:creationId xmlns:a16="http://schemas.microsoft.com/office/drawing/2014/main" id="{B10A79C1-A6BA-41B7-8779-9FC91B56E3AF}"/>
                </a:ext>
              </a:extLst>
            </xdr:cNvPr>
            <xdr:cNvSpPr txBox="1"/>
          </xdr:nvSpPr>
          <xdr:spPr>
            <a:xfrm>
              <a:off x="7124700" y="2042160"/>
              <a:ext cx="8458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DF7F04E-814B-4647-9247-5F61F666CC63}" type="TxLink">
                <a:rPr lang="en-US" sz="1400" b="0" i="0" u="none" strike="noStrike">
                  <a:solidFill>
                    <a:srgbClr val="000000"/>
                  </a:solidFill>
                  <a:latin typeface="Bahnschrift Light" panose="020B0502040204020203" pitchFamily="34" charset="0"/>
                  <a:ea typeface="+mn-ea"/>
                  <a:cs typeface="Segoe UI"/>
                </a:rPr>
                <a:pPr marL="0" indent="0"/>
                <a:t>$16,584 </a:t>
              </a:fld>
              <a:endParaRPr lang="en-US" sz="1400" b="0" i="0" u="none" strike="noStrike">
                <a:solidFill>
                  <a:srgbClr val="000000"/>
                </a:solidFill>
                <a:latin typeface="Bahnschrift Light" panose="020B0502040204020203" pitchFamily="34" charset="0"/>
                <a:ea typeface="+mn-ea"/>
                <a:cs typeface="Segoe UI"/>
              </a:endParaRPr>
            </a:p>
          </xdr:txBody>
        </xdr:sp>
        <xdr:sp macro="" textlink="'Assets &amp; Goals'!K37">
          <xdr:nvSpPr>
            <xdr:cNvPr id="41" name="TextBox 40">
              <a:extLst>
                <a:ext uri="{FF2B5EF4-FFF2-40B4-BE49-F238E27FC236}">
                  <a16:creationId xmlns:a16="http://schemas.microsoft.com/office/drawing/2014/main" id="{AC525550-595E-4DAF-8D0C-BFC235E918F3}"/>
                </a:ext>
              </a:extLst>
            </xdr:cNvPr>
            <xdr:cNvSpPr txBox="1"/>
          </xdr:nvSpPr>
          <xdr:spPr>
            <a:xfrm>
              <a:off x="6821813" y="1823146"/>
              <a:ext cx="1137266" cy="240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82CB808-EB1A-44B1-B196-B2CBA910BC72}" type="TxLink">
                <a:rPr lang="en-US" sz="1400" b="1" i="0" u="none" strike="noStrike">
                  <a:solidFill>
                    <a:schemeClr val="bg1">
                      <a:lumMod val="50000"/>
                    </a:schemeClr>
                  </a:solidFill>
                  <a:latin typeface="Bahnschrift SemiBold" panose="020B0502040204020203" pitchFamily="34" charset="0"/>
                  <a:ea typeface="+mn-ea"/>
                  <a:cs typeface="+mn-cs"/>
                </a:rPr>
                <a:pPr marL="0" indent="0"/>
                <a:t>Warehouse</a:t>
              </a:fld>
              <a:endParaRPr lang="en-US" sz="1400" b="1" i="0" u="none" strike="noStrike">
                <a:solidFill>
                  <a:schemeClr val="bg1">
                    <a:lumMod val="50000"/>
                  </a:schemeClr>
                </a:solidFill>
                <a:latin typeface="Bahnschrift SemiBold" panose="020B0502040204020203" pitchFamily="34" charset="0"/>
                <a:ea typeface="+mn-ea"/>
                <a:cs typeface="+mn-cs"/>
              </a:endParaRPr>
            </a:p>
          </xdr:txBody>
        </xdr:sp>
        <xdr:sp macro="" textlink="'Assets &amp; Goals'!K38">
          <xdr:nvSpPr>
            <xdr:cNvPr id="42" name="TextBox 41">
              <a:extLst>
                <a:ext uri="{FF2B5EF4-FFF2-40B4-BE49-F238E27FC236}">
                  <a16:creationId xmlns:a16="http://schemas.microsoft.com/office/drawing/2014/main" id="{A04B99C1-0B10-4C35-B8A6-68908141576B}"/>
                </a:ext>
              </a:extLst>
            </xdr:cNvPr>
            <xdr:cNvSpPr txBox="1"/>
          </xdr:nvSpPr>
          <xdr:spPr>
            <a:xfrm>
              <a:off x="5935980" y="2385060"/>
              <a:ext cx="7315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C71D8CF-15A7-436B-A585-29B2B468D56A}" type="TxLink">
                <a:rPr lang="en-US" sz="1400" b="1" i="0" u="none" strike="noStrike">
                  <a:solidFill>
                    <a:schemeClr val="bg1">
                      <a:lumMod val="50000"/>
                    </a:schemeClr>
                  </a:solidFill>
                  <a:latin typeface="Bahnschrift SemiBold" panose="020B0502040204020203" pitchFamily="34" charset="0"/>
                  <a:ea typeface="+mn-ea"/>
                  <a:cs typeface="+mn-cs"/>
                </a:rPr>
                <a:pPr marL="0" indent="0" algn="ctr"/>
                <a:t>Land</a:t>
              </a:fld>
              <a:endParaRPr lang="en-US" sz="1400" b="1" i="0" u="none" strike="noStrike">
                <a:solidFill>
                  <a:schemeClr val="bg1">
                    <a:lumMod val="50000"/>
                  </a:schemeClr>
                </a:solidFill>
                <a:latin typeface="Bahnschrift SemiBold" panose="020B0502040204020203" pitchFamily="34" charset="0"/>
                <a:ea typeface="+mn-ea"/>
                <a:cs typeface="+mn-cs"/>
              </a:endParaRPr>
            </a:p>
          </xdr:txBody>
        </xdr:sp>
        <xdr:sp macro="" textlink="'Assets &amp; Goals'!J38">
          <xdr:nvSpPr>
            <xdr:cNvPr id="43" name="TextBox 42">
              <a:extLst>
                <a:ext uri="{FF2B5EF4-FFF2-40B4-BE49-F238E27FC236}">
                  <a16:creationId xmlns:a16="http://schemas.microsoft.com/office/drawing/2014/main" id="{89E53CA1-7C4C-46ED-87BB-2BEF46ADE068}"/>
                </a:ext>
              </a:extLst>
            </xdr:cNvPr>
            <xdr:cNvSpPr txBox="1"/>
          </xdr:nvSpPr>
          <xdr:spPr>
            <a:xfrm>
              <a:off x="5974080" y="2613660"/>
              <a:ext cx="8458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8426395-C5CC-4EF7-8C21-409F03FEAEEC}" type="TxLink">
                <a:rPr lang="en-US" sz="1400" b="0" i="0" u="none" strike="noStrike">
                  <a:solidFill>
                    <a:srgbClr val="000000"/>
                  </a:solidFill>
                  <a:latin typeface="Bahnschrift Light" panose="020B0502040204020203" pitchFamily="34" charset="0"/>
                  <a:ea typeface="+mn-ea"/>
                  <a:cs typeface="Segoe UI"/>
                </a:rPr>
                <a:pPr marL="0" indent="0" algn="ctr"/>
                <a:t>$20,376 </a:t>
              </a:fld>
              <a:endParaRPr lang="en-US" sz="1400" b="0" i="0" u="none" strike="noStrike">
                <a:solidFill>
                  <a:srgbClr val="000000"/>
                </a:solidFill>
                <a:latin typeface="Bahnschrift Light" panose="020B0502040204020203" pitchFamily="34" charset="0"/>
                <a:ea typeface="+mn-ea"/>
                <a:cs typeface="Segoe UI"/>
              </a:endParaRPr>
            </a:p>
          </xdr:txBody>
        </xdr:sp>
      </xdr:grpSp>
      <xdr:cxnSp macro="">
        <xdr:nvCxnSpPr>
          <xdr:cNvPr id="61" name="Straight Connector 60">
            <a:extLst>
              <a:ext uri="{FF2B5EF4-FFF2-40B4-BE49-F238E27FC236}">
                <a16:creationId xmlns:a16="http://schemas.microsoft.com/office/drawing/2014/main" id="{ACC38202-CD9F-4A91-9B11-0B636C916D92}"/>
              </a:ext>
            </a:extLst>
          </xdr:cNvPr>
          <xdr:cNvCxnSpPr/>
        </xdr:nvCxnSpPr>
        <xdr:spPr>
          <a:xfrm flipV="1">
            <a:off x="6004560" y="1165860"/>
            <a:ext cx="1752600" cy="7620"/>
          </a:xfrm>
          <a:prstGeom prst="line">
            <a:avLst/>
          </a:prstGeom>
          <a:ln>
            <a:noFill/>
          </a:ln>
        </xdr:spPr>
        <xdr:style>
          <a:lnRef idx="1">
            <a:schemeClr val="dk1"/>
          </a:lnRef>
          <a:fillRef idx="0">
            <a:schemeClr val="dk1"/>
          </a:fillRef>
          <a:effectRef idx="0">
            <a:schemeClr val="dk1"/>
          </a:effectRef>
          <a:fontRef idx="minor">
            <a:schemeClr val="tx1"/>
          </a:fontRef>
        </xdr:style>
      </xdr:cxnSp>
    </xdr:grpSp>
    <xdr:clientData/>
  </xdr:twoCellAnchor>
  <xdr:twoCellAnchor>
    <xdr:from>
      <xdr:col>8</xdr:col>
      <xdr:colOff>312420</xdr:colOff>
      <xdr:row>44</xdr:row>
      <xdr:rowOff>220132</xdr:rowOff>
    </xdr:from>
    <xdr:to>
      <xdr:col>11</xdr:col>
      <xdr:colOff>800100</xdr:colOff>
      <xdr:row>52</xdr:row>
      <xdr:rowOff>219285</xdr:rowOff>
    </xdr:to>
    <xdr:grpSp>
      <xdr:nvGrpSpPr>
        <xdr:cNvPr id="89" name="Group 88">
          <a:extLst>
            <a:ext uri="{FF2B5EF4-FFF2-40B4-BE49-F238E27FC236}">
              <a16:creationId xmlns:a16="http://schemas.microsoft.com/office/drawing/2014/main" id="{C5022AF5-4E93-69F8-1762-DB61B540F4C1}"/>
            </a:ext>
          </a:extLst>
        </xdr:cNvPr>
        <xdr:cNvGrpSpPr/>
      </xdr:nvGrpSpPr>
      <xdr:grpSpPr>
        <a:xfrm>
          <a:off x="6408420" y="4287307"/>
          <a:ext cx="4602480" cy="1751753"/>
          <a:chOff x="6431280" y="4304452"/>
          <a:chExt cx="4602480" cy="1766993"/>
        </a:xfrm>
      </xdr:grpSpPr>
      <xdr:sp macro="" textlink="">
        <xdr:nvSpPr>
          <xdr:cNvPr id="45" name="Rectangle: Rounded Corners 44">
            <a:extLst>
              <a:ext uri="{FF2B5EF4-FFF2-40B4-BE49-F238E27FC236}">
                <a16:creationId xmlns:a16="http://schemas.microsoft.com/office/drawing/2014/main" id="{917E39B6-B4A7-9577-94F7-FD9CF29EE3EA}"/>
              </a:ext>
            </a:extLst>
          </xdr:cNvPr>
          <xdr:cNvSpPr/>
        </xdr:nvSpPr>
        <xdr:spPr>
          <a:xfrm>
            <a:off x="6469380" y="4792132"/>
            <a:ext cx="1424940" cy="1271693"/>
          </a:xfrm>
          <a:prstGeom prst="roundRect">
            <a:avLst/>
          </a:prstGeom>
          <a:solidFill>
            <a:srgbClr val="F04465"/>
          </a:solidFill>
          <a:ln>
            <a:solidFill>
              <a:srgbClr val="F0446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Rectangle: Rounded Corners 45">
            <a:extLst>
              <a:ext uri="{FF2B5EF4-FFF2-40B4-BE49-F238E27FC236}">
                <a16:creationId xmlns:a16="http://schemas.microsoft.com/office/drawing/2014/main" id="{DAF97653-2154-4930-AF56-A00C9F4312E3}"/>
              </a:ext>
            </a:extLst>
          </xdr:cNvPr>
          <xdr:cNvSpPr/>
        </xdr:nvSpPr>
        <xdr:spPr>
          <a:xfrm>
            <a:off x="8054340" y="4799752"/>
            <a:ext cx="1424940" cy="1271693"/>
          </a:xfrm>
          <a:prstGeom prst="roundRect">
            <a:avLst/>
          </a:prstGeom>
          <a:solidFill>
            <a:srgbClr val="0ACAC9"/>
          </a:solidFill>
          <a:ln>
            <a:solidFill>
              <a:srgbClr val="0ACAC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A11">
        <xdr:nvSpPr>
          <xdr:cNvPr id="48" name="TextBox 47">
            <a:extLst>
              <a:ext uri="{FF2B5EF4-FFF2-40B4-BE49-F238E27FC236}">
                <a16:creationId xmlns:a16="http://schemas.microsoft.com/office/drawing/2014/main" id="{7D20ED69-2856-47DA-8E91-E6F17C9B8023}"/>
              </a:ext>
            </a:extLst>
          </xdr:cNvPr>
          <xdr:cNvSpPr txBox="1"/>
        </xdr:nvSpPr>
        <xdr:spPr>
          <a:xfrm>
            <a:off x="6553200" y="4958925"/>
            <a:ext cx="1082040" cy="351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A8C2961-78C6-40E8-8896-A3DB79E99B77}" type="TxLink">
              <a:rPr lang="en-US" sz="1400" b="1" i="0" u="none" strike="noStrike">
                <a:solidFill>
                  <a:schemeClr val="bg1"/>
                </a:solidFill>
                <a:latin typeface="Bahnschrift SemiBold" panose="020B0502040204020203" pitchFamily="34" charset="0"/>
                <a:ea typeface="+mn-ea"/>
                <a:cs typeface="+mn-cs"/>
              </a:rPr>
              <a:pPr marL="0" indent="0"/>
              <a:t>Housing</a:t>
            </a:fld>
            <a:endParaRPr lang="en-US" sz="1400" b="1" i="0" u="none" strike="noStrike">
              <a:solidFill>
                <a:schemeClr val="bg1"/>
              </a:solidFill>
              <a:latin typeface="Bahnschrift SemiBold" panose="020B0502040204020203" pitchFamily="34" charset="0"/>
              <a:ea typeface="+mn-ea"/>
              <a:cs typeface="+mn-cs"/>
            </a:endParaRPr>
          </a:p>
        </xdr:txBody>
      </xdr:sp>
      <xdr:sp macro="" textlink="'Pivot Tables'!B11">
        <xdr:nvSpPr>
          <xdr:cNvPr id="49" name="TextBox 48">
            <a:extLst>
              <a:ext uri="{FF2B5EF4-FFF2-40B4-BE49-F238E27FC236}">
                <a16:creationId xmlns:a16="http://schemas.microsoft.com/office/drawing/2014/main" id="{D6168245-C1F4-4467-9B05-BA8438487864}"/>
              </a:ext>
            </a:extLst>
          </xdr:cNvPr>
          <xdr:cNvSpPr txBox="1"/>
        </xdr:nvSpPr>
        <xdr:spPr>
          <a:xfrm>
            <a:off x="6507480" y="5272191"/>
            <a:ext cx="1203960" cy="312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19CD555-5B16-439E-8D3F-147A144E5460}" type="TxLink">
              <a:rPr lang="en-US" sz="1400" b="0" i="0" u="none" strike="noStrike">
                <a:solidFill>
                  <a:schemeClr val="bg1"/>
                </a:solidFill>
                <a:latin typeface="Bahnschrift Light" panose="020B0502040204020203" pitchFamily="34" charset="0"/>
                <a:ea typeface="+mn-ea"/>
                <a:cs typeface="Segoe UI"/>
              </a:rPr>
              <a:pPr marL="0" indent="0"/>
              <a:t> $3,972 </a:t>
            </a:fld>
            <a:endParaRPr lang="en-US" sz="1400" b="0" i="0" u="none" strike="noStrike">
              <a:solidFill>
                <a:schemeClr val="bg1"/>
              </a:solidFill>
              <a:latin typeface="Bahnschrift Light" panose="020B0502040204020203" pitchFamily="34" charset="0"/>
              <a:ea typeface="+mn-ea"/>
              <a:cs typeface="Segoe UI"/>
            </a:endParaRPr>
          </a:p>
        </xdr:txBody>
      </xdr:sp>
      <xdr:sp macro="" textlink="'Pivot Tables'!A12">
        <xdr:nvSpPr>
          <xdr:cNvPr id="50" name="TextBox 49">
            <a:extLst>
              <a:ext uri="{FF2B5EF4-FFF2-40B4-BE49-F238E27FC236}">
                <a16:creationId xmlns:a16="http://schemas.microsoft.com/office/drawing/2014/main" id="{9D536AF8-3D2F-462F-A081-597DEC352E90}"/>
              </a:ext>
            </a:extLst>
          </xdr:cNvPr>
          <xdr:cNvSpPr txBox="1"/>
        </xdr:nvSpPr>
        <xdr:spPr>
          <a:xfrm>
            <a:off x="8122920" y="4944532"/>
            <a:ext cx="1127760" cy="274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9010405-F71A-4822-BFF3-1F03C1651F06}" type="TxLink">
              <a:rPr lang="en-US" sz="1400" b="1" i="0" u="none" strike="noStrike">
                <a:solidFill>
                  <a:schemeClr val="bg1"/>
                </a:solidFill>
                <a:latin typeface="Bahnschrift SemiBold" panose="020B0502040204020203" pitchFamily="34" charset="0"/>
                <a:ea typeface="+mn-ea"/>
                <a:cs typeface="+mn-cs"/>
              </a:rPr>
              <a:pPr marL="0" indent="0"/>
              <a:t>Personal</a:t>
            </a:fld>
            <a:endParaRPr lang="en-US" sz="1400" b="1" i="0" u="none" strike="noStrike">
              <a:solidFill>
                <a:schemeClr val="bg1"/>
              </a:solidFill>
              <a:latin typeface="Bahnschrift SemiBold" panose="020B0502040204020203" pitchFamily="34" charset="0"/>
              <a:ea typeface="+mn-ea"/>
              <a:cs typeface="+mn-cs"/>
            </a:endParaRPr>
          </a:p>
        </xdr:txBody>
      </xdr:sp>
      <xdr:sp macro="" textlink="'Pivot Tables'!B12">
        <xdr:nvSpPr>
          <xdr:cNvPr id="51" name="TextBox 50">
            <a:extLst>
              <a:ext uri="{FF2B5EF4-FFF2-40B4-BE49-F238E27FC236}">
                <a16:creationId xmlns:a16="http://schemas.microsoft.com/office/drawing/2014/main" id="{2AF3B6DC-B29D-4CAD-A72E-EACE6BD2C936}"/>
              </a:ext>
            </a:extLst>
          </xdr:cNvPr>
          <xdr:cNvSpPr txBox="1"/>
        </xdr:nvSpPr>
        <xdr:spPr>
          <a:xfrm>
            <a:off x="8077200" y="5272191"/>
            <a:ext cx="1005840" cy="320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5C33A9E-45FB-4824-BCE2-219644AD90EC}" type="TxLink">
              <a:rPr lang="en-US" sz="1400" b="0" i="0" u="none" strike="noStrike">
                <a:solidFill>
                  <a:schemeClr val="bg1"/>
                </a:solidFill>
                <a:latin typeface="Bahnschrift Light" panose="020B0502040204020203" pitchFamily="34" charset="0"/>
                <a:ea typeface="+mn-ea"/>
                <a:cs typeface="Segoe UI"/>
              </a:rPr>
              <a:pPr marL="0" indent="0"/>
              <a:t> $1,350 </a:t>
            </a:fld>
            <a:endParaRPr lang="en-US" sz="1400" b="0" i="0" u="none" strike="noStrike">
              <a:solidFill>
                <a:schemeClr val="bg1"/>
              </a:solidFill>
              <a:latin typeface="Bahnschrift Light" panose="020B0502040204020203" pitchFamily="34" charset="0"/>
              <a:ea typeface="+mn-ea"/>
              <a:cs typeface="Segoe UI"/>
            </a:endParaRPr>
          </a:p>
        </xdr:txBody>
      </xdr:sp>
      <xdr:sp macro="" textlink="'Pivot Tables'!A13">
        <xdr:nvSpPr>
          <xdr:cNvPr id="52" name="TextBox 51">
            <a:extLst>
              <a:ext uri="{FF2B5EF4-FFF2-40B4-BE49-F238E27FC236}">
                <a16:creationId xmlns:a16="http://schemas.microsoft.com/office/drawing/2014/main" id="{F3E6BA13-8EAD-4E23-86CD-D1B4F385CDC8}"/>
              </a:ext>
            </a:extLst>
          </xdr:cNvPr>
          <xdr:cNvSpPr txBox="1"/>
        </xdr:nvSpPr>
        <xdr:spPr>
          <a:xfrm>
            <a:off x="9669780" y="4936912"/>
            <a:ext cx="1363980" cy="274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AC4CE3D-2322-4925-8A73-B8ED625D95AC}" type="TxLink">
              <a:rPr lang="en-US" sz="1400" b="1" i="0" u="none" strike="noStrike">
                <a:solidFill>
                  <a:schemeClr val="bg1"/>
                </a:solidFill>
                <a:latin typeface="Bahnschrift SemiBold" panose="020B0502040204020203" pitchFamily="34" charset="0"/>
                <a:ea typeface="+mn-ea"/>
                <a:cs typeface="+mn-cs"/>
              </a:rPr>
              <a:pPr marL="0" indent="0"/>
              <a:t>Transportation</a:t>
            </a:fld>
            <a:endParaRPr lang="en-US" sz="1400" b="1" i="0" u="none" strike="noStrike">
              <a:solidFill>
                <a:schemeClr val="bg1"/>
              </a:solidFill>
              <a:latin typeface="Bahnschrift SemiBold" panose="020B0502040204020203" pitchFamily="34" charset="0"/>
              <a:ea typeface="+mn-ea"/>
              <a:cs typeface="+mn-cs"/>
            </a:endParaRPr>
          </a:p>
        </xdr:txBody>
      </xdr:sp>
      <xdr:sp macro="" textlink="'Pivot Tables'!B13">
        <xdr:nvSpPr>
          <xdr:cNvPr id="53" name="TextBox 52">
            <a:extLst>
              <a:ext uri="{FF2B5EF4-FFF2-40B4-BE49-F238E27FC236}">
                <a16:creationId xmlns:a16="http://schemas.microsoft.com/office/drawing/2014/main" id="{5824A128-8CFF-4D31-8F9B-138107083415}"/>
              </a:ext>
            </a:extLst>
          </xdr:cNvPr>
          <xdr:cNvSpPr txBox="1"/>
        </xdr:nvSpPr>
        <xdr:spPr>
          <a:xfrm>
            <a:off x="9624060" y="5264571"/>
            <a:ext cx="114300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5871B72-9DBC-44D2-8940-A15A39527724}" type="TxLink">
              <a:rPr lang="en-US" sz="1400" b="0" i="0" u="none" strike="noStrike">
                <a:solidFill>
                  <a:schemeClr val="bg1"/>
                </a:solidFill>
                <a:latin typeface="Bahnschrift Light" panose="020B0502040204020203" pitchFamily="34" charset="0"/>
                <a:ea typeface="+mn-ea"/>
                <a:cs typeface="Segoe UI"/>
              </a:rPr>
              <a:pPr marL="0" indent="0"/>
              <a:t> $3,903 </a:t>
            </a:fld>
            <a:endParaRPr lang="en-US" sz="1400" b="0" i="0" u="none" strike="noStrike">
              <a:solidFill>
                <a:schemeClr val="bg1"/>
              </a:solidFill>
              <a:latin typeface="Bahnschrift Light" panose="020B0502040204020203" pitchFamily="34" charset="0"/>
              <a:ea typeface="+mn-ea"/>
              <a:cs typeface="Segoe UI"/>
            </a:endParaRPr>
          </a:p>
        </xdr:txBody>
      </xdr:sp>
      <xdr:sp macro="" textlink="">
        <xdr:nvSpPr>
          <xdr:cNvPr id="54" name="TextBox 53">
            <a:extLst>
              <a:ext uri="{FF2B5EF4-FFF2-40B4-BE49-F238E27FC236}">
                <a16:creationId xmlns:a16="http://schemas.microsoft.com/office/drawing/2014/main" id="{21221C7F-B3A9-BB1D-1627-91A83448E4B7}"/>
              </a:ext>
            </a:extLst>
          </xdr:cNvPr>
          <xdr:cNvSpPr txBox="1"/>
        </xdr:nvSpPr>
        <xdr:spPr>
          <a:xfrm>
            <a:off x="6508327" y="4304452"/>
            <a:ext cx="2024380" cy="357293"/>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a:solidFill>
                  <a:schemeClr val="tx1"/>
                </a:solidFill>
                <a:latin typeface="Bahnschrift SemiBold" panose="020B0502040204020203" pitchFamily="34" charset="0"/>
                <a:ea typeface="+mn-ea"/>
                <a:cs typeface="+mn-cs"/>
              </a:rPr>
              <a:t>Spendings</a:t>
            </a:r>
          </a:p>
        </xdr:txBody>
      </xdr:sp>
      <xdr:cxnSp macro="">
        <xdr:nvCxnSpPr>
          <xdr:cNvPr id="60" name="Straight Connector 59">
            <a:extLst>
              <a:ext uri="{FF2B5EF4-FFF2-40B4-BE49-F238E27FC236}">
                <a16:creationId xmlns:a16="http://schemas.microsoft.com/office/drawing/2014/main" id="{FE9CEEB3-4259-4D67-A2EA-7384C24B8DD1}"/>
              </a:ext>
            </a:extLst>
          </xdr:cNvPr>
          <xdr:cNvCxnSpPr/>
        </xdr:nvCxnSpPr>
        <xdr:spPr>
          <a:xfrm>
            <a:off x="6431280" y="4671060"/>
            <a:ext cx="3116580" cy="7620"/>
          </a:xfrm>
          <a:prstGeom prst="line">
            <a:avLst/>
          </a:prstGeom>
          <a:ln>
            <a:solidFill>
              <a:schemeClr val="bg1">
                <a:lumMod val="85000"/>
              </a:schemeClr>
            </a:solidFill>
          </a:ln>
        </xdr:spPr>
        <xdr:style>
          <a:lnRef idx="1">
            <a:schemeClr val="dk1"/>
          </a:lnRef>
          <a:fillRef idx="0">
            <a:schemeClr val="dk1"/>
          </a:fillRef>
          <a:effectRef idx="0">
            <a:schemeClr val="dk1"/>
          </a:effectRef>
          <a:fontRef idx="minor">
            <a:schemeClr val="tx1"/>
          </a:fontRef>
        </xdr:style>
      </xdr:cxnSp>
      <xdr:pic>
        <xdr:nvPicPr>
          <xdr:cNvPr id="17" name="Picture 16">
            <a:extLst>
              <a:ext uri="{FF2B5EF4-FFF2-40B4-BE49-F238E27FC236}">
                <a16:creationId xmlns:a16="http://schemas.microsoft.com/office/drawing/2014/main" id="{33920773-991C-98CD-5F29-C5FFEEFD683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606540" y="5638800"/>
            <a:ext cx="396240" cy="396240"/>
          </a:xfrm>
          <a:prstGeom prst="rect">
            <a:avLst/>
          </a:prstGeom>
        </xdr:spPr>
      </xdr:pic>
      <xdr:pic>
        <xdr:nvPicPr>
          <xdr:cNvPr id="19" name="Picture 18">
            <a:extLst>
              <a:ext uri="{FF2B5EF4-FFF2-40B4-BE49-F238E27FC236}">
                <a16:creationId xmlns:a16="http://schemas.microsoft.com/office/drawing/2014/main" id="{2C4704A7-EE6E-F049-FD16-F1347F669BD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252462" y="5623561"/>
            <a:ext cx="402538" cy="434339"/>
          </a:xfrm>
          <a:prstGeom prst="rect">
            <a:avLst/>
          </a:prstGeom>
        </xdr:spPr>
      </xdr:pic>
      <xdr:pic>
        <xdr:nvPicPr>
          <xdr:cNvPr id="34" name="Picture 33">
            <a:extLst>
              <a:ext uri="{FF2B5EF4-FFF2-40B4-BE49-F238E27FC236}">
                <a16:creationId xmlns:a16="http://schemas.microsoft.com/office/drawing/2014/main" id="{7B907FAD-D4E0-DB43-905B-11204BFD3E5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76461" y="5684520"/>
            <a:ext cx="383825" cy="281940"/>
          </a:xfrm>
          <a:prstGeom prst="rect">
            <a:avLst/>
          </a:prstGeom>
        </xdr:spPr>
      </xdr:pic>
    </xdr:grpSp>
    <xdr:clientData/>
  </xdr:twoCellAnchor>
  <xdr:twoCellAnchor editAs="absolute">
    <xdr:from>
      <xdr:col>3</xdr:col>
      <xdr:colOff>586740</xdr:colOff>
      <xdr:row>55</xdr:row>
      <xdr:rowOff>175260</xdr:rowOff>
    </xdr:from>
    <xdr:to>
      <xdr:col>12</xdr:col>
      <xdr:colOff>7620</xdr:colOff>
      <xdr:row>55</xdr:row>
      <xdr:rowOff>220979</xdr:rowOff>
    </xdr:to>
    <xdr:sp macro="" textlink="">
      <xdr:nvSpPr>
        <xdr:cNvPr id="72" name="Rectangle 71">
          <a:extLst>
            <a:ext uri="{FF2B5EF4-FFF2-40B4-BE49-F238E27FC236}">
              <a16:creationId xmlns:a16="http://schemas.microsoft.com/office/drawing/2014/main" id="{E5FACD3B-3153-22B5-1A05-DE94EB2FEA43}"/>
            </a:ext>
          </a:extLst>
        </xdr:cNvPr>
        <xdr:cNvSpPr/>
      </xdr:nvSpPr>
      <xdr:spPr>
        <a:xfrm>
          <a:off x="2598420" y="6690360"/>
          <a:ext cx="8534400" cy="45719"/>
        </a:xfrm>
        <a:prstGeom prst="rect">
          <a:avLst/>
        </a:prstGeom>
        <a:solidFill>
          <a:schemeClr val="bg1">
            <a:lumMod val="95000"/>
          </a:schemeClr>
        </a:solidFill>
        <a:ln>
          <a:solidFill>
            <a:schemeClr val="bg1">
              <a:lumMod val="95000"/>
            </a:schemeClr>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xdr:col>
      <xdr:colOff>213360</xdr:colOff>
      <xdr:row>0</xdr:row>
      <xdr:rowOff>190500</xdr:rowOff>
    </xdr:from>
    <xdr:to>
      <xdr:col>7</xdr:col>
      <xdr:colOff>891540</xdr:colOff>
      <xdr:row>3</xdr:row>
      <xdr:rowOff>30480</xdr:rowOff>
    </xdr:to>
    <xdr:sp macro="" textlink="">
      <xdr:nvSpPr>
        <xdr:cNvPr id="75" name="TextBox 74">
          <a:extLst>
            <a:ext uri="{FF2B5EF4-FFF2-40B4-BE49-F238E27FC236}">
              <a16:creationId xmlns:a16="http://schemas.microsoft.com/office/drawing/2014/main" id="{6D91B7CC-C9AF-7450-06D5-08A006752D22}"/>
            </a:ext>
          </a:extLst>
        </xdr:cNvPr>
        <xdr:cNvSpPr txBox="1"/>
      </xdr:nvSpPr>
      <xdr:spPr>
        <a:xfrm>
          <a:off x="883920" y="190500"/>
          <a:ext cx="494538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Bahnschrift Light" panose="020B0502040204020203" pitchFamily="34" charset="0"/>
            </a:rPr>
            <a:t>PERSONAL FINANCE TRACKER DASHBOARD |</a:t>
          </a:r>
        </a:p>
      </xdr:txBody>
    </xdr:sp>
    <xdr:clientData/>
  </xdr:twoCellAnchor>
  <xdr:twoCellAnchor>
    <xdr:from>
      <xdr:col>4</xdr:col>
      <xdr:colOff>135466</xdr:colOff>
      <xdr:row>44</xdr:row>
      <xdr:rowOff>211667</xdr:rowOff>
    </xdr:from>
    <xdr:to>
      <xdr:col>7</xdr:col>
      <xdr:colOff>1165860</xdr:colOff>
      <xdr:row>53</xdr:row>
      <xdr:rowOff>68580</xdr:rowOff>
    </xdr:to>
    <xdr:grpSp>
      <xdr:nvGrpSpPr>
        <xdr:cNvPr id="88" name="Group 87">
          <a:extLst>
            <a:ext uri="{FF2B5EF4-FFF2-40B4-BE49-F238E27FC236}">
              <a16:creationId xmlns:a16="http://schemas.microsoft.com/office/drawing/2014/main" id="{7668D398-D5B0-9E26-7930-6C3E7E9E1B13}"/>
            </a:ext>
          </a:extLst>
        </xdr:cNvPr>
        <xdr:cNvGrpSpPr/>
      </xdr:nvGrpSpPr>
      <xdr:grpSpPr>
        <a:xfrm>
          <a:off x="2802466" y="4278842"/>
          <a:ext cx="3278294" cy="1828588"/>
          <a:chOff x="2817706" y="4295987"/>
          <a:chExt cx="3285914" cy="1845733"/>
        </a:xfrm>
      </xdr:grpSpPr>
      <xdr:sp macro="" textlink="">
        <xdr:nvSpPr>
          <xdr:cNvPr id="55" name="TextBox 54">
            <a:extLst>
              <a:ext uri="{FF2B5EF4-FFF2-40B4-BE49-F238E27FC236}">
                <a16:creationId xmlns:a16="http://schemas.microsoft.com/office/drawing/2014/main" id="{7BD5B6E2-9FB1-4565-AB81-ECD8C5EFB43A}"/>
              </a:ext>
            </a:extLst>
          </xdr:cNvPr>
          <xdr:cNvSpPr txBox="1"/>
        </xdr:nvSpPr>
        <xdr:spPr>
          <a:xfrm>
            <a:off x="2817706" y="4295987"/>
            <a:ext cx="2021840" cy="357293"/>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a:solidFill>
                  <a:schemeClr val="tx1"/>
                </a:solidFill>
                <a:latin typeface="Bahnschrift SemiBold" panose="020B0502040204020203" pitchFamily="34" charset="0"/>
                <a:ea typeface="+mn-ea"/>
                <a:cs typeface="+mn-cs"/>
              </a:rPr>
              <a:t>Income Source</a:t>
            </a:r>
          </a:p>
        </xdr:txBody>
      </xdr:sp>
      <xdr:sp macro="" textlink="">
        <xdr:nvSpPr>
          <xdr:cNvPr id="56" name="TextBox 55">
            <a:extLst>
              <a:ext uri="{FF2B5EF4-FFF2-40B4-BE49-F238E27FC236}">
                <a16:creationId xmlns:a16="http://schemas.microsoft.com/office/drawing/2014/main" id="{AF97AA21-C233-4C5E-9CEA-075009686C1E}"/>
              </a:ext>
            </a:extLst>
          </xdr:cNvPr>
          <xdr:cNvSpPr txBox="1"/>
        </xdr:nvSpPr>
        <xdr:spPr>
          <a:xfrm>
            <a:off x="5212080" y="4358640"/>
            <a:ext cx="815340" cy="357293"/>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0">
                <a:solidFill>
                  <a:schemeClr val="tx1"/>
                </a:solidFill>
                <a:latin typeface="Bahnschrift Light" panose="020B0502040204020203" pitchFamily="34" charset="0"/>
                <a:ea typeface="+mn-ea"/>
                <a:cs typeface="+mn-cs"/>
              </a:rPr>
              <a:t>View</a:t>
            </a:r>
            <a:r>
              <a:rPr lang="en-US" sz="1200" b="0" baseline="0">
                <a:solidFill>
                  <a:schemeClr val="tx1"/>
                </a:solidFill>
                <a:latin typeface="Bahnschrift Light" panose="020B0502040204020203" pitchFamily="34" charset="0"/>
                <a:ea typeface="+mn-ea"/>
                <a:cs typeface="+mn-cs"/>
              </a:rPr>
              <a:t> All</a:t>
            </a:r>
            <a:endParaRPr lang="en-US" sz="1200" b="0">
              <a:solidFill>
                <a:schemeClr val="tx1"/>
              </a:solidFill>
              <a:latin typeface="Bahnschrift Light" panose="020B0502040204020203" pitchFamily="34" charset="0"/>
              <a:ea typeface="+mn-ea"/>
              <a:cs typeface="+mn-cs"/>
            </a:endParaRPr>
          </a:p>
        </xdr:txBody>
      </xdr:sp>
      <xdr:cxnSp macro="">
        <xdr:nvCxnSpPr>
          <xdr:cNvPr id="59" name="Straight Connector 58">
            <a:extLst>
              <a:ext uri="{FF2B5EF4-FFF2-40B4-BE49-F238E27FC236}">
                <a16:creationId xmlns:a16="http://schemas.microsoft.com/office/drawing/2014/main" id="{C11FB2CF-5F24-E652-6F2F-C67B8361DAA5}"/>
              </a:ext>
            </a:extLst>
          </xdr:cNvPr>
          <xdr:cNvCxnSpPr/>
        </xdr:nvCxnSpPr>
        <xdr:spPr>
          <a:xfrm>
            <a:off x="2918460" y="4655820"/>
            <a:ext cx="3116580" cy="7620"/>
          </a:xfrm>
          <a:prstGeom prst="line">
            <a:avLst/>
          </a:prstGeom>
          <a:ln>
            <a:solidFill>
              <a:schemeClr val="bg1">
                <a:lumMod val="85000"/>
              </a:schemeClr>
            </a:solidFill>
          </a:ln>
        </xdr:spPr>
        <xdr:style>
          <a:lnRef idx="1">
            <a:schemeClr val="dk1"/>
          </a:lnRef>
          <a:fillRef idx="0">
            <a:schemeClr val="dk1"/>
          </a:fillRef>
          <a:effectRef idx="0">
            <a:schemeClr val="dk1"/>
          </a:effectRef>
          <a:fontRef idx="minor">
            <a:schemeClr val="tx1"/>
          </a:fontRef>
        </xdr:style>
      </xdr:cxnSp>
      <xdr:sp macro="" textlink="'Pivot Tables'!E14">
        <xdr:nvSpPr>
          <xdr:cNvPr id="57" name="TextBox 56">
            <a:extLst>
              <a:ext uri="{FF2B5EF4-FFF2-40B4-BE49-F238E27FC236}">
                <a16:creationId xmlns:a16="http://schemas.microsoft.com/office/drawing/2014/main" id="{3E607DC6-403C-4F12-9D86-7DD70F1A11C1}"/>
              </a:ext>
            </a:extLst>
          </xdr:cNvPr>
          <xdr:cNvSpPr txBox="1"/>
        </xdr:nvSpPr>
        <xdr:spPr>
          <a:xfrm>
            <a:off x="3246120" y="4899660"/>
            <a:ext cx="731520" cy="27432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4B6047C-F919-4477-A9FC-B7ABA9092DA8}" type="TxLink">
              <a:rPr lang="en-US" sz="1400" b="1" i="0" u="none" strike="noStrike">
                <a:solidFill>
                  <a:schemeClr val="bg1">
                    <a:lumMod val="50000"/>
                  </a:schemeClr>
                </a:solidFill>
                <a:latin typeface="Bahnschrift SemiBold" panose="020B0502040204020203" pitchFamily="34" charset="0"/>
                <a:ea typeface="+mn-ea"/>
                <a:cs typeface="+mn-cs"/>
              </a:rPr>
              <a:pPr marL="0" indent="0" algn="ctr"/>
              <a:t>Salary</a:t>
            </a:fld>
            <a:endParaRPr lang="en-US" sz="1400" b="1" i="0" u="none" strike="noStrike">
              <a:solidFill>
                <a:schemeClr val="bg1">
                  <a:lumMod val="50000"/>
                </a:schemeClr>
              </a:solidFill>
              <a:latin typeface="Bahnschrift SemiBold" panose="020B0502040204020203" pitchFamily="34" charset="0"/>
              <a:ea typeface="+mn-ea"/>
              <a:cs typeface="+mn-cs"/>
            </a:endParaRPr>
          </a:p>
        </xdr:txBody>
      </xdr:sp>
      <xdr:sp macro="" textlink="'Pivot Tables'!E13">
        <xdr:nvSpPr>
          <xdr:cNvPr id="58" name="TextBox 57">
            <a:extLst>
              <a:ext uri="{FF2B5EF4-FFF2-40B4-BE49-F238E27FC236}">
                <a16:creationId xmlns:a16="http://schemas.microsoft.com/office/drawing/2014/main" id="{6C8A9C4B-A9A4-41B4-8409-0C03BC3EFED1}"/>
              </a:ext>
            </a:extLst>
          </xdr:cNvPr>
          <xdr:cNvSpPr txBox="1"/>
        </xdr:nvSpPr>
        <xdr:spPr>
          <a:xfrm>
            <a:off x="3139440" y="5532120"/>
            <a:ext cx="1074420" cy="27432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B76082C-CD8C-4A86-BBA0-ED0023BEAEEE}" type="TxLink">
              <a:rPr lang="en-US" sz="1400" b="1" i="0" u="none" strike="noStrike">
                <a:solidFill>
                  <a:schemeClr val="bg1">
                    <a:lumMod val="50000"/>
                  </a:schemeClr>
                </a:solidFill>
                <a:latin typeface="Bahnschrift SemiBold" panose="020B0502040204020203" pitchFamily="34" charset="0"/>
                <a:ea typeface="+mn-ea"/>
                <a:cs typeface="+mn-cs"/>
              </a:rPr>
              <a:pPr marL="0" indent="0" algn="ctr"/>
              <a:t>My Shop</a:t>
            </a:fld>
            <a:endParaRPr lang="en-US" sz="1400" b="1" i="0" u="none" strike="noStrike">
              <a:solidFill>
                <a:schemeClr val="bg1">
                  <a:lumMod val="50000"/>
                </a:schemeClr>
              </a:solidFill>
              <a:latin typeface="Bahnschrift SemiBold" panose="020B0502040204020203" pitchFamily="34" charset="0"/>
              <a:ea typeface="+mn-ea"/>
              <a:cs typeface="+mn-cs"/>
            </a:endParaRPr>
          </a:p>
        </xdr:txBody>
      </xdr:sp>
      <xdr:sp macro="" textlink="'Pivot Tables'!E11">
        <xdr:nvSpPr>
          <xdr:cNvPr id="62" name="TextBox 61">
            <a:extLst>
              <a:ext uri="{FF2B5EF4-FFF2-40B4-BE49-F238E27FC236}">
                <a16:creationId xmlns:a16="http://schemas.microsoft.com/office/drawing/2014/main" id="{EA25D449-590E-4463-AB95-C5E5D960C148}"/>
              </a:ext>
            </a:extLst>
          </xdr:cNvPr>
          <xdr:cNvSpPr txBox="1"/>
        </xdr:nvSpPr>
        <xdr:spPr>
          <a:xfrm>
            <a:off x="4617720" y="4907280"/>
            <a:ext cx="1287780" cy="27432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CB691F4-351B-4395-B301-A02DE089E0B5}" type="TxLink">
              <a:rPr lang="en-US" sz="1400" b="1" i="0" u="none" strike="noStrike">
                <a:solidFill>
                  <a:schemeClr val="bg1">
                    <a:lumMod val="50000"/>
                  </a:schemeClr>
                </a:solidFill>
                <a:latin typeface="Bahnschrift SemiBold" panose="020B0502040204020203" pitchFamily="34" charset="0"/>
                <a:ea typeface="+mn-ea"/>
                <a:cs typeface="+mn-cs"/>
              </a:rPr>
              <a:pPr marL="0" indent="0" algn="ctr"/>
              <a:t>E-commerce</a:t>
            </a:fld>
            <a:endParaRPr lang="en-US" sz="1400" b="1" i="0" u="none" strike="noStrike">
              <a:solidFill>
                <a:schemeClr val="bg1">
                  <a:lumMod val="50000"/>
                </a:schemeClr>
              </a:solidFill>
              <a:latin typeface="Bahnschrift SemiBold" panose="020B0502040204020203" pitchFamily="34" charset="0"/>
              <a:ea typeface="+mn-ea"/>
              <a:cs typeface="+mn-cs"/>
            </a:endParaRPr>
          </a:p>
        </xdr:txBody>
      </xdr:sp>
      <xdr:sp macro="" textlink="'Pivot Tables'!E12">
        <xdr:nvSpPr>
          <xdr:cNvPr id="63" name="TextBox 62">
            <a:extLst>
              <a:ext uri="{FF2B5EF4-FFF2-40B4-BE49-F238E27FC236}">
                <a16:creationId xmlns:a16="http://schemas.microsoft.com/office/drawing/2014/main" id="{FC91FF3C-B4C8-4C04-8451-334B8F667893}"/>
              </a:ext>
            </a:extLst>
          </xdr:cNvPr>
          <xdr:cNvSpPr txBox="1"/>
        </xdr:nvSpPr>
        <xdr:spPr>
          <a:xfrm>
            <a:off x="4625340" y="5547360"/>
            <a:ext cx="1478280" cy="27432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D775B56-0BC9-4D98-AE45-8008E66BBD36}" type="TxLink">
              <a:rPr lang="en-US" sz="1400" b="1" i="0" u="none" strike="noStrike">
                <a:solidFill>
                  <a:schemeClr val="bg1">
                    <a:lumMod val="50000"/>
                  </a:schemeClr>
                </a:solidFill>
                <a:latin typeface="Bahnschrift SemiBold" panose="020B0502040204020203" pitchFamily="34" charset="0"/>
                <a:ea typeface="+mn-ea"/>
                <a:cs typeface="+mn-cs"/>
              </a:rPr>
              <a:pPr marL="0" indent="0" algn="ctr"/>
              <a:t>Google Adsense</a:t>
            </a:fld>
            <a:endParaRPr lang="en-US" sz="1400" b="1" i="0" u="none" strike="noStrike">
              <a:solidFill>
                <a:schemeClr val="bg1">
                  <a:lumMod val="50000"/>
                </a:schemeClr>
              </a:solidFill>
              <a:latin typeface="Bahnschrift SemiBold" panose="020B0502040204020203" pitchFamily="34" charset="0"/>
              <a:ea typeface="+mn-ea"/>
              <a:cs typeface="+mn-cs"/>
            </a:endParaRPr>
          </a:p>
        </xdr:txBody>
      </xdr:sp>
      <xdr:sp macro="" textlink="'Pivot Tables'!F14">
        <xdr:nvSpPr>
          <xdr:cNvPr id="64" name="TextBox 63">
            <a:extLst>
              <a:ext uri="{FF2B5EF4-FFF2-40B4-BE49-F238E27FC236}">
                <a16:creationId xmlns:a16="http://schemas.microsoft.com/office/drawing/2014/main" id="{5618635C-F1A9-426A-8343-EBE696F24FE9}"/>
              </a:ext>
            </a:extLst>
          </xdr:cNvPr>
          <xdr:cNvSpPr txBox="1"/>
        </xdr:nvSpPr>
        <xdr:spPr>
          <a:xfrm>
            <a:off x="3055620" y="5204460"/>
            <a:ext cx="1150620" cy="29718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CAD7096-5684-4B03-BB55-27D71076D183}" type="TxLink">
              <a:rPr lang="en-US" sz="1400" b="0" i="0" u="none" strike="noStrike">
                <a:solidFill>
                  <a:srgbClr val="000000"/>
                </a:solidFill>
                <a:latin typeface="Bahnschrift Light" panose="020B0502040204020203" pitchFamily="34" charset="0"/>
                <a:ea typeface="+mn-ea"/>
                <a:cs typeface="Segoe UI"/>
              </a:rPr>
              <a:pPr marL="0" indent="0" algn="ctr"/>
              <a:t> $3,800 </a:t>
            </a:fld>
            <a:endParaRPr lang="en-US" sz="1400" b="0" i="0" u="none" strike="noStrike">
              <a:solidFill>
                <a:srgbClr val="000000"/>
              </a:solidFill>
              <a:latin typeface="Bahnschrift Light" panose="020B0502040204020203" pitchFamily="34" charset="0"/>
              <a:ea typeface="+mn-ea"/>
              <a:cs typeface="Segoe UI"/>
            </a:endParaRPr>
          </a:p>
        </xdr:txBody>
      </xdr:sp>
      <xdr:sp macro="" textlink="'Pivot Tables'!F11">
        <xdr:nvSpPr>
          <xdr:cNvPr id="65" name="TextBox 64">
            <a:extLst>
              <a:ext uri="{FF2B5EF4-FFF2-40B4-BE49-F238E27FC236}">
                <a16:creationId xmlns:a16="http://schemas.microsoft.com/office/drawing/2014/main" id="{ABEE9B96-97E1-4488-8D94-7BA6A5A4407E}"/>
              </a:ext>
            </a:extLst>
          </xdr:cNvPr>
          <xdr:cNvSpPr txBox="1"/>
        </xdr:nvSpPr>
        <xdr:spPr>
          <a:xfrm>
            <a:off x="4602480" y="5196840"/>
            <a:ext cx="845820" cy="29718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C108BB3-021B-4765-99C5-CCF1E7A78267}" type="TxLink">
              <a:rPr lang="en-US" sz="1400" b="0" i="0" u="none" strike="noStrike">
                <a:solidFill>
                  <a:srgbClr val="000000"/>
                </a:solidFill>
                <a:latin typeface="Bahnschrift Light" panose="020B0502040204020203" pitchFamily="34" charset="0"/>
                <a:ea typeface="+mn-ea"/>
                <a:cs typeface="Segoe UI"/>
              </a:rPr>
              <a:pPr marL="0" indent="0" algn="ctr"/>
              <a:t> $2,459 </a:t>
            </a:fld>
            <a:endParaRPr lang="en-US" sz="1400" b="0" i="0" u="none" strike="noStrike">
              <a:solidFill>
                <a:srgbClr val="000000"/>
              </a:solidFill>
              <a:latin typeface="Bahnschrift Light" panose="020B0502040204020203" pitchFamily="34" charset="0"/>
              <a:ea typeface="+mn-ea"/>
              <a:cs typeface="Segoe UI"/>
            </a:endParaRPr>
          </a:p>
        </xdr:txBody>
      </xdr:sp>
      <xdr:sp macro="" textlink="'Pivot Tables'!F13">
        <xdr:nvSpPr>
          <xdr:cNvPr id="66" name="TextBox 65">
            <a:extLst>
              <a:ext uri="{FF2B5EF4-FFF2-40B4-BE49-F238E27FC236}">
                <a16:creationId xmlns:a16="http://schemas.microsoft.com/office/drawing/2014/main" id="{7F9D0C50-6775-4EAC-BAE9-6BA40AB391AB}"/>
              </a:ext>
            </a:extLst>
          </xdr:cNvPr>
          <xdr:cNvSpPr txBox="1"/>
        </xdr:nvSpPr>
        <xdr:spPr>
          <a:xfrm>
            <a:off x="3032760" y="5836920"/>
            <a:ext cx="1150620" cy="29718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DC75879-F3FE-4059-9B95-7B562D61CD94}" type="TxLink">
              <a:rPr lang="en-US" sz="1400" b="0" i="0" u="none" strike="noStrike">
                <a:solidFill>
                  <a:srgbClr val="000000"/>
                </a:solidFill>
                <a:latin typeface="Bahnschrift Light" panose="020B0502040204020203" pitchFamily="34" charset="0"/>
                <a:ea typeface="+mn-ea"/>
                <a:cs typeface="Segoe UI"/>
              </a:rPr>
              <a:pPr marL="0" indent="0" algn="ctr"/>
              <a:t> $2,956 </a:t>
            </a:fld>
            <a:endParaRPr lang="en-US" sz="1400" b="0" i="0" u="none" strike="noStrike">
              <a:solidFill>
                <a:srgbClr val="000000"/>
              </a:solidFill>
              <a:latin typeface="Bahnschrift Light" panose="020B0502040204020203" pitchFamily="34" charset="0"/>
              <a:ea typeface="+mn-ea"/>
              <a:cs typeface="Segoe UI"/>
            </a:endParaRPr>
          </a:p>
        </xdr:txBody>
      </xdr:sp>
      <xdr:sp macro="" textlink="'Pivot Tables'!F12">
        <xdr:nvSpPr>
          <xdr:cNvPr id="67" name="TextBox 66">
            <a:extLst>
              <a:ext uri="{FF2B5EF4-FFF2-40B4-BE49-F238E27FC236}">
                <a16:creationId xmlns:a16="http://schemas.microsoft.com/office/drawing/2014/main" id="{CBB1F3AB-AF5D-4ABF-A60F-538EE43B344B}"/>
              </a:ext>
            </a:extLst>
          </xdr:cNvPr>
          <xdr:cNvSpPr txBox="1"/>
        </xdr:nvSpPr>
        <xdr:spPr>
          <a:xfrm>
            <a:off x="4541520" y="5844540"/>
            <a:ext cx="944880" cy="29718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8096158-3CF5-404F-8578-FD0710C892CF}" type="TxLink">
              <a:rPr lang="en-US" sz="1400" b="0" i="0" u="none" strike="noStrike">
                <a:solidFill>
                  <a:srgbClr val="000000"/>
                </a:solidFill>
                <a:latin typeface="Bahnschrift Light" panose="020B0502040204020203" pitchFamily="34" charset="0"/>
                <a:ea typeface="+mn-ea"/>
                <a:cs typeface="Segoe UI"/>
              </a:rPr>
              <a:pPr marL="0" indent="0" algn="ctr"/>
              <a:t> $2,698 </a:t>
            </a:fld>
            <a:endParaRPr lang="en-US" sz="1400" b="0" i="0" u="none" strike="noStrike">
              <a:solidFill>
                <a:srgbClr val="000000"/>
              </a:solidFill>
              <a:latin typeface="Bahnschrift Light" panose="020B0502040204020203" pitchFamily="34" charset="0"/>
              <a:ea typeface="+mn-ea"/>
              <a:cs typeface="Segoe UI"/>
            </a:endParaRPr>
          </a:p>
        </xdr:txBody>
      </xdr:sp>
      <xdr:pic>
        <xdr:nvPicPr>
          <xdr:cNvPr id="69" name="Picture 68">
            <a:extLst>
              <a:ext uri="{FF2B5EF4-FFF2-40B4-BE49-F238E27FC236}">
                <a16:creationId xmlns:a16="http://schemas.microsoft.com/office/drawing/2014/main" id="{8F8964BE-AA71-1198-9D37-740F7C5AE68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887981" y="5029201"/>
            <a:ext cx="373380" cy="298319"/>
          </a:xfrm>
          <a:prstGeom prst="rect">
            <a:avLst/>
          </a:prstGeom>
        </xdr:spPr>
      </xdr:pic>
      <xdr:pic>
        <xdr:nvPicPr>
          <xdr:cNvPr id="71" name="Picture 70">
            <a:extLst>
              <a:ext uri="{FF2B5EF4-FFF2-40B4-BE49-F238E27FC236}">
                <a16:creationId xmlns:a16="http://schemas.microsoft.com/office/drawing/2014/main" id="{8E8D8C7C-5245-9D0E-D0FA-B1B33C13EB7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887980" y="5646561"/>
            <a:ext cx="374904" cy="306980"/>
          </a:xfrm>
          <a:prstGeom prst="rect">
            <a:avLst/>
          </a:prstGeom>
        </xdr:spPr>
      </xdr:pic>
      <xdr:pic>
        <xdr:nvPicPr>
          <xdr:cNvPr id="74" name="Picture 73">
            <a:extLst>
              <a:ext uri="{FF2B5EF4-FFF2-40B4-BE49-F238E27FC236}">
                <a16:creationId xmlns:a16="http://schemas.microsoft.com/office/drawing/2014/main" id="{B5E3AF63-E7AE-35D6-73BD-F519F60975D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305301" y="5029200"/>
            <a:ext cx="374904" cy="367093"/>
          </a:xfrm>
          <a:prstGeom prst="rect">
            <a:avLst/>
          </a:prstGeom>
        </xdr:spPr>
      </xdr:pic>
      <xdr:pic>
        <xdr:nvPicPr>
          <xdr:cNvPr id="79" name="Picture 78">
            <a:extLst>
              <a:ext uri="{FF2B5EF4-FFF2-40B4-BE49-F238E27FC236}">
                <a16:creationId xmlns:a16="http://schemas.microsoft.com/office/drawing/2014/main" id="{4622AA40-0786-4FA0-B34B-E23E441A9C26}"/>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305300" y="5676900"/>
            <a:ext cx="365760" cy="331577"/>
          </a:xfrm>
          <a:prstGeom prst="rect">
            <a:avLst/>
          </a:prstGeom>
        </xdr:spPr>
      </xdr:pic>
    </xdr:grpSp>
    <xdr:clientData/>
  </xdr:twoCellAnchor>
  <xdr:twoCellAnchor>
    <xdr:from>
      <xdr:col>4</xdr:col>
      <xdr:colOff>91440</xdr:colOff>
      <xdr:row>40</xdr:row>
      <xdr:rowOff>60960</xdr:rowOff>
    </xdr:from>
    <xdr:to>
      <xdr:col>6</xdr:col>
      <xdr:colOff>723900</xdr:colOff>
      <xdr:row>44</xdr:row>
      <xdr:rowOff>60960</xdr:rowOff>
    </xdr:to>
    <xdr:grpSp>
      <xdr:nvGrpSpPr>
        <xdr:cNvPr id="92" name="Group 91">
          <a:extLst>
            <a:ext uri="{FF2B5EF4-FFF2-40B4-BE49-F238E27FC236}">
              <a16:creationId xmlns:a16="http://schemas.microsoft.com/office/drawing/2014/main" id="{97DB55BD-9FD0-B95A-5B26-86654F4F604D}"/>
            </a:ext>
          </a:extLst>
        </xdr:cNvPr>
        <xdr:cNvGrpSpPr/>
      </xdr:nvGrpSpPr>
      <xdr:grpSpPr>
        <a:xfrm>
          <a:off x="2758440" y="3251835"/>
          <a:ext cx="2013585" cy="876300"/>
          <a:chOff x="2773680" y="3086100"/>
          <a:chExt cx="2019300" cy="883920"/>
        </a:xfrm>
        <a:solidFill>
          <a:schemeClr val="bg1"/>
        </a:solidFill>
      </xdr:grpSpPr>
      <xdr:sp macro="" textlink="">
        <xdr:nvSpPr>
          <xdr:cNvPr id="80" name="Rectangle: Rounded Corners 79">
            <a:extLst>
              <a:ext uri="{FF2B5EF4-FFF2-40B4-BE49-F238E27FC236}">
                <a16:creationId xmlns:a16="http://schemas.microsoft.com/office/drawing/2014/main" id="{61632BAB-E94D-6AFD-D97E-32ACE8619D4D}"/>
              </a:ext>
            </a:extLst>
          </xdr:cNvPr>
          <xdr:cNvSpPr/>
        </xdr:nvSpPr>
        <xdr:spPr>
          <a:xfrm>
            <a:off x="2773680" y="3086100"/>
            <a:ext cx="2019300" cy="883920"/>
          </a:xfrm>
          <a:prstGeom prst="roundRect">
            <a:avLst/>
          </a:prstGeom>
          <a:grpFill/>
          <a:ln>
            <a:solidFill>
              <a:schemeClr val="bg1">
                <a:lumMod val="95000"/>
              </a:schemeClr>
            </a:solidFill>
          </a:ln>
          <a:effectLst>
            <a:outerShdw blurRad="12700" dir="5400000" sx="103000" sy="103000" algn="tr" rotWithShape="0">
              <a:schemeClr val="tx1">
                <a:alpha val="8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0" name="Group 89">
            <a:extLst>
              <a:ext uri="{FF2B5EF4-FFF2-40B4-BE49-F238E27FC236}">
                <a16:creationId xmlns:a16="http://schemas.microsoft.com/office/drawing/2014/main" id="{BFF876F6-669E-55A6-6A87-8AA58397D184}"/>
              </a:ext>
            </a:extLst>
          </xdr:cNvPr>
          <xdr:cNvGrpSpPr/>
        </xdr:nvGrpSpPr>
        <xdr:grpSpPr>
          <a:xfrm>
            <a:off x="2796540" y="3109898"/>
            <a:ext cx="1905000" cy="822023"/>
            <a:chOff x="2796540" y="3109898"/>
            <a:chExt cx="1905000" cy="822023"/>
          </a:xfrm>
          <a:grpFill/>
        </xdr:grpSpPr>
        <xdr:sp macro="" textlink="'Pivot Tables'!E10">
          <xdr:nvSpPr>
            <xdr:cNvPr id="82" name="TextBox 81">
              <a:extLst>
                <a:ext uri="{FF2B5EF4-FFF2-40B4-BE49-F238E27FC236}">
                  <a16:creationId xmlns:a16="http://schemas.microsoft.com/office/drawing/2014/main" id="{B5903576-7714-4FEC-82CA-1380828E01B0}"/>
                </a:ext>
              </a:extLst>
            </xdr:cNvPr>
            <xdr:cNvSpPr txBox="1"/>
          </xdr:nvSpPr>
          <xdr:spPr>
            <a:xfrm>
              <a:off x="3627120" y="3192780"/>
              <a:ext cx="1074420" cy="274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7D2875C-E36A-4937-AAE5-C62934013868}" type="TxLink">
                <a:rPr lang="en-US" sz="1400" b="1" i="0" u="none" strike="noStrike">
                  <a:solidFill>
                    <a:schemeClr val="tx1"/>
                  </a:solidFill>
                  <a:latin typeface="Bahnschrift SemiBold" panose="020B0502040204020203" pitchFamily="34" charset="0"/>
                  <a:ea typeface="+mn-ea"/>
                  <a:cs typeface="+mn-cs"/>
                </a:rPr>
                <a:pPr marL="0" indent="0" algn="ctr"/>
                <a:t>Income</a:t>
              </a:fld>
              <a:endParaRPr lang="en-US" sz="1400" b="1" i="0" u="none" strike="noStrike">
                <a:solidFill>
                  <a:schemeClr val="tx1"/>
                </a:solidFill>
                <a:latin typeface="Bahnschrift SemiBold" panose="020B0502040204020203" pitchFamily="34" charset="0"/>
                <a:ea typeface="+mn-ea"/>
                <a:cs typeface="+mn-cs"/>
              </a:endParaRPr>
            </a:p>
          </xdr:txBody>
        </xdr:sp>
        <xdr:sp macro="" textlink="'Pivot Tables'!F15">
          <xdr:nvSpPr>
            <xdr:cNvPr id="84" name="TextBox 83">
              <a:extLst>
                <a:ext uri="{FF2B5EF4-FFF2-40B4-BE49-F238E27FC236}">
                  <a16:creationId xmlns:a16="http://schemas.microsoft.com/office/drawing/2014/main" id="{604C5AA4-D984-4A45-9D25-FBCCA767D895}"/>
                </a:ext>
              </a:extLst>
            </xdr:cNvPr>
            <xdr:cNvSpPr txBox="1"/>
          </xdr:nvSpPr>
          <xdr:spPr>
            <a:xfrm>
              <a:off x="3680460" y="3505200"/>
              <a:ext cx="929640" cy="304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9867338-322C-4B45-8D8B-3625B2FAA3C4}" type="TxLink">
                <a:rPr lang="en-US" sz="1400" b="0" i="0" u="none" strike="noStrike">
                  <a:solidFill>
                    <a:srgbClr val="000000"/>
                  </a:solidFill>
                  <a:latin typeface="Bahnschrift Light" panose="020B0502040204020203" pitchFamily="34" charset="0"/>
                  <a:ea typeface="+mn-ea"/>
                  <a:cs typeface="Segoe UI"/>
                </a:rPr>
                <a:pPr marL="0" indent="0" algn="ctr"/>
                <a:t> $11,913 </a:t>
              </a:fld>
              <a:endParaRPr lang="en-US" sz="1400" b="0" i="0" u="none" strike="noStrike">
                <a:solidFill>
                  <a:srgbClr val="000000"/>
                </a:solidFill>
                <a:latin typeface="Bahnschrift Light" panose="020B0502040204020203" pitchFamily="34" charset="0"/>
                <a:ea typeface="+mn-ea"/>
                <a:cs typeface="Segoe UI"/>
              </a:endParaRPr>
            </a:p>
          </xdr:txBody>
        </xdr:sp>
        <xdr:graphicFrame macro="">
          <xdr:nvGraphicFramePr>
            <xdr:cNvPr id="86" name="Chart 85">
              <a:extLst>
                <a:ext uri="{FF2B5EF4-FFF2-40B4-BE49-F238E27FC236}">
                  <a16:creationId xmlns:a16="http://schemas.microsoft.com/office/drawing/2014/main" id="{F3ECB5B2-DD6B-4F39-B70E-25BD47795C72}"/>
                </a:ext>
              </a:extLst>
            </xdr:cNvPr>
            <xdr:cNvGraphicFramePr>
              <a:graphicFrameLocks/>
            </xdr:cNvGraphicFramePr>
          </xdr:nvGraphicFramePr>
          <xdr:xfrm>
            <a:off x="2796540" y="3109898"/>
            <a:ext cx="982980" cy="822023"/>
          </xdr:xfrm>
          <a:graphic>
            <a:graphicData uri="http://schemas.openxmlformats.org/drawingml/2006/chart">
              <c:chart xmlns:c="http://schemas.openxmlformats.org/drawingml/2006/chart" xmlns:r="http://schemas.openxmlformats.org/officeDocument/2006/relationships" r:id="rId14"/>
            </a:graphicData>
          </a:graphic>
        </xdr:graphicFrame>
      </xdr:grpSp>
    </xdr:grpSp>
    <xdr:clientData/>
  </xdr:twoCellAnchor>
  <xdr:twoCellAnchor>
    <xdr:from>
      <xdr:col>6</xdr:col>
      <xdr:colOff>861060</xdr:colOff>
      <xdr:row>40</xdr:row>
      <xdr:rowOff>68579</xdr:rowOff>
    </xdr:from>
    <xdr:to>
      <xdr:col>8</xdr:col>
      <xdr:colOff>944880</xdr:colOff>
      <xdr:row>44</xdr:row>
      <xdr:rowOff>106678</xdr:rowOff>
    </xdr:to>
    <xdr:grpSp>
      <xdr:nvGrpSpPr>
        <xdr:cNvPr id="93" name="Group 92">
          <a:extLst>
            <a:ext uri="{FF2B5EF4-FFF2-40B4-BE49-F238E27FC236}">
              <a16:creationId xmlns:a16="http://schemas.microsoft.com/office/drawing/2014/main" id="{E41234CF-C721-4CF7-A2C7-732F64AAE4DF}"/>
            </a:ext>
          </a:extLst>
        </xdr:cNvPr>
        <xdr:cNvGrpSpPr/>
      </xdr:nvGrpSpPr>
      <xdr:grpSpPr>
        <a:xfrm>
          <a:off x="4909185" y="3259454"/>
          <a:ext cx="2131695" cy="914399"/>
          <a:chOff x="4930140" y="3268980"/>
          <a:chExt cx="2133600" cy="884841"/>
        </a:xfrm>
        <a:solidFill>
          <a:schemeClr val="bg1"/>
        </a:solidFill>
      </xdr:grpSpPr>
      <xdr:sp macro="" textlink="">
        <xdr:nvSpPr>
          <xdr:cNvPr id="81" name="Rectangle: Rounded Corners 80">
            <a:extLst>
              <a:ext uri="{FF2B5EF4-FFF2-40B4-BE49-F238E27FC236}">
                <a16:creationId xmlns:a16="http://schemas.microsoft.com/office/drawing/2014/main" id="{A7A6F4EE-07D1-4C59-828E-AA34528A630F}"/>
              </a:ext>
            </a:extLst>
          </xdr:cNvPr>
          <xdr:cNvSpPr/>
        </xdr:nvSpPr>
        <xdr:spPr>
          <a:xfrm>
            <a:off x="4930140" y="3268980"/>
            <a:ext cx="2133600" cy="884841"/>
          </a:xfrm>
          <a:prstGeom prst="roundRect">
            <a:avLst/>
          </a:prstGeom>
          <a:grpFill/>
          <a:ln>
            <a:solidFill>
              <a:schemeClr val="bg1">
                <a:lumMod val="95000"/>
              </a:schemeClr>
            </a:solidFill>
          </a:ln>
          <a:effectLst>
            <a:outerShdw blurRad="12700" dir="5400000" sx="103000" sy="103000" algn="tr" rotWithShape="0">
              <a:schemeClr val="tx1">
                <a:alpha val="8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3" name="TextBox 82">
            <a:extLst>
              <a:ext uri="{FF2B5EF4-FFF2-40B4-BE49-F238E27FC236}">
                <a16:creationId xmlns:a16="http://schemas.microsoft.com/office/drawing/2014/main" id="{A01D0D95-0617-4C30-9D3C-67B7BDEF00F8}"/>
              </a:ext>
            </a:extLst>
          </xdr:cNvPr>
          <xdr:cNvSpPr txBox="1"/>
        </xdr:nvSpPr>
        <xdr:spPr>
          <a:xfrm>
            <a:off x="5920740" y="3360420"/>
            <a:ext cx="1089660" cy="274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b="1" i="0" u="none" strike="noStrike">
                <a:solidFill>
                  <a:schemeClr val="tx1"/>
                </a:solidFill>
                <a:latin typeface="Bahnschrift SemiBold" panose="020B0502040204020203" pitchFamily="34" charset="0"/>
                <a:ea typeface="+mn-ea"/>
                <a:cs typeface="+mn-cs"/>
              </a:rPr>
              <a:t>Spendings</a:t>
            </a:r>
          </a:p>
        </xdr:txBody>
      </xdr:sp>
      <xdr:sp macro="" textlink="'Pivot Tables'!B14">
        <xdr:nvSpPr>
          <xdr:cNvPr id="85" name="TextBox 84">
            <a:extLst>
              <a:ext uri="{FF2B5EF4-FFF2-40B4-BE49-F238E27FC236}">
                <a16:creationId xmlns:a16="http://schemas.microsoft.com/office/drawing/2014/main" id="{817F41B4-F720-4B5C-8726-6C04C251C433}"/>
              </a:ext>
            </a:extLst>
          </xdr:cNvPr>
          <xdr:cNvSpPr txBox="1"/>
        </xdr:nvSpPr>
        <xdr:spPr>
          <a:xfrm>
            <a:off x="5836920" y="3672840"/>
            <a:ext cx="1226820" cy="304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28969BE-CAD7-48A6-8341-17CEF136B1F0}" type="TxLink">
              <a:rPr lang="en-US" sz="1400" b="0" i="0" u="none" strike="noStrike">
                <a:solidFill>
                  <a:srgbClr val="000000"/>
                </a:solidFill>
                <a:latin typeface="Bahnschrift Light" panose="020B0502040204020203" pitchFamily="34" charset="0"/>
                <a:ea typeface="+mn-ea"/>
                <a:cs typeface="Segoe UI"/>
              </a:rPr>
              <a:pPr marL="0" indent="0" algn="ctr"/>
              <a:t> $9,225 </a:t>
            </a:fld>
            <a:endParaRPr lang="en-US" sz="1400" b="0" i="0" u="none" strike="noStrike">
              <a:solidFill>
                <a:srgbClr val="000000"/>
              </a:solidFill>
              <a:latin typeface="Bahnschrift Light" panose="020B0502040204020203" pitchFamily="34" charset="0"/>
              <a:ea typeface="+mn-ea"/>
              <a:cs typeface="Segoe UI"/>
            </a:endParaRPr>
          </a:p>
        </xdr:txBody>
      </xdr:sp>
      <xdr:graphicFrame macro="">
        <xdr:nvGraphicFramePr>
          <xdr:cNvPr id="87" name="Chart 86">
            <a:extLst>
              <a:ext uri="{FF2B5EF4-FFF2-40B4-BE49-F238E27FC236}">
                <a16:creationId xmlns:a16="http://schemas.microsoft.com/office/drawing/2014/main" id="{DBF65B66-A589-4755-B461-20B3F2D07AEE}"/>
              </a:ext>
            </a:extLst>
          </xdr:cNvPr>
          <xdr:cNvGraphicFramePr>
            <a:graphicFrameLocks/>
          </xdr:cNvGraphicFramePr>
        </xdr:nvGraphicFramePr>
        <xdr:xfrm>
          <a:off x="4945380" y="3317096"/>
          <a:ext cx="1089660" cy="758435"/>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9</xdr:col>
      <xdr:colOff>419100</xdr:colOff>
      <xdr:row>2</xdr:row>
      <xdr:rowOff>137160</xdr:rowOff>
    </xdr:from>
    <xdr:to>
      <xdr:col>12</xdr:col>
      <xdr:colOff>525780</xdr:colOff>
      <xdr:row>41</xdr:row>
      <xdr:rowOff>45720</xdr:rowOff>
    </xdr:to>
    <xdr:grpSp>
      <xdr:nvGrpSpPr>
        <xdr:cNvPr id="104" name="Group 103">
          <a:extLst>
            <a:ext uri="{FF2B5EF4-FFF2-40B4-BE49-F238E27FC236}">
              <a16:creationId xmlns:a16="http://schemas.microsoft.com/office/drawing/2014/main" id="{D007B360-C8D8-55D0-AB66-CC7FEEDA4CF7}"/>
            </a:ext>
          </a:extLst>
        </xdr:cNvPr>
        <xdr:cNvGrpSpPr/>
      </xdr:nvGrpSpPr>
      <xdr:grpSpPr>
        <a:xfrm>
          <a:off x="8029575" y="537210"/>
          <a:ext cx="3602355" cy="2918460"/>
          <a:chOff x="8054340" y="533400"/>
          <a:chExt cx="3596640" cy="2933700"/>
        </a:xfrm>
      </xdr:grpSpPr>
      <xdr:sp macro="" textlink="">
        <xdr:nvSpPr>
          <xdr:cNvPr id="95" name="TextBox 94">
            <a:extLst>
              <a:ext uri="{FF2B5EF4-FFF2-40B4-BE49-F238E27FC236}">
                <a16:creationId xmlns:a16="http://schemas.microsoft.com/office/drawing/2014/main" id="{4811F3C1-79E5-43EF-8EB2-73C6E9A65FD7}"/>
              </a:ext>
            </a:extLst>
          </xdr:cNvPr>
          <xdr:cNvSpPr txBox="1"/>
        </xdr:nvSpPr>
        <xdr:spPr>
          <a:xfrm>
            <a:off x="8084820" y="533400"/>
            <a:ext cx="2133600" cy="3810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Bahnschrift SemiBold" panose="020B0502040204020203" pitchFamily="34" charset="0"/>
              </a:rPr>
              <a:t>Income</a:t>
            </a:r>
            <a:r>
              <a:rPr lang="en-US" sz="1600" b="1" baseline="0">
                <a:latin typeface="Bahnschrift SemiBold" panose="020B0502040204020203" pitchFamily="34" charset="0"/>
              </a:rPr>
              <a:t> &amp; Expenses</a:t>
            </a:r>
            <a:endParaRPr lang="en-US" sz="1600" b="1">
              <a:latin typeface="Bahnschrift SemiBold" panose="020B0502040204020203" pitchFamily="34" charset="0"/>
            </a:endParaRPr>
          </a:p>
        </xdr:txBody>
      </xdr:sp>
      <xdr:cxnSp macro="">
        <xdr:nvCxnSpPr>
          <xdr:cNvPr id="96" name="Straight Connector 95">
            <a:extLst>
              <a:ext uri="{FF2B5EF4-FFF2-40B4-BE49-F238E27FC236}">
                <a16:creationId xmlns:a16="http://schemas.microsoft.com/office/drawing/2014/main" id="{35F378C3-C39E-4D51-99D9-D565855AD764}"/>
              </a:ext>
            </a:extLst>
          </xdr:cNvPr>
          <xdr:cNvCxnSpPr/>
        </xdr:nvCxnSpPr>
        <xdr:spPr>
          <a:xfrm flipV="1">
            <a:off x="8153400" y="899160"/>
            <a:ext cx="3268980" cy="15240"/>
          </a:xfrm>
          <a:prstGeom prst="line">
            <a:avLst/>
          </a:prstGeom>
          <a:ln>
            <a:solidFill>
              <a:schemeClr val="bg1">
                <a:lumMod val="85000"/>
              </a:schemeClr>
            </a:solidFill>
          </a:ln>
        </xdr:spPr>
        <xdr:style>
          <a:lnRef idx="1">
            <a:schemeClr val="dk1"/>
          </a:lnRef>
          <a:fillRef idx="0">
            <a:schemeClr val="dk1"/>
          </a:fillRef>
          <a:effectRef idx="0">
            <a:schemeClr val="dk1"/>
          </a:effectRef>
          <a:fontRef idx="minor">
            <a:schemeClr val="tx1"/>
          </a:fontRef>
        </xdr:style>
      </xdr:cxnSp>
      <xdr:graphicFrame macro="">
        <xdr:nvGraphicFramePr>
          <xdr:cNvPr id="98" name="Chart 97">
            <a:extLst>
              <a:ext uri="{FF2B5EF4-FFF2-40B4-BE49-F238E27FC236}">
                <a16:creationId xmlns:a16="http://schemas.microsoft.com/office/drawing/2014/main" id="{87A0D7AD-32CE-4C37-B1E4-B2E6217E9681}"/>
              </a:ext>
            </a:extLst>
          </xdr:cNvPr>
          <xdr:cNvGraphicFramePr>
            <a:graphicFrameLocks/>
          </xdr:cNvGraphicFramePr>
        </xdr:nvGraphicFramePr>
        <xdr:xfrm>
          <a:off x="8054340" y="1287780"/>
          <a:ext cx="3596640" cy="2179320"/>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99" name="TextBox 98">
            <a:extLst>
              <a:ext uri="{FF2B5EF4-FFF2-40B4-BE49-F238E27FC236}">
                <a16:creationId xmlns:a16="http://schemas.microsoft.com/office/drawing/2014/main" id="{683411D4-7AD4-48A6-A32E-3239EADCBE26}"/>
              </a:ext>
            </a:extLst>
          </xdr:cNvPr>
          <xdr:cNvSpPr txBox="1"/>
        </xdr:nvSpPr>
        <xdr:spPr>
          <a:xfrm>
            <a:off x="8077200" y="975360"/>
            <a:ext cx="1211580" cy="27432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tx1"/>
                </a:solidFill>
                <a:latin typeface="Bahnschrift Light" panose="020B0502040204020203" pitchFamily="34" charset="0"/>
                <a:ea typeface="+mn-ea"/>
                <a:cs typeface="+mn-cs"/>
              </a:rPr>
              <a:t>Max</a:t>
            </a:r>
            <a:r>
              <a:rPr lang="en-US" sz="1100" b="0" i="0" u="none" strike="noStrike" baseline="0">
                <a:solidFill>
                  <a:schemeClr val="tx1"/>
                </a:solidFill>
                <a:latin typeface="Bahnschrift Light" panose="020B0502040204020203" pitchFamily="34" charset="0"/>
                <a:ea typeface="+mn-ea"/>
                <a:cs typeface="+mn-cs"/>
              </a:rPr>
              <a:t> Expense</a:t>
            </a:r>
            <a:endParaRPr lang="en-US" sz="1100" b="0" i="0" u="none" strike="noStrike">
              <a:solidFill>
                <a:schemeClr val="tx1"/>
              </a:solidFill>
              <a:latin typeface="Bahnschrift Light" panose="020B0502040204020203" pitchFamily="34" charset="0"/>
              <a:ea typeface="+mn-ea"/>
              <a:cs typeface="+mn-cs"/>
            </a:endParaRPr>
          </a:p>
        </xdr:txBody>
      </xdr:sp>
      <xdr:sp macro="" textlink="">
        <xdr:nvSpPr>
          <xdr:cNvPr id="100" name="TextBox 99">
            <a:extLst>
              <a:ext uri="{FF2B5EF4-FFF2-40B4-BE49-F238E27FC236}">
                <a16:creationId xmlns:a16="http://schemas.microsoft.com/office/drawing/2014/main" id="{ED85197E-A6FA-4017-95A8-5757A7F00A6D}"/>
              </a:ext>
            </a:extLst>
          </xdr:cNvPr>
          <xdr:cNvSpPr txBox="1"/>
        </xdr:nvSpPr>
        <xdr:spPr>
          <a:xfrm>
            <a:off x="9776460" y="982980"/>
            <a:ext cx="990600" cy="27432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tx1"/>
                </a:solidFill>
                <a:latin typeface="Bahnschrift Light" panose="020B0502040204020203" pitchFamily="34" charset="0"/>
                <a:ea typeface="+mn-ea"/>
                <a:cs typeface="+mn-cs"/>
              </a:rPr>
              <a:t>Max</a:t>
            </a:r>
            <a:r>
              <a:rPr lang="en-US" sz="1100" b="0" i="0" u="none" strike="noStrike" baseline="0">
                <a:solidFill>
                  <a:schemeClr val="tx1"/>
                </a:solidFill>
                <a:latin typeface="Bahnschrift Light" panose="020B0502040204020203" pitchFamily="34" charset="0"/>
                <a:ea typeface="+mn-ea"/>
                <a:cs typeface="+mn-cs"/>
              </a:rPr>
              <a:t> Income</a:t>
            </a:r>
            <a:endParaRPr lang="en-US" sz="1100" b="0" i="0" u="none" strike="noStrike">
              <a:solidFill>
                <a:schemeClr val="tx1"/>
              </a:solidFill>
              <a:latin typeface="Bahnschrift Light" panose="020B0502040204020203" pitchFamily="34" charset="0"/>
              <a:ea typeface="+mn-ea"/>
              <a:cs typeface="+mn-cs"/>
            </a:endParaRPr>
          </a:p>
        </xdr:txBody>
      </xdr:sp>
      <xdr:sp macro="" textlink="'Pivot Tables'!I37">
        <xdr:nvSpPr>
          <xdr:cNvPr id="101" name="TextBox 100">
            <a:extLst>
              <a:ext uri="{FF2B5EF4-FFF2-40B4-BE49-F238E27FC236}">
                <a16:creationId xmlns:a16="http://schemas.microsoft.com/office/drawing/2014/main" id="{2D6DF3F7-104C-405D-AED2-6B4043BB5E8D}"/>
              </a:ext>
            </a:extLst>
          </xdr:cNvPr>
          <xdr:cNvSpPr txBox="1"/>
        </xdr:nvSpPr>
        <xdr:spPr>
          <a:xfrm>
            <a:off x="9029700" y="975360"/>
            <a:ext cx="8458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6A8FBAB-D4A0-442B-9F6B-48B120FD58F7}" type="TxLink">
              <a:rPr lang="en-US" sz="1200" b="0" i="0" u="none" strike="noStrike">
                <a:solidFill>
                  <a:srgbClr val="000000"/>
                </a:solidFill>
                <a:latin typeface="Bahnschrift Light" panose="020B0502040204020203" pitchFamily="34" charset="0"/>
                <a:ea typeface="+mn-ea"/>
                <a:cs typeface="Segoe UI"/>
              </a:rPr>
              <a:pPr marL="0" indent="0"/>
              <a:t> $10,127 </a:t>
            </a:fld>
            <a:endParaRPr lang="en-US" sz="1200" b="0" i="0" u="none" strike="noStrike">
              <a:solidFill>
                <a:srgbClr val="000000"/>
              </a:solidFill>
              <a:latin typeface="Bahnschrift Light" panose="020B0502040204020203" pitchFamily="34" charset="0"/>
              <a:ea typeface="+mn-ea"/>
              <a:cs typeface="Segoe UI"/>
            </a:endParaRPr>
          </a:p>
        </xdr:txBody>
      </xdr:sp>
      <xdr:sp macro="" textlink="'Pivot Tables'!I38">
        <xdr:nvSpPr>
          <xdr:cNvPr id="102" name="TextBox 101">
            <a:extLst>
              <a:ext uri="{FF2B5EF4-FFF2-40B4-BE49-F238E27FC236}">
                <a16:creationId xmlns:a16="http://schemas.microsoft.com/office/drawing/2014/main" id="{8E32746B-0BC0-46FC-83BF-7B7580021D9F}"/>
              </a:ext>
            </a:extLst>
          </xdr:cNvPr>
          <xdr:cNvSpPr txBox="1"/>
        </xdr:nvSpPr>
        <xdr:spPr>
          <a:xfrm>
            <a:off x="10637520" y="975360"/>
            <a:ext cx="8458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77387F8-ED25-475E-B4A8-14EB16673FFA}" type="TxLink">
              <a:rPr lang="en-US" sz="1200" b="0" i="0" u="none" strike="noStrike">
                <a:solidFill>
                  <a:srgbClr val="000000"/>
                </a:solidFill>
                <a:latin typeface="Bahnschrift Light" panose="020B0502040204020203" pitchFamily="34" charset="0"/>
                <a:ea typeface="+mn-ea"/>
                <a:cs typeface="Segoe UI"/>
              </a:rPr>
              <a:pPr marL="0" indent="0"/>
              <a:t> $12,201 </a:t>
            </a:fld>
            <a:endParaRPr lang="en-US" sz="1200" b="0" i="0" u="none" strike="noStrike">
              <a:solidFill>
                <a:srgbClr val="000000"/>
              </a:solidFill>
              <a:latin typeface="Bahnschrift Light" panose="020B0502040204020203" pitchFamily="34" charset="0"/>
              <a:ea typeface="+mn-ea"/>
              <a:cs typeface="Segoe UI"/>
            </a:endParaRPr>
          </a:p>
        </xdr:txBody>
      </xdr:sp>
    </xdr:grpSp>
    <xdr:clientData/>
  </xdr:twoCellAnchor>
  <xdr:twoCellAnchor>
    <xdr:from>
      <xdr:col>8</xdr:col>
      <xdr:colOff>1051560</xdr:colOff>
      <xdr:row>41</xdr:row>
      <xdr:rowOff>83820</xdr:rowOff>
    </xdr:from>
    <xdr:to>
      <xdr:col>12</xdr:col>
      <xdr:colOff>525780</xdr:colOff>
      <xdr:row>44</xdr:row>
      <xdr:rowOff>129540</xdr:rowOff>
    </xdr:to>
    <xdr:grpSp>
      <xdr:nvGrpSpPr>
        <xdr:cNvPr id="20" name="Group 19">
          <a:extLst>
            <a:ext uri="{FF2B5EF4-FFF2-40B4-BE49-F238E27FC236}">
              <a16:creationId xmlns:a16="http://schemas.microsoft.com/office/drawing/2014/main" id="{2E0FC78D-8AF8-BEBC-6056-07A195A383E2}"/>
            </a:ext>
          </a:extLst>
        </xdr:cNvPr>
        <xdr:cNvGrpSpPr/>
      </xdr:nvGrpSpPr>
      <xdr:grpSpPr>
        <a:xfrm>
          <a:off x="7147560" y="3493770"/>
          <a:ext cx="4484370" cy="702945"/>
          <a:chOff x="7170420" y="3505200"/>
          <a:chExt cx="4480560" cy="708660"/>
        </a:xfrm>
      </xdr:grpSpPr>
      <xdr:sp macro="" textlink="">
        <xdr:nvSpPr>
          <xdr:cNvPr id="103" name="Rectangle: Rounded Corners 102">
            <a:extLst>
              <a:ext uri="{FF2B5EF4-FFF2-40B4-BE49-F238E27FC236}">
                <a16:creationId xmlns:a16="http://schemas.microsoft.com/office/drawing/2014/main" id="{65974298-2B52-DB8A-777F-AA762C9143E4}"/>
              </a:ext>
            </a:extLst>
          </xdr:cNvPr>
          <xdr:cNvSpPr/>
        </xdr:nvSpPr>
        <xdr:spPr>
          <a:xfrm>
            <a:off x="7170420" y="3505200"/>
            <a:ext cx="4480560" cy="708660"/>
          </a:xfrm>
          <a:prstGeom prst="round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a:t>
            </a:r>
          </a:p>
        </xdr:txBody>
      </xdr:sp>
      <xdr:sp macro="" textlink="">
        <xdr:nvSpPr>
          <xdr:cNvPr id="105" name="TextBox 104">
            <a:extLst>
              <a:ext uri="{FF2B5EF4-FFF2-40B4-BE49-F238E27FC236}">
                <a16:creationId xmlns:a16="http://schemas.microsoft.com/office/drawing/2014/main" id="{B20439BD-C1CD-484B-B085-DAE80BCB0F60}"/>
              </a:ext>
            </a:extLst>
          </xdr:cNvPr>
          <xdr:cNvSpPr txBox="1"/>
        </xdr:nvSpPr>
        <xdr:spPr>
          <a:xfrm>
            <a:off x="7170420" y="3505200"/>
            <a:ext cx="2133600" cy="3810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lumMod val="50000"/>
                  </a:schemeClr>
                </a:solidFill>
                <a:latin typeface="Bahnschrift SemiBold" panose="020B0502040204020203" pitchFamily="34" charset="0"/>
              </a:rPr>
              <a:t>Notification</a:t>
            </a:r>
          </a:p>
        </xdr:txBody>
      </xdr:sp>
      <xdr:sp macro="" textlink="'Pivot Tables'!H50">
        <xdr:nvSpPr>
          <xdr:cNvPr id="16" name="TextBox 15">
            <a:extLst>
              <a:ext uri="{FF2B5EF4-FFF2-40B4-BE49-F238E27FC236}">
                <a16:creationId xmlns:a16="http://schemas.microsoft.com/office/drawing/2014/main" id="{9999DC81-2676-47FC-91EB-7449CB069BDB}"/>
              </a:ext>
            </a:extLst>
          </xdr:cNvPr>
          <xdr:cNvSpPr txBox="1"/>
        </xdr:nvSpPr>
        <xdr:spPr>
          <a:xfrm>
            <a:off x="7178040" y="3718560"/>
            <a:ext cx="4442460" cy="28956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CD02F9-945C-40C5-B4F2-BA9C24568BA7}" type="TxLink">
              <a:rPr lang="en-US" sz="1200" b="0" i="0" u="none" strike="noStrike">
                <a:solidFill>
                  <a:srgbClr val="000000"/>
                </a:solidFill>
                <a:latin typeface="Bahnschrift Light" panose="020B0502040204020203" pitchFamily="34" charset="0"/>
                <a:ea typeface="Calibri"/>
                <a:cs typeface="Calibri"/>
              </a:rPr>
              <a:pPr/>
              <a:t>2 Bills past due. Pay soon to avoid late fees.</a:t>
            </a:fld>
            <a:endParaRPr lang="en-US" sz="1200" b="1">
              <a:solidFill>
                <a:schemeClr val="bg1">
                  <a:lumMod val="50000"/>
                </a:schemeClr>
              </a:solidFill>
              <a:latin typeface="Bahnschrift Light" panose="020B0502040204020203" pitchFamily="34" charset="0"/>
            </a:endParaRPr>
          </a:p>
        </xdr:txBody>
      </xdr:sp>
    </xdr:grpSp>
    <xdr:clientData/>
  </xdr:twoCellAnchor>
  <xdr:twoCellAnchor editAs="absolute">
    <xdr:from>
      <xdr:col>0</xdr:col>
      <xdr:colOff>655320</xdr:colOff>
      <xdr:row>40</xdr:row>
      <xdr:rowOff>7620</xdr:rowOff>
    </xdr:from>
    <xdr:to>
      <xdr:col>3</xdr:col>
      <xdr:colOff>335280</xdr:colOff>
      <xdr:row>46</xdr:row>
      <xdr:rowOff>30479</xdr:rowOff>
    </xdr:to>
    <mc:AlternateContent xmlns:mc="http://schemas.openxmlformats.org/markup-compatibility/2006" xmlns:a14="http://schemas.microsoft.com/office/drawing/2010/main">
      <mc:Choice Requires="a14">
        <xdr:graphicFrame macro="">
          <xdr:nvGraphicFramePr>
            <xdr:cNvPr id="18" name="Month 2">
              <a:extLst>
                <a:ext uri="{FF2B5EF4-FFF2-40B4-BE49-F238E27FC236}">
                  <a16:creationId xmlns:a16="http://schemas.microsoft.com/office/drawing/2014/main" id="{BAAFD1DA-D782-40A8-9AE9-6AFAFAEAFB9E}"/>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655320" y="3198495"/>
              <a:ext cx="1680210" cy="13373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660400</xdr:colOff>
      <xdr:row>36</xdr:row>
      <xdr:rowOff>169334</xdr:rowOff>
    </xdr:from>
    <xdr:to>
      <xdr:col>8</xdr:col>
      <xdr:colOff>923925</xdr:colOff>
      <xdr:row>40</xdr:row>
      <xdr:rowOff>0</xdr:rowOff>
    </xdr:to>
    <xdr:grpSp>
      <xdr:nvGrpSpPr>
        <xdr:cNvPr id="108" name="Group 107">
          <a:extLst>
            <a:ext uri="{FF2B5EF4-FFF2-40B4-BE49-F238E27FC236}">
              <a16:creationId xmlns:a16="http://schemas.microsoft.com/office/drawing/2014/main" id="{E42D6E42-D083-8F47-8621-C5BCCC7B91EF}"/>
            </a:ext>
          </a:extLst>
        </xdr:cNvPr>
        <xdr:cNvGrpSpPr/>
      </xdr:nvGrpSpPr>
      <xdr:grpSpPr>
        <a:xfrm>
          <a:off x="2660650" y="2483909"/>
          <a:ext cx="4359275" cy="706966"/>
          <a:chOff x="2672080" y="2485814"/>
          <a:chExt cx="4370705" cy="714586"/>
        </a:xfrm>
      </xdr:grpSpPr>
      <xdr:grpSp>
        <xdr:nvGrpSpPr>
          <xdr:cNvPr id="68" name="Group 67">
            <a:extLst>
              <a:ext uri="{FF2B5EF4-FFF2-40B4-BE49-F238E27FC236}">
                <a16:creationId xmlns:a16="http://schemas.microsoft.com/office/drawing/2014/main" id="{D1DD945F-F5A9-9E71-FE13-63B40D872BB8}"/>
              </a:ext>
            </a:extLst>
          </xdr:cNvPr>
          <xdr:cNvGrpSpPr/>
        </xdr:nvGrpSpPr>
        <xdr:grpSpPr>
          <a:xfrm>
            <a:off x="2758439" y="2885440"/>
            <a:ext cx="4284346" cy="314960"/>
            <a:chOff x="2921000" y="2438401"/>
            <a:chExt cx="2624666" cy="431800"/>
          </a:xfrm>
        </xdr:grpSpPr>
        <xdr:graphicFrame macro="">
          <xdr:nvGraphicFramePr>
            <xdr:cNvPr id="21" name="Chart 20">
              <a:extLst>
                <a:ext uri="{FF2B5EF4-FFF2-40B4-BE49-F238E27FC236}">
                  <a16:creationId xmlns:a16="http://schemas.microsoft.com/office/drawing/2014/main" id="{4055339F-E765-41D6-B5BE-2DF61FE33673}"/>
                </a:ext>
              </a:extLst>
            </xdr:cNvPr>
            <xdr:cNvGraphicFramePr>
              <a:graphicFrameLocks/>
            </xdr:cNvGraphicFramePr>
          </xdr:nvGraphicFramePr>
          <xdr:xfrm>
            <a:off x="2921000" y="2438401"/>
            <a:ext cx="2624666" cy="431800"/>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24" name="Rectangle: Rounded Corners 23">
              <a:extLst>
                <a:ext uri="{FF2B5EF4-FFF2-40B4-BE49-F238E27FC236}">
                  <a16:creationId xmlns:a16="http://schemas.microsoft.com/office/drawing/2014/main" id="{851FA432-93AC-0EF9-AE2C-44EED9ACDA7D}"/>
                </a:ext>
              </a:extLst>
            </xdr:cNvPr>
            <xdr:cNvSpPr/>
          </xdr:nvSpPr>
          <xdr:spPr>
            <a:xfrm>
              <a:off x="2929468" y="2556931"/>
              <a:ext cx="2472266" cy="152401"/>
            </a:xfrm>
            <a:prstGeom prst="roundRect">
              <a:avLst>
                <a:gd name="adj" fmla="val 50000"/>
              </a:avLst>
            </a:prstGeom>
            <a:noFill/>
            <a:ln w="0">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70" name="TextBox 69">
            <a:extLst>
              <a:ext uri="{FF2B5EF4-FFF2-40B4-BE49-F238E27FC236}">
                <a16:creationId xmlns:a16="http://schemas.microsoft.com/office/drawing/2014/main" id="{5E5FC8F0-E1EE-46AF-BDD1-E4117B88BDDD}"/>
              </a:ext>
            </a:extLst>
          </xdr:cNvPr>
          <xdr:cNvSpPr txBox="1"/>
        </xdr:nvSpPr>
        <xdr:spPr>
          <a:xfrm>
            <a:off x="2680546" y="2485814"/>
            <a:ext cx="1828020" cy="254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bg1">
                    <a:lumMod val="50000"/>
                  </a:schemeClr>
                </a:solidFill>
                <a:latin typeface="Bahnschrift SemiBold" panose="020B0502040204020203" pitchFamily="34" charset="0"/>
              </a:rPr>
              <a:t>Income</a:t>
            </a:r>
            <a:r>
              <a:rPr lang="en-US" sz="1200" b="1" i="0" u="none" strike="noStrike" baseline="0">
                <a:solidFill>
                  <a:schemeClr val="bg1">
                    <a:lumMod val="50000"/>
                  </a:schemeClr>
                </a:solidFill>
                <a:latin typeface="Bahnschrift SemiBold" panose="020B0502040204020203" pitchFamily="34" charset="0"/>
              </a:rPr>
              <a:t> Goal</a:t>
            </a:r>
            <a:endParaRPr lang="en-US" sz="1200" b="1" i="0" u="none" strike="noStrike">
              <a:solidFill>
                <a:schemeClr val="bg1">
                  <a:lumMod val="50000"/>
                </a:schemeClr>
              </a:solidFill>
              <a:latin typeface="Bahnschrift SemiBold" panose="020B0502040204020203" pitchFamily="34" charset="0"/>
            </a:endParaRPr>
          </a:p>
        </xdr:txBody>
      </xdr:sp>
      <xdr:sp macro="" textlink="">
        <xdr:nvSpPr>
          <xdr:cNvPr id="73" name="TextBox 72">
            <a:extLst>
              <a:ext uri="{FF2B5EF4-FFF2-40B4-BE49-F238E27FC236}">
                <a16:creationId xmlns:a16="http://schemas.microsoft.com/office/drawing/2014/main" id="{A93C1C80-547A-457E-83DE-CF0F13672DAE}"/>
              </a:ext>
            </a:extLst>
          </xdr:cNvPr>
          <xdr:cNvSpPr txBox="1"/>
        </xdr:nvSpPr>
        <xdr:spPr>
          <a:xfrm>
            <a:off x="2672080" y="2689859"/>
            <a:ext cx="1574800" cy="263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bg1">
                    <a:lumMod val="50000"/>
                  </a:schemeClr>
                </a:solidFill>
                <a:latin typeface="Bahnschrift Light" panose="020B0502040204020203" pitchFamily="34" charset="0"/>
              </a:rPr>
              <a:t>Progress</a:t>
            </a:r>
            <a:r>
              <a:rPr lang="en-US" sz="1200" b="0" i="0" u="none" strike="noStrike" baseline="0">
                <a:solidFill>
                  <a:schemeClr val="bg1">
                    <a:lumMod val="50000"/>
                  </a:schemeClr>
                </a:solidFill>
                <a:latin typeface="Bahnschrift Light" panose="020B0502040204020203" pitchFamily="34" charset="0"/>
              </a:rPr>
              <a:t> to month</a:t>
            </a:r>
            <a:endParaRPr lang="en-US" sz="1200" b="0" i="0" u="none" strike="noStrike">
              <a:solidFill>
                <a:schemeClr val="bg1">
                  <a:lumMod val="50000"/>
                </a:schemeClr>
              </a:solidFill>
              <a:latin typeface="Bahnschrift Light" panose="020B0502040204020203" pitchFamily="34" charset="0"/>
            </a:endParaRPr>
          </a:p>
        </xdr:txBody>
      </xdr:sp>
      <xdr:grpSp>
        <xdr:nvGrpSpPr>
          <xdr:cNvPr id="107" name="Group 106">
            <a:extLst>
              <a:ext uri="{FF2B5EF4-FFF2-40B4-BE49-F238E27FC236}">
                <a16:creationId xmlns:a16="http://schemas.microsoft.com/office/drawing/2014/main" id="{ADF4F659-A77F-D4CD-D200-474915E58747}"/>
              </a:ext>
            </a:extLst>
          </xdr:cNvPr>
          <xdr:cNvGrpSpPr/>
        </xdr:nvGrpSpPr>
        <xdr:grpSpPr>
          <a:xfrm>
            <a:off x="5234940" y="2659168"/>
            <a:ext cx="1635898" cy="295949"/>
            <a:chOff x="5234940" y="2659168"/>
            <a:chExt cx="1635898" cy="295949"/>
          </a:xfrm>
        </xdr:grpSpPr>
        <xdr:sp macro="" textlink="'Pivot Tables'!$D$57">
          <xdr:nvSpPr>
            <xdr:cNvPr id="76" name="TextBox 75">
              <a:extLst>
                <a:ext uri="{FF2B5EF4-FFF2-40B4-BE49-F238E27FC236}">
                  <a16:creationId xmlns:a16="http://schemas.microsoft.com/office/drawing/2014/main" id="{7C3E47FF-29D0-4D8B-B163-37136386CC00}"/>
                </a:ext>
              </a:extLst>
            </xdr:cNvPr>
            <xdr:cNvSpPr txBox="1"/>
          </xdr:nvSpPr>
          <xdr:spPr>
            <a:xfrm>
              <a:off x="6023610" y="2659168"/>
              <a:ext cx="847228" cy="295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34EA474-7C25-4DCD-A31B-0B639FE89DD3}" type="TxLink">
                <a:rPr lang="en-US" sz="1400" b="0" i="0" u="none" strike="noStrike">
                  <a:solidFill>
                    <a:schemeClr val="bg1">
                      <a:lumMod val="50000"/>
                    </a:schemeClr>
                  </a:solidFill>
                  <a:latin typeface="Bahnschrift Light" panose="020B0502040204020203" pitchFamily="34" charset="0"/>
                  <a:ea typeface="+mn-ea"/>
                  <a:cs typeface="Segoe UI"/>
                </a:rPr>
                <a:pPr marL="0" indent="0"/>
                <a:t> $13,098 </a:t>
              </a:fld>
              <a:endParaRPr lang="en-US" sz="1400" b="0" i="0" u="none" strike="noStrike">
                <a:solidFill>
                  <a:schemeClr val="bg1">
                    <a:lumMod val="50000"/>
                  </a:schemeClr>
                </a:solidFill>
                <a:latin typeface="Bahnschrift Light" panose="020B0502040204020203" pitchFamily="34" charset="0"/>
                <a:ea typeface="+mn-ea"/>
                <a:cs typeface="Segoe UI"/>
              </a:endParaRPr>
            </a:p>
          </xdr:txBody>
        </xdr:sp>
        <xdr:cxnSp macro="">
          <xdr:nvCxnSpPr>
            <xdr:cNvPr id="78" name="Straight Connector 77">
              <a:extLst>
                <a:ext uri="{FF2B5EF4-FFF2-40B4-BE49-F238E27FC236}">
                  <a16:creationId xmlns:a16="http://schemas.microsoft.com/office/drawing/2014/main" id="{9427A373-3ACD-ADFF-D7EB-8102C0CA780C}"/>
                </a:ext>
              </a:extLst>
            </xdr:cNvPr>
            <xdr:cNvCxnSpPr/>
          </xdr:nvCxnSpPr>
          <xdr:spPr>
            <a:xfrm flipH="1">
              <a:off x="6050280" y="2699385"/>
              <a:ext cx="68580" cy="226695"/>
            </a:xfrm>
            <a:prstGeom prst="line">
              <a:avLst/>
            </a:prstGeom>
          </xdr:spPr>
          <xdr:style>
            <a:lnRef idx="1">
              <a:schemeClr val="dk1"/>
            </a:lnRef>
            <a:fillRef idx="0">
              <a:schemeClr val="dk1"/>
            </a:fillRef>
            <a:effectRef idx="0">
              <a:schemeClr val="dk1"/>
            </a:effectRef>
            <a:fontRef idx="minor">
              <a:schemeClr val="tx1"/>
            </a:fontRef>
          </xdr:style>
        </xdr:cxnSp>
        <xdr:sp macro="" textlink="'Pivot Tables'!D54">
          <xdr:nvSpPr>
            <xdr:cNvPr id="106" name="TextBox 105">
              <a:extLst>
                <a:ext uri="{FF2B5EF4-FFF2-40B4-BE49-F238E27FC236}">
                  <a16:creationId xmlns:a16="http://schemas.microsoft.com/office/drawing/2014/main" id="{03761AC7-DCEB-42E5-8F14-C5F3F5356636}"/>
                </a:ext>
              </a:extLst>
            </xdr:cNvPr>
            <xdr:cNvSpPr txBox="1"/>
          </xdr:nvSpPr>
          <xdr:spPr>
            <a:xfrm>
              <a:off x="5234940" y="2659380"/>
              <a:ext cx="861060" cy="295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C935993-AA80-47ED-8167-871EE0D45C4B}" type="TxLink">
                <a:rPr lang="en-US" sz="1400" b="0" i="0" u="none" strike="noStrike">
                  <a:solidFill>
                    <a:schemeClr val="tx1"/>
                  </a:solidFill>
                  <a:latin typeface="Bahnschrift Light" panose="020B0502040204020203" pitchFamily="34" charset="0"/>
                  <a:ea typeface="+mn-ea"/>
                  <a:cs typeface="Segoe UI"/>
                </a:rPr>
                <a:pPr marL="0" indent="0"/>
                <a:t> $11,913 </a:t>
              </a:fld>
              <a:endParaRPr lang="en-US" sz="1400" b="0" i="0" u="none" strike="noStrike">
                <a:solidFill>
                  <a:schemeClr val="tx1"/>
                </a:solidFill>
                <a:latin typeface="Bahnschrift Light" panose="020B0502040204020203" pitchFamily="34" charset="0"/>
                <a:ea typeface="+mn-ea"/>
                <a:cs typeface="Segoe UI"/>
              </a:endParaRPr>
            </a:p>
          </xdr:txBody>
        </xdr:sp>
      </xdr:grpSp>
    </xdr:grpSp>
    <xdr:clientData/>
  </xdr:twoCellAnchor>
  <xdr:twoCellAnchor editAs="absolute">
    <xdr:from>
      <xdr:col>0</xdr:col>
      <xdr:colOff>571500</xdr:colOff>
      <xdr:row>4</xdr:row>
      <xdr:rowOff>15240</xdr:rowOff>
    </xdr:from>
    <xdr:to>
      <xdr:col>3</xdr:col>
      <xdr:colOff>335280</xdr:colOff>
      <xdr:row>33</xdr:row>
      <xdr:rowOff>53340</xdr:rowOff>
    </xdr:to>
    <xdr:grpSp>
      <xdr:nvGrpSpPr>
        <xdr:cNvPr id="111" name="Group 110">
          <a:extLst>
            <a:ext uri="{FF2B5EF4-FFF2-40B4-BE49-F238E27FC236}">
              <a16:creationId xmlns:a16="http://schemas.microsoft.com/office/drawing/2014/main" id="{FB092BA1-C839-A2CC-D886-E06CD856C15F}"/>
            </a:ext>
          </a:extLst>
        </xdr:cNvPr>
        <xdr:cNvGrpSpPr/>
      </xdr:nvGrpSpPr>
      <xdr:grpSpPr>
        <a:xfrm>
          <a:off x="571500" y="815340"/>
          <a:ext cx="1764030" cy="895350"/>
          <a:chOff x="571500" y="807720"/>
          <a:chExt cx="1775460" cy="899160"/>
        </a:xfrm>
      </xdr:grpSpPr>
      <xdr:sp macro="" textlink="'Pivot Tables'!L52">
        <xdr:nvSpPr>
          <xdr:cNvPr id="109" name="TextBox 108">
            <a:extLst>
              <a:ext uri="{FF2B5EF4-FFF2-40B4-BE49-F238E27FC236}">
                <a16:creationId xmlns:a16="http://schemas.microsoft.com/office/drawing/2014/main" id="{1531C785-B42E-44D2-9027-33F08632D4BB}"/>
              </a:ext>
            </a:extLst>
          </xdr:cNvPr>
          <xdr:cNvSpPr txBox="1"/>
        </xdr:nvSpPr>
        <xdr:spPr>
          <a:xfrm>
            <a:off x="571500" y="1104900"/>
            <a:ext cx="17602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7FBE328-45BD-44D3-8C51-41FC81BC6A06}" type="TxLink">
              <a:rPr lang="en-US" sz="2800" b="1" i="0" u="none" strike="noStrike">
                <a:solidFill>
                  <a:schemeClr val="bg1"/>
                </a:solidFill>
                <a:latin typeface="Bahnschrift SemiBold" panose="020B0502040204020203" pitchFamily="34" charset="0"/>
                <a:ea typeface="Calibri"/>
                <a:cs typeface="Calibri"/>
              </a:rPr>
              <a:pPr algn="ctr"/>
              <a:t>$93,295 </a:t>
            </a:fld>
            <a:endParaRPr lang="en-US" sz="6600">
              <a:solidFill>
                <a:schemeClr val="bg1"/>
              </a:solidFill>
              <a:latin typeface="Bahnschrift SemiBold" panose="020B0502040204020203" pitchFamily="34" charset="0"/>
            </a:endParaRPr>
          </a:p>
        </xdr:txBody>
      </xdr:sp>
      <xdr:sp macro="" textlink="">
        <xdr:nvSpPr>
          <xdr:cNvPr id="110" name="TextBox 109">
            <a:extLst>
              <a:ext uri="{FF2B5EF4-FFF2-40B4-BE49-F238E27FC236}">
                <a16:creationId xmlns:a16="http://schemas.microsoft.com/office/drawing/2014/main" id="{4D934E24-17DB-4CF7-9501-1389F4CA8E9A}"/>
              </a:ext>
            </a:extLst>
          </xdr:cNvPr>
          <xdr:cNvSpPr txBox="1"/>
        </xdr:nvSpPr>
        <xdr:spPr>
          <a:xfrm>
            <a:off x="640080" y="807720"/>
            <a:ext cx="17068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latin typeface="Bahnschrift SemiBold" panose="020B0502040204020203" pitchFamily="34" charset="0"/>
              </a:rPr>
              <a:t>TOTAL</a:t>
            </a:r>
            <a:r>
              <a:rPr lang="en-US" sz="1400" b="1" baseline="0">
                <a:solidFill>
                  <a:schemeClr val="bg1"/>
                </a:solidFill>
                <a:latin typeface="Bahnschrift SemiBold" panose="020B0502040204020203" pitchFamily="34" charset="0"/>
              </a:rPr>
              <a:t> NETWORTH</a:t>
            </a:r>
            <a:endParaRPr lang="en-US" sz="1400" b="1">
              <a:solidFill>
                <a:schemeClr val="bg1"/>
              </a:solidFill>
              <a:latin typeface="Bahnschrift SemiBold" panose="020B0502040204020203" pitchFamily="34" charset="0"/>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1173480</xdr:colOff>
      <xdr:row>2</xdr:row>
      <xdr:rowOff>76200</xdr:rowOff>
    </xdr:from>
    <xdr:to>
      <xdr:col>8</xdr:col>
      <xdr:colOff>1493520</xdr:colOff>
      <xdr:row>4</xdr:row>
      <xdr:rowOff>15240</xdr:rowOff>
    </xdr:to>
    <xdr:sp macro="" textlink="">
      <xdr:nvSpPr>
        <xdr:cNvPr id="10" name="TextBox 9">
          <a:extLst>
            <a:ext uri="{FF2B5EF4-FFF2-40B4-BE49-F238E27FC236}">
              <a16:creationId xmlns:a16="http://schemas.microsoft.com/office/drawing/2014/main" id="{25928412-2CA6-4CC1-C44E-4C029D9A4BC5}"/>
            </a:ext>
          </a:extLst>
        </xdr:cNvPr>
        <xdr:cNvSpPr txBox="1"/>
      </xdr:nvSpPr>
      <xdr:spPr>
        <a:xfrm>
          <a:off x="6065520" y="472440"/>
          <a:ext cx="15011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lumMod val="50000"/>
                </a:schemeClr>
              </a:solidFill>
            </a:rPr>
            <a:t>Sub - Category</a:t>
          </a:r>
        </a:p>
      </xdr:txBody>
    </xdr:sp>
    <xdr:clientData/>
  </xdr:twoCellAnchor>
  <xdr:twoCellAnchor>
    <xdr:from>
      <xdr:col>9</xdr:col>
      <xdr:colOff>0</xdr:colOff>
      <xdr:row>2</xdr:row>
      <xdr:rowOff>91440</xdr:rowOff>
    </xdr:from>
    <xdr:to>
      <xdr:col>9</xdr:col>
      <xdr:colOff>1043940</xdr:colOff>
      <xdr:row>4</xdr:row>
      <xdr:rowOff>30480</xdr:rowOff>
    </xdr:to>
    <xdr:sp macro="" textlink="">
      <xdr:nvSpPr>
        <xdr:cNvPr id="7" name="TextBox 6">
          <a:extLst>
            <a:ext uri="{FF2B5EF4-FFF2-40B4-BE49-F238E27FC236}">
              <a16:creationId xmlns:a16="http://schemas.microsoft.com/office/drawing/2014/main" id="{22EA1499-32EF-455D-862A-0E71F348601A}"/>
            </a:ext>
          </a:extLst>
        </xdr:cNvPr>
        <xdr:cNvSpPr txBox="1"/>
      </xdr:nvSpPr>
      <xdr:spPr>
        <a:xfrm>
          <a:off x="7589520" y="487680"/>
          <a:ext cx="10439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lumMod val="50000"/>
                </a:schemeClr>
              </a:solidFill>
            </a:rPr>
            <a:t>Amount</a:t>
          </a:r>
        </a:p>
      </xdr:txBody>
    </xdr:sp>
    <xdr:clientData/>
  </xdr:twoCellAnchor>
  <xdr:twoCellAnchor>
    <xdr:from>
      <xdr:col>9</xdr:col>
      <xdr:colOff>1051560</xdr:colOff>
      <xdr:row>2</xdr:row>
      <xdr:rowOff>91440</xdr:rowOff>
    </xdr:from>
    <xdr:to>
      <xdr:col>10</xdr:col>
      <xdr:colOff>1485900</xdr:colOff>
      <xdr:row>4</xdr:row>
      <xdr:rowOff>30480</xdr:rowOff>
    </xdr:to>
    <xdr:sp macro="" textlink="">
      <xdr:nvSpPr>
        <xdr:cNvPr id="9" name="TextBox 8">
          <a:extLst>
            <a:ext uri="{FF2B5EF4-FFF2-40B4-BE49-F238E27FC236}">
              <a16:creationId xmlns:a16="http://schemas.microsoft.com/office/drawing/2014/main" id="{6090B5CE-9B96-42CB-A3CB-CE3A46233767}"/>
            </a:ext>
          </a:extLst>
        </xdr:cNvPr>
        <xdr:cNvSpPr txBox="1"/>
      </xdr:nvSpPr>
      <xdr:spPr>
        <a:xfrm>
          <a:off x="8641080" y="487680"/>
          <a:ext cx="15087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lumMod val="50000"/>
                </a:schemeClr>
              </a:solidFill>
            </a:rPr>
            <a:t>Bill</a:t>
          </a:r>
          <a:r>
            <a:rPr lang="en-US" sz="1600" baseline="0">
              <a:solidFill>
                <a:schemeClr val="bg1">
                  <a:lumMod val="50000"/>
                </a:schemeClr>
              </a:solidFill>
            </a:rPr>
            <a:t> Due Date</a:t>
          </a:r>
          <a:endParaRPr lang="en-US" sz="1600">
            <a:solidFill>
              <a:schemeClr val="bg1">
                <a:lumMod val="50000"/>
              </a:schemeClr>
            </a:solidFill>
          </a:endParaRPr>
        </a:p>
      </xdr:txBody>
    </xdr:sp>
    <xdr:clientData/>
  </xdr:twoCellAnchor>
  <xdr:twoCellAnchor>
    <xdr:from>
      <xdr:col>10</xdr:col>
      <xdr:colOff>1478280</xdr:colOff>
      <xdr:row>2</xdr:row>
      <xdr:rowOff>106680</xdr:rowOff>
    </xdr:from>
    <xdr:to>
      <xdr:col>12</xdr:col>
      <xdr:colOff>7620</xdr:colOff>
      <xdr:row>4</xdr:row>
      <xdr:rowOff>45720</xdr:rowOff>
    </xdr:to>
    <xdr:sp macro="" textlink="">
      <xdr:nvSpPr>
        <xdr:cNvPr id="12" name="TextBox 11">
          <a:extLst>
            <a:ext uri="{FF2B5EF4-FFF2-40B4-BE49-F238E27FC236}">
              <a16:creationId xmlns:a16="http://schemas.microsoft.com/office/drawing/2014/main" id="{010666A5-BE57-4F8C-A9CD-865EE3D7B451}"/>
            </a:ext>
          </a:extLst>
        </xdr:cNvPr>
        <xdr:cNvSpPr txBox="1"/>
      </xdr:nvSpPr>
      <xdr:spPr>
        <a:xfrm>
          <a:off x="10142220" y="502920"/>
          <a:ext cx="9448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lumMod val="50000"/>
                </a:schemeClr>
              </a:solidFill>
            </a:rPr>
            <a:t>Status</a:t>
          </a:r>
        </a:p>
      </xdr:txBody>
    </xdr:sp>
    <xdr:clientData/>
  </xdr:twoCellAnchor>
  <xdr:twoCellAnchor>
    <xdr:from>
      <xdr:col>7</xdr:col>
      <xdr:colOff>1165860</xdr:colOff>
      <xdr:row>4</xdr:row>
      <xdr:rowOff>60960</xdr:rowOff>
    </xdr:from>
    <xdr:to>
      <xdr:col>12</xdr:col>
      <xdr:colOff>0</xdr:colOff>
      <xdr:row>4</xdr:row>
      <xdr:rowOff>83820</xdr:rowOff>
    </xdr:to>
    <xdr:cxnSp macro="">
      <xdr:nvCxnSpPr>
        <xdr:cNvPr id="14" name="Straight Connector 13">
          <a:extLst>
            <a:ext uri="{FF2B5EF4-FFF2-40B4-BE49-F238E27FC236}">
              <a16:creationId xmlns:a16="http://schemas.microsoft.com/office/drawing/2014/main" id="{DA0465B7-540A-2DB9-0605-4E1EC0994D92}"/>
            </a:ext>
          </a:extLst>
        </xdr:cNvPr>
        <xdr:cNvCxnSpPr/>
      </xdr:nvCxnSpPr>
      <xdr:spPr>
        <a:xfrm>
          <a:off x="6057900" y="853440"/>
          <a:ext cx="5021580" cy="2286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640080</xdr:colOff>
      <xdr:row>3</xdr:row>
      <xdr:rowOff>30480</xdr:rowOff>
    </xdr:from>
    <xdr:to>
      <xdr:col>7</xdr:col>
      <xdr:colOff>1036320</xdr:colOff>
      <xdr:row>73</xdr:row>
      <xdr:rowOff>182880</xdr:rowOff>
    </xdr:to>
    <xdr:grpSp>
      <xdr:nvGrpSpPr>
        <xdr:cNvPr id="28" name="Group 27">
          <a:extLst>
            <a:ext uri="{FF2B5EF4-FFF2-40B4-BE49-F238E27FC236}">
              <a16:creationId xmlns:a16="http://schemas.microsoft.com/office/drawing/2014/main" id="{61DC0FF9-BEE2-7888-3B4D-56575C612D04}"/>
            </a:ext>
          </a:extLst>
        </xdr:cNvPr>
        <xdr:cNvGrpSpPr/>
      </xdr:nvGrpSpPr>
      <xdr:grpSpPr>
        <a:xfrm>
          <a:off x="2640330" y="630555"/>
          <a:ext cx="3263265" cy="4495800"/>
          <a:chOff x="2659380" y="556260"/>
          <a:chExt cx="3276600" cy="4442460"/>
        </a:xfrm>
      </xdr:grpSpPr>
      <xdr:grpSp>
        <xdr:nvGrpSpPr>
          <xdr:cNvPr id="15" name="Group 14">
            <a:extLst>
              <a:ext uri="{FF2B5EF4-FFF2-40B4-BE49-F238E27FC236}">
                <a16:creationId xmlns:a16="http://schemas.microsoft.com/office/drawing/2014/main" id="{5B0E3321-E18B-8A2E-79FE-83A28BA314F5}"/>
              </a:ext>
            </a:extLst>
          </xdr:cNvPr>
          <xdr:cNvGrpSpPr/>
        </xdr:nvGrpSpPr>
        <xdr:grpSpPr>
          <a:xfrm>
            <a:off x="2659380" y="556260"/>
            <a:ext cx="3276600" cy="3657175"/>
            <a:chOff x="2575560" y="441960"/>
            <a:chExt cx="3276600" cy="3657175"/>
          </a:xfrm>
        </xdr:grpSpPr>
        <xdr:grpSp>
          <xdr:nvGrpSpPr>
            <xdr:cNvPr id="26" name="Group 25">
              <a:extLst>
                <a:ext uri="{FF2B5EF4-FFF2-40B4-BE49-F238E27FC236}">
                  <a16:creationId xmlns:a16="http://schemas.microsoft.com/office/drawing/2014/main" id="{9FB59B5C-3146-3460-62E3-95BCFEB71A6F}"/>
                </a:ext>
              </a:extLst>
            </xdr:cNvPr>
            <xdr:cNvGrpSpPr/>
          </xdr:nvGrpSpPr>
          <xdr:grpSpPr>
            <a:xfrm>
              <a:off x="2575560" y="441960"/>
              <a:ext cx="3276600" cy="3657175"/>
              <a:chOff x="2613660" y="441960"/>
              <a:chExt cx="3276600" cy="3657175"/>
            </a:xfrm>
            <a:effectLst>
              <a:outerShdw dist="25400" dir="10320000" algn="tr" rotWithShape="0">
                <a:schemeClr val="tx1">
                  <a:alpha val="8000"/>
                </a:schemeClr>
              </a:outerShdw>
            </a:effectLst>
          </xdr:grpSpPr>
          <xdr:sp macro="" textlink="">
            <xdr:nvSpPr>
              <xdr:cNvPr id="22" name="Rectangle: Rounded Corners 21">
                <a:extLst>
                  <a:ext uri="{FF2B5EF4-FFF2-40B4-BE49-F238E27FC236}">
                    <a16:creationId xmlns:a16="http://schemas.microsoft.com/office/drawing/2014/main" id="{2D7B5DB7-EE34-296B-681A-E261B5F6DE72}"/>
                  </a:ext>
                </a:extLst>
              </xdr:cNvPr>
              <xdr:cNvSpPr/>
            </xdr:nvSpPr>
            <xdr:spPr>
              <a:xfrm>
                <a:off x="2613660" y="449580"/>
                <a:ext cx="1584960" cy="3642360"/>
              </a:xfrm>
              <a:prstGeom prst="roundRect">
                <a:avLst/>
              </a:prstGeom>
              <a:solidFill>
                <a:schemeClr val="bg1">
                  <a:lumMod val="95000"/>
                </a:schemeClr>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ectangle: Rounded Corners 22">
                <a:extLst>
                  <a:ext uri="{FF2B5EF4-FFF2-40B4-BE49-F238E27FC236}">
                    <a16:creationId xmlns:a16="http://schemas.microsoft.com/office/drawing/2014/main" id="{DABCD390-DAA3-424F-A009-7535014CE0A4}"/>
                  </a:ext>
                </a:extLst>
              </xdr:cNvPr>
              <xdr:cNvSpPr/>
            </xdr:nvSpPr>
            <xdr:spPr>
              <a:xfrm>
                <a:off x="4305300" y="441960"/>
                <a:ext cx="1584960" cy="1767840"/>
              </a:xfrm>
              <a:prstGeom prst="roundRect">
                <a:avLst/>
              </a:prstGeom>
              <a:solidFill>
                <a:schemeClr val="bg1">
                  <a:lumMod val="95000"/>
                </a:schemeClr>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4" name="Rectangle: Rounded Corners 23">
                <a:extLst>
                  <a:ext uri="{FF2B5EF4-FFF2-40B4-BE49-F238E27FC236}">
                    <a16:creationId xmlns:a16="http://schemas.microsoft.com/office/drawing/2014/main" id="{B1F80148-DCD8-41B3-A191-2F0A64E1B8BE}"/>
                  </a:ext>
                </a:extLst>
              </xdr:cNvPr>
              <xdr:cNvSpPr/>
            </xdr:nvSpPr>
            <xdr:spPr>
              <a:xfrm>
                <a:off x="4297680" y="3108959"/>
                <a:ext cx="1584960" cy="990176"/>
              </a:xfrm>
              <a:prstGeom prst="roundRect">
                <a:avLst/>
              </a:prstGeom>
              <a:solidFill>
                <a:schemeClr val="bg1">
                  <a:lumMod val="95000"/>
                </a:schemeClr>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5" name="Rectangle: Rounded Corners 24">
                <a:extLst>
                  <a:ext uri="{FF2B5EF4-FFF2-40B4-BE49-F238E27FC236}">
                    <a16:creationId xmlns:a16="http://schemas.microsoft.com/office/drawing/2014/main" id="{D66FE4EC-7BF0-4035-A0C6-E041BE8C6231}"/>
                  </a:ext>
                </a:extLst>
              </xdr:cNvPr>
              <xdr:cNvSpPr/>
            </xdr:nvSpPr>
            <xdr:spPr>
              <a:xfrm>
                <a:off x="4297680" y="2308860"/>
                <a:ext cx="1584960" cy="701040"/>
              </a:xfrm>
              <a:prstGeom prst="roundRect">
                <a:avLst/>
              </a:prstGeom>
              <a:solidFill>
                <a:schemeClr val="bg1">
                  <a:lumMod val="95000"/>
                </a:schemeClr>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3" name="TextBox 2">
              <a:extLst>
                <a:ext uri="{FF2B5EF4-FFF2-40B4-BE49-F238E27FC236}">
                  <a16:creationId xmlns:a16="http://schemas.microsoft.com/office/drawing/2014/main" id="{53C2440A-456B-4F4A-8413-21583B293565}"/>
                </a:ext>
              </a:extLst>
            </xdr:cNvPr>
            <xdr:cNvSpPr txBox="1"/>
          </xdr:nvSpPr>
          <xdr:spPr>
            <a:xfrm>
              <a:off x="4282440" y="1158240"/>
              <a:ext cx="15011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solidFill>
                    <a:srgbClr val="FF5050"/>
                  </a:solidFill>
                  <a:latin typeface="+mn-lt"/>
                </a:rPr>
                <a:t>Housing</a:t>
              </a:r>
            </a:p>
          </xdr:txBody>
        </xdr:sp>
        <xdr:sp macro="" textlink="">
          <xdr:nvSpPr>
            <xdr:cNvPr id="6" name="TextBox 5">
              <a:extLst>
                <a:ext uri="{FF2B5EF4-FFF2-40B4-BE49-F238E27FC236}">
                  <a16:creationId xmlns:a16="http://schemas.microsoft.com/office/drawing/2014/main" id="{412DCE0F-F71A-42DB-82A4-217C3EA87329}"/>
                </a:ext>
              </a:extLst>
            </xdr:cNvPr>
            <xdr:cNvSpPr txBox="1"/>
          </xdr:nvSpPr>
          <xdr:spPr>
            <a:xfrm>
              <a:off x="4282440" y="2476500"/>
              <a:ext cx="15011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solidFill>
                    <a:srgbClr val="FF5050"/>
                  </a:solidFill>
                  <a:latin typeface="+mn-lt"/>
                </a:rPr>
                <a:t>Personal</a:t>
              </a:r>
            </a:p>
          </xdr:txBody>
        </xdr:sp>
        <xdr:sp macro="" textlink="">
          <xdr:nvSpPr>
            <xdr:cNvPr id="11" name="TextBox 10">
              <a:extLst>
                <a:ext uri="{FF2B5EF4-FFF2-40B4-BE49-F238E27FC236}">
                  <a16:creationId xmlns:a16="http://schemas.microsoft.com/office/drawing/2014/main" id="{32627BEB-B0DA-49A3-A8F5-6324CF254F85}"/>
                </a:ext>
              </a:extLst>
            </xdr:cNvPr>
            <xdr:cNvSpPr txBox="1"/>
          </xdr:nvSpPr>
          <xdr:spPr>
            <a:xfrm>
              <a:off x="4312920" y="3428717"/>
              <a:ext cx="15011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solidFill>
                    <a:srgbClr val="FF5050"/>
                  </a:solidFill>
                  <a:latin typeface="+mn-lt"/>
                </a:rPr>
                <a:t>Transportation</a:t>
              </a:r>
            </a:p>
          </xdr:txBody>
        </xdr:sp>
        <xdr:sp macro="" textlink="">
          <xdr:nvSpPr>
            <xdr:cNvPr id="13" name="TextBox 12">
              <a:extLst>
                <a:ext uri="{FF2B5EF4-FFF2-40B4-BE49-F238E27FC236}">
                  <a16:creationId xmlns:a16="http://schemas.microsoft.com/office/drawing/2014/main" id="{BCA8163A-FE47-4180-A6D5-3E207CA74073}"/>
                </a:ext>
              </a:extLst>
            </xdr:cNvPr>
            <xdr:cNvSpPr txBox="1"/>
          </xdr:nvSpPr>
          <xdr:spPr>
            <a:xfrm>
              <a:off x="2598420" y="2042160"/>
              <a:ext cx="15011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solidFill>
                    <a:srgbClr val="FF5050"/>
                  </a:solidFill>
                  <a:latin typeface="+mn-lt"/>
                </a:rPr>
                <a:t>Expenses</a:t>
              </a:r>
            </a:p>
          </xdr:txBody>
        </xdr:sp>
      </xdr:grpSp>
      <xdr:sp macro="" textlink="">
        <xdr:nvSpPr>
          <xdr:cNvPr id="16" name="Rectangle: Rounded Corners 15">
            <a:extLst>
              <a:ext uri="{FF2B5EF4-FFF2-40B4-BE49-F238E27FC236}">
                <a16:creationId xmlns:a16="http://schemas.microsoft.com/office/drawing/2014/main" id="{451615BE-0A96-4FA1-8185-C34C7E41473A}"/>
              </a:ext>
            </a:extLst>
          </xdr:cNvPr>
          <xdr:cNvSpPr/>
        </xdr:nvSpPr>
        <xdr:spPr>
          <a:xfrm>
            <a:off x="2667000" y="4297680"/>
            <a:ext cx="1562100" cy="701040"/>
          </a:xfrm>
          <a:prstGeom prst="roundRect">
            <a:avLst/>
          </a:prstGeom>
          <a:solidFill>
            <a:schemeClr val="bg1">
              <a:lumMod val="95000"/>
            </a:schemeClr>
          </a:solidFill>
          <a:ln>
            <a:solidFill>
              <a:schemeClr val="bg1">
                <a:lumMod val="95000"/>
              </a:schemeClr>
            </a:solidFill>
          </a:ln>
          <a:effectLst>
            <a:outerShdw dir="3660000" sx="102000" sy="102000" algn="tr" rotWithShape="0">
              <a:schemeClr val="tx1">
                <a:alpha val="8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Rounded Corners 16">
            <a:extLst>
              <a:ext uri="{FF2B5EF4-FFF2-40B4-BE49-F238E27FC236}">
                <a16:creationId xmlns:a16="http://schemas.microsoft.com/office/drawing/2014/main" id="{EA46BCEC-D263-4741-A2C9-20250D59B444}"/>
              </a:ext>
            </a:extLst>
          </xdr:cNvPr>
          <xdr:cNvSpPr/>
        </xdr:nvSpPr>
        <xdr:spPr>
          <a:xfrm>
            <a:off x="4328160" y="4297680"/>
            <a:ext cx="1569720" cy="327660"/>
          </a:xfrm>
          <a:prstGeom prst="roundRect">
            <a:avLst/>
          </a:prstGeom>
          <a:solidFill>
            <a:schemeClr val="bg1">
              <a:lumMod val="95000"/>
            </a:schemeClr>
          </a:solidFill>
          <a:ln>
            <a:solidFill>
              <a:schemeClr val="bg1">
                <a:lumMod val="95000"/>
              </a:schemeClr>
            </a:solidFill>
          </a:ln>
          <a:effectLst>
            <a:outerShdw dir="3660000" sx="102000" sy="102000" algn="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Rounded Corners 17">
            <a:extLst>
              <a:ext uri="{FF2B5EF4-FFF2-40B4-BE49-F238E27FC236}">
                <a16:creationId xmlns:a16="http://schemas.microsoft.com/office/drawing/2014/main" id="{3E10AD35-712C-458C-A96D-13C1D1CC009F}"/>
              </a:ext>
            </a:extLst>
          </xdr:cNvPr>
          <xdr:cNvSpPr/>
        </xdr:nvSpPr>
        <xdr:spPr>
          <a:xfrm>
            <a:off x="4320540" y="4709160"/>
            <a:ext cx="1592580" cy="289560"/>
          </a:xfrm>
          <a:prstGeom prst="roundRect">
            <a:avLst/>
          </a:prstGeom>
          <a:solidFill>
            <a:schemeClr val="bg1">
              <a:lumMod val="95000"/>
            </a:schemeClr>
          </a:solidFill>
          <a:ln>
            <a:solidFill>
              <a:schemeClr val="bg1">
                <a:lumMod val="95000"/>
              </a:schemeClr>
            </a:solidFill>
          </a:ln>
          <a:effectLst>
            <a:outerShdw dir="3660000" sx="102000" sy="102000" algn="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B172D5B4-CDF5-4C00-B039-D6D848442459}"/>
              </a:ext>
            </a:extLst>
          </xdr:cNvPr>
          <xdr:cNvSpPr txBox="1"/>
        </xdr:nvSpPr>
        <xdr:spPr>
          <a:xfrm>
            <a:off x="4381500" y="4297680"/>
            <a:ext cx="14478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solidFill>
                  <a:srgbClr val="00B050"/>
                </a:solidFill>
                <a:latin typeface="+mn-lt"/>
              </a:rPr>
              <a:t>Main</a:t>
            </a:r>
            <a:r>
              <a:rPr lang="en-US" sz="1600" b="0" baseline="0">
                <a:solidFill>
                  <a:srgbClr val="00B050"/>
                </a:solidFill>
                <a:latin typeface="+mn-lt"/>
              </a:rPr>
              <a:t> Income</a:t>
            </a:r>
            <a:endParaRPr lang="en-US" sz="1600" b="0">
              <a:solidFill>
                <a:srgbClr val="00B050"/>
              </a:solidFill>
              <a:latin typeface="+mn-lt"/>
            </a:endParaRPr>
          </a:p>
        </xdr:txBody>
      </xdr:sp>
      <xdr:sp macro="" textlink="">
        <xdr:nvSpPr>
          <xdr:cNvPr id="20" name="TextBox 19">
            <a:extLst>
              <a:ext uri="{FF2B5EF4-FFF2-40B4-BE49-F238E27FC236}">
                <a16:creationId xmlns:a16="http://schemas.microsoft.com/office/drawing/2014/main" id="{A68E9D68-65B2-49A8-82D8-40FF8FB8274B}"/>
              </a:ext>
            </a:extLst>
          </xdr:cNvPr>
          <xdr:cNvSpPr txBox="1"/>
        </xdr:nvSpPr>
        <xdr:spPr>
          <a:xfrm>
            <a:off x="4411980" y="4686300"/>
            <a:ext cx="13868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baseline="0">
                <a:solidFill>
                  <a:srgbClr val="00B050"/>
                </a:solidFill>
                <a:latin typeface="+mn-lt"/>
              </a:rPr>
              <a:t>Side Income</a:t>
            </a:r>
            <a:endParaRPr lang="en-US" sz="1600" b="0">
              <a:solidFill>
                <a:srgbClr val="00B050"/>
              </a:solidFill>
              <a:latin typeface="+mn-lt"/>
            </a:endParaRPr>
          </a:p>
        </xdr:txBody>
      </xdr:sp>
      <xdr:sp macro="" textlink="">
        <xdr:nvSpPr>
          <xdr:cNvPr id="21" name="TextBox 20">
            <a:extLst>
              <a:ext uri="{FF2B5EF4-FFF2-40B4-BE49-F238E27FC236}">
                <a16:creationId xmlns:a16="http://schemas.microsoft.com/office/drawing/2014/main" id="{4F8D3D09-FB29-47E3-AA8E-FC838C1736F0}"/>
              </a:ext>
            </a:extLst>
          </xdr:cNvPr>
          <xdr:cNvSpPr txBox="1"/>
        </xdr:nvSpPr>
        <xdr:spPr>
          <a:xfrm>
            <a:off x="2689860" y="4472940"/>
            <a:ext cx="15011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baseline="0">
                <a:solidFill>
                  <a:srgbClr val="00B050"/>
                </a:solidFill>
                <a:latin typeface="+mn-lt"/>
              </a:rPr>
              <a:t>Income</a:t>
            </a:r>
            <a:endParaRPr lang="en-US" sz="1600" b="0">
              <a:solidFill>
                <a:srgbClr val="00B050"/>
              </a:solidFill>
              <a:latin typeface="+mn-lt"/>
            </a:endParaRPr>
          </a:p>
        </xdr:txBody>
      </xdr:sp>
    </xdr:grpSp>
    <xdr:clientData/>
  </xdr:twoCellAnchor>
  <xdr:twoCellAnchor>
    <xdr:from>
      <xdr:col>0</xdr:col>
      <xdr:colOff>106680</xdr:colOff>
      <xdr:row>0</xdr:row>
      <xdr:rowOff>99060</xdr:rowOff>
    </xdr:from>
    <xdr:to>
      <xdr:col>12</xdr:col>
      <xdr:colOff>655320</xdr:colOff>
      <xdr:row>307</xdr:row>
      <xdr:rowOff>106680</xdr:rowOff>
    </xdr:to>
    <xdr:grpSp>
      <xdr:nvGrpSpPr>
        <xdr:cNvPr id="58" name="Group 57">
          <a:extLst>
            <a:ext uri="{FF2B5EF4-FFF2-40B4-BE49-F238E27FC236}">
              <a16:creationId xmlns:a16="http://schemas.microsoft.com/office/drawing/2014/main" id="{6DF26874-0797-71C7-C88F-582E689D37DC}"/>
            </a:ext>
          </a:extLst>
        </xdr:cNvPr>
        <xdr:cNvGrpSpPr/>
      </xdr:nvGrpSpPr>
      <xdr:grpSpPr>
        <a:xfrm>
          <a:off x="106680" y="99060"/>
          <a:ext cx="11607165" cy="6903720"/>
          <a:chOff x="106680" y="99060"/>
          <a:chExt cx="11628120" cy="6941820"/>
        </a:xfrm>
      </xdr:grpSpPr>
      <xdr:grpSp>
        <xdr:nvGrpSpPr>
          <xdr:cNvPr id="8" name="Group 7">
            <a:extLst>
              <a:ext uri="{FF2B5EF4-FFF2-40B4-BE49-F238E27FC236}">
                <a16:creationId xmlns:a16="http://schemas.microsoft.com/office/drawing/2014/main" id="{B13BF7DE-CA5D-9928-87AA-3476F13FEB01}"/>
              </a:ext>
            </a:extLst>
          </xdr:cNvPr>
          <xdr:cNvGrpSpPr/>
        </xdr:nvGrpSpPr>
        <xdr:grpSpPr>
          <a:xfrm>
            <a:off x="106680" y="99060"/>
            <a:ext cx="11628120" cy="6941820"/>
            <a:chOff x="153365" y="135983"/>
            <a:chExt cx="13982906" cy="4933245"/>
          </a:xfrm>
        </xdr:grpSpPr>
        <xdr:sp macro="" textlink="">
          <xdr:nvSpPr>
            <xdr:cNvPr id="2" name="Rectangle: Rounded Corners 1">
              <a:extLst>
                <a:ext uri="{FF2B5EF4-FFF2-40B4-BE49-F238E27FC236}">
                  <a16:creationId xmlns:a16="http://schemas.microsoft.com/office/drawing/2014/main" id="{DD8C976D-193A-E4EC-1F3D-4067E84B0B5B}"/>
                </a:ext>
              </a:extLst>
            </xdr:cNvPr>
            <xdr:cNvSpPr/>
          </xdr:nvSpPr>
          <xdr:spPr>
            <a:xfrm>
              <a:off x="153365" y="135983"/>
              <a:ext cx="13982906" cy="4933245"/>
            </a:xfrm>
            <a:prstGeom prst="roundRect">
              <a:avLst/>
            </a:prstGeom>
            <a:noFill/>
            <a:ln w="76200">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4C2E2FF9-52FC-A290-6713-A1DB1546994E}"/>
                </a:ext>
              </a:extLst>
            </xdr:cNvPr>
            <xdr:cNvSpPr/>
          </xdr:nvSpPr>
          <xdr:spPr>
            <a:xfrm>
              <a:off x="541020" y="504216"/>
              <a:ext cx="2491454" cy="425093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mc:AlternateContent xmlns:mc="http://schemas.openxmlformats.org/markup-compatibility/2006" xmlns:sle15="http://schemas.microsoft.com/office/drawing/2012/slicer">
        <mc:Choice Requires="sle15">
          <xdr:graphicFrame macro="">
            <xdr:nvGraphicFramePr>
              <xdr:cNvPr id="5" name="Month">
                <a:extLst>
                  <a:ext uri="{FF2B5EF4-FFF2-40B4-BE49-F238E27FC236}">
                    <a16:creationId xmlns:a16="http://schemas.microsoft.com/office/drawing/2014/main" id="{A500884E-8745-7881-18F4-6F739AB428DA}"/>
                  </a:ext>
                </a:extLst>
              </xdr:cNvPr>
              <xdr:cNvGraphicFramePr/>
            </xdr:nvGraphicFramePr>
            <xdr:xfrm>
              <a:off x="617220" y="3185160"/>
              <a:ext cx="1709928" cy="138684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16300" y="3168222"/>
                <a:ext cx="1706847" cy="137922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sp macro="" textlink="" fLocksText="0">
        <xdr:nvSpPr>
          <xdr:cNvPr id="33" name="TextBox 32">
            <a:extLst>
              <a:ext uri="{FF2B5EF4-FFF2-40B4-BE49-F238E27FC236}">
                <a16:creationId xmlns:a16="http://schemas.microsoft.com/office/drawing/2014/main" id="{0A1D0840-6298-4DAA-B014-08CFBA72FE41}"/>
              </a:ext>
            </a:extLst>
          </xdr:cNvPr>
          <xdr:cNvSpPr txBox="1"/>
        </xdr:nvSpPr>
        <xdr:spPr>
          <a:xfrm>
            <a:off x="685800" y="4617720"/>
            <a:ext cx="15011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solidFill>
                  <a:schemeClr val="bg1"/>
                </a:solidFill>
              </a:rPr>
              <a:t>Personal</a:t>
            </a:r>
            <a:r>
              <a:rPr lang="en-US" sz="1000" baseline="0">
                <a:solidFill>
                  <a:schemeClr val="bg1"/>
                </a:solidFill>
              </a:rPr>
              <a:t> Finance Tracker</a:t>
            </a:r>
            <a:endParaRPr lang="en-US" sz="1000">
              <a:solidFill>
                <a:schemeClr val="bg1"/>
              </a:solidFill>
            </a:endParaRPr>
          </a:p>
        </xdr:txBody>
      </xdr:sp>
      <xdr:grpSp>
        <xdr:nvGrpSpPr>
          <xdr:cNvPr id="55" name="Group 54">
            <a:extLst>
              <a:ext uri="{FF2B5EF4-FFF2-40B4-BE49-F238E27FC236}">
                <a16:creationId xmlns:a16="http://schemas.microsoft.com/office/drawing/2014/main" id="{5B3BB0B1-6CBA-017C-746D-6C413A0C9EBB}"/>
              </a:ext>
            </a:extLst>
          </xdr:cNvPr>
          <xdr:cNvGrpSpPr/>
        </xdr:nvGrpSpPr>
        <xdr:grpSpPr>
          <a:xfrm>
            <a:off x="586740" y="1729740"/>
            <a:ext cx="1767840" cy="1280160"/>
            <a:chOff x="586740" y="1729740"/>
            <a:chExt cx="1767840" cy="1280160"/>
          </a:xfrm>
        </xdr:grpSpPr>
        <xdr:grpSp>
          <xdr:nvGrpSpPr>
            <xdr:cNvPr id="32" name="Group 31">
              <a:extLst>
                <a:ext uri="{FF2B5EF4-FFF2-40B4-BE49-F238E27FC236}">
                  <a16:creationId xmlns:a16="http://schemas.microsoft.com/office/drawing/2014/main" id="{1EF2D6D6-518E-F8B7-8C26-17641366B64A}"/>
                </a:ext>
              </a:extLst>
            </xdr:cNvPr>
            <xdr:cNvGrpSpPr/>
          </xdr:nvGrpSpPr>
          <xdr:grpSpPr>
            <a:xfrm>
              <a:off x="830580" y="1729740"/>
              <a:ext cx="1524000" cy="1280160"/>
              <a:chOff x="830580" y="1729740"/>
              <a:chExt cx="1524000" cy="1280160"/>
            </a:xfrm>
          </xdr:grpSpPr>
          <xdr:sp macro="" textlink="" fLocksText="0">
            <xdr:nvSpPr>
              <xdr:cNvPr id="27" name="TextBox 26">
                <a:hlinkClick xmlns:r="http://schemas.openxmlformats.org/officeDocument/2006/relationships" r:id="rId1" tooltip="Click here to go to main dashboard"/>
                <a:extLst>
                  <a:ext uri="{FF2B5EF4-FFF2-40B4-BE49-F238E27FC236}">
                    <a16:creationId xmlns:a16="http://schemas.microsoft.com/office/drawing/2014/main" id="{42E69045-101A-4542-BEB5-33771385BA80}"/>
                  </a:ext>
                </a:extLst>
              </xdr:cNvPr>
              <xdr:cNvSpPr txBox="1"/>
            </xdr:nvSpPr>
            <xdr:spPr>
              <a:xfrm>
                <a:off x="830580" y="1729740"/>
                <a:ext cx="15011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rPr>
                  <a:t>Dashboard</a:t>
                </a:r>
              </a:p>
            </xdr:txBody>
          </xdr:sp>
          <xdr:sp macro="" textlink="">
            <xdr:nvSpPr>
              <xdr:cNvPr id="29" name="TextBox 28">
                <a:hlinkClick xmlns:r="http://schemas.openxmlformats.org/officeDocument/2006/relationships" r:id="rId2" tooltip="Click here to go to income and expenses"/>
                <a:extLst>
                  <a:ext uri="{FF2B5EF4-FFF2-40B4-BE49-F238E27FC236}">
                    <a16:creationId xmlns:a16="http://schemas.microsoft.com/office/drawing/2014/main" id="{8B99EC77-9541-4765-931C-16F59D7AB5C3}"/>
                  </a:ext>
                </a:extLst>
              </xdr:cNvPr>
              <xdr:cNvSpPr txBox="1"/>
            </xdr:nvSpPr>
            <xdr:spPr>
              <a:xfrm>
                <a:off x="914400" y="2194560"/>
                <a:ext cx="14401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rPr>
                  <a:t>Income &amp; Expenses</a:t>
                </a:r>
              </a:p>
            </xdr:txBody>
          </xdr:sp>
          <xdr:sp macro="" textlink="">
            <xdr:nvSpPr>
              <xdr:cNvPr id="30" name="TextBox 29">
                <a:hlinkClick xmlns:r="http://schemas.openxmlformats.org/officeDocument/2006/relationships" r:id="rId3" tooltip="Click here to go to assets and goals"/>
                <a:extLst>
                  <a:ext uri="{FF2B5EF4-FFF2-40B4-BE49-F238E27FC236}">
                    <a16:creationId xmlns:a16="http://schemas.microsoft.com/office/drawing/2014/main" id="{28AD4B51-1CD1-499B-85B9-6E82D1F11CAD}"/>
                  </a:ext>
                </a:extLst>
              </xdr:cNvPr>
              <xdr:cNvSpPr txBox="1"/>
            </xdr:nvSpPr>
            <xdr:spPr>
              <a:xfrm>
                <a:off x="853440" y="2674620"/>
                <a:ext cx="15011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rPr>
                  <a:t>Assets &amp; Goals</a:t>
                </a:r>
              </a:p>
            </xdr:txBody>
          </xdr:sp>
        </xdr:grpSp>
        <xdr:pic>
          <xdr:nvPicPr>
            <xdr:cNvPr id="49" name="Picture 48">
              <a:extLst>
                <a:ext uri="{FF2B5EF4-FFF2-40B4-BE49-F238E27FC236}">
                  <a16:creationId xmlns:a16="http://schemas.microsoft.com/office/drawing/2014/main" id="{759C7C56-4941-0FE1-C863-04F8D0904DE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86740" y="1737361"/>
              <a:ext cx="483711" cy="274319"/>
            </a:xfrm>
            <a:prstGeom prst="rect">
              <a:avLst/>
            </a:prstGeom>
          </xdr:spPr>
        </xdr:pic>
        <xdr:pic>
          <xdr:nvPicPr>
            <xdr:cNvPr id="51" name="Picture 50">
              <a:extLst>
                <a:ext uri="{FF2B5EF4-FFF2-40B4-BE49-F238E27FC236}">
                  <a16:creationId xmlns:a16="http://schemas.microsoft.com/office/drawing/2014/main" id="{B12AA7FE-5868-BD68-CE38-5532DF467FD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70560" y="2148840"/>
              <a:ext cx="288387" cy="312420"/>
            </a:xfrm>
            <a:prstGeom prst="rect">
              <a:avLst/>
            </a:prstGeom>
          </xdr:spPr>
        </xdr:pic>
        <xdr:pic>
          <xdr:nvPicPr>
            <xdr:cNvPr id="53" name="Picture 52">
              <a:extLst>
                <a:ext uri="{FF2B5EF4-FFF2-40B4-BE49-F238E27FC236}">
                  <a16:creationId xmlns:a16="http://schemas.microsoft.com/office/drawing/2014/main" id="{8AA7E89C-CCBC-155A-E838-C960C05C920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55321" y="2659382"/>
              <a:ext cx="297179" cy="311186"/>
            </a:xfrm>
            <a:prstGeom prst="rect">
              <a:avLst/>
            </a:prstGeom>
          </xdr:spPr>
        </xdr:pic>
      </xdr:grpSp>
    </xdr:grpSp>
    <xdr:clientData/>
  </xdr:twoCellAnchor>
  <xdr:twoCellAnchor editAs="absolute">
    <xdr:from>
      <xdr:col>7</xdr:col>
      <xdr:colOff>845820</xdr:colOff>
      <xdr:row>0</xdr:row>
      <xdr:rowOff>160020</xdr:rowOff>
    </xdr:from>
    <xdr:to>
      <xdr:col>9</xdr:col>
      <xdr:colOff>678180</xdr:colOff>
      <xdr:row>2</xdr:row>
      <xdr:rowOff>91440</xdr:rowOff>
    </xdr:to>
    <xdr:sp macro="" textlink="">
      <xdr:nvSpPr>
        <xdr:cNvPr id="56" name="TextBox 55">
          <a:extLst>
            <a:ext uri="{FF2B5EF4-FFF2-40B4-BE49-F238E27FC236}">
              <a16:creationId xmlns:a16="http://schemas.microsoft.com/office/drawing/2014/main" id="{ADAF91F1-9890-B6D3-FA4F-80C2D5891A0D}"/>
            </a:ext>
          </a:extLst>
        </xdr:cNvPr>
        <xdr:cNvSpPr txBox="1"/>
      </xdr:nvSpPr>
      <xdr:spPr>
        <a:xfrm>
          <a:off x="5737860" y="160020"/>
          <a:ext cx="2529840" cy="32766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tx1"/>
              </a:solidFill>
              <a:latin typeface="Bahnschrift SemiBold" panose="020B0502040204020203" pitchFamily="34" charset="0"/>
              <a:ea typeface="Segoe UI Black" panose="020B0A02040204020203" pitchFamily="34" charset="0"/>
              <a:cs typeface="Segoe UI Semibold" panose="020B0702040204020203" pitchFamily="34" charset="0"/>
            </a:rPr>
            <a:t>INCOME</a:t>
          </a:r>
          <a:r>
            <a:rPr lang="en-US" sz="1800" b="1" baseline="0">
              <a:solidFill>
                <a:schemeClr val="tx1"/>
              </a:solidFill>
              <a:latin typeface="Bahnschrift SemiBold" panose="020B0502040204020203" pitchFamily="34" charset="0"/>
              <a:ea typeface="Segoe UI Black" panose="020B0A02040204020203" pitchFamily="34" charset="0"/>
              <a:cs typeface="Segoe UI Semibold" panose="020B0702040204020203" pitchFamily="34" charset="0"/>
            </a:rPr>
            <a:t> &amp; EXPENSES</a:t>
          </a:r>
          <a:endParaRPr lang="en-US" sz="1800" b="1">
            <a:solidFill>
              <a:schemeClr val="tx1"/>
            </a:solidFill>
            <a:latin typeface="Bahnschrift SemiBold" panose="020B05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1</xdr:col>
      <xdr:colOff>259080</xdr:colOff>
      <xdr:row>0</xdr:row>
      <xdr:rowOff>152400</xdr:rowOff>
    </xdr:from>
    <xdr:to>
      <xdr:col>7</xdr:col>
      <xdr:colOff>982980</xdr:colOff>
      <xdr:row>2</xdr:row>
      <xdr:rowOff>114300</xdr:rowOff>
    </xdr:to>
    <xdr:sp macro="" textlink="">
      <xdr:nvSpPr>
        <xdr:cNvPr id="31" name="TextBox 30">
          <a:extLst>
            <a:ext uri="{FF2B5EF4-FFF2-40B4-BE49-F238E27FC236}">
              <a16:creationId xmlns:a16="http://schemas.microsoft.com/office/drawing/2014/main" id="{3644CCBD-FAFA-47EA-9A78-1729759EB1A0}"/>
            </a:ext>
          </a:extLst>
        </xdr:cNvPr>
        <xdr:cNvSpPr txBox="1"/>
      </xdr:nvSpPr>
      <xdr:spPr>
        <a:xfrm>
          <a:off x="929640" y="152400"/>
          <a:ext cx="494538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Bahnschrift Light" panose="020B0502040204020203" pitchFamily="34" charset="0"/>
            </a:rPr>
            <a:t>PERSONAL FINANCE TRACKER DASHBOARD |</a:t>
          </a:r>
        </a:p>
      </xdr:txBody>
    </xdr:sp>
    <xdr:clientData/>
  </xdr:twoCellAnchor>
  <xdr:twoCellAnchor editAs="absolute">
    <xdr:from>
      <xdr:col>3</xdr:col>
      <xdr:colOff>525780</xdr:colOff>
      <xdr:row>80</xdr:row>
      <xdr:rowOff>190500</xdr:rowOff>
    </xdr:from>
    <xdr:to>
      <xdr:col>11</xdr:col>
      <xdr:colOff>883920</xdr:colOff>
      <xdr:row>81</xdr:row>
      <xdr:rowOff>0</xdr:rowOff>
    </xdr:to>
    <xdr:sp macro="" textlink="">
      <xdr:nvSpPr>
        <xdr:cNvPr id="34" name="Rectangle 33">
          <a:extLst>
            <a:ext uri="{FF2B5EF4-FFF2-40B4-BE49-F238E27FC236}">
              <a16:creationId xmlns:a16="http://schemas.microsoft.com/office/drawing/2014/main" id="{EC47DBFE-6EC2-42DF-A627-8D01B94AB843}"/>
            </a:ext>
          </a:extLst>
        </xdr:cNvPr>
        <xdr:cNvSpPr/>
      </xdr:nvSpPr>
      <xdr:spPr>
        <a:xfrm>
          <a:off x="2537460" y="6705600"/>
          <a:ext cx="8534400" cy="38100"/>
        </a:xfrm>
        <a:prstGeom prst="rect">
          <a:avLst/>
        </a:prstGeom>
        <a:solidFill>
          <a:schemeClr val="bg1">
            <a:lumMod val="95000"/>
          </a:schemeClr>
        </a:solidFill>
        <a:ln>
          <a:solidFill>
            <a:schemeClr val="bg1">
              <a:lumMod val="95000"/>
            </a:schemeClr>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571500</xdr:colOff>
      <xdr:row>4</xdr:row>
      <xdr:rowOff>15240</xdr:rowOff>
    </xdr:from>
    <xdr:to>
      <xdr:col>3</xdr:col>
      <xdr:colOff>335280</xdr:colOff>
      <xdr:row>58</xdr:row>
      <xdr:rowOff>53340</xdr:rowOff>
    </xdr:to>
    <xdr:grpSp>
      <xdr:nvGrpSpPr>
        <xdr:cNvPr id="35" name="Group 34">
          <a:extLst>
            <a:ext uri="{FF2B5EF4-FFF2-40B4-BE49-F238E27FC236}">
              <a16:creationId xmlns:a16="http://schemas.microsoft.com/office/drawing/2014/main" id="{BAA18845-C5A4-4D9D-AA78-EA19FEB63D7F}"/>
            </a:ext>
          </a:extLst>
        </xdr:cNvPr>
        <xdr:cNvGrpSpPr/>
      </xdr:nvGrpSpPr>
      <xdr:grpSpPr>
        <a:xfrm>
          <a:off x="571500" y="815340"/>
          <a:ext cx="1764030" cy="895350"/>
          <a:chOff x="571500" y="807720"/>
          <a:chExt cx="1775460" cy="899160"/>
        </a:xfrm>
      </xdr:grpSpPr>
      <xdr:sp macro="" textlink="'Pivot Tables'!L52">
        <xdr:nvSpPr>
          <xdr:cNvPr id="36" name="TextBox 35">
            <a:extLst>
              <a:ext uri="{FF2B5EF4-FFF2-40B4-BE49-F238E27FC236}">
                <a16:creationId xmlns:a16="http://schemas.microsoft.com/office/drawing/2014/main" id="{6BC7C892-6D6E-33B6-38F6-CC9BC57C8AB4}"/>
              </a:ext>
            </a:extLst>
          </xdr:cNvPr>
          <xdr:cNvSpPr txBox="1"/>
        </xdr:nvSpPr>
        <xdr:spPr>
          <a:xfrm>
            <a:off x="571500" y="1104900"/>
            <a:ext cx="17602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7FBE328-45BD-44D3-8C51-41FC81BC6A06}" type="TxLink">
              <a:rPr lang="en-US" sz="2800" b="1" i="0" u="none" strike="noStrike">
                <a:solidFill>
                  <a:schemeClr val="bg1"/>
                </a:solidFill>
                <a:latin typeface="Bahnschrift SemiBold" panose="020B0502040204020203" pitchFamily="34" charset="0"/>
                <a:ea typeface="Calibri"/>
                <a:cs typeface="Calibri"/>
              </a:rPr>
              <a:pPr algn="ctr"/>
              <a:t>$93,295 </a:t>
            </a:fld>
            <a:endParaRPr lang="en-US" sz="6600">
              <a:solidFill>
                <a:schemeClr val="bg1"/>
              </a:solidFill>
              <a:latin typeface="Bahnschrift SemiBold" panose="020B0502040204020203" pitchFamily="34" charset="0"/>
            </a:endParaRPr>
          </a:p>
        </xdr:txBody>
      </xdr:sp>
      <xdr:sp macro="" textlink="">
        <xdr:nvSpPr>
          <xdr:cNvPr id="37" name="TextBox 36">
            <a:extLst>
              <a:ext uri="{FF2B5EF4-FFF2-40B4-BE49-F238E27FC236}">
                <a16:creationId xmlns:a16="http://schemas.microsoft.com/office/drawing/2014/main" id="{2D3BAC94-08FA-85C6-52D2-454578861404}"/>
              </a:ext>
            </a:extLst>
          </xdr:cNvPr>
          <xdr:cNvSpPr txBox="1"/>
        </xdr:nvSpPr>
        <xdr:spPr>
          <a:xfrm>
            <a:off x="640080" y="807720"/>
            <a:ext cx="17068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latin typeface="Bahnschrift SemiBold" panose="020B0502040204020203" pitchFamily="34" charset="0"/>
              </a:rPr>
              <a:t>TOTAL</a:t>
            </a:r>
            <a:r>
              <a:rPr lang="en-US" sz="1400" b="1" baseline="0">
                <a:solidFill>
                  <a:schemeClr val="bg1"/>
                </a:solidFill>
                <a:latin typeface="Bahnschrift SemiBold" panose="020B0502040204020203" pitchFamily="34" charset="0"/>
              </a:rPr>
              <a:t> NETWORTH</a:t>
            </a:r>
            <a:endParaRPr lang="en-US" sz="1400" b="1">
              <a:solidFill>
                <a:schemeClr val="bg1"/>
              </a:solidFill>
              <a:latin typeface="Bahnschrift SemiBold"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106680</xdr:colOff>
      <xdr:row>0</xdr:row>
      <xdr:rowOff>99060</xdr:rowOff>
    </xdr:from>
    <xdr:to>
      <xdr:col>12</xdr:col>
      <xdr:colOff>655320</xdr:colOff>
      <xdr:row>307</xdr:row>
      <xdr:rowOff>106680</xdr:rowOff>
    </xdr:to>
    <xdr:grpSp>
      <xdr:nvGrpSpPr>
        <xdr:cNvPr id="24" name="Group 23">
          <a:extLst>
            <a:ext uri="{FF2B5EF4-FFF2-40B4-BE49-F238E27FC236}">
              <a16:creationId xmlns:a16="http://schemas.microsoft.com/office/drawing/2014/main" id="{1F06FD38-82DE-4D33-8A1B-3536142769F1}"/>
            </a:ext>
          </a:extLst>
        </xdr:cNvPr>
        <xdr:cNvGrpSpPr/>
      </xdr:nvGrpSpPr>
      <xdr:grpSpPr>
        <a:xfrm>
          <a:off x="106680" y="99060"/>
          <a:ext cx="11654790" cy="6903720"/>
          <a:chOff x="106680" y="99060"/>
          <a:chExt cx="11628120" cy="6941820"/>
        </a:xfrm>
      </xdr:grpSpPr>
      <xdr:grpSp>
        <xdr:nvGrpSpPr>
          <xdr:cNvPr id="25" name="Group 24">
            <a:extLst>
              <a:ext uri="{FF2B5EF4-FFF2-40B4-BE49-F238E27FC236}">
                <a16:creationId xmlns:a16="http://schemas.microsoft.com/office/drawing/2014/main" id="{4925DE34-70A8-2AC5-DBBC-DC3DB94060E2}"/>
              </a:ext>
            </a:extLst>
          </xdr:cNvPr>
          <xdr:cNvGrpSpPr/>
        </xdr:nvGrpSpPr>
        <xdr:grpSpPr>
          <a:xfrm>
            <a:off x="106680" y="99060"/>
            <a:ext cx="11628120" cy="6941820"/>
            <a:chOff x="153365" y="135983"/>
            <a:chExt cx="13982906" cy="4933245"/>
          </a:xfrm>
        </xdr:grpSpPr>
        <xdr:sp macro="" textlink="">
          <xdr:nvSpPr>
            <xdr:cNvPr id="36" name="Rectangle: Rounded Corners 35">
              <a:extLst>
                <a:ext uri="{FF2B5EF4-FFF2-40B4-BE49-F238E27FC236}">
                  <a16:creationId xmlns:a16="http://schemas.microsoft.com/office/drawing/2014/main" id="{35C07579-A1A2-DFB5-F12A-B181E07DD522}"/>
                </a:ext>
              </a:extLst>
            </xdr:cNvPr>
            <xdr:cNvSpPr/>
          </xdr:nvSpPr>
          <xdr:spPr>
            <a:xfrm>
              <a:off x="153365" y="135983"/>
              <a:ext cx="13982906" cy="4933245"/>
            </a:xfrm>
            <a:prstGeom prst="roundRect">
              <a:avLst/>
            </a:prstGeom>
            <a:noFill/>
            <a:ln w="76200">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Rectangle: Rounded Corners 36">
              <a:extLst>
                <a:ext uri="{FF2B5EF4-FFF2-40B4-BE49-F238E27FC236}">
                  <a16:creationId xmlns:a16="http://schemas.microsoft.com/office/drawing/2014/main" id="{64A3D090-5C01-848B-0F47-263296119244}"/>
                </a:ext>
              </a:extLst>
            </xdr:cNvPr>
            <xdr:cNvSpPr/>
          </xdr:nvSpPr>
          <xdr:spPr>
            <a:xfrm>
              <a:off x="541020" y="504216"/>
              <a:ext cx="2491454" cy="425093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fLocksText="0">
        <xdr:nvSpPr>
          <xdr:cNvPr id="27" name="TextBox 26">
            <a:extLst>
              <a:ext uri="{FF2B5EF4-FFF2-40B4-BE49-F238E27FC236}">
                <a16:creationId xmlns:a16="http://schemas.microsoft.com/office/drawing/2014/main" id="{FECBCF8D-9617-0E78-A56B-7FECB419EA07}"/>
              </a:ext>
            </a:extLst>
          </xdr:cNvPr>
          <xdr:cNvSpPr txBox="1"/>
        </xdr:nvSpPr>
        <xdr:spPr>
          <a:xfrm>
            <a:off x="685800" y="4617720"/>
            <a:ext cx="15011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solidFill>
                  <a:schemeClr val="bg1"/>
                </a:solidFill>
              </a:rPr>
              <a:t>Personal</a:t>
            </a:r>
            <a:r>
              <a:rPr lang="en-US" sz="1000" baseline="0">
                <a:solidFill>
                  <a:schemeClr val="bg1"/>
                </a:solidFill>
              </a:rPr>
              <a:t> Finance Tracker</a:t>
            </a:r>
            <a:endParaRPr lang="en-US" sz="1000">
              <a:solidFill>
                <a:schemeClr val="bg1"/>
              </a:solidFill>
            </a:endParaRPr>
          </a:p>
        </xdr:txBody>
      </xdr:sp>
      <xdr:grpSp>
        <xdr:nvGrpSpPr>
          <xdr:cNvPr id="28" name="Group 27">
            <a:extLst>
              <a:ext uri="{FF2B5EF4-FFF2-40B4-BE49-F238E27FC236}">
                <a16:creationId xmlns:a16="http://schemas.microsoft.com/office/drawing/2014/main" id="{7AD35DE8-F53A-BC56-6344-798847763FA0}"/>
              </a:ext>
            </a:extLst>
          </xdr:cNvPr>
          <xdr:cNvGrpSpPr/>
        </xdr:nvGrpSpPr>
        <xdr:grpSpPr>
          <a:xfrm>
            <a:off x="586740" y="1729740"/>
            <a:ext cx="1767840" cy="1280160"/>
            <a:chOff x="586740" y="1729740"/>
            <a:chExt cx="1767840" cy="1280160"/>
          </a:xfrm>
        </xdr:grpSpPr>
        <xdr:grpSp>
          <xdr:nvGrpSpPr>
            <xdr:cNvPr id="29" name="Group 28">
              <a:extLst>
                <a:ext uri="{FF2B5EF4-FFF2-40B4-BE49-F238E27FC236}">
                  <a16:creationId xmlns:a16="http://schemas.microsoft.com/office/drawing/2014/main" id="{AC9009D8-9B86-B31C-9193-98451997E996}"/>
                </a:ext>
              </a:extLst>
            </xdr:cNvPr>
            <xdr:cNvGrpSpPr/>
          </xdr:nvGrpSpPr>
          <xdr:grpSpPr>
            <a:xfrm>
              <a:off x="830580" y="1729740"/>
              <a:ext cx="1524000" cy="1280160"/>
              <a:chOff x="830580" y="1729740"/>
              <a:chExt cx="1524000" cy="1280160"/>
            </a:xfrm>
          </xdr:grpSpPr>
          <xdr:sp macro="" textlink="" fLocksText="0">
            <xdr:nvSpPr>
              <xdr:cNvPr id="33" name="TextBox 32">
                <a:hlinkClick xmlns:r="http://schemas.openxmlformats.org/officeDocument/2006/relationships" r:id="rId1" tooltip="Click here to go to main dashboard"/>
                <a:extLst>
                  <a:ext uri="{FF2B5EF4-FFF2-40B4-BE49-F238E27FC236}">
                    <a16:creationId xmlns:a16="http://schemas.microsoft.com/office/drawing/2014/main" id="{44111481-BD69-5327-0CDE-C069336B8330}"/>
                  </a:ext>
                </a:extLst>
              </xdr:cNvPr>
              <xdr:cNvSpPr txBox="1"/>
            </xdr:nvSpPr>
            <xdr:spPr>
              <a:xfrm>
                <a:off x="830580" y="1729740"/>
                <a:ext cx="15011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rPr>
                  <a:t>Dashboard</a:t>
                </a:r>
              </a:p>
            </xdr:txBody>
          </xdr:sp>
          <xdr:sp macro="" textlink="">
            <xdr:nvSpPr>
              <xdr:cNvPr id="34" name="TextBox 33">
                <a:hlinkClick xmlns:r="http://schemas.openxmlformats.org/officeDocument/2006/relationships" r:id="rId2" tooltip="Click here to go to income and expenses"/>
                <a:extLst>
                  <a:ext uri="{FF2B5EF4-FFF2-40B4-BE49-F238E27FC236}">
                    <a16:creationId xmlns:a16="http://schemas.microsoft.com/office/drawing/2014/main" id="{BC3B4E0C-8752-6993-F9DA-5D186AC7DA93}"/>
                  </a:ext>
                </a:extLst>
              </xdr:cNvPr>
              <xdr:cNvSpPr txBox="1"/>
            </xdr:nvSpPr>
            <xdr:spPr>
              <a:xfrm>
                <a:off x="914400" y="2194560"/>
                <a:ext cx="14401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rPr>
                  <a:t>Income &amp; Expenses</a:t>
                </a:r>
              </a:p>
            </xdr:txBody>
          </xdr:sp>
          <xdr:sp macro="" textlink="">
            <xdr:nvSpPr>
              <xdr:cNvPr id="35" name="TextBox 34">
                <a:hlinkClick xmlns:r="http://schemas.openxmlformats.org/officeDocument/2006/relationships" r:id="rId3" tooltip="Click here to go to assets and goals"/>
                <a:extLst>
                  <a:ext uri="{FF2B5EF4-FFF2-40B4-BE49-F238E27FC236}">
                    <a16:creationId xmlns:a16="http://schemas.microsoft.com/office/drawing/2014/main" id="{D20C91FD-7714-F522-4AE8-73C4124C7D48}"/>
                  </a:ext>
                </a:extLst>
              </xdr:cNvPr>
              <xdr:cNvSpPr txBox="1"/>
            </xdr:nvSpPr>
            <xdr:spPr>
              <a:xfrm>
                <a:off x="853440" y="2674620"/>
                <a:ext cx="15011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rPr>
                  <a:t>Assets &amp; Goals</a:t>
                </a:r>
              </a:p>
            </xdr:txBody>
          </xdr:sp>
        </xdr:grpSp>
        <xdr:pic>
          <xdr:nvPicPr>
            <xdr:cNvPr id="30" name="Picture 29">
              <a:extLst>
                <a:ext uri="{FF2B5EF4-FFF2-40B4-BE49-F238E27FC236}">
                  <a16:creationId xmlns:a16="http://schemas.microsoft.com/office/drawing/2014/main" id="{7BCF0C02-5462-0B40-15E4-C578C1DE7B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86740" y="1737361"/>
              <a:ext cx="483711" cy="274319"/>
            </a:xfrm>
            <a:prstGeom prst="rect">
              <a:avLst/>
            </a:prstGeom>
          </xdr:spPr>
        </xdr:pic>
        <xdr:pic>
          <xdr:nvPicPr>
            <xdr:cNvPr id="31" name="Picture 30">
              <a:extLst>
                <a:ext uri="{FF2B5EF4-FFF2-40B4-BE49-F238E27FC236}">
                  <a16:creationId xmlns:a16="http://schemas.microsoft.com/office/drawing/2014/main" id="{04CF14DA-2F77-8215-2117-A418C0D4288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70560" y="2148840"/>
              <a:ext cx="288387" cy="312420"/>
            </a:xfrm>
            <a:prstGeom prst="rect">
              <a:avLst/>
            </a:prstGeom>
          </xdr:spPr>
        </xdr:pic>
        <xdr:pic>
          <xdr:nvPicPr>
            <xdr:cNvPr id="32" name="Picture 31">
              <a:extLst>
                <a:ext uri="{FF2B5EF4-FFF2-40B4-BE49-F238E27FC236}">
                  <a16:creationId xmlns:a16="http://schemas.microsoft.com/office/drawing/2014/main" id="{322C8C3F-46F3-58DD-D8E6-182D4DE29B9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55321" y="2659382"/>
              <a:ext cx="297179" cy="311186"/>
            </a:xfrm>
            <a:prstGeom prst="rect">
              <a:avLst/>
            </a:prstGeom>
          </xdr:spPr>
        </xdr:pic>
      </xdr:grpSp>
    </xdr:grpSp>
    <xdr:clientData/>
  </xdr:twoCellAnchor>
  <xdr:twoCellAnchor editAs="absolute">
    <xdr:from>
      <xdr:col>7</xdr:col>
      <xdr:colOff>830580</xdr:colOff>
      <xdr:row>0</xdr:row>
      <xdr:rowOff>167640</xdr:rowOff>
    </xdr:from>
    <xdr:to>
      <xdr:col>9</xdr:col>
      <xdr:colOff>175260</xdr:colOff>
      <xdr:row>2</xdr:row>
      <xdr:rowOff>160020</xdr:rowOff>
    </xdr:to>
    <xdr:sp macro="" textlink="">
      <xdr:nvSpPr>
        <xdr:cNvPr id="38" name="TextBox 37">
          <a:extLst>
            <a:ext uri="{FF2B5EF4-FFF2-40B4-BE49-F238E27FC236}">
              <a16:creationId xmlns:a16="http://schemas.microsoft.com/office/drawing/2014/main" id="{D4213F50-BBC4-420B-85D1-F5737629F7AB}"/>
            </a:ext>
          </a:extLst>
        </xdr:cNvPr>
        <xdr:cNvSpPr txBox="1"/>
      </xdr:nvSpPr>
      <xdr:spPr>
        <a:xfrm>
          <a:off x="5768340" y="167640"/>
          <a:ext cx="204216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tx1"/>
              </a:solidFill>
              <a:latin typeface="Bahnschrift SemiBold" panose="020B0502040204020203" pitchFamily="34" charset="0"/>
              <a:ea typeface="Segoe UI Black" panose="020B0A02040204020203" pitchFamily="34" charset="0"/>
              <a:cs typeface="Segoe UI Semibold" panose="020B0702040204020203" pitchFamily="34" charset="0"/>
            </a:rPr>
            <a:t>ASSETS</a:t>
          </a:r>
          <a:r>
            <a:rPr lang="en-US" sz="1800" b="1" baseline="0">
              <a:solidFill>
                <a:schemeClr val="tx1"/>
              </a:solidFill>
              <a:latin typeface="Bahnschrift SemiBold" panose="020B0502040204020203" pitchFamily="34" charset="0"/>
              <a:ea typeface="Segoe UI Black" panose="020B0A02040204020203" pitchFamily="34" charset="0"/>
              <a:cs typeface="Segoe UI Semibold" panose="020B0702040204020203" pitchFamily="34" charset="0"/>
            </a:rPr>
            <a:t> &amp; GOALS</a:t>
          </a:r>
          <a:endParaRPr lang="en-US" sz="1800" b="1">
            <a:solidFill>
              <a:schemeClr val="tx1"/>
            </a:solidFill>
            <a:latin typeface="Bahnschrift SemiBold" panose="020B05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4</xdr:col>
      <xdr:colOff>525780</xdr:colOff>
      <xdr:row>44</xdr:row>
      <xdr:rowOff>68580</xdr:rowOff>
    </xdr:from>
    <xdr:to>
      <xdr:col>6</xdr:col>
      <xdr:colOff>487680</xdr:colOff>
      <xdr:row>46</xdr:row>
      <xdr:rowOff>0</xdr:rowOff>
    </xdr:to>
    <xdr:sp macro="" textlink="">
      <xdr:nvSpPr>
        <xdr:cNvPr id="39" name="TextBox 38">
          <a:extLst>
            <a:ext uri="{FF2B5EF4-FFF2-40B4-BE49-F238E27FC236}">
              <a16:creationId xmlns:a16="http://schemas.microsoft.com/office/drawing/2014/main" id="{45EB6D83-8D04-49BF-88F5-7415A4D2C532}"/>
            </a:ext>
          </a:extLst>
        </xdr:cNvPr>
        <xdr:cNvSpPr txBox="1"/>
      </xdr:nvSpPr>
      <xdr:spPr>
        <a:xfrm>
          <a:off x="3208020" y="4152900"/>
          <a:ext cx="1348740" cy="37338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baseline="0">
              <a:solidFill>
                <a:schemeClr val="tx1"/>
              </a:solidFill>
              <a:latin typeface="Bahnschrift SemiBold" panose="020B0502040204020203" pitchFamily="34" charset="0"/>
              <a:ea typeface="Segoe UI Black" panose="020B0A02040204020203" pitchFamily="34" charset="0"/>
              <a:cs typeface="Segoe UI Semibold" panose="020B0702040204020203" pitchFamily="34" charset="0"/>
            </a:rPr>
            <a:t>GOALS</a:t>
          </a:r>
          <a:endParaRPr lang="en-US" sz="1800" b="1">
            <a:solidFill>
              <a:schemeClr val="tx1"/>
            </a:solidFill>
            <a:latin typeface="Bahnschrift SemiBold" panose="020B05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4</xdr:col>
      <xdr:colOff>548640</xdr:colOff>
      <xdr:row>45</xdr:row>
      <xdr:rowOff>137160</xdr:rowOff>
    </xdr:from>
    <xdr:to>
      <xdr:col>12</xdr:col>
      <xdr:colOff>480060</xdr:colOff>
      <xdr:row>48</xdr:row>
      <xdr:rowOff>152400</xdr:rowOff>
    </xdr:to>
    <xdr:sp macro="" textlink="">
      <xdr:nvSpPr>
        <xdr:cNvPr id="40" name="TextBox 39">
          <a:extLst>
            <a:ext uri="{FF2B5EF4-FFF2-40B4-BE49-F238E27FC236}">
              <a16:creationId xmlns:a16="http://schemas.microsoft.com/office/drawing/2014/main" id="{423FE251-C3C0-BABE-8DA8-BF072C664913}"/>
            </a:ext>
          </a:extLst>
        </xdr:cNvPr>
        <xdr:cNvSpPr txBox="1"/>
      </xdr:nvSpPr>
      <xdr:spPr>
        <a:xfrm>
          <a:off x="3230880" y="4442460"/>
          <a:ext cx="8374380" cy="678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200" b="0" i="0">
              <a:solidFill>
                <a:schemeClr val="tx1"/>
              </a:solidFill>
              <a:effectLst/>
              <a:latin typeface="+mn-lt"/>
              <a:ea typeface="+mn-ea"/>
              <a:cs typeface="+mn-cs"/>
            </a:rPr>
            <a:t>Goals are specific targets or objectives that you set for yourself to achieve with your finances.</a:t>
          </a:r>
          <a:r>
            <a:rPr lang="en-US" sz="1200" b="0" i="0" baseline="0">
              <a:solidFill>
                <a:schemeClr val="tx1"/>
              </a:solidFill>
              <a:effectLst/>
              <a:latin typeface="+mn-lt"/>
              <a:ea typeface="+mn-ea"/>
              <a:cs typeface="+mn-cs"/>
            </a:rPr>
            <a:t> For eg. If you want to s</a:t>
          </a:r>
          <a:r>
            <a:rPr lang="en-US" sz="1200" b="0" i="0">
              <a:solidFill>
                <a:schemeClr val="tx1"/>
              </a:solidFill>
              <a:effectLst/>
              <a:latin typeface="+mn-lt"/>
              <a:ea typeface="+mn-ea"/>
              <a:cs typeface="+mn-cs"/>
            </a:rPr>
            <a:t>ave $10,000 as an emergency fund to cover unexpected expenses</a:t>
          </a:r>
          <a:r>
            <a:rPr lang="en-US" sz="1200" b="0" i="0" baseline="0">
              <a:solidFill>
                <a:schemeClr val="tx1"/>
              </a:solidFill>
              <a:effectLst/>
              <a:latin typeface="+mn-lt"/>
              <a:ea typeface="+mn-ea"/>
              <a:cs typeface="+mn-cs"/>
            </a:rPr>
            <a:t> targeting the date d</a:t>
          </a:r>
          <a:r>
            <a:rPr lang="en-US" sz="1200" b="0" i="0">
              <a:solidFill>
                <a:schemeClr val="tx1"/>
              </a:solidFill>
              <a:effectLst/>
              <a:latin typeface="+mn-lt"/>
              <a:ea typeface="+mn-ea"/>
              <a:cs typeface="+mn-cs"/>
            </a:rPr>
            <a:t>ecember 31, 2023.</a:t>
          </a:r>
          <a:r>
            <a:rPr lang="en-US" sz="1200" b="0" i="0" baseline="0">
              <a:solidFill>
                <a:schemeClr val="tx1"/>
              </a:solidFill>
              <a:effectLst/>
              <a:latin typeface="+mn-lt"/>
              <a:ea typeface="+mn-ea"/>
              <a:cs typeface="+mn-cs"/>
            </a:rPr>
            <a:t> </a:t>
          </a:r>
          <a:r>
            <a:rPr lang="en-US" sz="1200" b="0" i="0">
              <a:solidFill>
                <a:schemeClr val="tx1"/>
              </a:solidFill>
              <a:effectLst/>
              <a:latin typeface="+mn-lt"/>
              <a:ea typeface="+mn-ea"/>
              <a:cs typeface="+mn-cs"/>
            </a:rPr>
            <a:t>Save $500 per month from your income and allocate it to the emergency fund.</a:t>
          </a:r>
          <a:r>
            <a:rPr lang="en-US" sz="1200" b="0" i="0" baseline="0">
              <a:solidFill>
                <a:schemeClr val="tx1"/>
              </a:solidFill>
              <a:effectLst/>
              <a:latin typeface="+mn-lt"/>
              <a:ea typeface="+mn-ea"/>
              <a:cs typeface="+mn-cs"/>
            </a:rPr>
            <a:t> </a:t>
          </a:r>
          <a:r>
            <a:rPr lang="en-US" sz="1200" b="0" i="0">
              <a:solidFill>
                <a:schemeClr val="tx1"/>
              </a:solidFill>
              <a:effectLst/>
              <a:latin typeface="+mn-lt"/>
              <a:ea typeface="+mn-ea"/>
              <a:cs typeface="+mn-cs"/>
            </a:rPr>
            <a:t>Update the tracker each month to see the progress made towards reaching the $10,000 goal.</a:t>
          </a:r>
        </a:p>
        <a:p>
          <a:endParaRPr lang="en-US" sz="1200"/>
        </a:p>
      </xdr:txBody>
    </xdr:sp>
    <xdr:clientData/>
  </xdr:twoCellAnchor>
  <xdr:twoCellAnchor>
    <xdr:from>
      <xdr:col>8</xdr:col>
      <xdr:colOff>350520</xdr:colOff>
      <xdr:row>4</xdr:row>
      <xdr:rowOff>144780</xdr:rowOff>
    </xdr:from>
    <xdr:to>
      <xdr:col>8</xdr:col>
      <xdr:colOff>373380</xdr:colOff>
      <xdr:row>44</xdr:row>
      <xdr:rowOff>83820</xdr:rowOff>
    </xdr:to>
    <xdr:cxnSp macro="">
      <xdr:nvCxnSpPr>
        <xdr:cNvPr id="42" name="Straight Connector 41">
          <a:extLst>
            <a:ext uri="{FF2B5EF4-FFF2-40B4-BE49-F238E27FC236}">
              <a16:creationId xmlns:a16="http://schemas.microsoft.com/office/drawing/2014/main" id="{EBFDBC4F-E3C1-6080-6BE0-51879F00B843}"/>
            </a:ext>
          </a:extLst>
        </xdr:cNvPr>
        <xdr:cNvCxnSpPr/>
      </xdr:nvCxnSpPr>
      <xdr:spPr>
        <a:xfrm>
          <a:off x="6469380" y="937260"/>
          <a:ext cx="22860" cy="32308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8</xdr:col>
      <xdr:colOff>480060</xdr:colOff>
      <xdr:row>2</xdr:row>
      <xdr:rowOff>114300</xdr:rowOff>
    </xdr:from>
    <xdr:to>
      <xdr:col>9</xdr:col>
      <xdr:colOff>312420</xdr:colOff>
      <xdr:row>4</xdr:row>
      <xdr:rowOff>121920</xdr:rowOff>
    </xdr:to>
    <xdr:sp macro="" textlink="">
      <xdr:nvSpPr>
        <xdr:cNvPr id="43" name="TextBox 42">
          <a:extLst>
            <a:ext uri="{FF2B5EF4-FFF2-40B4-BE49-F238E27FC236}">
              <a16:creationId xmlns:a16="http://schemas.microsoft.com/office/drawing/2014/main" id="{DC534E26-75D0-46B2-AF78-13476BC63E13}"/>
            </a:ext>
          </a:extLst>
        </xdr:cNvPr>
        <xdr:cNvSpPr txBox="1"/>
      </xdr:nvSpPr>
      <xdr:spPr>
        <a:xfrm>
          <a:off x="6598920" y="510540"/>
          <a:ext cx="1348740" cy="40386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baseline="0">
              <a:solidFill>
                <a:schemeClr val="tx1"/>
              </a:solidFill>
              <a:latin typeface="Bahnschrift SemiBold" panose="020B0502040204020203" pitchFamily="34" charset="0"/>
              <a:ea typeface="Segoe UI Black" panose="020B0A02040204020203" pitchFamily="34" charset="0"/>
              <a:cs typeface="Segoe UI Semibold" panose="020B0702040204020203" pitchFamily="34" charset="0"/>
            </a:rPr>
            <a:t>ASSETS</a:t>
          </a:r>
        </a:p>
      </xdr:txBody>
    </xdr:sp>
    <xdr:clientData/>
  </xdr:twoCellAnchor>
  <xdr:twoCellAnchor editAs="absolute">
    <xdr:from>
      <xdr:col>8</xdr:col>
      <xdr:colOff>495300</xdr:colOff>
      <xdr:row>4</xdr:row>
      <xdr:rowOff>15240</xdr:rowOff>
    </xdr:from>
    <xdr:to>
      <xdr:col>12</xdr:col>
      <xdr:colOff>464820</xdr:colOff>
      <xdr:row>32</xdr:row>
      <xdr:rowOff>167640</xdr:rowOff>
    </xdr:to>
    <xdr:sp macro="" textlink="">
      <xdr:nvSpPr>
        <xdr:cNvPr id="44" name="TextBox 43">
          <a:extLst>
            <a:ext uri="{FF2B5EF4-FFF2-40B4-BE49-F238E27FC236}">
              <a16:creationId xmlns:a16="http://schemas.microsoft.com/office/drawing/2014/main" id="{8E7AEC10-F5AF-4E85-B6C0-052DB9AFAD56}"/>
            </a:ext>
          </a:extLst>
        </xdr:cNvPr>
        <xdr:cNvSpPr txBox="1"/>
      </xdr:nvSpPr>
      <xdr:spPr>
        <a:xfrm>
          <a:off x="6614160" y="807720"/>
          <a:ext cx="4975860" cy="7924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200" b="0" i="0">
              <a:solidFill>
                <a:schemeClr val="tx1"/>
              </a:solidFill>
              <a:effectLst/>
              <a:latin typeface="+mn-lt"/>
              <a:ea typeface="+mn-ea"/>
              <a:cs typeface="+mn-cs"/>
            </a:rPr>
            <a:t>Assets are typically categorized into different types, such as cash, investments, real estate, vehicles, and personal possessions. These assets contribute to your overall net worth and can be tracked to provide a comprehensive view of your financial situation.</a:t>
          </a:r>
          <a:endParaRPr lang="en-US" sz="1400"/>
        </a:p>
      </xdr:txBody>
    </xdr:sp>
    <xdr:clientData/>
  </xdr:twoCellAnchor>
  <xdr:twoCellAnchor>
    <xdr:from>
      <xdr:col>8</xdr:col>
      <xdr:colOff>708660</xdr:colOff>
      <xdr:row>38</xdr:row>
      <xdr:rowOff>152400</xdr:rowOff>
    </xdr:from>
    <xdr:to>
      <xdr:col>11</xdr:col>
      <xdr:colOff>601980</xdr:colOff>
      <xdr:row>45</xdr:row>
      <xdr:rowOff>160020</xdr:rowOff>
    </xdr:to>
    <xdr:graphicFrame macro="">
      <xdr:nvGraphicFramePr>
        <xdr:cNvPr id="3" name="Chart 2">
          <a:extLst>
            <a:ext uri="{FF2B5EF4-FFF2-40B4-BE49-F238E27FC236}">
              <a16:creationId xmlns:a16="http://schemas.microsoft.com/office/drawing/2014/main" id="{B59A6D7F-9ECD-D270-59C5-3F85AD642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xdr:col>
      <xdr:colOff>281940</xdr:colOff>
      <xdr:row>0</xdr:row>
      <xdr:rowOff>167640</xdr:rowOff>
    </xdr:from>
    <xdr:to>
      <xdr:col>7</xdr:col>
      <xdr:colOff>960120</xdr:colOff>
      <xdr:row>3</xdr:row>
      <xdr:rowOff>7620</xdr:rowOff>
    </xdr:to>
    <xdr:sp macro="" textlink="">
      <xdr:nvSpPr>
        <xdr:cNvPr id="2" name="TextBox 1">
          <a:extLst>
            <a:ext uri="{FF2B5EF4-FFF2-40B4-BE49-F238E27FC236}">
              <a16:creationId xmlns:a16="http://schemas.microsoft.com/office/drawing/2014/main" id="{C049A037-7510-4A2C-BB9B-911C35E80541}"/>
            </a:ext>
          </a:extLst>
        </xdr:cNvPr>
        <xdr:cNvSpPr txBox="1"/>
      </xdr:nvSpPr>
      <xdr:spPr>
        <a:xfrm>
          <a:off x="952500" y="167640"/>
          <a:ext cx="494538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Bahnschrift Light" panose="020B0502040204020203" pitchFamily="34" charset="0"/>
            </a:rPr>
            <a:t>PERSONAL FINANCE TRACKER DASHBOARD |</a:t>
          </a:r>
        </a:p>
      </xdr:txBody>
    </xdr:sp>
    <xdr:clientData/>
  </xdr:twoCellAnchor>
  <xdr:twoCellAnchor editAs="absolute">
    <xdr:from>
      <xdr:col>3</xdr:col>
      <xdr:colOff>624840</xdr:colOff>
      <xdr:row>55</xdr:row>
      <xdr:rowOff>175260</xdr:rowOff>
    </xdr:from>
    <xdr:to>
      <xdr:col>12</xdr:col>
      <xdr:colOff>45720</xdr:colOff>
      <xdr:row>55</xdr:row>
      <xdr:rowOff>220979</xdr:rowOff>
    </xdr:to>
    <xdr:sp macro="" textlink="">
      <xdr:nvSpPr>
        <xdr:cNvPr id="4" name="Rectangle 3">
          <a:extLst>
            <a:ext uri="{FF2B5EF4-FFF2-40B4-BE49-F238E27FC236}">
              <a16:creationId xmlns:a16="http://schemas.microsoft.com/office/drawing/2014/main" id="{3F0A2610-AED8-4D01-BB10-F51B64A60497}"/>
            </a:ext>
          </a:extLst>
        </xdr:cNvPr>
        <xdr:cNvSpPr/>
      </xdr:nvSpPr>
      <xdr:spPr>
        <a:xfrm>
          <a:off x="2636520" y="6690360"/>
          <a:ext cx="8534400" cy="45719"/>
        </a:xfrm>
        <a:prstGeom prst="rect">
          <a:avLst/>
        </a:prstGeom>
        <a:solidFill>
          <a:schemeClr val="bg1">
            <a:lumMod val="95000"/>
          </a:schemeClr>
        </a:solidFill>
        <a:ln>
          <a:solidFill>
            <a:schemeClr val="bg1">
              <a:lumMod val="95000"/>
            </a:schemeClr>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579120</xdr:colOff>
      <xdr:row>4</xdr:row>
      <xdr:rowOff>7620</xdr:rowOff>
    </xdr:from>
    <xdr:to>
      <xdr:col>3</xdr:col>
      <xdr:colOff>342900</xdr:colOff>
      <xdr:row>33</xdr:row>
      <xdr:rowOff>45720</xdr:rowOff>
    </xdr:to>
    <xdr:grpSp>
      <xdr:nvGrpSpPr>
        <xdr:cNvPr id="5" name="Group 4">
          <a:extLst>
            <a:ext uri="{FF2B5EF4-FFF2-40B4-BE49-F238E27FC236}">
              <a16:creationId xmlns:a16="http://schemas.microsoft.com/office/drawing/2014/main" id="{1F2330AA-5AEB-42F6-AD97-091524D6048E}"/>
            </a:ext>
          </a:extLst>
        </xdr:cNvPr>
        <xdr:cNvGrpSpPr/>
      </xdr:nvGrpSpPr>
      <xdr:grpSpPr>
        <a:xfrm>
          <a:off x="579120" y="807720"/>
          <a:ext cx="1764030" cy="895350"/>
          <a:chOff x="571500" y="807720"/>
          <a:chExt cx="1775460" cy="899160"/>
        </a:xfrm>
      </xdr:grpSpPr>
      <xdr:sp macro="" textlink="'Pivot Tables'!L52">
        <xdr:nvSpPr>
          <xdr:cNvPr id="6" name="TextBox 5">
            <a:extLst>
              <a:ext uri="{FF2B5EF4-FFF2-40B4-BE49-F238E27FC236}">
                <a16:creationId xmlns:a16="http://schemas.microsoft.com/office/drawing/2014/main" id="{6DCA36F3-DD52-DA3E-B8A4-63371A9A40A3}"/>
              </a:ext>
            </a:extLst>
          </xdr:cNvPr>
          <xdr:cNvSpPr txBox="1"/>
        </xdr:nvSpPr>
        <xdr:spPr>
          <a:xfrm>
            <a:off x="571500" y="1104900"/>
            <a:ext cx="17602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7FBE328-45BD-44D3-8C51-41FC81BC6A06}" type="TxLink">
              <a:rPr lang="en-US" sz="2800" b="1" i="0" u="none" strike="noStrike">
                <a:solidFill>
                  <a:schemeClr val="bg1"/>
                </a:solidFill>
                <a:latin typeface="Bahnschrift SemiBold" panose="020B0502040204020203" pitchFamily="34" charset="0"/>
                <a:ea typeface="Calibri"/>
                <a:cs typeface="Calibri"/>
              </a:rPr>
              <a:pPr algn="ctr"/>
              <a:t>$93,295 </a:t>
            </a:fld>
            <a:endParaRPr lang="en-US" sz="6600">
              <a:solidFill>
                <a:schemeClr val="bg1"/>
              </a:solidFill>
              <a:latin typeface="Bahnschrift SemiBold" panose="020B0502040204020203" pitchFamily="34" charset="0"/>
            </a:endParaRPr>
          </a:p>
        </xdr:txBody>
      </xdr:sp>
      <xdr:sp macro="" textlink="">
        <xdr:nvSpPr>
          <xdr:cNvPr id="7" name="TextBox 6">
            <a:extLst>
              <a:ext uri="{FF2B5EF4-FFF2-40B4-BE49-F238E27FC236}">
                <a16:creationId xmlns:a16="http://schemas.microsoft.com/office/drawing/2014/main" id="{420846BF-7D6F-A30D-D5AC-56EF9556341C}"/>
              </a:ext>
            </a:extLst>
          </xdr:cNvPr>
          <xdr:cNvSpPr txBox="1"/>
        </xdr:nvSpPr>
        <xdr:spPr>
          <a:xfrm>
            <a:off x="640080" y="807720"/>
            <a:ext cx="17068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latin typeface="Bahnschrift SemiBold" panose="020B0502040204020203" pitchFamily="34" charset="0"/>
              </a:rPr>
              <a:t>TOTAL</a:t>
            </a:r>
            <a:r>
              <a:rPr lang="en-US" sz="1400" b="1" baseline="0">
                <a:solidFill>
                  <a:schemeClr val="bg1"/>
                </a:solidFill>
                <a:latin typeface="Bahnschrift SemiBold" panose="020B0502040204020203" pitchFamily="34" charset="0"/>
              </a:rPr>
              <a:t> NETWORTH</a:t>
            </a:r>
            <a:endParaRPr lang="en-US" sz="1400" b="1">
              <a:solidFill>
                <a:schemeClr val="bg1"/>
              </a:solidFill>
              <a:latin typeface="Bahnschrift SemiBold" panose="020B0502040204020203"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hai Prakash B" refreshedDate="45079.428656018521" createdVersion="8" refreshedVersion="8" minRefreshableVersion="3" recordCount="300" xr:uid="{7EA67488-7E8B-4D88-87C2-48B6125B4376}">
  <cacheSource type="worksheet">
    <worksheetSource name="Table14"/>
  </cacheSource>
  <cacheFields count="7">
    <cacheField name="Month" numFmtId="0">
      <sharedItems count="12">
        <s v="Jan"/>
        <s v="Feb"/>
        <s v="Mar"/>
        <s v="Apr"/>
        <s v="May"/>
        <s v="Jun"/>
        <s v="Jul"/>
        <s v="Sep"/>
        <s v="Oct"/>
        <s v="Nov"/>
        <s v="Aug"/>
        <s v="Dec"/>
      </sharedItems>
    </cacheField>
    <cacheField name="Main Type" numFmtId="0">
      <sharedItems count="2">
        <s v="Expenses"/>
        <s v="Income"/>
      </sharedItems>
    </cacheField>
    <cacheField name="Category" numFmtId="0">
      <sharedItems count="5">
        <s v="Housing"/>
        <s v="Personal"/>
        <s v="Transportation"/>
        <s v="Main Income"/>
        <s v="Side Income"/>
      </sharedItems>
    </cacheField>
    <cacheField name="Sub-category" numFmtId="0">
      <sharedItems count="24">
        <s v="Cleaning"/>
        <s v="Electric"/>
        <s v="Insurance"/>
        <s v="Internet"/>
        <s v="Water"/>
        <s v="Parking Fee"/>
        <s v="Rent"/>
        <s v="TV Subscription"/>
        <s v="Other"/>
        <s v="School loans"/>
        <s v="Shopping"/>
        <s v="Outing"/>
        <s v="Gas"/>
        <s v="vehicle insurance"/>
        <s v="Maintenance"/>
        <s v="Parking"/>
        <s v="Installment"/>
        <s v="Registration"/>
        <s v="Toll"/>
        <s v="Salary"/>
        <s v="My Shop"/>
        <s v="E-commerce"/>
        <s v="Google Adsense"/>
        <s v="Google Adsecne" u="1"/>
      </sharedItems>
    </cacheField>
    <cacheField name="Amount" numFmtId="0">
      <sharedItems containsSemiMixedTypes="0" containsString="0" containsNumber="1" containsInteger="1" minValue="401" maxValue="3800"/>
    </cacheField>
    <cacheField name="Bill Due Date" numFmtId="165">
      <sharedItems containsNonDate="0" containsDate="1" containsString="0" containsBlank="1" minDate="2023-01-02T00:00:00" maxDate="2023-12-10T00:00:00"/>
    </cacheField>
    <cacheField name="Status" numFmtId="166">
      <sharedItems containsBlank="1" count="4">
        <s v=" Paid "/>
        <s v=" Late "/>
        <m/>
        <s v="Paid"/>
      </sharedItems>
    </cacheField>
  </cacheFields>
  <extLst>
    <ext xmlns:x14="http://schemas.microsoft.com/office/spreadsheetml/2009/9/main" uri="{725AE2AE-9491-48be-B2B4-4EB974FC3084}">
      <x14:pivotCacheDefinition pivotCacheId="817053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n v="443"/>
    <d v="2023-01-07T00:00:00"/>
    <x v="0"/>
  </r>
  <r>
    <x v="0"/>
    <x v="0"/>
    <x v="0"/>
    <x v="1"/>
    <n v="452"/>
    <d v="2023-01-02T00:00:00"/>
    <x v="1"/>
  </r>
  <r>
    <x v="0"/>
    <x v="0"/>
    <x v="0"/>
    <x v="2"/>
    <n v="468"/>
    <d v="2023-01-02T00:00:00"/>
    <x v="0"/>
  </r>
  <r>
    <x v="0"/>
    <x v="0"/>
    <x v="0"/>
    <x v="3"/>
    <n v="409"/>
    <d v="2023-01-03T00:00:00"/>
    <x v="0"/>
  </r>
  <r>
    <x v="0"/>
    <x v="0"/>
    <x v="0"/>
    <x v="4"/>
    <n v="457"/>
    <d v="2023-01-04T00:00:00"/>
    <x v="0"/>
  </r>
  <r>
    <x v="0"/>
    <x v="0"/>
    <x v="0"/>
    <x v="5"/>
    <n v="476"/>
    <d v="2023-01-05T00:00:00"/>
    <x v="0"/>
  </r>
  <r>
    <x v="0"/>
    <x v="0"/>
    <x v="0"/>
    <x v="6"/>
    <n v="420"/>
    <d v="2023-01-06T00:00:00"/>
    <x v="0"/>
  </r>
  <r>
    <x v="0"/>
    <x v="0"/>
    <x v="0"/>
    <x v="7"/>
    <n v="429"/>
    <d v="2023-01-07T00:00:00"/>
    <x v="1"/>
  </r>
  <r>
    <x v="0"/>
    <x v="0"/>
    <x v="0"/>
    <x v="8"/>
    <n v="418"/>
    <d v="2023-01-08T00:00:00"/>
    <x v="0"/>
  </r>
  <r>
    <x v="0"/>
    <x v="0"/>
    <x v="1"/>
    <x v="9"/>
    <n v="465"/>
    <d v="2023-01-09T00:00:00"/>
    <x v="0"/>
  </r>
  <r>
    <x v="0"/>
    <x v="0"/>
    <x v="1"/>
    <x v="10"/>
    <n v="480"/>
    <d v="2023-01-04T00:00:00"/>
    <x v="0"/>
  </r>
  <r>
    <x v="0"/>
    <x v="0"/>
    <x v="1"/>
    <x v="11"/>
    <n v="405"/>
    <d v="2023-01-05T00:00:00"/>
    <x v="0"/>
  </r>
  <r>
    <x v="0"/>
    <x v="0"/>
    <x v="2"/>
    <x v="0"/>
    <n v="434"/>
    <d v="2023-01-06T00:00:00"/>
    <x v="0"/>
  </r>
  <r>
    <x v="0"/>
    <x v="0"/>
    <x v="2"/>
    <x v="12"/>
    <n v="415"/>
    <d v="2023-01-07T00:00:00"/>
    <x v="0"/>
  </r>
  <r>
    <x v="0"/>
    <x v="0"/>
    <x v="2"/>
    <x v="13"/>
    <n v="453"/>
    <d v="2023-01-03T00:00:00"/>
    <x v="0"/>
  </r>
  <r>
    <x v="0"/>
    <x v="0"/>
    <x v="2"/>
    <x v="14"/>
    <n v="450"/>
    <d v="2023-01-04T00:00:00"/>
    <x v="0"/>
  </r>
  <r>
    <x v="0"/>
    <x v="0"/>
    <x v="2"/>
    <x v="15"/>
    <n v="436"/>
    <d v="2023-01-05T00:00:00"/>
    <x v="0"/>
  </r>
  <r>
    <x v="0"/>
    <x v="0"/>
    <x v="2"/>
    <x v="16"/>
    <n v="422"/>
    <d v="2023-01-06T00:00:00"/>
    <x v="0"/>
  </r>
  <r>
    <x v="0"/>
    <x v="0"/>
    <x v="2"/>
    <x v="17"/>
    <n v="402"/>
    <d v="2023-01-07T00:00:00"/>
    <x v="0"/>
  </r>
  <r>
    <x v="0"/>
    <x v="0"/>
    <x v="2"/>
    <x v="18"/>
    <n v="444"/>
    <d v="2023-01-08T00:00:00"/>
    <x v="0"/>
  </r>
  <r>
    <x v="0"/>
    <x v="0"/>
    <x v="2"/>
    <x v="8"/>
    <n v="447"/>
    <d v="2023-01-09T00:00:00"/>
    <x v="0"/>
  </r>
  <r>
    <x v="0"/>
    <x v="1"/>
    <x v="3"/>
    <x v="19"/>
    <n v="3800"/>
    <m/>
    <x v="2"/>
  </r>
  <r>
    <x v="0"/>
    <x v="1"/>
    <x v="3"/>
    <x v="20"/>
    <n v="2956"/>
    <m/>
    <x v="2"/>
  </r>
  <r>
    <x v="0"/>
    <x v="1"/>
    <x v="4"/>
    <x v="21"/>
    <n v="2459"/>
    <m/>
    <x v="2"/>
  </r>
  <r>
    <x v="0"/>
    <x v="1"/>
    <x v="4"/>
    <x v="22"/>
    <n v="2698"/>
    <m/>
    <x v="2"/>
  </r>
  <r>
    <x v="1"/>
    <x v="0"/>
    <x v="0"/>
    <x v="0"/>
    <n v="498"/>
    <d v="2023-02-07T00:00:00"/>
    <x v="0"/>
  </r>
  <r>
    <x v="1"/>
    <x v="0"/>
    <x v="0"/>
    <x v="1"/>
    <n v="417"/>
    <d v="2023-02-02T00:00:00"/>
    <x v="0"/>
  </r>
  <r>
    <x v="1"/>
    <x v="0"/>
    <x v="0"/>
    <x v="2"/>
    <n v="487"/>
    <d v="2023-02-02T00:00:00"/>
    <x v="0"/>
  </r>
  <r>
    <x v="1"/>
    <x v="0"/>
    <x v="0"/>
    <x v="3"/>
    <n v="484"/>
    <d v="2023-02-03T00:00:00"/>
    <x v="0"/>
  </r>
  <r>
    <x v="1"/>
    <x v="0"/>
    <x v="0"/>
    <x v="4"/>
    <n v="481"/>
    <d v="2023-02-04T00:00:00"/>
    <x v="0"/>
  </r>
  <r>
    <x v="1"/>
    <x v="0"/>
    <x v="0"/>
    <x v="5"/>
    <n v="495"/>
    <d v="2023-02-05T00:00:00"/>
    <x v="0"/>
  </r>
  <r>
    <x v="1"/>
    <x v="0"/>
    <x v="0"/>
    <x v="6"/>
    <n v="497"/>
    <d v="2023-02-06T00:00:00"/>
    <x v="0"/>
  </r>
  <r>
    <x v="1"/>
    <x v="0"/>
    <x v="0"/>
    <x v="7"/>
    <n v="415"/>
    <d v="2023-02-07T00:00:00"/>
    <x v="0"/>
  </r>
  <r>
    <x v="1"/>
    <x v="0"/>
    <x v="0"/>
    <x v="8"/>
    <n v="481"/>
    <d v="2023-02-08T00:00:00"/>
    <x v="0"/>
  </r>
  <r>
    <x v="1"/>
    <x v="0"/>
    <x v="1"/>
    <x v="9"/>
    <n v="495"/>
    <d v="2023-02-09T00:00:00"/>
    <x v="0"/>
  </r>
  <r>
    <x v="1"/>
    <x v="0"/>
    <x v="1"/>
    <x v="10"/>
    <n v="411"/>
    <d v="2023-02-04T00:00:00"/>
    <x v="0"/>
  </r>
  <r>
    <x v="1"/>
    <x v="0"/>
    <x v="1"/>
    <x v="11"/>
    <n v="429"/>
    <d v="2023-02-05T00:00:00"/>
    <x v="0"/>
  </r>
  <r>
    <x v="1"/>
    <x v="0"/>
    <x v="2"/>
    <x v="0"/>
    <n v="418"/>
    <d v="2023-02-06T00:00:00"/>
    <x v="0"/>
  </r>
  <r>
    <x v="1"/>
    <x v="0"/>
    <x v="2"/>
    <x v="12"/>
    <n v="410"/>
    <d v="2023-02-07T00:00:00"/>
    <x v="0"/>
  </r>
  <r>
    <x v="1"/>
    <x v="0"/>
    <x v="2"/>
    <x v="13"/>
    <n v="470"/>
    <d v="2023-02-03T00:00:00"/>
    <x v="0"/>
  </r>
  <r>
    <x v="1"/>
    <x v="0"/>
    <x v="2"/>
    <x v="14"/>
    <n v="489"/>
    <d v="2023-02-04T00:00:00"/>
    <x v="0"/>
  </r>
  <r>
    <x v="1"/>
    <x v="0"/>
    <x v="2"/>
    <x v="15"/>
    <n v="480"/>
    <d v="2023-02-05T00:00:00"/>
    <x v="0"/>
  </r>
  <r>
    <x v="1"/>
    <x v="0"/>
    <x v="2"/>
    <x v="16"/>
    <n v="494"/>
    <d v="2023-02-06T00:00:00"/>
    <x v="0"/>
  </r>
  <r>
    <x v="1"/>
    <x v="0"/>
    <x v="2"/>
    <x v="17"/>
    <n v="482"/>
    <d v="2023-02-07T00:00:00"/>
    <x v="0"/>
  </r>
  <r>
    <x v="1"/>
    <x v="0"/>
    <x v="2"/>
    <x v="18"/>
    <n v="425"/>
    <d v="2023-02-08T00:00:00"/>
    <x v="0"/>
  </r>
  <r>
    <x v="1"/>
    <x v="0"/>
    <x v="2"/>
    <x v="8"/>
    <n v="432"/>
    <d v="2023-02-09T00:00:00"/>
    <x v="0"/>
  </r>
  <r>
    <x v="1"/>
    <x v="1"/>
    <x v="3"/>
    <x v="19"/>
    <n v="3800"/>
    <m/>
    <x v="2"/>
  </r>
  <r>
    <x v="1"/>
    <x v="1"/>
    <x v="3"/>
    <x v="20"/>
    <n v="2956"/>
    <m/>
    <x v="2"/>
  </r>
  <r>
    <x v="1"/>
    <x v="1"/>
    <x v="4"/>
    <x v="21"/>
    <n v="2569"/>
    <m/>
    <x v="2"/>
  </r>
  <r>
    <x v="1"/>
    <x v="1"/>
    <x v="4"/>
    <x v="22"/>
    <n v="2876"/>
    <m/>
    <x v="2"/>
  </r>
  <r>
    <x v="2"/>
    <x v="0"/>
    <x v="0"/>
    <x v="0"/>
    <n v="479"/>
    <d v="2023-03-06T00:00:00"/>
    <x v="0"/>
  </r>
  <r>
    <x v="2"/>
    <x v="0"/>
    <x v="0"/>
    <x v="1"/>
    <n v="413"/>
    <d v="2023-03-07T00:00:00"/>
    <x v="0"/>
  </r>
  <r>
    <x v="2"/>
    <x v="0"/>
    <x v="0"/>
    <x v="2"/>
    <n v="498"/>
    <d v="2023-03-08T00:00:00"/>
    <x v="0"/>
  </r>
  <r>
    <x v="2"/>
    <x v="0"/>
    <x v="0"/>
    <x v="3"/>
    <n v="404"/>
    <d v="2023-03-09T00:00:00"/>
    <x v="3"/>
  </r>
  <r>
    <x v="2"/>
    <x v="0"/>
    <x v="0"/>
    <x v="4"/>
    <n v="490"/>
    <d v="2023-03-04T00:00:00"/>
    <x v="0"/>
  </r>
  <r>
    <x v="2"/>
    <x v="0"/>
    <x v="0"/>
    <x v="5"/>
    <n v="455"/>
    <d v="2023-03-05T00:00:00"/>
    <x v="0"/>
  </r>
  <r>
    <x v="2"/>
    <x v="0"/>
    <x v="0"/>
    <x v="6"/>
    <n v="406"/>
    <d v="2023-03-06T00:00:00"/>
    <x v="1"/>
  </r>
  <r>
    <x v="2"/>
    <x v="0"/>
    <x v="0"/>
    <x v="7"/>
    <n v="491"/>
    <d v="2023-03-07T00:00:00"/>
    <x v="0"/>
  </r>
  <r>
    <x v="2"/>
    <x v="0"/>
    <x v="0"/>
    <x v="8"/>
    <n v="481"/>
    <d v="2023-03-08T00:00:00"/>
    <x v="1"/>
  </r>
  <r>
    <x v="2"/>
    <x v="0"/>
    <x v="1"/>
    <x v="9"/>
    <n v="445"/>
    <d v="2023-03-09T00:00:00"/>
    <x v="3"/>
  </r>
  <r>
    <x v="2"/>
    <x v="0"/>
    <x v="1"/>
    <x v="10"/>
    <n v="407"/>
    <d v="2023-03-04T00:00:00"/>
    <x v="0"/>
  </r>
  <r>
    <x v="2"/>
    <x v="0"/>
    <x v="1"/>
    <x v="11"/>
    <n v="497"/>
    <d v="2023-03-05T00:00:00"/>
    <x v="0"/>
  </r>
  <r>
    <x v="2"/>
    <x v="0"/>
    <x v="2"/>
    <x v="0"/>
    <n v="456"/>
    <d v="2023-03-06T00:00:00"/>
    <x v="1"/>
  </r>
  <r>
    <x v="2"/>
    <x v="0"/>
    <x v="2"/>
    <x v="12"/>
    <n v="405"/>
    <d v="2023-03-07T00:00:00"/>
    <x v="0"/>
  </r>
  <r>
    <x v="2"/>
    <x v="0"/>
    <x v="2"/>
    <x v="13"/>
    <n v="493"/>
    <d v="2023-03-03T00:00:00"/>
    <x v="0"/>
  </r>
  <r>
    <x v="2"/>
    <x v="0"/>
    <x v="2"/>
    <x v="14"/>
    <n v="480"/>
    <d v="2023-03-04T00:00:00"/>
    <x v="1"/>
  </r>
  <r>
    <x v="2"/>
    <x v="0"/>
    <x v="2"/>
    <x v="15"/>
    <n v="496"/>
    <d v="2023-03-06T00:00:00"/>
    <x v="0"/>
  </r>
  <r>
    <x v="2"/>
    <x v="0"/>
    <x v="2"/>
    <x v="16"/>
    <n v="471"/>
    <d v="2023-03-07T00:00:00"/>
    <x v="0"/>
  </r>
  <r>
    <x v="2"/>
    <x v="0"/>
    <x v="2"/>
    <x v="17"/>
    <n v="482"/>
    <d v="2023-03-08T00:00:00"/>
    <x v="0"/>
  </r>
  <r>
    <x v="2"/>
    <x v="0"/>
    <x v="2"/>
    <x v="18"/>
    <n v="472"/>
    <d v="2023-03-09T00:00:00"/>
    <x v="0"/>
  </r>
  <r>
    <x v="2"/>
    <x v="0"/>
    <x v="2"/>
    <x v="8"/>
    <n v="466"/>
    <d v="2023-03-04T00:00:00"/>
    <x v="0"/>
  </r>
  <r>
    <x v="2"/>
    <x v="1"/>
    <x v="3"/>
    <x v="19"/>
    <n v="3800"/>
    <m/>
    <x v="2"/>
  </r>
  <r>
    <x v="2"/>
    <x v="1"/>
    <x v="3"/>
    <x v="20"/>
    <n v="2896"/>
    <m/>
    <x v="2"/>
  </r>
  <r>
    <x v="2"/>
    <x v="1"/>
    <x v="4"/>
    <x v="21"/>
    <n v="2678"/>
    <m/>
    <x v="2"/>
  </r>
  <r>
    <x v="2"/>
    <x v="1"/>
    <x v="4"/>
    <x v="22"/>
    <n v="2259"/>
    <m/>
    <x v="2"/>
  </r>
  <r>
    <x v="3"/>
    <x v="0"/>
    <x v="0"/>
    <x v="0"/>
    <n v="401"/>
    <d v="2023-04-03T00:00:00"/>
    <x v="0"/>
  </r>
  <r>
    <x v="3"/>
    <x v="0"/>
    <x v="0"/>
    <x v="1"/>
    <n v="402"/>
    <d v="2023-04-05T00:00:00"/>
    <x v="0"/>
  </r>
  <r>
    <x v="3"/>
    <x v="0"/>
    <x v="0"/>
    <x v="2"/>
    <n v="409"/>
    <d v="2023-04-07T00:00:00"/>
    <x v="0"/>
  </r>
  <r>
    <x v="3"/>
    <x v="0"/>
    <x v="0"/>
    <x v="3"/>
    <n v="410"/>
    <d v="2023-04-09T00:00:00"/>
    <x v="0"/>
  </r>
  <r>
    <x v="3"/>
    <x v="0"/>
    <x v="0"/>
    <x v="4"/>
    <n v="415"/>
    <d v="2023-04-04T00:00:00"/>
    <x v="0"/>
  </r>
  <r>
    <x v="3"/>
    <x v="0"/>
    <x v="0"/>
    <x v="5"/>
    <n v="416"/>
    <d v="2023-04-05T00:00:00"/>
    <x v="0"/>
  </r>
  <r>
    <x v="3"/>
    <x v="0"/>
    <x v="0"/>
    <x v="6"/>
    <n v="417"/>
    <d v="2023-04-06T00:00:00"/>
    <x v="0"/>
  </r>
  <r>
    <x v="3"/>
    <x v="0"/>
    <x v="0"/>
    <x v="7"/>
    <n v="420"/>
    <d v="2023-04-07T00:00:00"/>
    <x v="0"/>
  </r>
  <r>
    <x v="3"/>
    <x v="0"/>
    <x v="0"/>
    <x v="8"/>
    <n v="422"/>
    <d v="2023-04-08T00:00:00"/>
    <x v="0"/>
  </r>
  <r>
    <x v="3"/>
    <x v="0"/>
    <x v="1"/>
    <x v="9"/>
    <n v="424"/>
    <d v="2023-04-09T00:00:00"/>
    <x v="0"/>
  </r>
  <r>
    <x v="3"/>
    <x v="0"/>
    <x v="1"/>
    <x v="10"/>
    <n v="426"/>
    <d v="2023-04-04T00:00:00"/>
    <x v="0"/>
  </r>
  <r>
    <x v="3"/>
    <x v="0"/>
    <x v="1"/>
    <x v="11"/>
    <n v="427"/>
    <d v="2023-04-05T00:00:00"/>
    <x v="0"/>
  </r>
  <r>
    <x v="3"/>
    <x v="0"/>
    <x v="2"/>
    <x v="0"/>
    <n v="429"/>
    <d v="2023-04-01T00:00:00"/>
    <x v="0"/>
  </r>
  <r>
    <x v="3"/>
    <x v="0"/>
    <x v="2"/>
    <x v="12"/>
    <n v="432"/>
    <d v="2023-04-01T00:00:00"/>
    <x v="0"/>
  </r>
  <r>
    <x v="3"/>
    <x v="0"/>
    <x v="2"/>
    <x v="13"/>
    <n v="436"/>
    <d v="2023-04-01T00:00:00"/>
    <x v="0"/>
  </r>
  <r>
    <x v="3"/>
    <x v="0"/>
    <x v="2"/>
    <x v="14"/>
    <n v="439"/>
    <d v="2023-04-01T00:00:00"/>
    <x v="0"/>
  </r>
  <r>
    <x v="3"/>
    <x v="0"/>
    <x v="2"/>
    <x v="15"/>
    <n v="441"/>
    <d v="2023-04-05T00:00:00"/>
    <x v="0"/>
  </r>
  <r>
    <x v="3"/>
    <x v="0"/>
    <x v="2"/>
    <x v="16"/>
    <n v="442"/>
    <d v="2023-04-06T00:00:00"/>
    <x v="0"/>
  </r>
  <r>
    <x v="3"/>
    <x v="0"/>
    <x v="2"/>
    <x v="17"/>
    <n v="444"/>
    <d v="2023-04-07T00:00:00"/>
    <x v="0"/>
  </r>
  <r>
    <x v="3"/>
    <x v="0"/>
    <x v="2"/>
    <x v="18"/>
    <n v="446"/>
    <d v="2023-04-08T00:00:00"/>
    <x v="0"/>
  </r>
  <r>
    <x v="3"/>
    <x v="0"/>
    <x v="2"/>
    <x v="8"/>
    <n v="447"/>
    <d v="2023-04-09T00:00:00"/>
    <x v="0"/>
  </r>
  <r>
    <x v="3"/>
    <x v="1"/>
    <x v="3"/>
    <x v="19"/>
    <n v="3800"/>
    <m/>
    <x v="2"/>
  </r>
  <r>
    <x v="3"/>
    <x v="1"/>
    <x v="3"/>
    <x v="20"/>
    <n v="2956"/>
    <m/>
    <x v="2"/>
  </r>
  <r>
    <x v="3"/>
    <x v="1"/>
    <x v="4"/>
    <x v="21"/>
    <n v="2789"/>
    <m/>
    <x v="2"/>
  </r>
  <r>
    <x v="3"/>
    <x v="1"/>
    <x v="4"/>
    <x v="22"/>
    <n v="2653"/>
    <m/>
    <x v="2"/>
  </r>
  <r>
    <x v="4"/>
    <x v="0"/>
    <x v="0"/>
    <x v="0"/>
    <n v="453"/>
    <d v="2023-05-01T00:00:00"/>
    <x v="0"/>
  </r>
  <r>
    <x v="4"/>
    <x v="0"/>
    <x v="0"/>
    <x v="1"/>
    <n v="415"/>
    <d v="2023-05-09T00:00:00"/>
    <x v="0"/>
  </r>
  <r>
    <x v="4"/>
    <x v="0"/>
    <x v="0"/>
    <x v="2"/>
    <n v="490"/>
    <d v="2023-05-03T00:00:00"/>
    <x v="0"/>
  </r>
  <r>
    <x v="4"/>
    <x v="0"/>
    <x v="0"/>
    <x v="3"/>
    <n v="452"/>
    <d v="2023-05-04T00:00:00"/>
    <x v="0"/>
  </r>
  <r>
    <x v="4"/>
    <x v="0"/>
    <x v="0"/>
    <x v="4"/>
    <n v="433"/>
    <d v="2023-05-06T00:00:00"/>
    <x v="0"/>
  </r>
  <r>
    <x v="4"/>
    <x v="0"/>
    <x v="0"/>
    <x v="5"/>
    <n v="462"/>
    <d v="2023-05-07T00:00:00"/>
    <x v="0"/>
  </r>
  <r>
    <x v="4"/>
    <x v="0"/>
    <x v="0"/>
    <x v="6"/>
    <n v="448"/>
    <d v="2023-05-06T00:00:00"/>
    <x v="0"/>
  </r>
  <r>
    <x v="4"/>
    <x v="0"/>
    <x v="0"/>
    <x v="7"/>
    <n v="430"/>
    <d v="2023-05-07T00:00:00"/>
    <x v="0"/>
  </r>
  <r>
    <x v="4"/>
    <x v="0"/>
    <x v="0"/>
    <x v="8"/>
    <n v="418"/>
    <d v="2023-05-08T00:00:00"/>
    <x v="0"/>
  </r>
  <r>
    <x v="4"/>
    <x v="0"/>
    <x v="1"/>
    <x v="9"/>
    <n v="456"/>
    <d v="2023-05-09T00:00:00"/>
    <x v="0"/>
  </r>
  <r>
    <x v="4"/>
    <x v="0"/>
    <x v="1"/>
    <x v="10"/>
    <n v="464"/>
    <d v="2023-05-04T00:00:00"/>
    <x v="0"/>
  </r>
  <r>
    <x v="4"/>
    <x v="0"/>
    <x v="1"/>
    <x v="11"/>
    <n v="426"/>
    <d v="2023-05-05T00:00:00"/>
    <x v="0"/>
  </r>
  <r>
    <x v="4"/>
    <x v="0"/>
    <x v="2"/>
    <x v="0"/>
    <n v="497"/>
    <d v="2023-05-06T00:00:00"/>
    <x v="0"/>
  </r>
  <r>
    <x v="4"/>
    <x v="0"/>
    <x v="2"/>
    <x v="12"/>
    <n v="494"/>
    <d v="2023-05-07T00:00:00"/>
    <x v="0"/>
  </r>
  <r>
    <x v="4"/>
    <x v="0"/>
    <x v="2"/>
    <x v="13"/>
    <n v="443"/>
    <d v="2023-05-03T00:00:00"/>
    <x v="0"/>
  </r>
  <r>
    <x v="4"/>
    <x v="0"/>
    <x v="2"/>
    <x v="14"/>
    <n v="465"/>
    <d v="2023-05-04T00:00:00"/>
    <x v="0"/>
  </r>
  <r>
    <x v="4"/>
    <x v="0"/>
    <x v="2"/>
    <x v="15"/>
    <n v="421"/>
    <d v="2023-05-06T00:00:00"/>
    <x v="0"/>
  </r>
  <r>
    <x v="4"/>
    <x v="0"/>
    <x v="2"/>
    <x v="16"/>
    <n v="498"/>
    <d v="2023-05-07T00:00:00"/>
    <x v="0"/>
  </r>
  <r>
    <x v="4"/>
    <x v="0"/>
    <x v="2"/>
    <x v="17"/>
    <n v="435"/>
    <d v="2023-05-08T00:00:00"/>
    <x v="0"/>
  </r>
  <r>
    <x v="4"/>
    <x v="0"/>
    <x v="2"/>
    <x v="18"/>
    <n v="459"/>
    <d v="2023-05-09T00:00:00"/>
    <x v="0"/>
  </r>
  <r>
    <x v="4"/>
    <x v="0"/>
    <x v="2"/>
    <x v="8"/>
    <n v="457"/>
    <d v="2023-05-04T00:00:00"/>
    <x v="0"/>
  </r>
  <r>
    <x v="4"/>
    <x v="1"/>
    <x v="3"/>
    <x v="19"/>
    <n v="3800"/>
    <m/>
    <x v="2"/>
  </r>
  <r>
    <x v="4"/>
    <x v="1"/>
    <x v="3"/>
    <x v="20"/>
    <n v="2896"/>
    <m/>
    <x v="2"/>
  </r>
  <r>
    <x v="4"/>
    <x v="1"/>
    <x v="4"/>
    <x v="21"/>
    <n v="2698"/>
    <m/>
    <x v="2"/>
  </r>
  <r>
    <x v="4"/>
    <x v="1"/>
    <x v="4"/>
    <x v="22"/>
    <n v="2641"/>
    <m/>
    <x v="2"/>
  </r>
  <r>
    <x v="5"/>
    <x v="0"/>
    <x v="0"/>
    <x v="0"/>
    <n v="471"/>
    <d v="2023-06-07T00:00:00"/>
    <x v="0"/>
  </r>
  <r>
    <x v="5"/>
    <x v="0"/>
    <x v="0"/>
    <x v="1"/>
    <n v="493"/>
    <d v="2023-06-02T00:00:00"/>
    <x v="0"/>
  </r>
  <r>
    <x v="5"/>
    <x v="0"/>
    <x v="0"/>
    <x v="2"/>
    <n v="477"/>
    <d v="2023-06-02T00:00:00"/>
    <x v="0"/>
  </r>
  <r>
    <x v="5"/>
    <x v="0"/>
    <x v="0"/>
    <x v="3"/>
    <n v="485"/>
    <d v="2023-06-03T00:00:00"/>
    <x v="0"/>
  </r>
  <r>
    <x v="5"/>
    <x v="0"/>
    <x v="0"/>
    <x v="4"/>
    <n v="497"/>
    <d v="2023-06-04T00:00:00"/>
    <x v="0"/>
  </r>
  <r>
    <x v="5"/>
    <x v="0"/>
    <x v="0"/>
    <x v="5"/>
    <n v="415"/>
    <d v="2023-06-05T00:00:00"/>
    <x v="0"/>
  </r>
  <r>
    <x v="5"/>
    <x v="0"/>
    <x v="0"/>
    <x v="6"/>
    <n v="432"/>
    <d v="2023-06-06T00:00:00"/>
    <x v="0"/>
  </r>
  <r>
    <x v="5"/>
    <x v="0"/>
    <x v="0"/>
    <x v="7"/>
    <n v="421"/>
    <d v="2023-06-07T00:00:00"/>
    <x v="0"/>
  </r>
  <r>
    <x v="5"/>
    <x v="0"/>
    <x v="0"/>
    <x v="8"/>
    <n v="452"/>
    <d v="2023-06-08T00:00:00"/>
    <x v="0"/>
  </r>
  <r>
    <x v="5"/>
    <x v="0"/>
    <x v="1"/>
    <x v="9"/>
    <n v="442"/>
    <d v="2023-06-09T00:00:00"/>
    <x v="0"/>
  </r>
  <r>
    <x v="5"/>
    <x v="0"/>
    <x v="1"/>
    <x v="10"/>
    <n v="445"/>
    <d v="2023-06-04T00:00:00"/>
    <x v="0"/>
  </r>
  <r>
    <x v="5"/>
    <x v="0"/>
    <x v="1"/>
    <x v="11"/>
    <n v="410"/>
    <d v="2023-06-05T00:00:00"/>
    <x v="0"/>
  </r>
  <r>
    <x v="5"/>
    <x v="0"/>
    <x v="2"/>
    <x v="0"/>
    <n v="479"/>
    <d v="2023-06-06T00:00:00"/>
    <x v="0"/>
  </r>
  <r>
    <x v="5"/>
    <x v="0"/>
    <x v="2"/>
    <x v="12"/>
    <n v="417"/>
    <d v="2023-06-07T00:00:00"/>
    <x v="0"/>
  </r>
  <r>
    <x v="5"/>
    <x v="0"/>
    <x v="2"/>
    <x v="13"/>
    <n v="489"/>
    <d v="2023-06-03T00:00:00"/>
    <x v="0"/>
  </r>
  <r>
    <x v="5"/>
    <x v="0"/>
    <x v="2"/>
    <x v="14"/>
    <n v="462"/>
    <d v="2023-06-04T00:00:00"/>
    <x v="0"/>
  </r>
  <r>
    <x v="5"/>
    <x v="0"/>
    <x v="2"/>
    <x v="15"/>
    <n v="480"/>
    <d v="2023-06-05T00:00:00"/>
    <x v="0"/>
  </r>
  <r>
    <x v="5"/>
    <x v="0"/>
    <x v="2"/>
    <x v="16"/>
    <n v="469"/>
    <d v="2023-06-06T00:00:00"/>
    <x v="0"/>
  </r>
  <r>
    <x v="5"/>
    <x v="0"/>
    <x v="2"/>
    <x v="17"/>
    <n v="465"/>
    <d v="2023-06-07T00:00:00"/>
    <x v="0"/>
  </r>
  <r>
    <x v="5"/>
    <x v="0"/>
    <x v="2"/>
    <x v="18"/>
    <n v="459"/>
    <d v="2023-06-08T00:00:00"/>
    <x v="0"/>
  </r>
  <r>
    <x v="5"/>
    <x v="0"/>
    <x v="2"/>
    <x v="8"/>
    <n v="451"/>
    <d v="2023-06-09T00:00:00"/>
    <x v="0"/>
  </r>
  <r>
    <x v="5"/>
    <x v="1"/>
    <x v="3"/>
    <x v="19"/>
    <n v="3800"/>
    <m/>
    <x v="2"/>
  </r>
  <r>
    <x v="5"/>
    <x v="1"/>
    <x v="3"/>
    <x v="20"/>
    <n v="2612"/>
    <m/>
    <x v="2"/>
  </r>
  <r>
    <x v="5"/>
    <x v="1"/>
    <x v="4"/>
    <x v="21"/>
    <n v="2549"/>
    <m/>
    <x v="2"/>
  </r>
  <r>
    <x v="5"/>
    <x v="1"/>
    <x v="4"/>
    <x v="22"/>
    <n v="2788"/>
    <m/>
    <x v="2"/>
  </r>
  <r>
    <x v="6"/>
    <x v="0"/>
    <x v="0"/>
    <x v="0"/>
    <n v="486"/>
    <d v="2023-07-07T00:00:00"/>
    <x v="0"/>
  </r>
  <r>
    <x v="6"/>
    <x v="0"/>
    <x v="0"/>
    <x v="1"/>
    <n v="471"/>
    <d v="2023-07-02T00:00:00"/>
    <x v="0"/>
  </r>
  <r>
    <x v="6"/>
    <x v="0"/>
    <x v="0"/>
    <x v="2"/>
    <n v="449"/>
    <d v="2023-07-02T00:00:00"/>
    <x v="0"/>
  </r>
  <r>
    <x v="6"/>
    <x v="0"/>
    <x v="0"/>
    <x v="3"/>
    <n v="461"/>
    <d v="2023-07-03T00:00:00"/>
    <x v="0"/>
  </r>
  <r>
    <x v="6"/>
    <x v="0"/>
    <x v="0"/>
    <x v="4"/>
    <n v="429"/>
    <d v="2023-07-04T00:00:00"/>
    <x v="0"/>
  </r>
  <r>
    <x v="6"/>
    <x v="0"/>
    <x v="0"/>
    <x v="5"/>
    <n v="465"/>
    <d v="2023-07-05T00:00:00"/>
    <x v="0"/>
  </r>
  <r>
    <x v="6"/>
    <x v="0"/>
    <x v="0"/>
    <x v="6"/>
    <n v="404"/>
    <d v="2023-07-06T00:00:00"/>
    <x v="0"/>
  </r>
  <r>
    <x v="6"/>
    <x v="0"/>
    <x v="0"/>
    <x v="7"/>
    <n v="419"/>
    <d v="2023-07-07T00:00:00"/>
    <x v="0"/>
  </r>
  <r>
    <x v="6"/>
    <x v="0"/>
    <x v="0"/>
    <x v="8"/>
    <n v="480"/>
    <d v="2023-07-08T00:00:00"/>
    <x v="0"/>
  </r>
  <r>
    <x v="6"/>
    <x v="0"/>
    <x v="1"/>
    <x v="9"/>
    <n v="441"/>
    <d v="2023-07-09T00:00:00"/>
    <x v="0"/>
  </r>
  <r>
    <x v="6"/>
    <x v="0"/>
    <x v="1"/>
    <x v="10"/>
    <n v="428"/>
    <d v="2023-07-04T00:00:00"/>
    <x v="0"/>
  </r>
  <r>
    <x v="6"/>
    <x v="0"/>
    <x v="1"/>
    <x v="11"/>
    <n v="415"/>
    <d v="2023-07-05T00:00:00"/>
    <x v="0"/>
  </r>
  <r>
    <x v="6"/>
    <x v="0"/>
    <x v="2"/>
    <x v="0"/>
    <n v="452"/>
    <d v="2023-07-06T00:00:00"/>
    <x v="0"/>
  </r>
  <r>
    <x v="6"/>
    <x v="0"/>
    <x v="2"/>
    <x v="12"/>
    <n v="489"/>
    <d v="2023-07-07T00:00:00"/>
    <x v="0"/>
  </r>
  <r>
    <x v="6"/>
    <x v="0"/>
    <x v="2"/>
    <x v="13"/>
    <n v="407"/>
    <d v="2023-07-03T00:00:00"/>
    <x v="0"/>
  </r>
  <r>
    <x v="6"/>
    <x v="0"/>
    <x v="2"/>
    <x v="14"/>
    <n v="457"/>
    <d v="2023-07-04T00:00:00"/>
    <x v="0"/>
  </r>
  <r>
    <x v="6"/>
    <x v="0"/>
    <x v="2"/>
    <x v="15"/>
    <n v="434"/>
    <d v="2023-07-05T00:00:00"/>
    <x v="0"/>
  </r>
  <r>
    <x v="6"/>
    <x v="0"/>
    <x v="2"/>
    <x v="16"/>
    <n v="498"/>
    <d v="2023-07-06T00:00:00"/>
    <x v="0"/>
  </r>
  <r>
    <x v="6"/>
    <x v="0"/>
    <x v="2"/>
    <x v="17"/>
    <n v="403"/>
    <d v="2023-07-07T00:00:00"/>
    <x v="0"/>
  </r>
  <r>
    <x v="6"/>
    <x v="0"/>
    <x v="2"/>
    <x v="18"/>
    <n v="437"/>
    <d v="2023-07-08T00:00:00"/>
    <x v="0"/>
  </r>
  <r>
    <x v="6"/>
    <x v="0"/>
    <x v="2"/>
    <x v="8"/>
    <n v="497"/>
    <d v="2023-07-09T00:00:00"/>
    <x v="0"/>
  </r>
  <r>
    <x v="6"/>
    <x v="1"/>
    <x v="3"/>
    <x v="19"/>
    <n v="3800"/>
    <m/>
    <x v="2"/>
  </r>
  <r>
    <x v="6"/>
    <x v="1"/>
    <x v="3"/>
    <x v="20"/>
    <n v="2598"/>
    <m/>
    <x v="2"/>
  </r>
  <r>
    <x v="6"/>
    <x v="1"/>
    <x v="4"/>
    <x v="21"/>
    <n v="2365"/>
    <m/>
    <x v="2"/>
  </r>
  <r>
    <x v="6"/>
    <x v="1"/>
    <x v="4"/>
    <x v="22"/>
    <n v="2874"/>
    <m/>
    <x v="2"/>
  </r>
  <r>
    <x v="7"/>
    <x v="0"/>
    <x v="0"/>
    <x v="0"/>
    <n v="468"/>
    <d v="2023-09-09T00:00:00"/>
    <x v="0"/>
  </r>
  <r>
    <x v="7"/>
    <x v="0"/>
    <x v="0"/>
    <x v="1"/>
    <n v="489"/>
    <d v="2023-09-05T00:00:00"/>
    <x v="0"/>
  </r>
  <r>
    <x v="7"/>
    <x v="0"/>
    <x v="0"/>
    <x v="2"/>
    <n v="444"/>
    <d v="2023-09-08T00:00:00"/>
    <x v="0"/>
  </r>
  <r>
    <x v="7"/>
    <x v="0"/>
    <x v="0"/>
    <x v="3"/>
    <n v="470"/>
    <d v="2023-09-04T00:00:00"/>
    <x v="0"/>
  </r>
  <r>
    <x v="7"/>
    <x v="0"/>
    <x v="0"/>
    <x v="4"/>
    <n v="463"/>
    <d v="2023-09-06T00:00:00"/>
    <x v="0"/>
  </r>
  <r>
    <x v="7"/>
    <x v="0"/>
    <x v="0"/>
    <x v="5"/>
    <n v="483"/>
    <d v="2023-09-07T00:00:00"/>
    <x v="0"/>
  </r>
  <r>
    <x v="7"/>
    <x v="0"/>
    <x v="0"/>
    <x v="6"/>
    <n v="460"/>
    <d v="2023-09-03T00:00:00"/>
    <x v="0"/>
  </r>
  <r>
    <x v="7"/>
    <x v="0"/>
    <x v="0"/>
    <x v="7"/>
    <n v="450"/>
    <d v="2023-09-07T00:00:00"/>
    <x v="0"/>
  </r>
  <r>
    <x v="7"/>
    <x v="0"/>
    <x v="0"/>
    <x v="8"/>
    <n v="482"/>
    <d v="2023-09-08T00:00:00"/>
    <x v="0"/>
  </r>
  <r>
    <x v="7"/>
    <x v="0"/>
    <x v="1"/>
    <x v="9"/>
    <n v="498"/>
    <d v="2023-09-04T00:00:00"/>
    <x v="0"/>
  </r>
  <r>
    <x v="7"/>
    <x v="0"/>
    <x v="1"/>
    <x v="10"/>
    <n v="456"/>
    <d v="2023-09-04T00:00:00"/>
    <x v="0"/>
  </r>
  <r>
    <x v="7"/>
    <x v="0"/>
    <x v="1"/>
    <x v="11"/>
    <n v="492"/>
    <d v="2023-09-01T00:00:00"/>
    <x v="0"/>
  </r>
  <r>
    <x v="7"/>
    <x v="0"/>
    <x v="2"/>
    <x v="0"/>
    <n v="478"/>
    <d v="2023-09-06T00:00:00"/>
    <x v="0"/>
  </r>
  <r>
    <x v="7"/>
    <x v="0"/>
    <x v="2"/>
    <x v="12"/>
    <n v="493"/>
    <d v="2023-09-01T00:00:00"/>
    <x v="0"/>
  </r>
  <r>
    <x v="7"/>
    <x v="0"/>
    <x v="2"/>
    <x v="13"/>
    <n v="481"/>
    <d v="2023-09-03T00:00:00"/>
    <x v="0"/>
  </r>
  <r>
    <x v="7"/>
    <x v="0"/>
    <x v="2"/>
    <x v="14"/>
    <n v="451"/>
    <d v="2023-09-04T00:00:00"/>
    <x v="0"/>
  </r>
  <r>
    <x v="7"/>
    <x v="0"/>
    <x v="2"/>
    <x v="15"/>
    <n v="462"/>
    <d v="2023-09-06T00:00:00"/>
    <x v="0"/>
  </r>
  <r>
    <x v="7"/>
    <x v="0"/>
    <x v="2"/>
    <x v="16"/>
    <n v="495"/>
    <d v="2023-09-07T00:00:00"/>
    <x v="0"/>
  </r>
  <r>
    <x v="7"/>
    <x v="0"/>
    <x v="2"/>
    <x v="17"/>
    <n v="476"/>
    <d v="2023-09-08T00:00:00"/>
    <x v="0"/>
  </r>
  <r>
    <x v="7"/>
    <x v="0"/>
    <x v="2"/>
    <x v="18"/>
    <n v="497"/>
    <d v="2023-09-09T00:00:00"/>
    <x v="0"/>
  </r>
  <r>
    <x v="7"/>
    <x v="0"/>
    <x v="2"/>
    <x v="8"/>
    <n v="488"/>
    <d v="2023-09-04T00:00:00"/>
    <x v="0"/>
  </r>
  <r>
    <x v="7"/>
    <x v="1"/>
    <x v="3"/>
    <x v="19"/>
    <n v="3800"/>
    <m/>
    <x v="2"/>
  </r>
  <r>
    <x v="7"/>
    <x v="1"/>
    <x v="3"/>
    <x v="20"/>
    <n v="2658"/>
    <m/>
    <x v="2"/>
  </r>
  <r>
    <x v="7"/>
    <x v="1"/>
    <x v="4"/>
    <x v="21"/>
    <n v="2475"/>
    <m/>
    <x v="2"/>
  </r>
  <r>
    <x v="7"/>
    <x v="1"/>
    <x v="4"/>
    <x v="22"/>
    <n v="2106"/>
    <m/>
    <x v="2"/>
  </r>
  <r>
    <x v="8"/>
    <x v="0"/>
    <x v="0"/>
    <x v="0"/>
    <n v="471"/>
    <d v="2023-10-01T00:00:00"/>
    <x v="0"/>
  </r>
  <r>
    <x v="8"/>
    <x v="0"/>
    <x v="0"/>
    <x v="1"/>
    <n v="485"/>
    <d v="2023-10-03T00:00:00"/>
    <x v="0"/>
  </r>
  <r>
    <x v="8"/>
    <x v="0"/>
    <x v="0"/>
    <x v="2"/>
    <n v="473"/>
    <d v="2023-10-01T00:00:00"/>
    <x v="0"/>
  </r>
  <r>
    <x v="8"/>
    <x v="0"/>
    <x v="0"/>
    <x v="3"/>
    <n v="480"/>
    <d v="2023-10-04T00:00:00"/>
    <x v="0"/>
  </r>
  <r>
    <x v="8"/>
    <x v="0"/>
    <x v="0"/>
    <x v="4"/>
    <n v="469"/>
    <d v="2023-10-06T00:00:00"/>
    <x v="0"/>
  </r>
  <r>
    <x v="8"/>
    <x v="0"/>
    <x v="0"/>
    <x v="5"/>
    <n v="482"/>
    <d v="2023-10-07T00:00:00"/>
    <x v="0"/>
  </r>
  <r>
    <x v="8"/>
    <x v="0"/>
    <x v="0"/>
    <x v="6"/>
    <n v="467"/>
    <d v="2023-10-06T00:00:00"/>
    <x v="0"/>
  </r>
  <r>
    <x v="8"/>
    <x v="0"/>
    <x v="0"/>
    <x v="7"/>
    <n v="477"/>
    <d v="2023-10-07T00:00:00"/>
    <x v="0"/>
  </r>
  <r>
    <x v="8"/>
    <x v="0"/>
    <x v="0"/>
    <x v="8"/>
    <n v="474"/>
    <d v="2023-10-08T00:00:00"/>
    <x v="0"/>
  </r>
  <r>
    <x v="8"/>
    <x v="0"/>
    <x v="1"/>
    <x v="9"/>
    <n v="486"/>
    <d v="2023-10-09T00:00:00"/>
    <x v="0"/>
  </r>
  <r>
    <x v="8"/>
    <x v="0"/>
    <x v="1"/>
    <x v="10"/>
    <n v="490"/>
    <d v="2023-10-04T00:00:00"/>
    <x v="0"/>
  </r>
  <r>
    <x v="8"/>
    <x v="0"/>
    <x v="1"/>
    <x v="11"/>
    <n v="495"/>
    <d v="2023-10-05T00:00:00"/>
    <x v="0"/>
  </r>
  <r>
    <x v="8"/>
    <x v="0"/>
    <x v="2"/>
    <x v="0"/>
    <n v="476"/>
    <d v="2023-10-06T00:00:00"/>
    <x v="0"/>
  </r>
  <r>
    <x v="8"/>
    <x v="0"/>
    <x v="2"/>
    <x v="12"/>
    <n v="468"/>
    <d v="2023-10-07T00:00:00"/>
    <x v="0"/>
  </r>
  <r>
    <x v="8"/>
    <x v="0"/>
    <x v="2"/>
    <x v="13"/>
    <n v="483"/>
    <d v="2023-10-03T00:00:00"/>
    <x v="0"/>
  </r>
  <r>
    <x v="8"/>
    <x v="0"/>
    <x v="2"/>
    <x v="14"/>
    <n v="481"/>
    <d v="2023-10-04T00:00:00"/>
    <x v="0"/>
  </r>
  <r>
    <x v="8"/>
    <x v="0"/>
    <x v="2"/>
    <x v="15"/>
    <n v="493"/>
    <d v="2023-10-06T00:00:00"/>
    <x v="0"/>
  </r>
  <r>
    <x v="8"/>
    <x v="0"/>
    <x v="2"/>
    <x v="16"/>
    <n v="491"/>
    <d v="2023-10-07T00:00:00"/>
    <x v="0"/>
  </r>
  <r>
    <x v="8"/>
    <x v="0"/>
    <x v="2"/>
    <x v="17"/>
    <n v="489"/>
    <d v="2023-10-08T00:00:00"/>
    <x v="0"/>
  </r>
  <r>
    <x v="8"/>
    <x v="0"/>
    <x v="2"/>
    <x v="18"/>
    <n v="499"/>
    <d v="2023-10-09T00:00:00"/>
    <x v="0"/>
  </r>
  <r>
    <x v="8"/>
    <x v="0"/>
    <x v="2"/>
    <x v="8"/>
    <n v="498"/>
    <d v="2023-10-04T00:00:00"/>
    <x v="0"/>
  </r>
  <r>
    <x v="8"/>
    <x v="1"/>
    <x v="3"/>
    <x v="19"/>
    <n v="3800"/>
    <m/>
    <x v="2"/>
  </r>
  <r>
    <x v="8"/>
    <x v="1"/>
    <x v="3"/>
    <x v="20"/>
    <n v="2544"/>
    <m/>
    <x v="2"/>
  </r>
  <r>
    <x v="8"/>
    <x v="1"/>
    <x v="4"/>
    <x v="21"/>
    <n v="2469"/>
    <m/>
    <x v="2"/>
  </r>
  <r>
    <x v="8"/>
    <x v="1"/>
    <x v="4"/>
    <x v="22"/>
    <n v="2875"/>
    <m/>
    <x v="2"/>
  </r>
  <r>
    <x v="9"/>
    <x v="0"/>
    <x v="0"/>
    <x v="0"/>
    <n v="420"/>
    <d v="2023-11-08T00:00:00"/>
    <x v="0"/>
  </r>
  <r>
    <x v="9"/>
    <x v="0"/>
    <x v="0"/>
    <x v="1"/>
    <n v="417"/>
    <d v="2023-11-03T00:00:00"/>
    <x v="0"/>
  </r>
  <r>
    <x v="9"/>
    <x v="0"/>
    <x v="0"/>
    <x v="2"/>
    <n v="448"/>
    <d v="2023-11-04T00:00:00"/>
    <x v="0"/>
  </r>
  <r>
    <x v="9"/>
    <x v="0"/>
    <x v="0"/>
    <x v="3"/>
    <n v="454"/>
    <d v="2023-11-04T00:00:00"/>
    <x v="0"/>
  </r>
  <r>
    <x v="9"/>
    <x v="0"/>
    <x v="0"/>
    <x v="4"/>
    <n v="449"/>
    <d v="2023-11-06T00:00:00"/>
    <x v="0"/>
  </r>
  <r>
    <x v="9"/>
    <x v="0"/>
    <x v="0"/>
    <x v="5"/>
    <n v="424"/>
    <d v="2023-11-07T00:00:00"/>
    <x v="0"/>
  </r>
  <r>
    <x v="9"/>
    <x v="0"/>
    <x v="0"/>
    <x v="6"/>
    <n v="414"/>
    <d v="2023-11-06T00:00:00"/>
    <x v="0"/>
  </r>
  <r>
    <x v="9"/>
    <x v="0"/>
    <x v="0"/>
    <x v="7"/>
    <n v="432"/>
    <d v="2023-11-07T00:00:00"/>
    <x v="0"/>
  </r>
  <r>
    <x v="9"/>
    <x v="0"/>
    <x v="0"/>
    <x v="8"/>
    <n v="441"/>
    <d v="2023-11-08T00:00:00"/>
    <x v="0"/>
  </r>
  <r>
    <x v="9"/>
    <x v="0"/>
    <x v="1"/>
    <x v="9"/>
    <n v="427"/>
    <d v="2023-11-09T00:00:00"/>
    <x v="0"/>
  </r>
  <r>
    <x v="9"/>
    <x v="0"/>
    <x v="1"/>
    <x v="10"/>
    <n v="475"/>
    <d v="2023-11-04T00:00:00"/>
    <x v="0"/>
  </r>
  <r>
    <x v="9"/>
    <x v="0"/>
    <x v="1"/>
    <x v="11"/>
    <n v="403"/>
    <d v="2023-11-05T00:00:00"/>
    <x v="0"/>
  </r>
  <r>
    <x v="9"/>
    <x v="0"/>
    <x v="2"/>
    <x v="0"/>
    <n v="426"/>
    <d v="2023-11-06T00:00:00"/>
    <x v="0"/>
  </r>
  <r>
    <x v="9"/>
    <x v="0"/>
    <x v="2"/>
    <x v="12"/>
    <n v="462"/>
    <d v="2023-11-07T00:00:00"/>
    <x v="0"/>
  </r>
  <r>
    <x v="9"/>
    <x v="0"/>
    <x v="2"/>
    <x v="13"/>
    <n v="416"/>
    <d v="2023-11-03T00:00:00"/>
    <x v="0"/>
  </r>
  <r>
    <x v="9"/>
    <x v="0"/>
    <x v="2"/>
    <x v="14"/>
    <n v="469"/>
    <d v="2023-11-04T00:00:00"/>
    <x v="0"/>
  </r>
  <r>
    <x v="9"/>
    <x v="0"/>
    <x v="2"/>
    <x v="15"/>
    <n v="405"/>
    <d v="2023-11-06T00:00:00"/>
    <x v="0"/>
  </r>
  <r>
    <x v="9"/>
    <x v="0"/>
    <x v="2"/>
    <x v="16"/>
    <n v="438"/>
    <d v="2023-11-07T00:00:00"/>
    <x v="0"/>
  </r>
  <r>
    <x v="9"/>
    <x v="0"/>
    <x v="2"/>
    <x v="17"/>
    <n v="445"/>
    <d v="2023-11-08T00:00:00"/>
    <x v="0"/>
  </r>
  <r>
    <x v="9"/>
    <x v="0"/>
    <x v="2"/>
    <x v="18"/>
    <n v="478"/>
    <d v="2023-11-09T00:00:00"/>
    <x v="0"/>
  </r>
  <r>
    <x v="9"/>
    <x v="0"/>
    <x v="2"/>
    <x v="8"/>
    <n v="493"/>
    <d v="2023-11-04T00:00:00"/>
    <x v="0"/>
  </r>
  <r>
    <x v="9"/>
    <x v="1"/>
    <x v="3"/>
    <x v="19"/>
    <n v="3800"/>
    <m/>
    <x v="2"/>
  </r>
  <r>
    <x v="9"/>
    <x v="1"/>
    <x v="3"/>
    <x v="20"/>
    <n v="2456"/>
    <m/>
    <x v="2"/>
  </r>
  <r>
    <x v="9"/>
    <x v="1"/>
    <x v="4"/>
    <x v="21"/>
    <n v="2263"/>
    <m/>
    <x v="2"/>
  </r>
  <r>
    <x v="9"/>
    <x v="1"/>
    <x v="4"/>
    <x v="22"/>
    <n v="2918"/>
    <m/>
    <x v="2"/>
  </r>
  <r>
    <x v="10"/>
    <x v="0"/>
    <x v="0"/>
    <x v="0"/>
    <n v="468"/>
    <d v="2023-08-01T00:00:00"/>
    <x v="0"/>
  </r>
  <r>
    <x v="10"/>
    <x v="0"/>
    <x v="0"/>
    <x v="1"/>
    <n v="413"/>
    <d v="2023-08-07T00:00:00"/>
    <x v="0"/>
  </r>
  <r>
    <x v="10"/>
    <x v="0"/>
    <x v="0"/>
    <x v="2"/>
    <n v="485"/>
    <d v="2023-08-02T00:00:00"/>
    <x v="0"/>
  </r>
  <r>
    <x v="10"/>
    <x v="0"/>
    <x v="0"/>
    <x v="3"/>
    <n v="429"/>
    <d v="2023-08-04T00:00:00"/>
    <x v="0"/>
  </r>
  <r>
    <x v="10"/>
    <x v="0"/>
    <x v="0"/>
    <x v="4"/>
    <n v="403"/>
    <d v="2023-08-04T00:00:00"/>
    <x v="0"/>
  </r>
  <r>
    <x v="10"/>
    <x v="0"/>
    <x v="0"/>
    <x v="5"/>
    <n v="492"/>
    <d v="2023-08-05T00:00:00"/>
    <x v="1"/>
  </r>
  <r>
    <x v="10"/>
    <x v="0"/>
    <x v="0"/>
    <x v="6"/>
    <n v="408"/>
    <d v="2023-08-06T00:00:00"/>
    <x v="0"/>
  </r>
  <r>
    <x v="10"/>
    <x v="0"/>
    <x v="0"/>
    <x v="7"/>
    <n v="442"/>
    <d v="2023-08-07T00:00:00"/>
    <x v="0"/>
  </r>
  <r>
    <x v="10"/>
    <x v="0"/>
    <x v="0"/>
    <x v="8"/>
    <n v="417"/>
    <d v="2023-08-08T00:00:00"/>
    <x v="1"/>
  </r>
  <r>
    <x v="10"/>
    <x v="0"/>
    <x v="1"/>
    <x v="9"/>
    <n v="476"/>
    <d v="2023-08-09T00:00:00"/>
    <x v="0"/>
  </r>
  <r>
    <x v="10"/>
    <x v="0"/>
    <x v="1"/>
    <x v="10"/>
    <n v="432"/>
    <d v="2023-08-04T00:00:00"/>
    <x v="0"/>
  </r>
  <r>
    <x v="10"/>
    <x v="0"/>
    <x v="1"/>
    <x v="11"/>
    <n v="453"/>
    <d v="2023-08-05T00:00:00"/>
    <x v="1"/>
  </r>
  <r>
    <x v="10"/>
    <x v="0"/>
    <x v="2"/>
    <x v="0"/>
    <n v="415"/>
    <d v="2023-08-06T00:00:00"/>
    <x v="0"/>
  </r>
  <r>
    <x v="10"/>
    <x v="0"/>
    <x v="2"/>
    <x v="12"/>
    <n v="428"/>
    <d v="2023-08-07T00:00:00"/>
    <x v="0"/>
  </r>
  <r>
    <x v="10"/>
    <x v="0"/>
    <x v="2"/>
    <x v="13"/>
    <n v="451"/>
    <d v="2023-08-03T00:00:00"/>
    <x v="1"/>
  </r>
  <r>
    <x v="10"/>
    <x v="0"/>
    <x v="2"/>
    <x v="14"/>
    <n v="406"/>
    <d v="2023-08-04T00:00:00"/>
    <x v="0"/>
  </r>
  <r>
    <x v="10"/>
    <x v="0"/>
    <x v="2"/>
    <x v="15"/>
    <n v="490"/>
    <d v="2023-08-05T00:00:00"/>
    <x v="0"/>
  </r>
  <r>
    <x v="10"/>
    <x v="0"/>
    <x v="2"/>
    <x v="16"/>
    <n v="425"/>
    <d v="2023-08-06T00:00:00"/>
    <x v="1"/>
  </r>
  <r>
    <x v="10"/>
    <x v="0"/>
    <x v="2"/>
    <x v="17"/>
    <n v="474"/>
    <d v="2023-08-07T00:00:00"/>
    <x v="0"/>
  </r>
  <r>
    <x v="10"/>
    <x v="0"/>
    <x v="2"/>
    <x v="18"/>
    <n v="459"/>
    <d v="2023-08-08T00:00:00"/>
    <x v="0"/>
  </r>
  <r>
    <x v="10"/>
    <x v="0"/>
    <x v="2"/>
    <x v="8"/>
    <n v="421"/>
    <d v="2023-08-09T00:00:00"/>
    <x v="0"/>
  </r>
  <r>
    <x v="10"/>
    <x v="1"/>
    <x v="3"/>
    <x v="19"/>
    <n v="3800"/>
    <m/>
    <x v="2"/>
  </r>
  <r>
    <x v="10"/>
    <x v="1"/>
    <x v="3"/>
    <x v="20"/>
    <n v="2758"/>
    <m/>
    <x v="2"/>
  </r>
  <r>
    <x v="10"/>
    <x v="1"/>
    <x v="4"/>
    <x v="21"/>
    <n v="1658"/>
    <m/>
    <x v="2"/>
  </r>
  <r>
    <x v="10"/>
    <x v="1"/>
    <x v="4"/>
    <x v="22"/>
    <n v="2988"/>
    <m/>
    <x v="2"/>
  </r>
  <r>
    <x v="11"/>
    <x v="0"/>
    <x v="0"/>
    <x v="0"/>
    <n v="456"/>
    <d v="2023-12-01T00:00:00"/>
    <x v="0"/>
  </r>
  <r>
    <x v="11"/>
    <x v="0"/>
    <x v="0"/>
    <x v="1"/>
    <n v="489"/>
    <d v="2023-12-07T00:00:00"/>
    <x v="1"/>
  </r>
  <r>
    <x v="11"/>
    <x v="0"/>
    <x v="0"/>
    <x v="2"/>
    <n v="473"/>
    <d v="2023-12-02T00:00:00"/>
    <x v="0"/>
  </r>
  <r>
    <x v="11"/>
    <x v="0"/>
    <x v="0"/>
    <x v="3"/>
    <n v="465"/>
    <d v="2023-12-04T00:00:00"/>
    <x v="0"/>
  </r>
  <r>
    <x v="11"/>
    <x v="0"/>
    <x v="0"/>
    <x v="4"/>
    <n v="492"/>
    <d v="2023-12-04T00:00:00"/>
    <x v="1"/>
  </r>
  <r>
    <x v="11"/>
    <x v="0"/>
    <x v="0"/>
    <x v="5"/>
    <n v="491"/>
    <d v="2023-12-05T00:00:00"/>
    <x v="0"/>
  </r>
  <r>
    <x v="11"/>
    <x v="0"/>
    <x v="0"/>
    <x v="6"/>
    <n v="451"/>
    <d v="2023-12-06T00:00:00"/>
    <x v="0"/>
  </r>
  <r>
    <x v="11"/>
    <x v="0"/>
    <x v="0"/>
    <x v="7"/>
    <n v="459"/>
    <d v="2023-12-07T00:00:00"/>
    <x v="1"/>
  </r>
  <r>
    <x v="11"/>
    <x v="0"/>
    <x v="0"/>
    <x v="8"/>
    <n v="443"/>
    <d v="2023-12-08T00:00:00"/>
    <x v="0"/>
  </r>
  <r>
    <x v="11"/>
    <x v="0"/>
    <x v="1"/>
    <x v="9"/>
    <n v="441"/>
    <d v="2023-12-09T00:00:00"/>
    <x v="0"/>
  </r>
  <r>
    <x v="11"/>
    <x v="0"/>
    <x v="1"/>
    <x v="10"/>
    <n v="490"/>
    <d v="2023-12-04T00:00:00"/>
    <x v="0"/>
  </r>
  <r>
    <x v="11"/>
    <x v="0"/>
    <x v="1"/>
    <x v="11"/>
    <n v="479"/>
    <d v="2023-12-05T00:00:00"/>
    <x v="0"/>
  </r>
  <r>
    <x v="11"/>
    <x v="0"/>
    <x v="2"/>
    <x v="0"/>
    <n v="447"/>
    <d v="2023-12-06T00:00:00"/>
    <x v="0"/>
  </r>
  <r>
    <x v="11"/>
    <x v="0"/>
    <x v="2"/>
    <x v="12"/>
    <n v="475"/>
    <d v="2023-12-07T00:00:00"/>
    <x v="0"/>
  </r>
  <r>
    <x v="11"/>
    <x v="0"/>
    <x v="2"/>
    <x v="13"/>
    <n v="466"/>
    <d v="2023-12-03T00:00:00"/>
    <x v="0"/>
  </r>
  <r>
    <x v="11"/>
    <x v="0"/>
    <x v="2"/>
    <x v="14"/>
    <n v="483"/>
    <d v="2023-12-04T00:00:00"/>
    <x v="0"/>
  </r>
  <r>
    <x v="11"/>
    <x v="0"/>
    <x v="2"/>
    <x v="15"/>
    <n v="438"/>
    <d v="2023-12-05T00:00:00"/>
    <x v="0"/>
  </r>
  <r>
    <x v="11"/>
    <x v="0"/>
    <x v="2"/>
    <x v="16"/>
    <n v="482"/>
    <d v="2023-12-06T00:00:00"/>
    <x v="0"/>
  </r>
  <r>
    <x v="11"/>
    <x v="0"/>
    <x v="2"/>
    <x v="17"/>
    <n v="457"/>
    <d v="2023-12-07T00:00:00"/>
    <x v="0"/>
  </r>
  <r>
    <x v="11"/>
    <x v="0"/>
    <x v="2"/>
    <x v="18"/>
    <n v="484"/>
    <d v="2023-12-08T00:00:00"/>
    <x v="0"/>
  </r>
  <r>
    <x v="11"/>
    <x v="0"/>
    <x v="2"/>
    <x v="8"/>
    <n v="480"/>
    <d v="2023-12-09T00:00:00"/>
    <x v="0"/>
  </r>
  <r>
    <x v="11"/>
    <x v="1"/>
    <x v="3"/>
    <x v="19"/>
    <n v="3800"/>
    <m/>
    <x v="2"/>
  </r>
  <r>
    <x v="11"/>
    <x v="1"/>
    <x v="3"/>
    <x v="20"/>
    <n v="2689"/>
    <m/>
    <x v="2"/>
  </r>
  <r>
    <x v="11"/>
    <x v="1"/>
    <x v="4"/>
    <x v="21"/>
    <n v="2549"/>
    <m/>
    <x v="2"/>
  </r>
  <r>
    <x v="11"/>
    <x v="1"/>
    <x v="4"/>
    <x v="22"/>
    <n v="2876"/>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4D7C87-371F-44A1-839D-D2AACF6E065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3:A55" firstHeaderRow="1" firstDataRow="1" firstDataCol="1"/>
  <pivotFields count="7">
    <pivotField axis="axisRow" showAll="0">
      <items count="13">
        <item x="0"/>
        <item h="1" x="1"/>
        <item h="1" x="2"/>
        <item h="1" x="3"/>
        <item h="1" x="4"/>
        <item h="1" x="5"/>
        <item h="1" x="6"/>
        <item h="1" x="10"/>
        <item h="1" x="7"/>
        <item h="1" x="8"/>
        <item h="1" x="9"/>
        <item h="1" x="11"/>
        <item t="default"/>
      </items>
    </pivotField>
    <pivotField showAll="0"/>
    <pivotField showAll="0"/>
    <pivotField showAll="0"/>
    <pivotField showAll="0"/>
    <pivotField showAll="0"/>
    <pivotField showAll="0"/>
  </pivotFields>
  <rowFields count="1">
    <field x="0"/>
  </rowFields>
  <rowItems count="2">
    <i>
      <x/>
    </i>
    <i t="grand">
      <x/>
    </i>
  </rowItems>
  <colItems count="1">
    <i/>
  </colItems>
  <formats count="2">
    <format dxfId="61">
      <pivotArea grandRow="1" outline="0" collapsedLevelsAreSubtotals="1" fieldPosition="0"/>
    </format>
    <format dxfId="60">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BCCA68-EB0C-4CB7-B476-1DC3DEBAF40E}" name="No_Slicer_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21:F34" firstHeaderRow="1" firstDataRow="1" firstDataCol="1" rowPageCount="1" colPageCount="1"/>
  <pivotFields count="7">
    <pivotField axis="axisRow" showAll="0">
      <items count="13">
        <item x="0"/>
        <item x="1"/>
        <item x="2"/>
        <item x="3"/>
        <item x="4"/>
        <item x="5"/>
        <item x="6"/>
        <item x="10"/>
        <item x="7"/>
        <item x="8"/>
        <item x="9"/>
        <item x="11"/>
        <item t="default"/>
      </items>
    </pivotField>
    <pivotField axis="axisPage" showAll="0">
      <items count="3">
        <item x="0"/>
        <item x="1"/>
        <item t="default"/>
      </items>
    </pivotField>
    <pivotField showAll="0"/>
    <pivotField showAll="0"/>
    <pivotField dataField="1" showAll="0"/>
    <pivotField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item="1" hier="-1"/>
  </pageFields>
  <dataFields count="1">
    <dataField name="Sum of Amount" fld="4" baseField="0" baseItem="0"/>
  </dataFields>
  <formats count="2">
    <format dxfId="63">
      <pivotArea grandRow="1" outline="0" collapsedLevelsAreSubtotals="1" fieldPosition="0"/>
    </format>
    <format dxfId="62">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700D34-92B8-4194-861C-D9C69B0E8075}" name="No_Slicer_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B34" firstHeaderRow="1" firstDataRow="1" firstDataCol="1" rowPageCount="1" colPageCount="1"/>
  <pivotFields count="7">
    <pivotField axis="axisRow" showAll="0">
      <items count="13">
        <item x="0"/>
        <item x="1"/>
        <item x="2"/>
        <item x="3"/>
        <item x="4"/>
        <item x="5"/>
        <item x="6"/>
        <item x="10"/>
        <item x="7"/>
        <item x="8"/>
        <item x="9"/>
        <item x="11"/>
        <item t="default"/>
      </items>
    </pivotField>
    <pivotField axis="axisPage" showAll="0">
      <items count="3">
        <item x="0"/>
        <item x="1"/>
        <item t="default"/>
      </items>
    </pivotField>
    <pivotField showAll="0"/>
    <pivotField showAll="0"/>
    <pivotField dataField="1" showAll="0"/>
    <pivotField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item="0" hier="-1"/>
  </pageFields>
  <dataFields count="1">
    <dataField name="Sum of Amount" fld="4" baseField="0" baseItem="0"/>
  </dataFields>
  <formats count="2">
    <format dxfId="65">
      <pivotArea grandRow="1" outline="0" collapsedLevelsAreSubtotals="1" fieldPosition="0"/>
    </format>
    <format dxfId="64">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C28F02-690D-407A-8C93-ECEBB32F618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8" firstHeaderRow="1" firstDataRow="1" firstDataCol="1" rowPageCount="1" colPageCount="1"/>
  <pivotFields count="7">
    <pivotField showAll="0">
      <items count="13">
        <item x="0"/>
        <item h="1" x="1"/>
        <item h="1" x="2"/>
        <item h="1" x="3"/>
        <item h="1" x="4"/>
        <item h="1" x="5"/>
        <item h="1" x="6"/>
        <item h="1" x="10"/>
        <item h="1" x="7"/>
        <item h="1" x="8"/>
        <item h="1" x="9"/>
        <item h="1" x="11"/>
        <item t="default"/>
      </items>
    </pivotField>
    <pivotField axis="axisPage" showAll="0">
      <items count="3">
        <item x="0"/>
        <item x="1"/>
        <item t="default"/>
      </items>
    </pivotField>
    <pivotField showAll="0"/>
    <pivotField axis="axisRow" showAll="0">
      <items count="25">
        <item x="0"/>
        <item x="21"/>
        <item x="1"/>
        <item x="12"/>
        <item m="1" x="23"/>
        <item x="16"/>
        <item x="2"/>
        <item x="3"/>
        <item x="14"/>
        <item x="20"/>
        <item x="8"/>
        <item x="11"/>
        <item x="15"/>
        <item x="5"/>
        <item x="17"/>
        <item x="6"/>
        <item x="19"/>
        <item x="9"/>
        <item x="10"/>
        <item x="18"/>
        <item x="7"/>
        <item x="13"/>
        <item x="4"/>
        <item x="22"/>
        <item t="default"/>
      </items>
    </pivotField>
    <pivotField dataField="1" showAll="0"/>
    <pivotField showAll="0"/>
    <pivotField showAll="0"/>
  </pivotFields>
  <rowFields count="1">
    <field x="3"/>
  </rowFields>
  <rowItems count="5">
    <i>
      <x v="1"/>
    </i>
    <i>
      <x v="9"/>
    </i>
    <i>
      <x v="16"/>
    </i>
    <i>
      <x v="23"/>
    </i>
    <i t="grand">
      <x/>
    </i>
  </rowItems>
  <colItems count="1">
    <i/>
  </colItems>
  <pageFields count="1">
    <pageField fld="1" item="1" hier="-1"/>
  </pageFields>
  <dataFields count="1">
    <dataField name="Sum of Amount" fld="4" baseField="0" baseItem="0"/>
  </dataFields>
  <formats count="3">
    <format dxfId="68">
      <pivotArea collapsedLevelsAreSubtotals="1" fieldPosition="0">
        <references count="1">
          <reference field="3" count="4">
            <x v="1"/>
            <x v="4"/>
            <x v="9"/>
            <x v="16"/>
          </reference>
        </references>
      </pivotArea>
    </format>
    <format dxfId="67">
      <pivotArea grandRow="1" outline="0" collapsedLevelsAreSubtotals="1" fieldPosition="0"/>
    </format>
    <format dxfId="66">
      <pivotArea collapsedLevelsAreSubtotals="1" fieldPosition="0">
        <references count="1">
          <reference field="3" count="1">
            <x v="2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CF5159-D49C-4B8E-A66B-769957D92BE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rowPageCount="1" colPageCount="1"/>
  <pivotFields count="7">
    <pivotField showAll="0">
      <items count="13">
        <item x="0"/>
        <item h="1" x="1"/>
        <item h="1" x="2"/>
        <item h="1" x="3"/>
        <item h="1" x="4"/>
        <item h="1" x="5"/>
        <item h="1" x="6"/>
        <item h="1" x="10"/>
        <item h="1" x="7"/>
        <item h="1" x="8"/>
        <item h="1" x="9"/>
        <item h="1" x="11"/>
        <item t="default"/>
      </items>
    </pivotField>
    <pivotField axis="axisPage" showAll="0">
      <items count="3">
        <item x="0"/>
        <item x="1"/>
        <item t="default"/>
      </items>
    </pivotField>
    <pivotField axis="axisRow" showAll="0">
      <items count="6">
        <item x="0"/>
        <item x="3"/>
        <item x="1"/>
        <item x="4"/>
        <item x="2"/>
        <item t="default"/>
      </items>
    </pivotField>
    <pivotField showAll="0"/>
    <pivotField dataField="1" showAll="0"/>
    <pivotField showAll="0"/>
    <pivotField showAll="0"/>
  </pivotFields>
  <rowFields count="1">
    <field x="2"/>
  </rowFields>
  <rowItems count="4">
    <i>
      <x/>
    </i>
    <i>
      <x v="2"/>
    </i>
    <i>
      <x v="4"/>
    </i>
    <i t="grand">
      <x/>
    </i>
  </rowItems>
  <colItems count="1">
    <i/>
  </colItems>
  <pageFields count="1">
    <pageField fld="1" item="0" hier="-1"/>
  </pageFields>
  <dataFields count="1">
    <dataField name="Sum of Amount" fld="4" baseField="0" baseItem="0"/>
  </dataFields>
  <formats count="2">
    <format dxfId="70">
      <pivotArea collapsedLevelsAreSubtotals="1" fieldPosition="0">
        <references count="1">
          <reference field="2" count="3">
            <x v="0"/>
            <x v="2"/>
            <x v="4"/>
          </reference>
        </references>
      </pivotArea>
    </format>
    <format dxfId="6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1E678B-0363-48F9-BDA0-15EB74B67AC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41:I45" firstHeaderRow="1" firstDataRow="1" firstDataCol="1"/>
  <pivotFields count="7">
    <pivotField showAll="0">
      <items count="13">
        <item x="0"/>
        <item h="1" x="1"/>
        <item h="1" x="2"/>
        <item h="1" x="3"/>
        <item h="1" x="4"/>
        <item h="1" x="5"/>
        <item h="1" x="6"/>
        <item h="1" x="10"/>
        <item h="1" x="7"/>
        <item h="1" x="8"/>
        <item h="1" x="9"/>
        <item h="1" x="11"/>
        <item t="default"/>
      </items>
    </pivotField>
    <pivotField showAll="0"/>
    <pivotField showAll="0"/>
    <pivotField showAll="0"/>
    <pivotField showAll="0"/>
    <pivotField showAll="0"/>
    <pivotField axis="axisRow" dataField="1" showAll="0">
      <items count="5">
        <item x="1"/>
        <item x="0"/>
        <item x="3"/>
        <item x="2"/>
        <item t="default"/>
      </items>
    </pivotField>
  </pivotFields>
  <rowFields count="1">
    <field x="6"/>
  </rowFields>
  <rowItems count="4">
    <i>
      <x/>
    </i>
    <i>
      <x v="1"/>
    </i>
    <i>
      <x v="3"/>
    </i>
    <i t="grand">
      <x/>
    </i>
  </rowItems>
  <colItems count="1">
    <i/>
  </colItems>
  <dataFields count="1">
    <dataField name="Count of Status" fld="6" subtotal="count" baseField="0" baseItem="0"/>
  </dataFields>
  <formats count="1">
    <format dxfId="7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CA0C23-1A89-4A46-9C8A-99AEE6B77841}" name="No_Slicer_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21:K35" firstHeaderRow="1" firstDataRow="2" firstDataCol="1"/>
  <pivotFields count="7">
    <pivotField axis="axisRow" showAll="0">
      <items count="13">
        <item x="0"/>
        <item x="1"/>
        <item x="2"/>
        <item x="3"/>
        <item x="4"/>
        <item x="5"/>
        <item x="6"/>
        <item x="10"/>
        <item x="7"/>
        <item x="8"/>
        <item x="9"/>
        <item x="11"/>
        <item t="default"/>
      </items>
    </pivotField>
    <pivotField axis="axisCol" showAll="0">
      <items count="3">
        <item x="0"/>
        <item x="1"/>
        <item t="default"/>
      </items>
    </pivotField>
    <pivotField showAll="0"/>
    <pivotField showAll="0"/>
    <pivotField dataField="1" showAll="0"/>
    <pivotField showAll="0"/>
    <pivotField showAll="0"/>
  </pivotFields>
  <rowFields count="1">
    <field x="0"/>
  </rowFields>
  <rowItems count="13">
    <i>
      <x/>
    </i>
    <i>
      <x v="1"/>
    </i>
    <i>
      <x v="2"/>
    </i>
    <i>
      <x v="3"/>
    </i>
    <i>
      <x v="4"/>
    </i>
    <i>
      <x v="5"/>
    </i>
    <i>
      <x v="6"/>
    </i>
    <i>
      <x v="7"/>
    </i>
    <i>
      <x v="8"/>
    </i>
    <i>
      <x v="9"/>
    </i>
    <i>
      <x v="10"/>
    </i>
    <i>
      <x v="11"/>
    </i>
    <i t="grand">
      <x/>
    </i>
  </rowItems>
  <colFields count="1">
    <field x="1"/>
  </colFields>
  <colItems count="3">
    <i>
      <x/>
    </i>
    <i>
      <x v="1"/>
    </i>
    <i t="grand">
      <x/>
    </i>
  </colItems>
  <dataFields count="1">
    <dataField name="Sum of Amount" fld="4" baseField="0" baseItem="0"/>
  </dataFields>
  <formats count="2">
    <format dxfId="73">
      <pivotArea grandRow="1" outline="0" collapsedLevelsAreSubtotals="1" fieldPosition="0"/>
    </format>
    <format dxfId="72">
      <pivotArea collapsedLevelsAreSubtotals="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D61F5369-A842-4359-AF7C-A97EF48869C0}" sourceName="Month">
  <pivotTables>
    <pivotTable tabId="7" name="PivotTable7"/>
    <pivotTable tabId="7" name="PivotTable3"/>
    <pivotTable tabId="7" name="PivotTable4"/>
    <pivotTable tabId="7" name="PivotTable5"/>
  </pivotTables>
  <data>
    <tabular pivotCacheId="817053277">
      <items count="12">
        <i x="0" s="1"/>
        <i x="1"/>
        <i x="2"/>
        <i x="3"/>
        <i x="4"/>
        <i x="5"/>
        <i x="6"/>
        <i x="10"/>
        <i x="7"/>
        <i x="8"/>
        <i x="9"/>
        <i x="1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881DF60-8E5C-4B92-BD1B-DA939D2540DC}" sourceName="Month">
  <extLst>
    <x:ext xmlns:x15="http://schemas.microsoft.com/office/spreadsheetml/2010/11/main" uri="{2F2917AC-EB37-4324-AD4E-5DD8C200BD13}">
      <x15:tableSlicerCache tableId="3" column="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A031FCE9-7DE6-4A20-83FB-C4FD3282B8B7}" cache="Slicer_Month1" caption="Month" columnCount="3" showCaption="0" style="Slicer Style 2" rowHeight="260350"/>
  <slicer name="Month 3" xr10:uid="{CB38290A-7FC7-4BF3-B7A3-085C95CF0AC5}" cache="Slicer_Month1" caption="Month" columnCount="3" showCaption="0" style="Slicer Style 2"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EB926403-5DA1-4F3A-95DA-2E1CEDD97D8B}" cache="Slicer_Month1" caption="Month" columnCount="3" showCaption="0" style="Slicer Style 2"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10A58BC-8774-4EA9-A85C-6DB35C810261}" cache="Slicer_Month" caption="Month" columnCount="3" showCaption="0" style="Slicer Style 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775AC-8DC1-46F7-B900-BDE3B63B96EF}" name="Table1423" displayName="Table1423" ref="F6:L306" headerRowDxfId="57" dataDxfId="56" totalsRowDxfId="54" tableBorderDxfId="55">
  <autoFilter ref="F6:L306" xr:uid="{D7134963-D47F-4B97-B53E-5C2304C1BEAB}">
    <filterColumn colId="0" hiddenButton="1">
      <filters>
        <filter val="Feb"/>
      </filters>
    </filterColumn>
    <filterColumn colId="1" hiddenButton="1"/>
    <filterColumn colId="2" hiddenButton="1"/>
    <filterColumn colId="3" hiddenButton="1"/>
    <filterColumn colId="4" hiddenButton="1"/>
    <filterColumn colId="5" hiddenButton="1"/>
    <filterColumn colId="6" hiddenButton="1"/>
  </autoFilter>
  <sortState xmlns:xlrd2="http://schemas.microsoft.com/office/spreadsheetml/2017/richdata2" ref="F7:L306">
    <sortCondition ref="F1:F300" customList="Jan,Feb,Mar,Apr,May,Jun,Jul,Sep,Oct,Nov,Aug,Dec"/>
  </sortState>
  <tableColumns count="7">
    <tableColumn id="1" xr3:uid="{11EA0116-E0AE-45DE-B02D-4EA9B816F788}" name="Month" totalsRowLabel="Total" dataDxfId="53" totalsRowDxfId="52"/>
    <tableColumn id="2" xr3:uid="{8F684D72-EF06-43C9-B72A-6EFC32C3B1CF}" name="Column1" dataDxfId="51" totalsRowDxfId="50"/>
    <tableColumn id="3" xr3:uid="{5E82BAC2-EFF3-4A64-8E10-3E4889BFC634}" name="Column2" dataDxfId="49" totalsRowDxfId="48"/>
    <tableColumn id="4" xr3:uid="{5AF6331E-D144-4015-923B-89DE01BC810B}" name="Column3" dataDxfId="47" totalsRowDxfId="46"/>
    <tableColumn id="5" xr3:uid="{438405B1-906B-4007-A3F2-7F95EAD6BD86}" name="Column4" dataDxfId="45" totalsRowDxfId="44"/>
    <tableColumn id="6" xr3:uid="{957D28C2-0C2E-4D24-BF9B-DA0F0B3B9393}" name="Column5" dataDxfId="43" totalsRowDxfId="42"/>
    <tableColumn id="7" xr3:uid="{6BA493E0-6148-41CF-9CC5-EFA573D70536}" name="Column6" totalsRowFunction="count" dataDxfId="41" totalsRowDxfId="40"/>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134963-D47F-4B97-B53E-5C2304C1BEAB}" name="Table14" displayName="Table14" ref="F6:L306" headerRowDxfId="37" dataDxfId="36" totalsRowDxfId="34" tableBorderDxfId="35">
  <autoFilter ref="F6:L306" xr:uid="{D7134963-D47F-4B97-B53E-5C2304C1BEAB}">
    <filterColumn colId="0" hiddenButton="1">
      <filters>
        <filter val="Mar"/>
      </filters>
    </filterColumn>
    <filterColumn colId="1" hiddenButton="1"/>
    <filterColumn colId="2" hiddenButton="1"/>
    <filterColumn colId="3" hiddenButton="1"/>
    <filterColumn colId="4" hiddenButton="1"/>
    <filterColumn colId="5" hiddenButton="1"/>
    <filterColumn colId="6" hiddenButton="1"/>
  </autoFilter>
  <sortState xmlns:xlrd2="http://schemas.microsoft.com/office/spreadsheetml/2017/richdata2" ref="F7:L306">
    <sortCondition ref="F1:F300" customList="Jan,Feb,Mar,Apr,May,Jun,Jul,Sep,Oct,Nov,Aug,Dec"/>
  </sortState>
  <tableColumns count="7">
    <tableColumn id="1" xr3:uid="{4F770862-8AAE-4ECA-A9F6-F9A2125F80D0}" name="Month" totalsRowLabel="Total" dataDxfId="33" totalsRowDxfId="32"/>
    <tableColumn id="2" xr3:uid="{0CDF057B-6919-40AD-B2DF-235775D28030}" name="Main Type" dataDxfId="31" totalsRowDxfId="30"/>
    <tableColumn id="3" xr3:uid="{E78B5C07-C858-40D2-B20A-EACBD994167F}" name="Category" dataDxfId="29" totalsRowDxfId="28"/>
    <tableColumn id="4" xr3:uid="{3676DE7A-CBCF-440D-8250-90379B7995FA}" name="Sub-category" dataDxfId="27" totalsRowDxfId="26"/>
    <tableColumn id="5" xr3:uid="{D1529605-F327-4D02-A74C-46A73C3C35A4}" name="Amount" dataDxfId="25" totalsRowDxfId="24"/>
    <tableColumn id="6" xr3:uid="{A82A0E5C-6548-4C2B-BF75-366571F671CD}" name="Bill Due Date" dataDxfId="23" totalsRowDxfId="22"/>
    <tableColumn id="7" xr3:uid="{87814ED6-E25E-400D-903B-323E095FE59A}" name="Status" totalsRowFunction="count" dataDxfId="21" totalsRowDxfId="20"/>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0C7566-6F6E-420C-8B8C-B86E0948C941}" name="Table142" displayName="Table142" ref="F6:L306" headerRowDxfId="17" dataDxfId="16" totalsRowDxfId="14" tableBorderDxfId="15">
  <autoFilter ref="F6:L306" xr:uid="{D7134963-D47F-4B97-B53E-5C2304C1BEAB}">
    <filterColumn colId="0" hiddenButton="1">
      <filters>
        <filter val="Feb"/>
      </filters>
    </filterColumn>
    <filterColumn colId="1" hiddenButton="1"/>
    <filterColumn colId="2" hiddenButton="1"/>
    <filterColumn colId="3" hiddenButton="1"/>
    <filterColumn colId="4" hiddenButton="1"/>
    <filterColumn colId="5" hiddenButton="1"/>
    <filterColumn colId="6" hiddenButton="1"/>
  </autoFilter>
  <sortState xmlns:xlrd2="http://schemas.microsoft.com/office/spreadsheetml/2017/richdata2" ref="F7:L306">
    <sortCondition ref="F1:F300" customList="Jan,Feb,Mar,Apr,May,Jun,Jul,Sep,Oct,Nov,Aug,Dec"/>
  </sortState>
  <tableColumns count="7">
    <tableColumn id="1" xr3:uid="{450A5479-C3C1-4EC4-A849-7489D95D8658}" name="Month" totalsRowLabel="Total" dataDxfId="13" totalsRowDxfId="12"/>
    <tableColumn id="2" xr3:uid="{B48A2A0E-9483-4093-AA01-532F3793EB47}" name="Column1" dataDxfId="11" totalsRowDxfId="10"/>
    <tableColumn id="3" xr3:uid="{217D087B-FF03-469C-90AA-4C4B4D20386C}" name="Column2" dataDxfId="9" totalsRowDxfId="8"/>
    <tableColumn id="4" xr3:uid="{473C4836-A6B0-4534-B92F-FD842386452A}" name="Column3" dataDxfId="7" totalsRowDxfId="6"/>
    <tableColumn id="5" xr3:uid="{4D73E1B9-FEF2-4227-9473-4F10E5894074}" name="Column4" dataDxfId="5" totalsRowDxfId="4"/>
    <tableColumn id="6" xr3:uid="{802D4B1D-3E68-4F86-8E17-72B57E76261E}" name="Column5" dataDxfId="3" totalsRowDxfId="2"/>
    <tableColumn id="7" xr3:uid="{A11374BC-834F-442F-B086-CCC21059EAB4}" name="Column6" totalsRowFunction="count"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931B5-2C60-014C-A491-780116FDA8C3}">
  <dimension ref="C1:H304"/>
  <sheetViews>
    <sheetView showGridLines="0" workbookViewId="0">
      <selection activeCell="E16" sqref="E16"/>
    </sheetView>
  </sheetViews>
  <sheetFormatPr defaultColWidth="10.796875" defaultRowHeight="15" x14ac:dyDescent="0.3"/>
  <cols>
    <col min="1" max="2" width="8" style="1" customWidth="1"/>
    <col min="3" max="3" width="10.796875" style="1"/>
    <col min="4" max="4" width="16.296875" style="1" customWidth="1"/>
    <col min="5" max="6" width="7.796875" style="1" customWidth="1"/>
    <col min="7" max="7" width="17.296875" style="1" customWidth="1"/>
    <col min="8" max="8" width="15.296875" style="1" customWidth="1"/>
    <col min="9" max="16384" width="10.796875" style="1"/>
  </cols>
  <sheetData>
    <row r="1" spans="3:8" s="7" customFormat="1" ht="30" customHeight="1" x14ac:dyDescent="0.3">
      <c r="C1" s="8"/>
      <c r="D1" s="8"/>
      <c r="G1" s="8"/>
      <c r="H1" s="8"/>
    </row>
    <row r="2" spans="3:8" ht="17.399999999999999" x14ac:dyDescent="0.3">
      <c r="C2" s="2"/>
      <c r="D2" s="3"/>
      <c r="G2" s="4"/>
      <c r="H2" s="5"/>
    </row>
    <row r="3" spans="3:8" ht="17.399999999999999" x14ac:dyDescent="0.3">
      <c r="C3" s="2"/>
      <c r="D3" s="3"/>
      <c r="G3" s="4"/>
      <c r="H3" s="5"/>
    </row>
    <row r="4" spans="3:8" ht="17.399999999999999" x14ac:dyDescent="0.3">
      <c r="C4" s="2"/>
      <c r="D4" s="3"/>
      <c r="G4" s="4"/>
      <c r="H4" s="5"/>
    </row>
    <row r="5" spans="3:8" ht="17.399999999999999" x14ac:dyDescent="0.3">
      <c r="C5" s="2"/>
      <c r="D5" s="3"/>
      <c r="G5" s="4"/>
      <c r="H5" s="5"/>
    </row>
    <row r="6" spans="3:8" ht="17.399999999999999" x14ac:dyDescent="0.3">
      <c r="C6" s="2"/>
      <c r="D6" s="3"/>
      <c r="G6" s="4"/>
      <c r="H6" s="5"/>
    </row>
    <row r="7" spans="3:8" ht="17.399999999999999" x14ac:dyDescent="0.3">
      <c r="C7" s="2"/>
      <c r="D7" s="3"/>
    </row>
    <row r="8" spans="3:8" ht="17.399999999999999" x14ac:dyDescent="0.3">
      <c r="C8" s="2"/>
      <c r="D8" s="3"/>
    </row>
    <row r="9" spans="3:8" ht="17.399999999999999" x14ac:dyDescent="0.3">
      <c r="C9" s="2"/>
      <c r="D9" s="3"/>
    </row>
    <row r="10" spans="3:8" ht="17.399999999999999" x14ac:dyDescent="0.3">
      <c r="C10" s="2"/>
      <c r="D10" s="3"/>
    </row>
    <row r="11" spans="3:8" ht="17.399999999999999" x14ac:dyDescent="0.3">
      <c r="C11" s="2"/>
      <c r="D11" s="3"/>
    </row>
    <row r="12" spans="3:8" ht="17.399999999999999" x14ac:dyDescent="0.3">
      <c r="C12" s="2"/>
      <c r="D12" s="3"/>
    </row>
    <row r="13" spans="3:8" ht="17.399999999999999" x14ac:dyDescent="0.3">
      <c r="C13" s="2"/>
      <c r="D13" s="3"/>
    </row>
    <row r="22" spans="4:4" x14ac:dyDescent="0.25">
      <c r="D22" s="6"/>
    </row>
    <row r="23" spans="4:4" x14ac:dyDescent="0.25">
      <c r="D23" s="6"/>
    </row>
    <row r="24" spans="4:4" x14ac:dyDescent="0.25">
      <c r="D24" s="6"/>
    </row>
    <row r="25" spans="4:4" x14ac:dyDescent="0.25">
      <c r="D25" s="6"/>
    </row>
    <row r="26" spans="4:4" x14ac:dyDescent="0.25">
      <c r="D26" s="6"/>
    </row>
    <row r="27" spans="4:4" x14ac:dyDescent="0.25">
      <c r="D27" s="6"/>
    </row>
    <row r="28" spans="4:4" x14ac:dyDescent="0.25">
      <c r="D28" s="6"/>
    </row>
    <row r="29" spans="4:4" x14ac:dyDescent="0.25">
      <c r="D29" s="6"/>
    </row>
    <row r="30" spans="4:4" x14ac:dyDescent="0.25">
      <c r="D30" s="6"/>
    </row>
    <row r="31" spans="4:4" x14ac:dyDescent="0.25">
      <c r="D31" s="6"/>
    </row>
    <row r="32" spans="4:4" x14ac:dyDescent="0.25">
      <c r="D32" s="6"/>
    </row>
    <row r="33" spans="4:4" x14ac:dyDescent="0.25">
      <c r="D33" s="6"/>
    </row>
    <row r="34" spans="4:4" x14ac:dyDescent="0.25">
      <c r="D34" s="6"/>
    </row>
    <row r="35" spans="4:4" x14ac:dyDescent="0.25">
      <c r="D35" s="6"/>
    </row>
    <row r="36" spans="4:4" x14ac:dyDescent="0.25">
      <c r="D36" s="6"/>
    </row>
    <row r="37" spans="4:4" x14ac:dyDescent="0.25">
      <c r="D37" s="6"/>
    </row>
    <row r="38" spans="4:4" x14ac:dyDescent="0.25">
      <c r="D38" s="6"/>
    </row>
    <row r="39" spans="4:4" x14ac:dyDescent="0.25">
      <c r="D39" s="6"/>
    </row>
    <row r="40" spans="4:4" x14ac:dyDescent="0.25">
      <c r="D40" s="6"/>
    </row>
    <row r="41" spans="4:4" x14ac:dyDescent="0.25">
      <c r="D41" s="6"/>
    </row>
    <row r="42" spans="4:4" x14ac:dyDescent="0.25">
      <c r="D42" s="6"/>
    </row>
    <row r="43" spans="4:4" x14ac:dyDescent="0.25">
      <c r="D43" s="6"/>
    </row>
    <row r="44" spans="4:4" x14ac:dyDescent="0.25">
      <c r="D44" s="6"/>
    </row>
    <row r="45" spans="4:4" x14ac:dyDescent="0.25">
      <c r="D45" s="6"/>
    </row>
    <row r="46" spans="4:4" x14ac:dyDescent="0.25">
      <c r="D46" s="6"/>
    </row>
    <row r="47" spans="4:4" x14ac:dyDescent="0.25">
      <c r="D47" s="6"/>
    </row>
    <row r="48" spans="4:4" x14ac:dyDescent="0.25">
      <c r="D48" s="6"/>
    </row>
    <row r="49" spans="4:4" x14ac:dyDescent="0.25">
      <c r="D49" s="6"/>
    </row>
    <row r="50" spans="4:4" x14ac:dyDescent="0.25">
      <c r="D50" s="6"/>
    </row>
    <row r="51" spans="4:4" x14ac:dyDescent="0.25">
      <c r="D51" s="6"/>
    </row>
    <row r="52" spans="4:4" x14ac:dyDescent="0.25">
      <c r="D52" s="6"/>
    </row>
    <row r="53" spans="4:4" x14ac:dyDescent="0.25">
      <c r="D53" s="6"/>
    </row>
    <row r="54" spans="4:4" x14ac:dyDescent="0.25">
      <c r="D54" s="6"/>
    </row>
    <row r="55" spans="4:4" x14ac:dyDescent="0.25">
      <c r="D55" s="6"/>
    </row>
    <row r="56" spans="4:4" x14ac:dyDescent="0.25">
      <c r="D56" s="6"/>
    </row>
    <row r="57" spans="4:4" x14ac:dyDescent="0.25">
      <c r="D57" s="6"/>
    </row>
    <row r="58" spans="4:4" x14ac:dyDescent="0.25">
      <c r="D58" s="6"/>
    </row>
    <row r="59" spans="4:4" x14ac:dyDescent="0.25">
      <c r="D59" s="6"/>
    </row>
    <row r="60" spans="4:4" x14ac:dyDescent="0.25">
      <c r="D60" s="6"/>
    </row>
    <row r="61" spans="4:4" x14ac:dyDescent="0.25">
      <c r="D61" s="6"/>
    </row>
    <row r="62" spans="4:4" x14ac:dyDescent="0.25">
      <c r="D62" s="6"/>
    </row>
    <row r="63" spans="4:4" x14ac:dyDescent="0.25">
      <c r="D63" s="6"/>
    </row>
    <row r="64" spans="4:4" x14ac:dyDescent="0.25">
      <c r="D64" s="6"/>
    </row>
    <row r="65" spans="4:4" x14ac:dyDescent="0.25">
      <c r="D65" s="6"/>
    </row>
    <row r="66" spans="4:4" x14ac:dyDescent="0.25">
      <c r="D66" s="6"/>
    </row>
    <row r="67" spans="4:4" x14ac:dyDescent="0.25">
      <c r="D67" s="6"/>
    </row>
    <row r="68" spans="4:4" x14ac:dyDescent="0.25">
      <c r="D68" s="6"/>
    </row>
    <row r="69" spans="4:4" x14ac:dyDescent="0.25">
      <c r="D69" s="6"/>
    </row>
    <row r="70" spans="4:4" x14ac:dyDescent="0.25">
      <c r="D70" s="6"/>
    </row>
    <row r="71" spans="4:4" x14ac:dyDescent="0.25">
      <c r="D71" s="6"/>
    </row>
    <row r="72" spans="4:4" x14ac:dyDescent="0.25">
      <c r="D72" s="6"/>
    </row>
    <row r="73" spans="4:4" x14ac:dyDescent="0.25">
      <c r="D73" s="6"/>
    </row>
    <row r="74" spans="4:4" x14ac:dyDescent="0.25">
      <c r="D74" s="6"/>
    </row>
    <row r="75" spans="4:4" x14ac:dyDescent="0.25">
      <c r="D75" s="6"/>
    </row>
    <row r="76" spans="4:4" x14ac:dyDescent="0.25">
      <c r="D76" s="6"/>
    </row>
    <row r="77" spans="4:4" x14ac:dyDescent="0.25">
      <c r="D77" s="6"/>
    </row>
    <row r="78" spans="4:4" x14ac:dyDescent="0.25">
      <c r="D78" s="6"/>
    </row>
    <row r="79" spans="4:4" x14ac:dyDescent="0.25">
      <c r="D79" s="6"/>
    </row>
    <row r="80" spans="4:4" x14ac:dyDescent="0.25">
      <c r="D80" s="6"/>
    </row>
    <row r="81" spans="4:4" x14ac:dyDescent="0.25">
      <c r="D81" s="6"/>
    </row>
    <row r="82" spans="4:4" x14ac:dyDescent="0.25">
      <c r="D82" s="6"/>
    </row>
    <row r="83" spans="4:4" x14ac:dyDescent="0.25">
      <c r="D83" s="6"/>
    </row>
    <row r="84" spans="4:4" x14ac:dyDescent="0.25">
      <c r="D84" s="6"/>
    </row>
    <row r="85" spans="4:4" x14ac:dyDescent="0.25">
      <c r="D85" s="6"/>
    </row>
    <row r="86" spans="4:4" x14ac:dyDescent="0.25">
      <c r="D86" s="6"/>
    </row>
    <row r="87" spans="4:4" x14ac:dyDescent="0.25">
      <c r="D87" s="6"/>
    </row>
    <row r="88" spans="4:4" x14ac:dyDescent="0.25">
      <c r="D88" s="6"/>
    </row>
    <row r="89" spans="4:4" x14ac:dyDescent="0.25">
      <c r="D89" s="6"/>
    </row>
    <row r="90" spans="4:4" x14ac:dyDescent="0.25">
      <c r="D90" s="6"/>
    </row>
    <row r="91" spans="4:4" x14ac:dyDescent="0.25">
      <c r="D91" s="6"/>
    </row>
    <row r="92" spans="4:4" x14ac:dyDescent="0.25">
      <c r="D92" s="6"/>
    </row>
    <row r="93" spans="4:4" x14ac:dyDescent="0.25">
      <c r="D93" s="6"/>
    </row>
    <row r="94" spans="4:4" x14ac:dyDescent="0.25">
      <c r="D94" s="6"/>
    </row>
    <row r="95" spans="4:4" x14ac:dyDescent="0.25">
      <c r="D95" s="6"/>
    </row>
    <row r="96" spans="4:4" x14ac:dyDescent="0.25">
      <c r="D96" s="6"/>
    </row>
    <row r="97" spans="4:4" x14ac:dyDescent="0.25">
      <c r="D97" s="6"/>
    </row>
    <row r="98" spans="4:4" x14ac:dyDescent="0.25">
      <c r="D98" s="6"/>
    </row>
    <row r="99" spans="4:4" x14ac:dyDescent="0.25">
      <c r="D99" s="6"/>
    </row>
    <row r="100" spans="4:4" x14ac:dyDescent="0.25">
      <c r="D100" s="6"/>
    </row>
    <row r="101" spans="4:4" x14ac:dyDescent="0.25">
      <c r="D101" s="6"/>
    </row>
    <row r="102" spans="4:4" x14ac:dyDescent="0.25">
      <c r="D102" s="6"/>
    </row>
    <row r="103" spans="4:4" x14ac:dyDescent="0.25">
      <c r="D103" s="6"/>
    </row>
    <row r="104" spans="4:4" x14ac:dyDescent="0.25">
      <c r="D104" s="6"/>
    </row>
    <row r="105" spans="4:4" x14ac:dyDescent="0.25">
      <c r="D105" s="6"/>
    </row>
    <row r="106" spans="4:4" x14ac:dyDescent="0.25">
      <c r="D106" s="6"/>
    </row>
    <row r="107" spans="4:4" x14ac:dyDescent="0.25">
      <c r="D107" s="6"/>
    </row>
    <row r="108" spans="4:4" x14ac:dyDescent="0.25">
      <c r="D108" s="6"/>
    </row>
    <row r="109" spans="4:4" x14ac:dyDescent="0.25">
      <c r="D109" s="6"/>
    </row>
    <row r="110" spans="4:4" x14ac:dyDescent="0.25">
      <c r="D110" s="6"/>
    </row>
    <row r="111" spans="4:4" x14ac:dyDescent="0.25">
      <c r="D111" s="6"/>
    </row>
    <row r="112" spans="4:4" x14ac:dyDescent="0.25">
      <c r="D112" s="6"/>
    </row>
    <row r="113" spans="4:4" x14ac:dyDescent="0.25">
      <c r="D113" s="6"/>
    </row>
    <row r="114" spans="4:4" x14ac:dyDescent="0.25">
      <c r="D114" s="6"/>
    </row>
    <row r="115" spans="4:4" x14ac:dyDescent="0.25">
      <c r="D115" s="6"/>
    </row>
    <row r="116" spans="4:4" x14ac:dyDescent="0.25">
      <c r="D116" s="6"/>
    </row>
    <row r="117" spans="4:4" x14ac:dyDescent="0.25">
      <c r="D117" s="6"/>
    </row>
    <row r="118" spans="4:4" x14ac:dyDescent="0.25">
      <c r="D118" s="6"/>
    </row>
    <row r="119" spans="4:4" x14ac:dyDescent="0.25">
      <c r="D119" s="6"/>
    </row>
    <row r="120" spans="4:4" x14ac:dyDescent="0.25">
      <c r="D120" s="6"/>
    </row>
    <row r="121" spans="4:4" x14ac:dyDescent="0.25">
      <c r="D121" s="6"/>
    </row>
    <row r="122" spans="4:4" x14ac:dyDescent="0.25">
      <c r="D122" s="6"/>
    </row>
    <row r="123" spans="4:4" x14ac:dyDescent="0.25">
      <c r="D123" s="6"/>
    </row>
    <row r="124" spans="4:4" x14ac:dyDescent="0.25">
      <c r="D124" s="6"/>
    </row>
    <row r="125" spans="4:4" x14ac:dyDescent="0.25">
      <c r="D125" s="6"/>
    </row>
    <row r="126" spans="4:4" x14ac:dyDescent="0.25">
      <c r="D126" s="6"/>
    </row>
    <row r="127" spans="4:4" x14ac:dyDescent="0.25">
      <c r="D127" s="6"/>
    </row>
    <row r="128" spans="4:4" x14ac:dyDescent="0.25">
      <c r="D128" s="6"/>
    </row>
    <row r="129" spans="4:4" x14ac:dyDescent="0.25">
      <c r="D129" s="6"/>
    </row>
    <row r="130" spans="4:4" x14ac:dyDescent="0.25">
      <c r="D130" s="6"/>
    </row>
    <row r="131" spans="4:4" x14ac:dyDescent="0.25">
      <c r="D131" s="6"/>
    </row>
    <row r="132" spans="4:4" x14ac:dyDescent="0.25">
      <c r="D132" s="6"/>
    </row>
    <row r="133" spans="4:4" x14ac:dyDescent="0.25">
      <c r="D133" s="6"/>
    </row>
    <row r="134" spans="4:4" x14ac:dyDescent="0.25">
      <c r="D134" s="6"/>
    </row>
    <row r="135" spans="4:4" x14ac:dyDescent="0.25">
      <c r="D135" s="6"/>
    </row>
    <row r="136" spans="4:4" x14ac:dyDescent="0.25">
      <c r="D136" s="6"/>
    </row>
    <row r="137" spans="4:4" x14ac:dyDescent="0.25">
      <c r="D137" s="6"/>
    </row>
    <row r="138" spans="4:4" x14ac:dyDescent="0.25">
      <c r="D138" s="6"/>
    </row>
    <row r="139" spans="4:4" x14ac:dyDescent="0.25">
      <c r="D139" s="6"/>
    </row>
    <row r="140" spans="4:4" x14ac:dyDescent="0.25">
      <c r="D140" s="6"/>
    </row>
    <row r="141" spans="4:4" x14ac:dyDescent="0.25">
      <c r="D141" s="6"/>
    </row>
    <row r="142" spans="4:4" x14ac:dyDescent="0.25">
      <c r="D142" s="6"/>
    </row>
    <row r="143" spans="4:4" x14ac:dyDescent="0.25">
      <c r="D143" s="6"/>
    </row>
    <row r="144" spans="4:4" x14ac:dyDescent="0.25">
      <c r="D144" s="6"/>
    </row>
    <row r="145" spans="4:4" x14ac:dyDescent="0.25">
      <c r="D145" s="6"/>
    </row>
    <row r="146" spans="4:4" x14ac:dyDescent="0.25">
      <c r="D146" s="6"/>
    </row>
    <row r="147" spans="4:4" x14ac:dyDescent="0.25">
      <c r="D147" s="6"/>
    </row>
    <row r="148" spans="4:4" x14ac:dyDescent="0.25">
      <c r="D148" s="6"/>
    </row>
    <row r="149" spans="4:4" x14ac:dyDescent="0.25">
      <c r="D149" s="6"/>
    </row>
    <row r="150" spans="4:4" x14ac:dyDescent="0.25">
      <c r="D150" s="6"/>
    </row>
    <row r="151" spans="4:4" x14ac:dyDescent="0.25">
      <c r="D151" s="6"/>
    </row>
    <row r="152" spans="4:4" x14ac:dyDescent="0.25">
      <c r="D152" s="6"/>
    </row>
    <row r="153" spans="4:4" x14ac:dyDescent="0.25">
      <c r="D153" s="6"/>
    </row>
    <row r="154" spans="4:4" x14ac:dyDescent="0.25">
      <c r="D154" s="6"/>
    </row>
    <row r="155" spans="4:4" x14ac:dyDescent="0.25">
      <c r="D155" s="6"/>
    </row>
    <row r="156" spans="4:4" x14ac:dyDescent="0.25">
      <c r="D156" s="6"/>
    </row>
    <row r="157" spans="4:4" x14ac:dyDescent="0.25">
      <c r="D157" s="6"/>
    </row>
    <row r="158" spans="4:4" x14ac:dyDescent="0.25">
      <c r="D158" s="6"/>
    </row>
    <row r="159" spans="4:4" x14ac:dyDescent="0.25">
      <c r="D159" s="6"/>
    </row>
    <row r="160" spans="4:4" x14ac:dyDescent="0.25">
      <c r="D160" s="6"/>
    </row>
    <row r="161" spans="4:4" x14ac:dyDescent="0.25">
      <c r="D161" s="6"/>
    </row>
    <row r="162" spans="4:4" x14ac:dyDescent="0.25">
      <c r="D162" s="6"/>
    </row>
    <row r="163" spans="4:4" x14ac:dyDescent="0.25">
      <c r="D163" s="6"/>
    </row>
    <row r="164" spans="4:4" x14ac:dyDescent="0.25">
      <c r="D164" s="6"/>
    </row>
    <row r="165" spans="4:4" x14ac:dyDescent="0.25">
      <c r="D165" s="6"/>
    </row>
    <row r="166" spans="4:4" x14ac:dyDescent="0.25">
      <c r="D166" s="6"/>
    </row>
    <row r="167" spans="4:4" x14ac:dyDescent="0.25">
      <c r="D167" s="6"/>
    </row>
    <row r="168" spans="4:4" x14ac:dyDescent="0.25">
      <c r="D168" s="6"/>
    </row>
    <row r="169" spans="4:4" x14ac:dyDescent="0.25">
      <c r="D169" s="6"/>
    </row>
    <row r="170" spans="4:4" x14ac:dyDescent="0.25">
      <c r="D170" s="6"/>
    </row>
    <row r="171" spans="4:4" x14ac:dyDescent="0.25">
      <c r="D171" s="6"/>
    </row>
    <row r="172" spans="4:4" x14ac:dyDescent="0.25">
      <c r="D172" s="6"/>
    </row>
    <row r="173" spans="4:4" x14ac:dyDescent="0.25">
      <c r="D173" s="6"/>
    </row>
    <row r="174" spans="4:4" x14ac:dyDescent="0.25">
      <c r="D174" s="6"/>
    </row>
    <row r="175" spans="4:4" x14ac:dyDescent="0.25">
      <c r="D175" s="6"/>
    </row>
    <row r="176" spans="4:4" x14ac:dyDescent="0.25">
      <c r="D176" s="6"/>
    </row>
    <row r="177" spans="4:4" x14ac:dyDescent="0.25">
      <c r="D177" s="6"/>
    </row>
    <row r="178" spans="4:4" x14ac:dyDescent="0.25">
      <c r="D178" s="6"/>
    </row>
    <row r="179" spans="4:4" x14ac:dyDescent="0.25">
      <c r="D179" s="6"/>
    </row>
    <row r="180" spans="4:4" x14ac:dyDescent="0.25">
      <c r="D180" s="6"/>
    </row>
    <row r="181" spans="4:4" x14ac:dyDescent="0.25">
      <c r="D181" s="6"/>
    </row>
    <row r="182" spans="4:4" x14ac:dyDescent="0.25">
      <c r="D182" s="6"/>
    </row>
    <row r="183" spans="4:4" x14ac:dyDescent="0.25">
      <c r="D183" s="6"/>
    </row>
    <row r="184" spans="4:4" x14ac:dyDescent="0.25">
      <c r="D184" s="6"/>
    </row>
    <row r="185" spans="4:4" x14ac:dyDescent="0.25">
      <c r="D185" s="6"/>
    </row>
    <row r="186" spans="4:4" x14ac:dyDescent="0.25">
      <c r="D186" s="6"/>
    </row>
    <row r="187" spans="4:4" x14ac:dyDescent="0.25">
      <c r="D187" s="6"/>
    </row>
    <row r="188" spans="4:4" x14ac:dyDescent="0.25">
      <c r="D188" s="6"/>
    </row>
    <row r="189" spans="4:4" x14ac:dyDescent="0.25">
      <c r="D189" s="6"/>
    </row>
    <row r="190" spans="4:4" x14ac:dyDescent="0.25">
      <c r="D190" s="6"/>
    </row>
    <row r="191" spans="4:4" x14ac:dyDescent="0.25">
      <c r="D191" s="6"/>
    </row>
    <row r="192" spans="4:4" x14ac:dyDescent="0.25">
      <c r="D192" s="6"/>
    </row>
    <row r="193" spans="4:4" x14ac:dyDescent="0.25">
      <c r="D193" s="6"/>
    </row>
    <row r="194" spans="4:4" x14ac:dyDescent="0.25">
      <c r="D194" s="6"/>
    </row>
    <row r="195" spans="4:4" x14ac:dyDescent="0.25">
      <c r="D195" s="6"/>
    </row>
    <row r="196" spans="4:4" x14ac:dyDescent="0.25">
      <c r="D196" s="6"/>
    </row>
    <row r="197" spans="4:4" x14ac:dyDescent="0.25">
      <c r="D197" s="6"/>
    </row>
    <row r="198" spans="4:4" x14ac:dyDescent="0.25">
      <c r="D198" s="6"/>
    </row>
    <row r="199" spans="4:4" x14ac:dyDescent="0.25">
      <c r="D199" s="6"/>
    </row>
    <row r="200" spans="4:4" x14ac:dyDescent="0.25">
      <c r="D200" s="6"/>
    </row>
    <row r="201" spans="4:4" x14ac:dyDescent="0.25">
      <c r="D201" s="6"/>
    </row>
    <row r="202" spans="4:4" x14ac:dyDescent="0.25">
      <c r="D202" s="6"/>
    </row>
    <row r="203" spans="4:4" x14ac:dyDescent="0.25">
      <c r="D203" s="6"/>
    </row>
    <row r="204" spans="4:4" x14ac:dyDescent="0.25">
      <c r="D204" s="6"/>
    </row>
    <row r="205" spans="4:4" x14ac:dyDescent="0.25">
      <c r="D205" s="6"/>
    </row>
    <row r="206" spans="4:4" x14ac:dyDescent="0.25">
      <c r="D206" s="6"/>
    </row>
    <row r="207" spans="4:4" x14ac:dyDescent="0.25">
      <c r="D207" s="6"/>
    </row>
    <row r="208" spans="4:4" x14ac:dyDescent="0.25">
      <c r="D208" s="6"/>
    </row>
    <row r="209" spans="4:4" x14ac:dyDescent="0.25">
      <c r="D209" s="6"/>
    </row>
    <row r="210" spans="4:4" x14ac:dyDescent="0.25">
      <c r="D210" s="6"/>
    </row>
    <row r="211" spans="4:4" x14ac:dyDescent="0.25">
      <c r="D211" s="6"/>
    </row>
    <row r="212" spans="4:4" x14ac:dyDescent="0.25">
      <c r="D212" s="6"/>
    </row>
    <row r="213" spans="4:4" x14ac:dyDescent="0.25">
      <c r="D213" s="6"/>
    </row>
    <row r="214" spans="4:4" x14ac:dyDescent="0.25">
      <c r="D214" s="6"/>
    </row>
    <row r="215" spans="4:4" x14ac:dyDescent="0.25">
      <c r="D215" s="6"/>
    </row>
    <row r="216" spans="4:4" x14ac:dyDescent="0.25">
      <c r="D216" s="6"/>
    </row>
    <row r="217" spans="4:4" x14ac:dyDescent="0.25">
      <c r="D217" s="6"/>
    </row>
    <row r="218" spans="4:4" x14ac:dyDescent="0.25">
      <c r="D218" s="6"/>
    </row>
    <row r="219" spans="4:4" x14ac:dyDescent="0.25">
      <c r="D219" s="6"/>
    </row>
    <row r="220" spans="4:4" x14ac:dyDescent="0.25">
      <c r="D220" s="6"/>
    </row>
    <row r="221" spans="4:4" x14ac:dyDescent="0.25">
      <c r="D221" s="6"/>
    </row>
    <row r="222" spans="4:4" x14ac:dyDescent="0.25">
      <c r="D222" s="6"/>
    </row>
    <row r="223" spans="4:4" x14ac:dyDescent="0.25">
      <c r="D223" s="6"/>
    </row>
    <row r="224" spans="4:4" x14ac:dyDescent="0.25">
      <c r="D224" s="6"/>
    </row>
    <row r="225" spans="4:4" x14ac:dyDescent="0.25">
      <c r="D225" s="6"/>
    </row>
    <row r="226" spans="4:4" x14ac:dyDescent="0.25">
      <c r="D226" s="6"/>
    </row>
    <row r="227" spans="4:4" x14ac:dyDescent="0.25">
      <c r="D227" s="6"/>
    </row>
    <row r="228" spans="4:4" x14ac:dyDescent="0.25">
      <c r="D228" s="6"/>
    </row>
    <row r="229" spans="4:4" x14ac:dyDescent="0.25">
      <c r="D229" s="6"/>
    </row>
    <row r="230" spans="4:4" x14ac:dyDescent="0.25">
      <c r="D230" s="6"/>
    </row>
    <row r="231" spans="4:4" x14ac:dyDescent="0.25">
      <c r="D231" s="6"/>
    </row>
    <row r="232" spans="4:4" x14ac:dyDescent="0.25">
      <c r="D232" s="6"/>
    </row>
    <row r="233" spans="4:4" x14ac:dyDescent="0.25">
      <c r="D233" s="6"/>
    </row>
    <row r="234" spans="4:4" x14ac:dyDescent="0.25">
      <c r="D234" s="6"/>
    </row>
    <row r="235" spans="4:4" x14ac:dyDescent="0.25">
      <c r="D235" s="6"/>
    </row>
    <row r="236" spans="4:4" x14ac:dyDescent="0.25">
      <c r="D236" s="6"/>
    </row>
    <row r="237" spans="4:4" x14ac:dyDescent="0.25">
      <c r="D237" s="6"/>
    </row>
    <row r="238" spans="4:4" x14ac:dyDescent="0.25">
      <c r="D238" s="6"/>
    </row>
    <row r="239" spans="4:4" x14ac:dyDescent="0.25">
      <c r="D239" s="6"/>
    </row>
    <row r="240" spans="4:4" x14ac:dyDescent="0.25">
      <c r="D240" s="6"/>
    </row>
    <row r="241" spans="4:4" x14ac:dyDescent="0.25">
      <c r="D241" s="6"/>
    </row>
    <row r="242" spans="4:4" x14ac:dyDescent="0.25">
      <c r="D242" s="6"/>
    </row>
    <row r="243" spans="4:4" x14ac:dyDescent="0.25">
      <c r="D243" s="6"/>
    </row>
    <row r="244" spans="4:4" x14ac:dyDescent="0.25">
      <c r="D244" s="6"/>
    </row>
    <row r="245" spans="4:4" x14ac:dyDescent="0.25">
      <c r="D245" s="6"/>
    </row>
    <row r="246" spans="4:4" x14ac:dyDescent="0.25">
      <c r="D246" s="6"/>
    </row>
    <row r="247" spans="4:4" x14ac:dyDescent="0.25">
      <c r="D247" s="6"/>
    </row>
    <row r="248" spans="4:4" x14ac:dyDescent="0.25">
      <c r="D248" s="6"/>
    </row>
    <row r="249" spans="4:4" x14ac:dyDescent="0.25">
      <c r="D249" s="6"/>
    </row>
    <row r="250" spans="4:4" x14ac:dyDescent="0.25">
      <c r="D250" s="6"/>
    </row>
    <row r="251" spans="4:4" x14ac:dyDescent="0.25">
      <c r="D251" s="6"/>
    </row>
    <row r="252" spans="4:4" x14ac:dyDescent="0.25">
      <c r="D252" s="6"/>
    </row>
    <row r="253" spans="4:4" x14ac:dyDescent="0.25">
      <c r="D253" s="6"/>
    </row>
    <row r="254" spans="4:4" x14ac:dyDescent="0.25">
      <c r="D254" s="6"/>
    </row>
    <row r="255" spans="4:4" x14ac:dyDescent="0.25">
      <c r="D255" s="6"/>
    </row>
    <row r="256" spans="4:4" x14ac:dyDescent="0.25">
      <c r="D256" s="6"/>
    </row>
    <row r="257" spans="4:4" x14ac:dyDescent="0.25">
      <c r="D257" s="6"/>
    </row>
    <row r="258" spans="4:4" x14ac:dyDescent="0.25">
      <c r="D258" s="6"/>
    </row>
    <row r="259" spans="4:4" x14ac:dyDescent="0.25">
      <c r="D259" s="6"/>
    </row>
    <row r="260" spans="4:4" x14ac:dyDescent="0.25">
      <c r="D260" s="6"/>
    </row>
    <row r="261" spans="4:4" x14ac:dyDescent="0.25">
      <c r="D261" s="6"/>
    </row>
    <row r="262" spans="4:4" x14ac:dyDescent="0.25">
      <c r="D262" s="6"/>
    </row>
    <row r="263" spans="4:4" x14ac:dyDescent="0.25">
      <c r="D263" s="6"/>
    </row>
    <row r="264" spans="4:4" x14ac:dyDescent="0.25">
      <c r="D264" s="6"/>
    </row>
    <row r="265" spans="4:4" x14ac:dyDescent="0.25">
      <c r="D265" s="6"/>
    </row>
    <row r="266" spans="4:4" x14ac:dyDescent="0.25">
      <c r="D266" s="6"/>
    </row>
    <row r="267" spans="4:4" x14ac:dyDescent="0.25">
      <c r="D267" s="6"/>
    </row>
    <row r="268" spans="4:4" x14ac:dyDescent="0.25">
      <c r="D268" s="6"/>
    </row>
    <row r="269" spans="4:4" x14ac:dyDescent="0.25">
      <c r="D269" s="6"/>
    </row>
    <row r="270" spans="4:4" x14ac:dyDescent="0.25">
      <c r="D270" s="6"/>
    </row>
    <row r="271" spans="4:4" x14ac:dyDescent="0.25">
      <c r="D271" s="6"/>
    </row>
    <row r="272" spans="4:4" x14ac:dyDescent="0.25">
      <c r="D272" s="6"/>
    </row>
    <row r="273" spans="4:4" x14ac:dyDescent="0.25">
      <c r="D273" s="6"/>
    </row>
    <row r="274" spans="4:4" x14ac:dyDescent="0.25">
      <c r="D274" s="6"/>
    </row>
    <row r="275" spans="4:4" x14ac:dyDescent="0.25">
      <c r="D275" s="6"/>
    </row>
    <row r="276" spans="4:4" x14ac:dyDescent="0.25">
      <c r="D276" s="6"/>
    </row>
    <row r="277" spans="4:4" x14ac:dyDescent="0.25">
      <c r="D277" s="6"/>
    </row>
    <row r="278" spans="4:4" x14ac:dyDescent="0.25">
      <c r="D278" s="6"/>
    </row>
    <row r="279" spans="4:4" x14ac:dyDescent="0.25">
      <c r="D279" s="6"/>
    </row>
    <row r="280" spans="4:4" x14ac:dyDescent="0.25">
      <c r="D280" s="6"/>
    </row>
    <row r="281" spans="4:4" x14ac:dyDescent="0.25">
      <c r="D281" s="6"/>
    </row>
    <row r="282" spans="4:4" x14ac:dyDescent="0.25">
      <c r="D282" s="6"/>
    </row>
    <row r="283" spans="4:4" x14ac:dyDescent="0.25">
      <c r="D283" s="6"/>
    </row>
    <row r="284" spans="4:4" x14ac:dyDescent="0.25">
      <c r="D284" s="6"/>
    </row>
    <row r="285" spans="4:4" x14ac:dyDescent="0.25">
      <c r="D285" s="6"/>
    </row>
    <row r="286" spans="4:4" x14ac:dyDescent="0.25">
      <c r="D286" s="6"/>
    </row>
    <row r="287" spans="4:4" x14ac:dyDescent="0.25">
      <c r="D287" s="6"/>
    </row>
    <row r="288" spans="4:4" x14ac:dyDescent="0.25">
      <c r="D288" s="6"/>
    </row>
    <row r="289" spans="4:4" x14ac:dyDescent="0.25">
      <c r="D289" s="6"/>
    </row>
    <row r="290" spans="4:4" x14ac:dyDescent="0.25">
      <c r="D290" s="6"/>
    </row>
    <row r="291" spans="4:4" x14ac:dyDescent="0.25">
      <c r="D291" s="6"/>
    </row>
    <row r="292" spans="4:4" x14ac:dyDescent="0.25">
      <c r="D292" s="6"/>
    </row>
    <row r="293" spans="4:4" x14ac:dyDescent="0.25">
      <c r="D293" s="6"/>
    </row>
    <row r="294" spans="4:4" x14ac:dyDescent="0.25">
      <c r="D294" s="6"/>
    </row>
    <row r="295" spans="4:4" x14ac:dyDescent="0.25">
      <c r="D295" s="6"/>
    </row>
    <row r="296" spans="4:4" x14ac:dyDescent="0.25">
      <c r="D296" s="6"/>
    </row>
    <row r="297" spans="4:4" x14ac:dyDescent="0.25">
      <c r="D297" s="6"/>
    </row>
    <row r="298" spans="4:4" x14ac:dyDescent="0.25">
      <c r="D298" s="6"/>
    </row>
    <row r="299" spans="4:4" x14ac:dyDescent="0.25">
      <c r="D299" s="6"/>
    </row>
    <row r="300" spans="4:4" x14ac:dyDescent="0.25">
      <c r="D300" s="6"/>
    </row>
    <row r="301" spans="4:4" x14ac:dyDescent="0.25">
      <c r="D301" s="6"/>
    </row>
    <row r="302" spans="4:4" x14ac:dyDescent="0.25">
      <c r="D302" s="6"/>
    </row>
    <row r="303" spans="4:4" x14ac:dyDescent="0.25">
      <c r="D303" s="6"/>
    </row>
    <row r="304" spans="4:4" x14ac:dyDescent="0.25">
      <c r="D304" s="6"/>
    </row>
  </sheetData>
  <phoneticPr fontId="1" type="noConversion"/>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DF152-C828-4CB8-8F3E-B12F0F78994D}">
  <dimension ref="A1:L60"/>
  <sheetViews>
    <sheetView showGridLines="0" topLeftCell="A37" workbookViewId="0">
      <selection activeCell="S53" sqref="S53"/>
    </sheetView>
  </sheetViews>
  <sheetFormatPr defaultRowHeight="15.6" x14ac:dyDescent="0.3"/>
  <cols>
    <col min="1" max="1" width="13.59765625" bestFit="1" customWidth="1"/>
    <col min="2" max="2" width="14.09765625" bestFit="1" customWidth="1"/>
    <col min="4" max="4" width="11.09765625" bestFit="1" customWidth="1"/>
    <col min="5" max="5" width="14.3984375" bestFit="1" customWidth="1"/>
    <col min="6" max="6" width="14.09765625" bestFit="1" customWidth="1"/>
    <col min="8" max="8" width="12.296875" bestFit="1" customWidth="1"/>
    <col min="9" max="9" width="14" bestFit="1" customWidth="1"/>
    <col min="10" max="10" width="9.59765625" bestFit="1" customWidth="1"/>
    <col min="11" max="11" width="10.8984375" bestFit="1" customWidth="1"/>
    <col min="12" max="12" width="11.296875" bestFit="1" customWidth="1"/>
  </cols>
  <sheetData>
    <row r="1" spans="1:8" x14ac:dyDescent="0.3">
      <c r="A1" s="28" t="s">
        <v>1</v>
      </c>
      <c r="B1" t="s">
        <v>8</v>
      </c>
      <c r="E1" s="28" t="s">
        <v>1</v>
      </c>
      <c r="F1" t="s">
        <v>32</v>
      </c>
    </row>
    <row r="3" spans="1:8" x14ac:dyDescent="0.3">
      <c r="A3" s="28" t="s">
        <v>75</v>
      </c>
      <c r="B3" t="s">
        <v>77</v>
      </c>
      <c r="E3" s="28" t="s">
        <v>75</v>
      </c>
      <c r="F3" t="s">
        <v>77</v>
      </c>
    </row>
    <row r="4" spans="1:8" x14ac:dyDescent="0.3">
      <c r="A4" s="29" t="s">
        <v>9</v>
      </c>
      <c r="B4" s="30">
        <v>3972</v>
      </c>
      <c r="E4" s="29" t="s">
        <v>37</v>
      </c>
      <c r="F4" s="30">
        <v>2459</v>
      </c>
    </row>
    <row r="5" spans="1:8" x14ac:dyDescent="0.3">
      <c r="A5" s="29" t="s">
        <v>20</v>
      </c>
      <c r="B5" s="30">
        <v>1350</v>
      </c>
      <c r="E5" s="29" t="s">
        <v>35</v>
      </c>
      <c r="F5" s="30">
        <v>2956</v>
      </c>
    </row>
    <row r="6" spans="1:8" x14ac:dyDescent="0.3">
      <c r="A6" s="29" t="s">
        <v>24</v>
      </c>
      <c r="B6" s="30">
        <v>3903</v>
      </c>
      <c r="E6" s="29" t="s">
        <v>34</v>
      </c>
      <c r="F6" s="30">
        <v>3800</v>
      </c>
    </row>
    <row r="7" spans="1:8" x14ac:dyDescent="0.3">
      <c r="A7" s="29" t="s">
        <v>76</v>
      </c>
      <c r="B7" s="30">
        <v>9225</v>
      </c>
      <c r="E7" s="29" t="s">
        <v>80</v>
      </c>
      <c r="F7" s="30">
        <v>2698</v>
      </c>
    </row>
    <row r="8" spans="1:8" x14ac:dyDescent="0.3">
      <c r="E8" s="29" t="s">
        <v>76</v>
      </c>
      <c r="F8" s="30">
        <v>11913</v>
      </c>
    </row>
    <row r="10" spans="1:8" x14ac:dyDescent="0.3">
      <c r="A10" s="35" t="s">
        <v>8</v>
      </c>
      <c r="E10" s="36" t="s">
        <v>32</v>
      </c>
      <c r="H10" s="37" t="s">
        <v>79</v>
      </c>
    </row>
    <row r="11" spans="1:8" x14ac:dyDescent="0.3">
      <c r="A11" s="29" t="s">
        <v>9</v>
      </c>
      <c r="B11" s="32">
        <f>VLOOKUP(A11,A3:B7,2,FALSE)</f>
        <v>3972</v>
      </c>
      <c r="E11" s="29" t="s">
        <v>37</v>
      </c>
      <c r="F11" s="32">
        <f>VLOOKUP(E11,E3:F8,2,FALSE)</f>
        <v>2459</v>
      </c>
      <c r="H11" s="39">
        <f>F15-B14</f>
        <v>2688</v>
      </c>
    </row>
    <row r="12" spans="1:8" x14ac:dyDescent="0.3">
      <c r="A12" s="29" t="s">
        <v>20</v>
      </c>
      <c r="B12" s="32">
        <f>VLOOKUP(A12,A3:B7,2,FALSE)</f>
        <v>1350</v>
      </c>
      <c r="E12" s="29" t="s">
        <v>80</v>
      </c>
      <c r="F12" s="32">
        <f>VLOOKUP(E12,E3:F8,2,FALSE)</f>
        <v>2698</v>
      </c>
    </row>
    <row r="13" spans="1:8" x14ac:dyDescent="0.3">
      <c r="A13" s="31" t="s">
        <v>24</v>
      </c>
      <c r="B13" s="33">
        <f>VLOOKUP(A13,A3:B7,2,FALSE)</f>
        <v>3903</v>
      </c>
      <c r="E13" s="29" t="s">
        <v>35</v>
      </c>
      <c r="F13" s="32">
        <f>VLOOKUP(E13,E3:F8,2,FALSE)</f>
        <v>2956</v>
      </c>
    </row>
    <row r="14" spans="1:8" x14ac:dyDescent="0.3">
      <c r="A14" s="35" t="s">
        <v>78</v>
      </c>
      <c r="B14" s="38">
        <f>GETPIVOTDATA("Amount",$A$3)</f>
        <v>9225</v>
      </c>
      <c r="E14" s="31" t="s">
        <v>34</v>
      </c>
      <c r="F14" s="33">
        <f>VLOOKUP(E14,E3:F8,2,FALSE)</f>
        <v>3800</v>
      </c>
    </row>
    <row r="15" spans="1:8" x14ac:dyDescent="0.3">
      <c r="E15" s="36" t="s">
        <v>78</v>
      </c>
      <c r="F15" s="34">
        <f>GETPIVOTDATA("Amount",$E$3)</f>
        <v>11913</v>
      </c>
    </row>
    <row r="17" spans="1:11" x14ac:dyDescent="0.3">
      <c r="A17" s="40" t="s">
        <v>81</v>
      </c>
      <c r="B17" s="40" t="s">
        <v>82</v>
      </c>
      <c r="E17" s="36" t="s">
        <v>32</v>
      </c>
      <c r="F17" s="36" t="s">
        <v>82</v>
      </c>
    </row>
    <row r="19" spans="1:11" x14ac:dyDescent="0.3">
      <c r="A19" s="28" t="s">
        <v>1</v>
      </c>
      <c r="B19" t="s">
        <v>8</v>
      </c>
      <c r="E19" s="28" t="s">
        <v>1</v>
      </c>
      <c r="F19" t="s">
        <v>32</v>
      </c>
    </row>
    <row r="21" spans="1:11" x14ac:dyDescent="0.3">
      <c r="A21" s="28" t="s">
        <v>75</v>
      </c>
      <c r="B21" t="s">
        <v>77</v>
      </c>
      <c r="E21" s="28" t="s">
        <v>75</v>
      </c>
      <c r="F21" t="s">
        <v>77</v>
      </c>
      <c r="H21" s="28" t="s">
        <v>77</v>
      </c>
      <c r="I21" s="28" t="s">
        <v>83</v>
      </c>
    </row>
    <row r="22" spans="1:11" x14ac:dyDescent="0.3">
      <c r="A22" s="29" t="s">
        <v>43</v>
      </c>
      <c r="B22" s="30">
        <v>9225</v>
      </c>
      <c r="E22" s="29" t="s">
        <v>43</v>
      </c>
      <c r="F22" s="30">
        <v>11913</v>
      </c>
      <c r="H22" s="28" t="s">
        <v>75</v>
      </c>
      <c r="I22" t="s">
        <v>8</v>
      </c>
      <c r="J22" t="s">
        <v>32</v>
      </c>
      <c r="K22" t="s">
        <v>76</v>
      </c>
    </row>
    <row r="23" spans="1:11" x14ac:dyDescent="0.3">
      <c r="A23" s="29" t="s">
        <v>42</v>
      </c>
      <c r="B23" s="30">
        <v>9690</v>
      </c>
      <c r="E23" s="29" t="s">
        <v>42</v>
      </c>
      <c r="F23" s="30">
        <v>12201</v>
      </c>
      <c r="H23" s="29" t="s">
        <v>43</v>
      </c>
      <c r="I23" s="30">
        <v>9225</v>
      </c>
      <c r="J23" s="30">
        <v>11913</v>
      </c>
      <c r="K23" s="30">
        <v>21138</v>
      </c>
    </row>
    <row r="24" spans="1:11" x14ac:dyDescent="0.3">
      <c r="A24" s="29" t="s">
        <v>46</v>
      </c>
      <c r="B24" s="30">
        <v>9687</v>
      </c>
      <c r="E24" s="29" t="s">
        <v>46</v>
      </c>
      <c r="F24" s="30">
        <v>11633</v>
      </c>
      <c r="H24" s="29" t="s">
        <v>42</v>
      </c>
      <c r="I24" s="30">
        <v>9690</v>
      </c>
      <c r="J24" s="30">
        <v>12201</v>
      </c>
      <c r="K24" s="30">
        <v>21891</v>
      </c>
    </row>
    <row r="25" spans="1:11" x14ac:dyDescent="0.3">
      <c r="A25" s="29" t="s">
        <v>7</v>
      </c>
      <c r="B25" s="30">
        <v>8945</v>
      </c>
      <c r="E25" s="29" t="s">
        <v>7</v>
      </c>
      <c r="F25" s="30">
        <v>12198</v>
      </c>
      <c r="H25" s="29" t="s">
        <v>46</v>
      </c>
      <c r="I25" s="30">
        <v>9687</v>
      </c>
      <c r="J25" s="30">
        <v>11633</v>
      </c>
      <c r="K25" s="30">
        <v>21320</v>
      </c>
    </row>
    <row r="26" spans="1:11" x14ac:dyDescent="0.3">
      <c r="A26" s="29" t="s">
        <v>47</v>
      </c>
      <c r="B26" s="30">
        <v>9516</v>
      </c>
      <c r="E26" s="29" t="s">
        <v>47</v>
      </c>
      <c r="F26" s="30">
        <v>12035</v>
      </c>
      <c r="H26" s="29" t="s">
        <v>7</v>
      </c>
      <c r="I26" s="30">
        <v>8945</v>
      </c>
      <c r="J26" s="30">
        <v>12198</v>
      </c>
      <c r="K26" s="30">
        <v>21143</v>
      </c>
    </row>
    <row r="27" spans="1:11" x14ac:dyDescent="0.3">
      <c r="A27" s="29" t="s">
        <v>45</v>
      </c>
      <c r="B27" s="30">
        <v>9611</v>
      </c>
      <c r="E27" s="29" t="s">
        <v>45</v>
      </c>
      <c r="F27" s="30">
        <v>11749</v>
      </c>
      <c r="H27" s="29" t="s">
        <v>47</v>
      </c>
      <c r="I27" s="30">
        <v>9516</v>
      </c>
      <c r="J27" s="30">
        <v>12035</v>
      </c>
      <c r="K27" s="30">
        <v>21551</v>
      </c>
    </row>
    <row r="28" spans="1:11" x14ac:dyDescent="0.3">
      <c r="A28" s="29" t="s">
        <v>44</v>
      </c>
      <c r="B28" s="30">
        <v>9422</v>
      </c>
      <c r="E28" s="29" t="s">
        <v>44</v>
      </c>
      <c r="F28" s="30">
        <v>11637</v>
      </c>
      <c r="H28" s="29" t="s">
        <v>45</v>
      </c>
      <c r="I28" s="30">
        <v>9611</v>
      </c>
      <c r="J28" s="30">
        <v>11749</v>
      </c>
      <c r="K28" s="30">
        <v>21360</v>
      </c>
    </row>
    <row r="29" spans="1:11" x14ac:dyDescent="0.3">
      <c r="A29" s="29" t="s">
        <v>39</v>
      </c>
      <c r="B29" s="30">
        <v>9287</v>
      </c>
      <c r="E29" s="29" t="s">
        <v>39</v>
      </c>
      <c r="F29" s="30">
        <v>11204</v>
      </c>
      <c r="H29" s="29" t="s">
        <v>44</v>
      </c>
      <c r="I29" s="30">
        <v>9422</v>
      </c>
      <c r="J29" s="30">
        <v>11637</v>
      </c>
      <c r="K29" s="30">
        <v>21059</v>
      </c>
    </row>
    <row r="30" spans="1:11" x14ac:dyDescent="0.3">
      <c r="A30" s="29" t="s">
        <v>50</v>
      </c>
      <c r="B30" s="30">
        <v>9976</v>
      </c>
      <c r="E30" s="29" t="s">
        <v>50</v>
      </c>
      <c r="F30" s="30">
        <v>11039</v>
      </c>
      <c r="H30" s="29" t="s">
        <v>39</v>
      </c>
      <c r="I30" s="30">
        <v>9287</v>
      </c>
      <c r="J30" s="30">
        <v>11204</v>
      </c>
      <c r="K30" s="30">
        <v>20491</v>
      </c>
    </row>
    <row r="31" spans="1:11" x14ac:dyDescent="0.3">
      <c r="A31" s="29" t="s">
        <v>49</v>
      </c>
      <c r="B31" s="30">
        <v>10127</v>
      </c>
      <c r="E31" s="29" t="s">
        <v>49</v>
      </c>
      <c r="F31" s="30">
        <v>11688</v>
      </c>
      <c r="H31" s="29" t="s">
        <v>50</v>
      </c>
      <c r="I31" s="30">
        <v>9976</v>
      </c>
      <c r="J31" s="30">
        <v>11039</v>
      </c>
      <c r="K31" s="30">
        <v>21015</v>
      </c>
    </row>
    <row r="32" spans="1:11" x14ac:dyDescent="0.3">
      <c r="A32" s="29" t="s">
        <v>48</v>
      </c>
      <c r="B32" s="30">
        <v>9236</v>
      </c>
      <c r="E32" s="29" t="s">
        <v>48</v>
      </c>
      <c r="F32" s="30">
        <v>11437</v>
      </c>
      <c r="H32" s="29" t="s">
        <v>49</v>
      </c>
      <c r="I32" s="30">
        <v>10127</v>
      </c>
      <c r="J32" s="30">
        <v>11688</v>
      </c>
      <c r="K32" s="30">
        <v>21815</v>
      </c>
    </row>
    <row r="33" spans="1:11" x14ac:dyDescent="0.3">
      <c r="A33" s="29" t="s">
        <v>41</v>
      </c>
      <c r="B33" s="30">
        <v>9841</v>
      </c>
      <c r="E33" s="29" t="s">
        <v>41</v>
      </c>
      <c r="F33" s="30">
        <v>11914</v>
      </c>
      <c r="H33" s="29" t="s">
        <v>48</v>
      </c>
      <c r="I33" s="30">
        <v>9236</v>
      </c>
      <c r="J33" s="30">
        <v>11437</v>
      </c>
      <c r="K33" s="30">
        <v>20673</v>
      </c>
    </row>
    <row r="34" spans="1:11" x14ac:dyDescent="0.3">
      <c r="A34" s="29" t="s">
        <v>76</v>
      </c>
      <c r="B34" s="30">
        <v>114563</v>
      </c>
      <c r="E34" s="29" t="s">
        <v>76</v>
      </c>
      <c r="F34" s="30">
        <v>140648</v>
      </c>
      <c r="H34" s="29" t="s">
        <v>41</v>
      </c>
      <c r="I34" s="30">
        <v>9841</v>
      </c>
      <c r="J34" s="30">
        <v>11914</v>
      </c>
      <c r="K34" s="30">
        <v>21755</v>
      </c>
    </row>
    <row r="35" spans="1:11" x14ac:dyDescent="0.3">
      <c r="H35" s="29" t="s">
        <v>76</v>
      </c>
      <c r="I35" s="30">
        <v>114563</v>
      </c>
      <c r="J35" s="30">
        <v>140648</v>
      </c>
      <c r="K35" s="30">
        <v>255211</v>
      </c>
    </row>
    <row r="37" spans="1:11" x14ac:dyDescent="0.3">
      <c r="H37" s="29" t="s">
        <v>84</v>
      </c>
      <c r="I37" s="30">
        <f>MAX(I23:I34)</f>
        <v>10127</v>
      </c>
    </row>
    <row r="38" spans="1:11" x14ac:dyDescent="0.3">
      <c r="H38" s="29" t="s">
        <v>85</v>
      </c>
      <c r="I38" s="30">
        <f>MAX(J23:J34)</f>
        <v>12201</v>
      </c>
    </row>
    <row r="41" spans="1:11" x14ac:dyDescent="0.3">
      <c r="H41" s="28" t="s">
        <v>75</v>
      </c>
      <c r="I41" t="s">
        <v>86</v>
      </c>
    </row>
    <row r="42" spans="1:11" x14ac:dyDescent="0.3">
      <c r="H42" s="29" t="s">
        <v>40</v>
      </c>
      <c r="I42">
        <v>2</v>
      </c>
    </row>
    <row r="43" spans="1:11" x14ac:dyDescent="0.3">
      <c r="H43" s="29" t="s">
        <v>11</v>
      </c>
      <c r="I43">
        <v>19</v>
      </c>
    </row>
    <row r="44" spans="1:11" x14ac:dyDescent="0.3">
      <c r="H44" s="29" t="s">
        <v>87</v>
      </c>
    </row>
    <row r="45" spans="1:11" x14ac:dyDescent="0.3">
      <c r="H45" s="29" t="s">
        <v>76</v>
      </c>
      <c r="I45" s="30">
        <v>21</v>
      </c>
    </row>
    <row r="50" spans="1:12" x14ac:dyDescent="0.3">
      <c r="H50" t="str">
        <f>IF(I42=1,CONCATENATE(I42," ","Bills past due. Pay soon to avoid late fees."),IF(I42&gt;1,CONCATENATE(I42," ","Bills past due. Pay soon to avoid late fees.")," All bills have been paid and there are no overdue bills."))</f>
        <v>2 Bills past due. Pay soon to avoid late fees.</v>
      </c>
    </row>
    <row r="51" spans="1:12" x14ac:dyDescent="0.3">
      <c r="L51" t="s">
        <v>91</v>
      </c>
    </row>
    <row r="52" spans="1:12" ht="20.399999999999999" x14ac:dyDescent="0.35">
      <c r="L52" s="47">
        <f>SUM('Assets &amp; Goals'!J34:J38)-('Pivot Tables'!F15-'Pivot Tables'!B14)</f>
        <v>93295</v>
      </c>
    </row>
    <row r="53" spans="1:12" x14ac:dyDescent="0.3">
      <c r="A53" s="28" t="s">
        <v>75</v>
      </c>
      <c r="D53" s="29" t="s">
        <v>32</v>
      </c>
      <c r="E53" t="s">
        <v>90</v>
      </c>
    </row>
    <row r="54" spans="1:12" x14ac:dyDescent="0.3">
      <c r="A54" s="29" t="s">
        <v>43</v>
      </c>
      <c r="D54" s="44">
        <f>F15</f>
        <v>11913</v>
      </c>
      <c r="E54" s="46">
        <f>D54/D57</f>
        <v>0.90952817224003668</v>
      </c>
      <c r="F54" s="46">
        <v>1</v>
      </c>
    </row>
    <row r="55" spans="1:12" x14ac:dyDescent="0.3">
      <c r="A55" s="29" t="s">
        <v>76</v>
      </c>
    </row>
    <row r="56" spans="1:12" x14ac:dyDescent="0.3">
      <c r="D56" s="29" t="s">
        <v>88</v>
      </c>
    </row>
    <row r="57" spans="1:12" x14ac:dyDescent="0.3">
      <c r="D57" s="45">
        <f>VLOOKUP(D60,'Assets &amp; Goals'!F33:G44,2,FALSE)</f>
        <v>13098</v>
      </c>
    </row>
    <row r="59" spans="1:12" x14ac:dyDescent="0.3">
      <c r="D59" t="s">
        <v>89</v>
      </c>
    </row>
    <row r="60" spans="1:12" x14ac:dyDescent="0.3">
      <c r="D60" s="43" t="str">
        <f>CONCATENATE(A54,", 2023")</f>
        <v>Jan, 2023</v>
      </c>
    </row>
  </sheetData>
  <pageMargins left="0.7" right="0.7" top="0.75" bottom="0.75" header="0.3" footer="0.3"/>
  <pageSetup orientation="portrait" r:id="rId8"/>
  <ignoredErrors>
    <ignoredError sqref="E54" evalError="1"/>
  </ignoredErrors>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3A57-BF24-440C-BE04-7B2EBDDD4E51}">
  <dimension ref="F6:L306"/>
  <sheetViews>
    <sheetView showGridLines="0" tabSelected="1" zoomScale="80" zoomScaleNormal="80" workbookViewId="0"/>
  </sheetViews>
  <sheetFormatPr defaultRowHeight="15.6" x14ac:dyDescent="0.3"/>
  <cols>
    <col min="6" max="6" width="9.3984375" style="15" customWidth="1"/>
    <col min="7" max="7" width="11.3984375" style="15" customWidth="1"/>
    <col min="8" max="8" width="15.5" style="15" customWidth="1"/>
    <col min="9" max="9" width="19.8984375" bestFit="1" customWidth="1"/>
    <col min="10" max="10" width="14.09765625" customWidth="1"/>
    <col min="11" max="11" width="20" customWidth="1"/>
    <col min="12" max="12" width="11.69921875" customWidth="1"/>
  </cols>
  <sheetData>
    <row r="6" spans="6:12" ht="17.399999999999999" x14ac:dyDescent="0.3">
      <c r="F6" s="13" t="s">
        <v>0</v>
      </c>
      <c r="G6" s="13" t="s">
        <v>57</v>
      </c>
      <c r="H6" s="13" t="s">
        <v>58</v>
      </c>
      <c r="I6" s="13" t="s">
        <v>59</v>
      </c>
      <c r="J6" s="13" t="s">
        <v>60</v>
      </c>
      <c r="K6" s="13" t="s">
        <v>61</v>
      </c>
      <c r="L6" s="13" t="s">
        <v>62</v>
      </c>
    </row>
    <row r="7" spans="6:12" ht="17.399999999999999" hidden="1" x14ac:dyDescent="0.3">
      <c r="F7" s="14" t="s">
        <v>43</v>
      </c>
      <c r="G7" s="14"/>
      <c r="H7" s="14"/>
      <c r="I7" s="9"/>
      <c r="J7" s="16"/>
      <c r="K7" s="10"/>
      <c r="L7" s="11"/>
    </row>
    <row r="8" spans="6:12" ht="17.399999999999999" hidden="1" x14ac:dyDescent="0.3">
      <c r="F8" s="14" t="s">
        <v>43</v>
      </c>
      <c r="G8" s="14"/>
      <c r="H8" s="14"/>
      <c r="I8" s="9"/>
      <c r="J8" s="16"/>
      <c r="K8" s="10"/>
      <c r="L8" s="11"/>
    </row>
    <row r="9" spans="6:12" ht="17.399999999999999" hidden="1" x14ac:dyDescent="0.3">
      <c r="F9" s="14" t="s">
        <v>43</v>
      </c>
      <c r="G9" s="14"/>
      <c r="H9" s="14"/>
      <c r="I9" s="9"/>
      <c r="J9" s="16"/>
      <c r="K9" s="10"/>
      <c r="L9" s="11"/>
    </row>
    <row r="10" spans="6:12" ht="17.399999999999999" hidden="1" x14ac:dyDescent="0.3">
      <c r="F10" s="14" t="s">
        <v>43</v>
      </c>
      <c r="G10" s="14"/>
      <c r="H10" s="14"/>
      <c r="I10" s="9"/>
      <c r="J10" s="16"/>
      <c r="K10" s="10"/>
      <c r="L10" s="11"/>
    </row>
    <row r="11" spans="6:12" ht="17.399999999999999" hidden="1" x14ac:dyDescent="0.3">
      <c r="F11" s="14" t="s">
        <v>43</v>
      </c>
      <c r="G11" s="14"/>
      <c r="H11" s="14"/>
      <c r="I11" s="9"/>
      <c r="J11" s="16"/>
      <c r="K11" s="10"/>
      <c r="L11" s="11"/>
    </row>
    <row r="12" spans="6:12" ht="17.399999999999999" hidden="1" x14ac:dyDescent="0.3">
      <c r="F12" s="14" t="s">
        <v>43</v>
      </c>
      <c r="G12" s="14"/>
      <c r="H12" s="14"/>
      <c r="I12" s="9"/>
      <c r="J12" s="16"/>
      <c r="K12" s="10"/>
      <c r="L12" s="11"/>
    </row>
    <row r="13" spans="6:12" ht="17.399999999999999" hidden="1" x14ac:dyDescent="0.3">
      <c r="F13" s="14" t="s">
        <v>43</v>
      </c>
      <c r="G13" s="14"/>
      <c r="H13" s="14"/>
      <c r="I13" s="9"/>
      <c r="J13" s="16"/>
      <c r="K13" s="10"/>
      <c r="L13" s="11"/>
    </row>
    <row r="14" spans="6:12" ht="17.399999999999999" hidden="1" x14ac:dyDescent="0.3">
      <c r="F14" s="14" t="s">
        <v>43</v>
      </c>
      <c r="G14" s="14"/>
      <c r="H14" s="14"/>
      <c r="I14" s="9"/>
      <c r="J14" s="16"/>
      <c r="K14" s="10"/>
      <c r="L14" s="11"/>
    </row>
    <row r="15" spans="6:12" ht="17.399999999999999" hidden="1" x14ac:dyDescent="0.3">
      <c r="F15" s="14" t="s">
        <v>43</v>
      </c>
      <c r="G15" s="14"/>
      <c r="H15" s="14"/>
      <c r="I15" s="9"/>
      <c r="J15" s="16"/>
      <c r="K15" s="10"/>
      <c r="L15" s="11"/>
    </row>
    <row r="16" spans="6:12" ht="17.399999999999999" hidden="1" x14ac:dyDescent="0.3">
      <c r="F16" s="14" t="s">
        <v>43</v>
      </c>
      <c r="G16" s="14"/>
      <c r="H16" s="14"/>
      <c r="I16" s="9"/>
      <c r="J16" s="16"/>
      <c r="K16" s="10"/>
      <c r="L16" s="11"/>
    </row>
    <row r="17" spans="6:12" ht="17.399999999999999" hidden="1" x14ac:dyDescent="0.3">
      <c r="F17" s="14" t="s">
        <v>43</v>
      </c>
      <c r="G17" s="14"/>
      <c r="H17" s="14"/>
      <c r="I17" s="9"/>
      <c r="J17" s="16"/>
      <c r="K17" s="10"/>
      <c r="L17" s="11"/>
    </row>
    <row r="18" spans="6:12" ht="17.399999999999999" hidden="1" x14ac:dyDescent="0.3">
      <c r="F18" s="14" t="s">
        <v>43</v>
      </c>
      <c r="G18" s="14"/>
      <c r="H18" s="14"/>
      <c r="I18" s="9"/>
      <c r="J18" s="16"/>
      <c r="K18" s="10"/>
      <c r="L18" s="11"/>
    </row>
    <row r="19" spans="6:12" ht="17.399999999999999" hidden="1" x14ac:dyDescent="0.3">
      <c r="F19" s="14" t="s">
        <v>43</v>
      </c>
      <c r="G19" s="14"/>
      <c r="H19" s="14"/>
      <c r="I19" s="9"/>
      <c r="J19" s="16"/>
      <c r="K19" s="10"/>
      <c r="L19" s="11"/>
    </row>
    <row r="20" spans="6:12" ht="17.399999999999999" hidden="1" x14ac:dyDescent="0.3">
      <c r="F20" s="14" t="s">
        <v>43</v>
      </c>
      <c r="G20" s="14"/>
      <c r="H20" s="14"/>
      <c r="I20" s="9"/>
      <c r="J20" s="16"/>
      <c r="K20" s="10"/>
      <c r="L20" s="11"/>
    </row>
    <row r="21" spans="6:12" ht="17.399999999999999" hidden="1" x14ac:dyDescent="0.3">
      <c r="F21" s="14" t="s">
        <v>43</v>
      </c>
      <c r="G21" s="14"/>
      <c r="H21" s="14"/>
      <c r="I21" s="9"/>
      <c r="J21" s="16"/>
      <c r="K21" s="10"/>
      <c r="L21" s="11"/>
    </row>
    <row r="22" spans="6:12" ht="17.399999999999999" hidden="1" x14ac:dyDescent="0.3">
      <c r="F22" s="14" t="s">
        <v>43</v>
      </c>
      <c r="G22" s="14"/>
      <c r="H22" s="14"/>
      <c r="I22" s="9"/>
      <c r="J22" s="16"/>
      <c r="K22" s="10"/>
      <c r="L22" s="11"/>
    </row>
    <row r="23" spans="6:12" ht="17.399999999999999" hidden="1" x14ac:dyDescent="0.3">
      <c r="F23" s="14" t="s">
        <v>43</v>
      </c>
      <c r="G23" s="14"/>
      <c r="H23" s="14"/>
      <c r="I23" s="9"/>
      <c r="J23" s="16"/>
      <c r="K23" s="10"/>
      <c r="L23" s="11"/>
    </row>
    <row r="24" spans="6:12" ht="17.399999999999999" hidden="1" x14ac:dyDescent="0.3">
      <c r="F24" s="14" t="s">
        <v>43</v>
      </c>
      <c r="G24" s="14"/>
      <c r="H24" s="14"/>
      <c r="I24" s="9"/>
      <c r="J24" s="16"/>
      <c r="K24" s="10"/>
      <c r="L24" s="11"/>
    </row>
    <row r="25" spans="6:12" ht="17.399999999999999" hidden="1" x14ac:dyDescent="0.3">
      <c r="F25" s="14" t="s">
        <v>43</v>
      </c>
      <c r="G25" s="14"/>
      <c r="H25" s="14"/>
      <c r="I25" s="9"/>
      <c r="J25" s="16"/>
      <c r="K25" s="10"/>
      <c r="L25" s="11"/>
    </row>
    <row r="26" spans="6:12" ht="17.399999999999999" hidden="1" x14ac:dyDescent="0.3">
      <c r="F26" s="14" t="s">
        <v>43</v>
      </c>
      <c r="G26" s="14"/>
      <c r="H26" s="14"/>
      <c r="I26" s="9"/>
      <c r="J26" s="16"/>
      <c r="K26" s="10"/>
      <c r="L26" s="11"/>
    </row>
    <row r="27" spans="6:12" ht="17.399999999999999" hidden="1" x14ac:dyDescent="0.3">
      <c r="F27" s="14" t="s">
        <v>43</v>
      </c>
      <c r="G27" s="14"/>
      <c r="H27" s="14"/>
      <c r="I27" s="9"/>
      <c r="J27" s="16"/>
      <c r="K27" s="10"/>
      <c r="L27" s="11"/>
    </row>
    <row r="28" spans="6:12" ht="17.399999999999999" hidden="1" x14ac:dyDescent="0.3">
      <c r="F28" s="14" t="s">
        <v>43</v>
      </c>
      <c r="G28" s="14"/>
      <c r="H28" s="14"/>
      <c r="I28" s="9"/>
      <c r="J28" s="12"/>
      <c r="K28" s="10"/>
      <c r="L28" s="11"/>
    </row>
    <row r="29" spans="6:12" ht="17.399999999999999" hidden="1" x14ac:dyDescent="0.3">
      <c r="F29" s="14" t="s">
        <v>43</v>
      </c>
      <c r="G29" s="14"/>
      <c r="H29" s="14"/>
      <c r="I29" s="9"/>
      <c r="J29" s="12"/>
      <c r="K29" s="10"/>
      <c r="L29" s="11"/>
    </row>
    <row r="30" spans="6:12" ht="17.399999999999999" hidden="1" x14ac:dyDescent="0.3">
      <c r="F30" s="14" t="s">
        <v>43</v>
      </c>
      <c r="G30" s="14"/>
      <c r="H30" s="14"/>
      <c r="I30" s="9"/>
      <c r="J30" s="12"/>
      <c r="K30" s="10"/>
      <c r="L30" s="11"/>
    </row>
    <row r="31" spans="6:12" ht="17.399999999999999" hidden="1" x14ac:dyDescent="0.3">
      <c r="F31" s="14" t="s">
        <v>43</v>
      </c>
      <c r="G31" s="14"/>
      <c r="H31" s="14"/>
      <c r="I31" s="9"/>
      <c r="J31" s="12"/>
      <c r="K31" s="10"/>
      <c r="L31" s="11"/>
    </row>
    <row r="32" spans="6:12" ht="17.399999999999999" x14ac:dyDescent="0.3">
      <c r="G32"/>
      <c r="H32" s="7"/>
      <c r="I32" s="7"/>
      <c r="L32" s="14"/>
    </row>
    <row r="33" spans="6:12" ht="17.399999999999999" x14ac:dyDescent="0.3">
      <c r="F33" s="22"/>
      <c r="G33" s="20"/>
      <c r="H33" s="1"/>
      <c r="I33" s="1"/>
      <c r="J33" s="18"/>
      <c r="K33" s="17"/>
      <c r="L33" s="14"/>
    </row>
    <row r="34" spans="6:12" ht="17.399999999999999" x14ac:dyDescent="0.3">
      <c r="F34" s="22"/>
      <c r="G34" s="20"/>
      <c r="H34" s="1"/>
      <c r="I34" s="1"/>
      <c r="J34" s="23"/>
      <c r="K34" s="22"/>
      <c r="L34" s="14"/>
    </row>
    <row r="35" spans="6:12" ht="17.399999999999999" x14ac:dyDescent="0.3">
      <c r="F35" s="22"/>
      <c r="G35" s="20"/>
      <c r="H35" s="1"/>
      <c r="I35" s="1"/>
      <c r="J35" s="23"/>
      <c r="K35" s="22"/>
      <c r="L35" s="14"/>
    </row>
    <row r="36" spans="6:12" ht="17.399999999999999" x14ac:dyDescent="0.3">
      <c r="F36" s="22"/>
      <c r="G36" s="20"/>
      <c r="H36" s="1"/>
      <c r="I36" s="1"/>
      <c r="J36" s="23"/>
      <c r="K36" s="22"/>
      <c r="L36" s="14"/>
    </row>
    <row r="37" spans="6:12" ht="17.399999999999999" x14ac:dyDescent="0.3">
      <c r="F37" s="22"/>
      <c r="G37" s="20"/>
      <c r="H37" s="1"/>
      <c r="I37" s="1"/>
      <c r="J37" s="23"/>
      <c r="K37" s="22"/>
      <c r="L37" s="14"/>
    </row>
    <row r="38" spans="6:12" ht="17.399999999999999" x14ac:dyDescent="0.3">
      <c r="F38" s="22"/>
      <c r="G38" s="20"/>
      <c r="H38" s="1"/>
      <c r="I38" s="1"/>
      <c r="J38" s="23"/>
      <c r="K38" s="22"/>
      <c r="L38" s="14"/>
    </row>
    <row r="39" spans="6:12" ht="17.399999999999999" x14ac:dyDescent="0.3">
      <c r="F39" s="22"/>
      <c r="G39" s="20"/>
      <c r="H39" s="1"/>
      <c r="I39" s="1"/>
      <c r="J39" s="21"/>
      <c r="K39" s="19"/>
      <c r="L39" s="14"/>
    </row>
    <row r="40" spans="6:12" ht="17.399999999999999" x14ac:dyDescent="0.3">
      <c r="F40" s="22"/>
      <c r="G40" s="20"/>
      <c r="H40" s="1"/>
      <c r="I40" s="1"/>
      <c r="J40" s="21"/>
      <c r="K40" s="19"/>
      <c r="L40" s="14"/>
    </row>
    <row r="41" spans="6:12" ht="17.399999999999999" x14ac:dyDescent="0.3">
      <c r="F41" s="22"/>
      <c r="G41" s="20"/>
      <c r="H41" s="1"/>
      <c r="I41" s="1"/>
      <c r="J41" s="21"/>
      <c r="K41" s="19"/>
      <c r="L41" s="14"/>
    </row>
    <row r="42" spans="6:12" ht="17.399999999999999" x14ac:dyDescent="0.3">
      <c r="F42" s="22"/>
      <c r="G42" s="20"/>
      <c r="H42" s="1"/>
      <c r="I42" s="1"/>
      <c r="J42" s="21"/>
      <c r="K42" s="19"/>
      <c r="L42" s="14"/>
    </row>
    <row r="43" spans="6:12" ht="17.399999999999999" x14ac:dyDescent="0.3">
      <c r="F43" s="22"/>
      <c r="G43" s="20"/>
      <c r="H43" s="1"/>
      <c r="I43" s="1"/>
      <c r="J43" s="1"/>
      <c r="K43" s="1"/>
      <c r="L43" s="14"/>
    </row>
    <row r="44" spans="6:12" ht="17.399999999999999" x14ac:dyDescent="0.3">
      <c r="F44" s="22"/>
      <c r="G44" s="20"/>
      <c r="H44" s="1"/>
      <c r="I44" s="1"/>
      <c r="J44" s="1"/>
      <c r="K44" s="1"/>
      <c r="L44" s="14"/>
    </row>
    <row r="45" spans="6:12" ht="17.399999999999999" x14ac:dyDescent="0.3">
      <c r="F45" s="14" t="s">
        <v>42</v>
      </c>
      <c r="G45" s="14"/>
      <c r="H45" s="14"/>
      <c r="I45" s="14"/>
      <c r="J45" s="14"/>
      <c r="K45" s="14"/>
      <c r="L45" s="14"/>
    </row>
    <row r="46" spans="6:12" ht="17.399999999999999" x14ac:dyDescent="0.3">
      <c r="F46" s="14" t="s">
        <v>42</v>
      </c>
      <c r="G46" s="14"/>
      <c r="H46" s="14"/>
      <c r="I46" s="14"/>
      <c r="J46" s="14"/>
      <c r="K46" s="14"/>
      <c r="L46" s="14"/>
    </row>
    <row r="47" spans="6:12" ht="17.399999999999999" x14ac:dyDescent="0.3">
      <c r="F47" s="14" t="s">
        <v>42</v>
      </c>
      <c r="G47" s="14"/>
      <c r="H47" s="14"/>
      <c r="I47" s="14"/>
      <c r="J47" s="14"/>
      <c r="K47" s="14"/>
      <c r="L47" s="14"/>
    </row>
    <row r="48" spans="6:12" ht="17.399999999999999" x14ac:dyDescent="0.3">
      <c r="F48" s="14" t="s">
        <v>42</v>
      </c>
      <c r="G48" s="14" t="s">
        <v>8</v>
      </c>
      <c r="H48" s="14" t="s">
        <v>24</v>
      </c>
      <c r="I48" s="14" t="s">
        <v>28</v>
      </c>
      <c r="J48" s="14">
        <v>400</v>
      </c>
      <c r="K48" s="14">
        <v>44962</v>
      </c>
      <c r="L48" s="14" t="s">
        <v>11</v>
      </c>
    </row>
    <row r="49" spans="6:12" ht="17.399999999999999" x14ac:dyDescent="0.3">
      <c r="F49" s="14" t="s">
        <v>42</v>
      </c>
      <c r="G49" s="14" t="s">
        <v>8</v>
      </c>
      <c r="H49" s="14" t="s">
        <v>24</v>
      </c>
      <c r="I49" s="14" t="s">
        <v>29</v>
      </c>
      <c r="J49" s="14">
        <v>400</v>
      </c>
      <c r="K49" s="14">
        <v>44963</v>
      </c>
      <c r="L49" s="14" t="s">
        <v>11</v>
      </c>
    </row>
    <row r="50" spans="6:12" ht="17.399999999999999" x14ac:dyDescent="0.3">
      <c r="F50" s="14" t="s">
        <v>42</v>
      </c>
      <c r="G50" s="14" t="s">
        <v>8</v>
      </c>
      <c r="H50" s="14" t="s">
        <v>24</v>
      </c>
      <c r="I50" s="14" t="s">
        <v>30</v>
      </c>
      <c r="J50" s="14">
        <v>400</v>
      </c>
      <c r="K50" s="14">
        <v>44964</v>
      </c>
      <c r="L50" s="14" t="s">
        <v>11</v>
      </c>
    </row>
    <row r="51" spans="6:12" ht="17.399999999999999" x14ac:dyDescent="0.3">
      <c r="F51" s="14" t="s">
        <v>42</v>
      </c>
      <c r="G51" s="14" t="s">
        <v>8</v>
      </c>
      <c r="H51" s="14" t="s">
        <v>24</v>
      </c>
      <c r="I51" s="14" t="s">
        <v>31</v>
      </c>
      <c r="J51" s="14">
        <v>400</v>
      </c>
      <c r="K51" s="14">
        <v>44965</v>
      </c>
      <c r="L51" s="14" t="s">
        <v>11</v>
      </c>
    </row>
    <row r="52" spans="6:12" ht="17.399999999999999" x14ac:dyDescent="0.3">
      <c r="F52" s="14" t="s">
        <v>42</v>
      </c>
      <c r="G52" s="14" t="s">
        <v>8</v>
      </c>
      <c r="H52" s="14" t="s">
        <v>24</v>
      </c>
      <c r="I52" s="14" t="s">
        <v>19</v>
      </c>
      <c r="J52" s="14">
        <v>400</v>
      </c>
      <c r="K52" s="14">
        <v>44966</v>
      </c>
      <c r="L52" s="14" t="s">
        <v>11</v>
      </c>
    </row>
    <row r="53" spans="6:12" ht="17.399999999999999" x14ac:dyDescent="0.3">
      <c r="F53" s="14" t="s">
        <v>42</v>
      </c>
      <c r="G53" s="14" t="s">
        <v>32</v>
      </c>
      <c r="H53" s="14" t="s">
        <v>33</v>
      </c>
      <c r="I53" s="14" t="s">
        <v>34</v>
      </c>
      <c r="J53" s="14">
        <v>400</v>
      </c>
      <c r="K53" s="14"/>
      <c r="L53" s="14"/>
    </row>
    <row r="54" spans="6:12" ht="17.399999999999999" x14ac:dyDescent="0.3">
      <c r="F54" s="14" t="s">
        <v>42</v>
      </c>
      <c r="G54" s="14" t="s">
        <v>32</v>
      </c>
      <c r="H54" s="14" t="s">
        <v>33</v>
      </c>
      <c r="I54" s="14" t="s">
        <v>35</v>
      </c>
      <c r="J54" s="14">
        <v>400</v>
      </c>
      <c r="K54" s="14"/>
      <c r="L54" s="14"/>
    </row>
    <row r="55" spans="6:12" ht="17.399999999999999" x14ac:dyDescent="0.3">
      <c r="F55" s="14" t="s">
        <v>42</v>
      </c>
      <c r="G55" s="14" t="s">
        <v>32</v>
      </c>
      <c r="H55" s="14" t="s">
        <v>36</v>
      </c>
      <c r="I55" s="14" t="s">
        <v>37</v>
      </c>
      <c r="J55" s="14">
        <v>400</v>
      </c>
      <c r="K55" s="14"/>
      <c r="L55" s="14"/>
    </row>
    <row r="56" spans="6:12" ht="17.399999999999999" x14ac:dyDescent="0.3">
      <c r="F56" s="14" t="s">
        <v>42</v>
      </c>
      <c r="G56" s="14" t="s">
        <v>32</v>
      </c>
      <c r="H56" s="14" t="s">
        <v>36</v>
      </c>
      <c r="I56" s="14" t="s">
        <v>38</v>
      </c>
      <c r="J56" s="14">
        <v>400</v>
      </c>
      <c r="K56" s="14"/>
      <c r="L56" s="14"/>
    </row>
    <row r="57" spans="6:12" ht="17.399999999999999" hidden="1" x14ac:dyDescent="0.3">
      <c r="F57" s="14" t="s">
        <v>46</v>
      </c>
      <c r="G57" s="14" t="s">
        <v>8</v>
      </c>
      <c r="H57" s="14" t="s">
        <v>9</v>
      </c>
      <c r="I57" s="9" t="s">
        <v>10</v>
      </c>
      <c r="J57" s="16">
        <v>400</v>
      </c>
      <c r="K57" s="10">
        <v>44991</v>
      </c>
      <c r="L57" s="11" t="s">
        <v>11</v>
      </c>
    </row>
    <row r="58" spans="6:12" ht="17.399999999999999" hidden="1" x14ac:dyDescent="0.3">
      <c r="F58" s="14" t="s">
        <v>46</v>
      </c>
      <c r="G58" s="14" t="s">
        <v>8</v>
      </c>
      <c r="H58" s="14" t="s">
        <v>9</v>
      </c>
      <c r="I58" s="9" t="s">
        <v>12</v>
      </c>
      <c r="J58" s="16">
        <v>400</v>
      </c>
      <c r="K58" s="10">
        <v>44992</v>
      </c>
      <c r="L58" s="11" t="s">
        <v>11</v>
      </c>
    </row>
    <row r="59" spans="6:12" ht="17.399999999999999" hidden="1" x14ac:dyDescent="0.3">
      <c r="F59" s="14" t="s">
        <v>46</v>
      </c>
      <c r="G59" s="14" t="s">
        <v>8</v>
      </c>
      <c r="H59" s="14" t="s">
        <v>9</v>
      </c>
      <c r="I59" s="9" t="s">
        <v>13</v>
      </c>
      <c r="J59" s="16">
        <v>400</v>
      </c>
      <c r="K59" s="10">
        <v>44993</v>
      </c>
      <c r="L59" s="11" t="s">
        <v>11</v>
      </c>
    </row>
    <row r="60" spans="6:12" ht="17.399999999999999" hidden="1" x14ac:dyDescent="0.3">
      <c r="F60" s="14" t="s">
        <v>46</v>
      </c>
      <c r="G60" s="14" t="s">
        <v>8</v>
      </c>
      <c r="H60" s="14" t="s">
        <v>9</v>
      </c>
      <c r="I60" s="9" t="s">
        <v>14</v>
      </c>
      <c r="J60" s="16">
        <v>400</v>
      </c>
      <c r="K60" s="10">
        <v>44994</v>
      </c>
      <c r="L60" s="11" t="s">
        <v>56</v>
      </c>
    </row>
    <row r="61" spans="6:12" ht="17.399999999999999" hidden="1" x14ac:dyDescent="0.3">
      <c r="F61" s="14" t="s">
        <v>46</v>
      </c>
      <c r="G61" s="14" t="s">
        <v>8</v>
      </c>
      <c r="H61" s="14" t="s">
        <v>9</v>
      </c>
      <c r="I61" s="9" t="s">
        <v>15</v>
      </c>
      <c r="J61" s="16">
        <v>400</v>
      </c>
      <c r="K61" s="10">
        <v>44989</v>
      </c>
      <c r="L61" s="11" t="s">
        <v>11</v>
      </c>
    </row>
    <row r="62" spans="6:12" ht="17.399999999999999" hidden="1" x14ac:dyDescent="0.3">
      <c r="F62" s="14" t="s">
        <v>46</v>
      </c>
      <c r="G62" s="14" t="s">
        <v>8</v>
      </c>
      <c r="H62" s="14" t="s">
        <v>9</v>
      </c>
      <c r="I62" s="9" t="s">
        <v>16</v>
      </c>
      <c r="J62" s="16">
        <v>400</v>
      </c>
      <c r="K62" s="10">
        <v>44990</v>
      </c>
      <c r="L62" s="11" t="s">
        <v>11</v>
      </c>
    </row>
    <row r="63" spans="6:12" ht="17.399999999999999" hidden="1" x14ac:dyDescent="0.3">
      <c r="F63" s="14" t="s">
        <v>46</v>
      </c>
      <c r="G63" s="14" t="s">
        <v>8</v>
      </c>
      <c r="H63" s="14" t="s">
        <v>9</v>
      </c>
      <c r="I63" s="9" t="s">
        <v>17</v>
      </c>
      <c r="J63" s="16">
        <v>400</v>
      </c>
      <c r="K63" s="10">
        <v>44991</v>
      </c>
      <c r="L63" s="11" t="s">
        <v>40</v>
      </c>
    </row>
    <row r="64" spans="6:12" ht="17.399999999999999" hidden="1" x14ac:dyDescent="0.3">
      <c r="F64" s="14" t="s">
        <v>46</v>
      </c>
      <c r="G64" s="14" t="s">
        <v>8</v>
      </c>
      <c r="H64" s="14" t="s">
        <v>9</v>
      </c>
      <c r="I64" s="9" t="s">
        <v>18</v>
      </c>
      <c r="J64" s="16">
        <v>400</v>
      </c>
      <c r="K64" s="10">
        <v>44992</v>
      </c>
      <c r="L64" s="11" t="s">
        <v>11</v>
      </c>
    </row>
    <row r="65" spans="6:12" ht="17.399999999999999" hidden="1" x14ac:dyDescent="0.3">
      <c r="F65" s="14" t="s">
        <v>46</v>
      </c>
      <c r="G65" s="14" t="s">
        <v>8</v>
      </c>
      <c r="H65" s="14" t="s">
        <v>9</v>
      </c>
      <c r="I65" s="9" t="s">
        <v>19</v>
      </c>
      <c r="J65" s="16">
        <v>400</v>
      </c>
      <c r="K65" s="10">
        <v>44993</v>
      </c>
      <c r="L65" s="11" t="s">
        <v>40</v>
      </c>
    </row>
    <row r="66" spans="6:12" ht="17.399999999999999" hidden="1" x14ac:dyDescent="0.3">
      <c r="F66" s="14" t="s">
        <v>46</v>
      </c>
      <c r="G66" s="14" t="s">
        <v>8</v>
      </c>
      <c r="H66" s="14" t="s">
        <v>20</v>
      </c>
      <c r="I66" s="9" t="s">
        <v>21</v>
      </c>
      <c r="J66" s="16">
        <v>400</v>
      </c>
      <c r="K66" s="10">
        <v>44994</v>
      </c>
      <c r="L66" s="11" t="s">
        <v>56</v>
      </c>
    </row>
    <row r="67" spans="6:12" ht="17.399999999999999" hidden="1" x14ac:dyDescent="0.3">
      <c r="F67" s="14" t="s">
        <v>46</v>
      </c>
      <c r="G67" s="14" t="s">
        <v>8</v>
      </c>
      <c r="H67" s="14" t="s">
        <v>20</v>
      </c>
      <c r="I67" s="9" t="s">
        <v>22</v>
      </c>
      <c r="J67" s="16">
        <v>400</v>
      </c>
      <c r="K67" s="10">
        <v>44989</v>
      </c>
      <c r="L67" s="11" t="s">
        <v>11</v>
      </c>
    </row>
    <row r="68" spans="6:12" ht="17.399999999999999" hidden="1" x14ac:dyDescent="0.3">
      <c r="F68" s="14" t="s">
        <v>46</v>
      </c>
      <c r="G68" s="14" t="s">
        <v>8</v>
      </c>
      <c r="H68" s="14" t="s">
        <v>20</v>
      </c>
      <c r="I68" s="9" t="s">
        <v>23</v>
      </c>
      <c r="J68" s="16">
        <v>400</v>
      </c>
      <c r="K68" s="10">
        <v>44990</v>
      </c>
      <c r="L68" s="11" t="s">
        <v>11</v>
      </c>
    </row>
    <row r="69" spans="6:12" ht="17.399999999999999" hidden="1" x14ac:dyDescent="0.3">
      <c r="F69" s="14" t="s">
        <v>46</v>
      </c>
      <c r="G69" s="14" t="s">
        <v>8</v>
      </c>
      <c r="H69" s="14" t="s">
        <v>24</v>
      </c>
      <c r="I69" s="9" t="s">
        <v>10</v>
      </c>
      <c r="J69" s="16">
        <v>400</v>
      </c>
      <c r="K69" s="10">
        <v>44991</v>
      </c>
      <c r="L69" s="11" t="s">
        <v>40</v>
      </c>
    </row>
    <row r="70" spans="6:12" ht="17.399999999999999" hidden="1" x14ac:dyDescent="0.3">
      <c r="F70" s="14" t="s">
        <v>46</v>
      </c>
      <c r="G70" s="14" t="s">
        <v>8</v>
      </c>
      <c r="H70" s="14" t="s">
        <v>24</v>
      </c>
      <c r="I70" s="9" t="s">
        <v>25</v>
      </c>
      <c r="J70" s="16">
        <v>400</v>
      </c>
      <c r="K70" s="10">
        <v>44992</v>
      </c>
      <c r="L70" s="11" t="s">
        <v>11</v>
      </c>
    </row>
    <row r="71" spans="6:12" ht="17.399999999999999" hidden="1" x14ac:dyDescent="0.3">
      <c r="F71" s="14" t="s">
        <v>46</v>
      </c>
      <c r="G71" s="14" t="s">
        <v>8</v>
      </c>
      <c r="H71" s="14" t="s">
        <v>24</v>
      </c>
      <c r="I71" s="9" t="s">
        <v>26</v>
      </c>
      <c r="J71" s="16">
        <v>400</v>
      </c>
      <c r="K71" s="10">
        <v>44988</v>
      </c>
      <c r="L71" s="11" t="s">
        <v>11</v>
      </c>
    </row>
    <row r="72" spans="6:12" ht="17.399999999999999" hidden="1" x14ac:dyDescent="0.3">
      <c r="F72" s="14" t="s">
        <v>46</v>
      </c>
      <c r="G72" s="14" t="s">
        <v>8</v>
      </c>
      <c r="H72" s="14" t="s">
        <v>24</v>
      </c>
      <c r="I72" s="9" t="s">
        <v>27</v>
      </c>
      <c r="J72" s="16">
        <v>400</v>
      </c>
      <c r="K72" s="10">
        <v>44989</v>
      </c>
      <c r="L72" s="11" t="s">
        <v>40</v>
      </c>
    </row>
    <row r="73" spans="6:12" ht="17.399999999999999" hidden="1" x14ac:dyDescent="0.3">
      <c r="F73" s="14" t="s">
        <v>46</v>
      </c>
      <c r="G73" s="14" t="s">
        <v>8</v>
      </c>
      <c r="H73" s="14" t="s">
        <v>24</v>
      </c>
      <c r="I73" s="9" t="s">
        <v>28</v>
      </c>
      <c r="J73" s="16">
        <v>400</v>
      </c>
      <c r="K73" s="10">
        <v>44991</v>
      </c>
      <c r="L73" s="11" t="s">
        <v>11</v>
      </c>
    </row>
    <row r="74" spans="6:12" ht="17.399999999999999" hidden="1" x14ac:dyDescent="0.3">
      <c r="F74" s="14" t="s">
        <v>46</v>
      </c>
      <c r="G74" s="14" t="s">
        <v>8</v>
      </c>
      <c r="H74" s="14" t="s">
        <v>24</v>
      </c>
      <c r="I74" s="9" t="s">
        <v>29</v>
      </c>
      <c r="J74" s="16">
        <v>400</v>
      </c>
      <c r="K74" s="10">
        <v>44992</v>
      </c>
      <c r="L74" s="11" t="s">
        <v>11</v>
      </c>
    </row>
    <row r="75" spans="6:12" ht="17.399999999999999" hidden="1" x14ac:dyDescent="0.3">
      <c r="F75" s="14" t="s">
        <v>46</v>
      </c>
      <c r="G75" s="14" t="s">
        <v>8</v>
      </c>
      <c r="H75" s="14" t="s">
        <v>24</v>
      </c>
      <c r="I75" s="9" t="s">
        <v>30</v>
      </c>
      <c r="J75" s="16">
        <v>400</v>
      </c>
      <c r="K75" s="10">
        <v>44993</v>
      </c>
      <c r="L75" s="11" t="s">
        <v>11</v>
      </c>
    </row>
    <row r="76" spans="6:12" ht="17.399999999999999" hidden="1" x14ac:dyDescent="0.3">
      <c r="F76" s="14" t="s">
        <v>46</v>
      </c>
      <c r="G76" s="14" t="s">
        <v>8</v>
      </c>
      <c r="H76" s="14" t="s">
        <v>24</v>
      </c>
      <c r="I76" s="9" t="s">
        <v>31</v>
      </c>
      <c r="J76" s="16">
        <v>400</v>
      </c>
      <c r="K76" s="10">
        <v>44994</v>
      </c>
      <c r="L76" s="11" t="s">
        <v>11</v>
      </c>
    </row>
    <row r="77" spans="6:12" ht="17.399999999999999" hidden="1" x14ac:dyDescent="0.3">
      <c r="F77" s="14" t="s">
        <v>46</v>
      </c>
      <c r="G77" s="14" t="s">
        <v>8</v>
      </c>
      <c r="H77" s="14" t="s">
        <v>24</v>
      </c>
      <c r="I77" s="9" t="s">
        <v>19</v>
      </c>
      <c r="J77" s="16">
        <v>400</v>
      </c>
      <c r="K77" s="10">
        <v>44989</v>
      </c>
      <c r="L77" s="11" t="s">
        <v>11</v>
      </c>
    </row>
    <row r="78" spans="6:12" ht="17.399999999999999" hidden="1" x14ac:dyDescent="0.3">
      <c r="F78" s="14" t="s">
        <v>46</v>
      </c>
      <c r="G78" s="14" t="s">
        <v>32</v>
      </c>
      <c r="H78" s="14" t="s">
        <v>33</v>
      </c>
      <c r="I78" s="9" t="s">
        <v>34</v>
      </c>
      <c r="J78" s="12">
        <v>400</v>
      </c>
      <c r="K78" s="10"/>
      <c r="L78" s="11"/>
    </row>
    <row r="79" spans="6:12" ht="17.399999999999999" hidden="1" x14ac:dyDescent="0.3">
      <c r="F79" s="14" t="s">
        <v>46</v>
      </c>
      <c r="G79" s="14" t="s">
        <v>32</v>
      </c>
      <c r="H79" s="14" t="s">
        <v>33</v>
      </c>
      <c r="I79" s="9" t="s">
        <v>35</v>
      </c>
      <c r="J79" s="12">
        <v>400</v>
      </c>
      <c r="K79" s="10"/>
      <c r="L79" s="11"/>
    </row>
    <row r="80" spans="6:12" ht="17.399999999999999" hidden="1" x14ac:dyDescent="0.3">
      <c r="F80" s="14" t="s">
        <v>46</v>
      </c>
      <c r="G80" s="14" t="s">
        <v>32</v>
      </c>
      <c r="H80" s="14" t="s">
        <v>36</v>
      </c>
      <c r="I80" s="9" t="s">
        <v>37</v>
      </c>
      <c r="J80" s="12">
        <v>400</v>
      </c>
      <c r="K80" s="10"/>
      <c r="L80" s="11"/>
    </row>
    <row r="81" spans="6:12" ht="17.399999999999999" hidden="1" x14ac:dyDescent="0.3">
      <c r="F81" s="14" t="s">
        <v>46</v>
      </c>
      <c r="G81" s="14" t="s">
        <v>32</v>
      </c>
      <c r="H81" s="14" t="s">
        <v>36</v>
      </c>
      <c r="I81" s="9" t="s">
        <v>38</v>
      </c>
      <c r="J81" s="12">
        <v>400</v>
      </c>
      <c r="K81" s="10"/>
      <c r="L81" s="11"/>
    </row>
    <row r="82" spans="6:12" ht="17.399999999999999" hidden="1" x14ac:dyDescent="0.3">
      <c r="F82" s="14" t="s">
        <v>7</v>
      </c>
      <c r="G82" s="14" t="s">
        <v>8</v>
      </c>
      <c r="H82" s="14" t="s">
        <v>9</v>
      </c>
      <c r="I82" s="9" t="s">
        <v>10</v>
      </c>
      <c r="J82" s="16">
        <v>400</v>
      </c>
      <c r="K82" s="10">
        <v>45019</v>
      </c>
      <c r="L82" s="11" t="s">
        <v>11</v>
      </c>
    </row>
    <row r="83" spans="6:12" ht="17.399999999999999" hidden="1" x14ac:dyDescent="0.3">
      <c r="F83" s="14" t="s">
        <v>7</v>
      </c>
      <c r="G83" s="14" t="s">
        <v>8</v>
      </c>
      <c r="H83" s="14" t="s">
        <v>9</v>
      </c>
      <c r="I83" s="9" t="s">
        <v>12</v>
      </c>
      <c r="J83" s="16">
        <v>400</v>
      </c>
      <c r="K83" s="10">
        <v>45021</v>
      </c>
      <c r="L83" s="11" t="s">
        <v>11</v>
      </c>
    </row>
    <row r="84" spans="6:12" ht="17.399999999999999" hidden="1" x14ac:dyDescent="0.3">
      <c r="F84" s="14" t="s">
        <v>7</v>
      </c>
      <c r="G84" s="14" t="s">
        <v>8</v>
      </c>
      <c r="H84" s="14" t="s">
        <v>9</v>
      </c>
      <c r="I84" s="9" t="s">
        <v>13</v>
      </c>
      <c r="J84" s="16">
        <v>400</v>
      </c>
      <c r="K84" s="10">
        <v>45023</v>
      </c>
      <c r="L84" s="11" t="s">
        <v>11</v>
      </c>
    </row>
    <row r="85" spans="6:12" ht="17.399999999999999" hidden="1" x14ac:dyDescent="0.3">
      <c r="F85" s="14" t="s">
        <v>7</v>
      </c>
      <c r="G85" s="14" t="s">
        <v>8</v>
      </c>
      <c r="H85" s="14" t="s">
        <v>9</v>
      </c>
      <c r="I85" s="9" t="s">
        <v>14</v>
      </c>
      <c r="J85" s="16">
        <v>400</v>
      </c>
      <c r="K85" s="10">
        <v>45025</v>
      </c>
      <c r="L85" s="11" t="s">
        <v>11</v>
      </c>
    </row>
    <row r="86" spans="6:12" ht="17.399999999999999" hidden="1" x14ac:dyDescent="0.3">
      <c r="F86" s="14" t="s">
        <v>7</v>
      </c>
      <c r="G86" s="14" t="s">
        <v>8</v>
      </c>
      <c r="H86" s="14" t="s">
        <v>9</v>
      </c>
      <c r="I86" s="9" t="s">
        <v>15</v>
      </c>
      <c r="J86" s="16">
        <v>400</v>
      </c>
      <c r="K86" s="10">
        <v>45020</v>
      </c>
      <c r="L86" s="11" t="s">
        <v>11</v>
      </c>
    </row>
    <row r="87" spans="6:12" ht="17.399999999999999" hidden="1" x14ac:dyDescent="0.3">
      <c r="F87" s="14" t="s">
        <v>7</v>
      </c>
      <c r="G87" s="14" t="s">
        <v>8</v>
      </c>
      <c r="H87" s="14" t="s">
        <v>9</v>
      </c>
      <c r="I87" s="9" t="s">
        <v>16</v>
      </c>
      <c r="J87" s="16">
        <v>400</v>
      </c>
      <c r="K87" s="10">
        <v>45021</v>
      </c>
      <c r="L87" s="11" t="s">
        <v>11</v>
      </c>
    </row>
    <row r="88" spans="6:12" ht="17.399999999999999" hidden="1" x14ac:dyDescent="0.3">
      <c r="F88" s="14" t="s">
        <v>7</v>
      </c>
      <c r="G88" s="14" t="s">
        <v>8</v>
      </c>
      <c r="H88" s="14" t="s">
        <v>9</v>
      </c>
      <c r="I88" s="9" t="s">
        <v>17</v>
      </c>
      <c r="J88" s="16">
        <v>400</v>
      </c>
      <c r="K88" s="10">
        <v>45022</v>
      </c>
      <c r="L88" s="11" t="s">
        <v>11</v>
      </c>
    </row>
    <row r="89" spans="6:12" ht="17.399999999999999" hidden="1" x14ac:dyDescent="0.3">
      <c r="F89" s="14" t="s">
        <v>7</v>
      </c>
      <c r="G89" s="14" t="s">
        <v>8</v>
      </c>
      <c r="H89" s="14" t="s">
        <v>9</v>
      </c>
      <c r="I89" s="9" t="s">
        <v>18</v>
      </c>
      <c r="J89" s="16">
        <v>400</v>
      </c>
      <c r="K89" s="10">
        <v>45023</v>
      </c>
      <c r="L89" s="11" t="s">
        <v>11</v>
      </c>
    </row>
    <row r="90" spans="6:12" ht="17.399999999999999" hidden="1" x14ac:dyDescent="0.3">
      <c r="F90" s="14" t="s">
        <v>7</v>
      </c>
      <c r="G90" s="14" t="s">
        <v>8</v>
      </c>
      <c r="H90" s="14" t="s">
        <v>9</v>
      </c>
      <c r="I90" s="9" t="s">
        <v>19</v>
      </c>
      <c r="J90" s="16">
        <v>400</v>
      </c>
      <c r="K90" s="10">
        <v>45024</v>
      </c>
      <c r="L90" s="11" t="s">
        <v>11</v>
      </c>
    </row>
    <row r="91" spans="6:12" ht="17.399999999999999" hidden="1" x14ac:dyDescent="0.3">
      <c r="F91" s="14" t="s">
        <v>7</v>
      </c>
      <c r="G91" s="14" t="s">
        <v>8</v>
      </c>
      <c r="H91" s="14" t="s">
        <v>20</v>
      </c>
      <c r="I91" s="9" t="s">
        <v>21</v>
      </c>
      <c r="J91" s="16">
        <v>400</v>
      </c>
      <c r="K91" s="10">
        <v>45025</v>
      </c>
      <c r="L91" s="11" t="s">
        <v>11</v>
      </c>
    </row>
    <row r="92" spans="6:12" ht="17.399999999999999" hidden="1" x14ac:dyDescent="0.3">
      <c r="F92" s="14" t="s">
        <v>7</v>
      </c>
      <c r="G92" s="14" t="s">
        <v>8</v>
      </c>
      <c r="H92" s="14" t="s">
        <v>20</v>
      </c>
      <c r="I92" s="9" t="s">
        <v>22</v>
      </c>
      <c r="J92" s="16">
        <v>400</v>
      </c>
      <c r="K92" s="10">
        <v>45020</v>
      </c>
      <c r="L92" s="11" t="s">
        <v>11</v>
      </c>
    </row>
    <row r="93" spans="6:12" ht="17.399999999999999" hidden="1" x14ac:dyDescent="0.3">
      <c r="F93" s="14" t="s">
        <v>7</v>
      </c>
      <c r="G93" s="14" t="s">
        <v>8</v>
      </c>
      <c r="H93" s="14" t="s">
        <v>20</v>
      </c>
      <c r="I93" s="9" t="s">
        <v>23</v>
      </c>
      <c r="J93" s="16">
        <v>400</v>
      </c>
      <c r="K93" s="10">
        <v>45021</v>
      </c>
      <c r="L93" s="11" t="s">
        <v>11</v>
      </c>
    </row>
    <row r="94" spans="6:12" ht="17.399999999999999" hidden="1" x14ac:dyDescent="0.3">
      <c r="F94" s="14" t="s">
        <v>7</v>
      </c>
      <c r="G94" s="14" t="s">
        <v>8</v>
      </c>
      <c r="H94" s="14" t="s">
        <v>24</v>
      </c>
      <c r="I94" s="9" t="s">
        <v>10</v>
      </c>
      <c r="J94" s="16">
        <v>400</v>
      </c>
      <c r="K94" s="10">
        <v>45017</v>
      </c>
      <c r="L94" s="11" t="s">
        <v>11</v>
      </c>
    </row>
    <row r="95" spans="6:12" ht="17.399999999999999" hidden="1" x14ac:dyDescent="0.3">
      <c r="F95" s="14" t="s">
        <v>7</v>
      </c>
      <c r="G95" s="14" t="s">
        <v>8</v>
      </c>
      <c r="H95" s="14" t="s">
        <v>24</v>
      </c>
      <c r="I95" s="9" t="s">
        <v>25</v>
      </c>
      <c r="J95" s="16">
        <v>400</v>
      </c>
      <c r="K95" s="10">
        <v>45017</v>
      </c>
      <c r="L95" s="11" t="s">
        <v>11</v>
      </c>
    </row>
    <row r="96" spans="6:12" ht="17.399999999999999" hidden="1" x14ac:dyDescent="0.3">
      <c r="F96" s="14" t="s">
        <v>7</v>
      </c>
      <c r="G96" s="14" t="s">
        <v>8</v>
      </c>
      <c r="H96" s="14" t="s">
        <v>24</v>
      </c>
      <c r="I96" s="9" t="s">
        <v>26</v>
      </c>
      <c r="J96" s="16">
        <v>400</v>
      </c>
      <c r="K96" s="10">
        <v>45017</v>
      </c>
      <c r="L96" s="11" t="s">
        <v>11</v>
      </c>
    </row>
    <row r="97" spans="6:12" ht="17.399999999999999" hidden="1" x14ac:dyDescent="0.3">
      <c r="F97" s="14" t="s">
        <v>7</v>
      </c>
      <c r="G97" s="14" t="s">
        <v>8</v>
      </c>
      <c r="H97" s="14" t="s">
        <v>24</v>
      </c>
      <c r="I97" s="9" t="s">
        <v>27</v>
      </c>
      <c r="J97" s="16">
        <v>400</v>
      </c>
      <c r="K97" s="10">
        <v>45017</v>
      </c>
      <c r="L97" s="11" t="s">
        <v>11</v>
      </c>
    </row>
    <row r="98" spans="6:12" ht="17.399999999999999" hidden="1" x14ac:dyDescent="0.3">
      <c r="F98" s="14" t="s">
        <v>7</v>
      </c>
      <c r="G98" s="14" t="s">
        <v>8</v>
      </c>
      <c r="H98" s="14" t="s">
        <v>24</v>
      </c>
      <c r="I98" s="9" t="s">
        <v>28</v>
      </c>
      <c r="J98" s="16">
        <v>400</v>
      </c>
      <c r="K98" s="10">
        <v>45021</v>
      </c>
      <c r="L98" s="11" t="s">
        <v>11</v>
      </c>
    </row>
    <row r="99" spans="6:12" ht="17.399999999999999" hidden="1" x14ac:dyDescent="0.3">
      <c r="F99" s="14" t="s">
        <v>7</v>
      </c>
      <c r="G99" s="14" t="s">
        <v>8</v>
      </c>
      <c r="H99" s="14" t="s">
        <v>24</v>
      </c>
      <c r="I99" s="9" t="s">
        <v>29</v>
      </c>
      <c r="J99" s="16">
        <v>400</v>
      </c>
      <c r="K99" s="10">
        <v>45022</v>
      </c>
      <c r="L99" s="11" t="s">
        <v>11</v>
      </c>
    </row>
    <row r="100" spans="6:12" ht="17.399999999999999" hidden="1" x14ac:dyDescent="0.3">
      <c r="F100" s="14" t="s">
        <v>7</v>
      </c>
      <c r="G100" s="14" t="s">
        <v>8</v>
      </c>
      <c r="H100" s="14" t="s">
        <v>24</v>
      </c>
      <c r="I100" s="9" t="s">
        <v>30</v>
      </c>
      <c r="J100" s="16">
        <v>400</v>
      </c>
      <c r="K100" s="10">
        <v>45023</v>
      </c>
      <c r="L100" s="11" t="s">
        <v>11</v>
      </c>
    </row>
    <row r="101" spans="6:12" ht="17.399999999999999" hidden="1" x14ac:dyDescent="0.3">
      <c r="F101" s="14" t="s">
        <v>7</v>
      </c>
      <c r="G101" s="14" t="s">
        <v>8</v>
      </c>
      <c r="H101" s="14" t="s">
        <v>24</v>
      </c>
      <c r="I101" s="9" t="s">
        <v>31</v>
      </c>
      <c r="J101" s="16">
        <v>400</v>
      </c>
      <c r="K101" s="10">
        <v>45024</v>
      </c>
      <c r="L101" s="11" t="s">
        <v>11</v>
      </c>
    </row>
    <row r="102" spans="6:12" ht="17.399999999999999" hidden="1" x14ac:dyDescent="0.3">
      <c r="F102" s="14" t="s">
        <v>7</v>
      </c>
      <c r="G102" s="14" t="s">
        <v>8</v>
      </c>
      <c r="H102" s="14" t="s">
        <v>24</v>
      </c>
      <c r="I102" s="9" t="s">
        <v>19</v>
      </c>
      <c r="J102" s="16">
        <v>400</v>
      </c>
      <c r="K102" s="10">
        <v>45025</v>
      </c>
      <c r="L102" s="11" t="s">
        <v>11</v>
      </c>
    </row>
    <row r="103" spans="6:12" ht="17.399999999999999" hidden="1" x14ac:dyDescent="0.3">
      <c r="F103" s="14" t="s">
        <v>7</v>
      </c>
      <c r="G103" s="14" t="s">
        <v>32</v>
      </c>
      <c r="H103" s="14" t="s">
        <v>33</v>
      </c>
      <c r="I103" s="9" t="s">
        <v>34</v>
      </c>
      <c r="J103" s="12">
        <v>400</v>
      </c>
      <c r="K103" s="10"/>
      <c r="L103" s="11"/>
    </row>
    <row r="104" spans="6:12" ht="17.399999999999999" hidden="1" x14ac:dyDescent="0.3">
      <c r="F104" s="14" t="s">
        <v>7</v>
      </c>
      <c r="G104" s="14" t="s">
        <v>32</v>
      </c>
      <c r="H104" s="14" t="s">
        <v>33</v>
      </c>
      <c r="I104" s="9" t="s">
        <v>35</v>
      </c>
      <c r="J104" s="12">
        <v>400</v>
      </c>
      <c r="K104" s="10"/>
      <c r="L104" s="11"/>
    </row>
    <row r="105" spans="6:12" ht="17.399999999999999" hidden="1" x14ac:dyDescent="0.3">
      <c r="F105" s="14" t="s">
        <v>7</v>
      </c>
      <c r="G105" s="14" t="s">
        <v>32</v>
      </c>
      <c r="H105" s="14" t="s">
        <v>36</v>
      </c>
      <c r="I105" s="9" t="s">
        <v>37</v>
      </c>
      <c r="J105" s="12">
        <v>400</v>
      </c>
      <c r="K105" s="10"/>
      <c r="L105" s="11"/>
    </row>
    <row r="106" spans="6:12" ht="17.399999999999999" hidden="1" x14ac:dyDescent="0.3">
      <c r="F106" s="14" t="s">
        <v>7</v>
      </c>
      <c r="G106" s="14" t="s">
        <v>32</v>
      </c>
      <c r="H106" s="14" t="s">
        <v>36</v>
      </c>
      <c r="I106" s="9" t="s">
        <v>38</v>
      </c>
      <c r="J106" s="12">
        <v>400</v>
      </c>
      <c r="K106" s="10"/>
      <c r="L106" s="11"/>
    </row>
    <row r="107" spans="6:12" ht="17.399999999999999" hidden="1" x14ac:dyDescent="0.3">
      <c r="F107" s="14" t="s">
        <v>47</v>
      </c>
      <c r="G107" s="14" t="s">
        <v>8</v>
      </c>
      <c r="H107" s="14" t="s">
        <v>9</v>
      </c>
      <c r="I107" s="9" t="s">
        <v>10</v>
      </c>
      <c r="J107" s="16">
        <v>400</v>
      </c>
      <c r="K107" s="10">
        <v>45047</v>
      </c>
      <c r="L107" s="11" t="s">
        <v>11</v>
      </c>
    </row>
    <row r="108" spans="6:12" ht="17.399999999999999" hidden="1" x14ac:dyDescent="0.3">
      <c r="F108" s="14" t="s">
        <v>47</v>
      </c>
      <c r="G108" s="14" t="s">
        <v>8</v>
      </c>
      <c r="H108" s="14" t="s">
        <v>9</v>
      </c>
      <c r="I108" s="9" t="s">
        <v>12</v>
      </c>
      <c r="J108" s="16">
        <v>400</v>
      </c>
      <c r="K108" s="10">
        <v>45055</v>
      </c>
      <c r="L108" s="11" t="s">
        <v>11</v>
      </c>
    </row>
    <row r="109" spans="6:12" ht="17.399999999999999" hidden="1" x14ac:dyDescent="0.3">
      <c r="F109" s="14" t="s">
        <v>47</v>
      </c>
      <c r="G109" s="14" t="s">
        <v>8</v>
      </c>
      <c r="H109" s="14" t="s">
        <v>9</v>
      </c>
      <c r="I109" s="9" t="s">
        <v>13</v>
      </c>
      <c r="J109" s="16">
        <v>400</v>
      </c>
      <c r="K109" s="10">
        <v>45049</v>
      </c>
      <c r="L109" s="11" t="s">
        <v>11</v>
      </c>
    </row>
    <row r="110" spans="6:12" ht="17.399999999999999" hidden="1" x14ac:dyDescent="0.3">
      <c r="F110" s="14" t="s">
        <v>47</v>
      </c>
      <c r="G110" s="14" t="s">
        <v>8</v>
      </c>
      <c r="H110" s="14" t="s">
        <v>9</v>
      </c>
      <c r="I110" s="9" t="s">
        <v>14</v>
      </c>
      <c r="J110" s="16">
        <v>400</v>
      </c>
      <c r="K110" s="10">
        <v>45050</v>
      </c>
      <c r="L110" s="11" t="s">
        <v>11</v>
      </c>
    </row>
    <row r="111" spans="6:12" ht="17.399999999999999" hidden="1" x14ac:dyDescent="0.3">
      <c r="F111" s="14" t="s">
        <v>47</v>
      </c>
      <c r="G111" s="14" t="s">
        <v>8</v>
      </c>
      <c r="H111" s="14" t="s">
        <v>9</v>
      </c>
      <c r="I111" s="9" t="s">
        <v>15</v>
      </c>
      <c r="J111" s="16">
        <v>400</v>
      </c>
      <c r="K111" s="10">
        <v>45052</v>
      </c>
      <c r="L111" s="11" t="s">
        <v>11</v>
      </c>
    </row>
    <row r="112" spans="6:12" ht="17.399999999999999" hidden="1" x14ac:dyDescent="0.3">
      <c r="F112" s="14" t="s">
        <v>47</v>
      </c>
      <c r="G112" s="14" t="s">
        <v>8</v>
      </c>
      <c r="H112" s="14" t="s">
        <v>9</v>
      </c>
      <c r="I112" s="9" t="s">
        <v>16</v>
      </c>
      <c r="J112" s="16">
        <v>400</v>
      </c>
      <c r="K112" s="10">
        <v>45053</v>
      </c>
      <c r="L112" s="11" t="s">
        <v>11</v>
      </c>
    </row>
    <row r="113" spans="6:12" ht="17.399999999999999" hidden="1" x14ac:dyDescent="0.3">
      <c r="F113" s="14" t="s">
        <v>47</v>
      </c>
      <c r="G113" s="14" t="s">
        <v>8</v>
      </c>
      <c r="H113" s="14" t="s">
        <v>9</v>
      </c>
      <c r="I113" s="9" t="s">
        <v>17</v>
      </c>
      <c r="J113" s="16">
        <v>400</v>
      </c>
      <c r="K113" s="10">
        <v>45052</v>
      </c>
      <c r="L113" s="11" t="s">
        <v>11</v>
      </c>
    </row>
    <row r="114" spans="6:12" ht="17.399999999999999" hidden="1" x14ac:dyDescent="0.3">
      <c r="F114" s="14" t="s">
        <v>47</v>
      </c>
      <c r="G114" s="14" t="s">
        <v>8</v>
      </c>
      <c r="H114" s="14" t="s">
        <v>9</v>
      </c>
      <c r="I114" s="9" t="s">
        <v>18</v>
      </c>
      <c r="J114" s="16">
        <v>400</v>
      </c>
      <c r="K114" s="10">
        <v>45053</v>
      </c>
      <c r="L114" s="11" t="s">
        <v>11</v>
      </c>
    </row>
    <row r="115" spans="6:12" ht="17.399999999999999" hidden="1" x14ac:dyDescent="0.3">
      <c r="F115" s="14" t="s">
        <v>47</v>
      </c>
      <c r="G115" s="14" t="s">
        <v>8</v>
      </c>
      <c r="H115" s="14" t="s">
        <v>9</v>
      </c>
      <c r="I115" s="9" t="s">
        <v>19</v>
      </c>
      <c r="J115" s="16">
        <v>400</v>
      </c>
      <c r="K115" s="10">
        <v>45054</v>
      </c>
      <c r="L115" s="11" t="s">
        <v>11</v>
      </c>
    </row>
    <row r="116" spans="6:12" ht="17.399999999999999" hidden="1" x14ac:dyDescent="0.3">
      <c r="F116" s="14" t="s">
        <v>47</v>
      </c>
      <c r="G116" s="14" t="s">
        <v>8</v>
      </c>
      <c r="H116" s="14" t="s">
        <v>20</v>
      </c>
      <c r="I116" s="9" t="s">
        <v>21</v>
      </c>
      <c r="J116" s="16">
        <v>400</v>
      </c>
      <c r="K116" s="10">
        <v>45055</v>
      </c>
      <c r="L116" s="11" t="s">
        <v>11</v>
      </c>
    </row>
    <row r="117" spans="6:12" ht="17.399999999999999" hidden="1" x14ac:dyDescent="0.3">
      <c r="F117" s="14" t="s">
        <v>47</v>
      </c>
      <c r="G117" s="14" t="s">
        <v>8</v>
      </c>
      <c r="H117" s="14" t="s">
        <v>20</v>
      </c>
      <c r="I117" s="9" t="s">
        <v>22</v>
      </c>
      <c r="J117" s="16">
        <v>400</v>
      </c>
      <c r="K117" s="10">
        <v>45050</v>
      </c>
      <c r="L117" s="11" t="s">
        <v>11</v>
      </c>
    </row>
    <row r="118" spans="6:12" ht="17.399999999999999" hidden="1" x14ac:dyDescent="0.3">
      <c r="F118" s="14" t="s">
        <v>47</v>
      </c>
      <c r="G118" s="14" t="s">
        <v>8</v>
      </c>
      <c r="H118" s="14" t="s">
        <v>20</v>
      </c>
      <c r="I118" s="9" t="s">
        <v>23</v>
      </c>
      <c r="J118" s="16">
        <v>400</v>
      </c>
      <c r="K118" s="10">
        <v>45051</v>
      </c>
      <c r="L118" s="11" t="s">
        <v>11</v>
      </c>
    </row>
    <row r="119" spans="6:12" ht="17.399999999999999" hidden="1" x14ac:dyDescent="0.3">
      <c r="F119" s="14" t="s">
        <v>47</v>
      </c>
      <c r="G119" s="14" t="s">
        <v>8</v>
      </c>
      <c r="H119" s="14" t="s">
        <v>24</v>
      </c>
      <c r="I119" s="9" t="s">
        <v>10</v>
      </c>
      <c r="J119" s="16">
        <v>400</v>
      </c>
      <c r="K119" s="10">
        <v>45052</v>
      </c>
      <c r="L119" s="11" t="s">
        <v>11</v>
      </c>
    </row>
    <row r="120" spans="6:12" ht="17.399999999999999" hidden="1" x14ac:dyDescent="0.3">
      <c r="F120" s="14" t="s">
        <v>47</v>
      </c>
      <c r="G120" s="14" t="s">
        <v>8</v>
      </c>
      <c r="H120" s="14" t="s">
        <v>24</v>
      </c>
      <c r="I120" s="9" t="s">
        <v>25</v>
      </c>
      <c r="J120" s="16">
        <v>400</v>
      </c>
      <c r="K120" s="10">
        <v>45053</v>
      </c>
      <c r="L120" s="11" t="s">
        <v>11</v>
      </c>
    </row>
    <row r="121" spans="6:12" ht="17.399999999999999" hidden="1" x14ac:dyDescent="0.3">
      <c r="F121" s="14" t="s">
        <v>47</v>
      </c>
      <c r="G121" s="14" t="s">
        <v>8</v>
      </c>
      <c r="H121" s="14" t="s">
        <v>24</v>
      </c>
      <c r="I121" s="9" t="s">
        <v>26</v>
      </c>
      <c r="J121" s="16">
        <v>400</v>
      </c>
      <c r="K121" s="10">
        <v>45049</v>
      </c>
      <c r="L121" s="11" t="s">
        <v>11</v>
      </c>
    </row>
    <row r="122" spans="6:12" ht="17.399999999999999" hidden="1" x14ac:dyDescent="0.3">
      <c r="F122" s="14" t="s">
        <v>47</v>
      </c>
      <c r="G122" s="14" t="s">
        <v>8</v>
      </c>
      <c r="H122" s="14" t="s">
        <v>24</v>
      </c>
      <c r="I122" s="9" t="s">
        <v>27</v>
      </c>
      <c r="J122" s="16">
        <v>400</v>
      </c>
      <c r="K122" s="10">
        <v>45050</v>
      </c>
      <c r="L122" s="11" t="s">
        <v>11</v>
      </c>
    </row>
    <row r="123" spans="6:12" ht="17.399999999999999" hidden="1" x14ac:dyDescent="0.3">
      <c r="F123" s="14" t="s">
        <v>47</v>
      </c>
      <c r="G123" s="14" t="s">
        <v>8</v>
      </c>
      <c r="H123" s="14" t="s">
        <v>24</v>
      </c>
      <c r="I123" s="9" t="s">
        <v>28</v>
      </c>
      <c r="J123" s="16">
        <v>400</v>
      </c>
      <c r="K123" s="10">
        <v>45052</v>
      </c>
      <c r="L123" s="11" t="s">
        <v>11</v>
      </c>
    </row>
    <row r="124" spans="6:12" ht="17.399999999999999" hidden="1" x14ac:dyDescent="0.3">
      <c r="F124" s="14" t="s">
        <v>47</v>
      </c>
      <c r="G124" s="14" t="s">
        <v>8</v>
      </c>
      <c r="H124" s="14" t="s">
        <v>24</v>
      </c>
      <c r="I124" s="9" t="s">
        <v>29</v>
      </c>
      <c r="J124" s="16">
        <v>400</v>
      </c>
      <c r="K124" s="10">
        <v>45053</v>
      </c>
      <c r="L124" s="11" t="s">
        <v>11</v>
      </c>
    </row>
    <row r="125" spans="6:12" ht="17.399999999999999" hidden="1" x14ac:dyDescent="0.3">
      <c r="F125" s="14" t="s">
        <v>47</v>
      </c>
      <c r="G125" s="14" t="s">
        <v>8</v>
      </c>
      <c r="H125" s="14" t="s">
        <v>24</v>
      </c>
      <c r="I125" s="9" t="s">
        <v>30</v>
      </c>
      <c r="J125" s="16">
        <v>400</v>
      </c>
      <c r="K125" s="10">
        <v>45054</v>
      </c>
      <c r="L125" s="11" t="s">
        <v>11</v>
      </c>
    </row>
    <row r="126" spans="6:12" ht="17.399999999999999" hidden="1" x14ac:dyDescent="0.3">
      <c r="F126" s="14" t="s">
        <v>47</v>
      </c>
      <c r="G126" s="14" t="s">
        <v>8</v>
      </c>
      <c r="H126" s="14" t="s">
        <v>24</v>
      </c>
      <c r="I126" s="9" t="s">
        <v>31</v>
      </c>
      <c r="J126" s="16">
        <v>400</v>
      </c>
      <c r="K126" s="10">
        <v>45055</v>
      </c>
      <c r="L126" s="11" t="s">
        <v>11</v>
      </c>
    </row>
    <row r="127" spans="6:12" ht="17.399999999999999" hidden="1" x14ac:dyDescent="0.3">
      <c r="F127" s="14" t="s">
        <v>47</v>
      </c>
      <c r="G127" s="14" t="s">
        <v>8</v>
      </c>
      <c r="H127" s="14" t="s">
        <v>24</v>
      </c>
      <c r="I127" s="9" t="s">
        <v>19</v>
      </c>
      <c r="J127" s="16">
        <v>400</v>
      </c>
      <c r="K127" s="10">
        <v>45050</v>
      </c>
      <c r="L127" s="11" t="s">
        <v>11</v>
      </c>
    </row>
    <row r="128" spans="6:12" ht="17.399999999999999" hidden="1" x14ac:dyDescent="0.3">
      <c r="F128" s="14" t="s">
        <v>47</v>
      </c>
      <c r="G128" s="14" t="s">
        <v>32</v>
      </c>
      <c r="H128" s="14" t="s">
        <v>33</v>
      </c>
      <c r="I128" s="9" t="s">
        <v>34</v>
      </c>
      <c r="J128" s="12">
        <v>400</v>
      </c>
      <c r="K128" s="10"/>
      <c r="L128" s="11"/>
    </row>
    <row r="129" spans="6:12" ht="17.399999999999999" hidden="1" x14ac:dyDescent="0.3">
      <c r="F129" s="14" t="s">
        <v>47</v>
      </c>
      <c r="G129" s="14" t="s">
        <v>32</v>
      </c>
      <c r="H129" s="14" t="s">
        <v>33</v>
      </c>
      <c r="I129" s="9" t="s">
        <v>35</v>
      </c>
      <c r="J129" s="12">
        <v>400</v>
      </c>
      <c r="K129" s="10"/>
      <c r="L129" s="11"/>
    </row>
    <row r="130" spans="6:12" ht="17.399999999999999" hidden="1" x14ac:dyDescent="0.3">
      <c r="F130" s="14" t="s">
        <v>47</v>
      </c>
      <c r="G130" s="14" t="s">
        <v>32</v>
      </c>
      <c r="H130" s="14" t="s">
        <v>36</v>
      </c>
      <c r="I130" s="9" t="s">
        <v>37</v>
      </c>
      <c r="J130" s="12">
        <v>400</v>
      </c>
      <c r="K130" s="10"/>
      <c r="L130" s="11"/>
    </row>
    <row r="131" spans="6:12" ht="17.399999999999999" hidden="1" x14ac:dyDescent="0.3">
      <c r="F131" s="14" t="s">
        <v>47</v>
      </c>
      <c r="G131" s="14" t="s">
        <v>32</v>
      </c>
      <c r="H131" s="14" t="s">
        <v>36</v>
      </c>
      <c r="I131" s="9" t="s">
        <v>38</v>
      </c>
      <c r="J131" s="12">
        <v>400</v>
      </c>
      <c r="K131" s="10"/>
      <c r="L131" s="11"/>
    </row>
    <row r="132" spans="6:12" ht="17.399999999999999" hidden="1" x14ac:dyDescent="0.3">
      <c r="F132" s="14" t="s">
        <v>45</v>
      </c>
      <c r="G132" s="14" t="s">
        <v>8</v>
      </c>
      <c r="H132" s="14" t="s">
        <v>9</v>
      </c>
      <c r="I132" s="9" t="s">
        <v>10</v>
      </c>
      <c r="J132" s="16">
        <v>400</v>
      </c>
      <c r="K132" s="10">
        <v>45084</v>
      </c>
      <c r="L132" s="11" t="s">
        <v>11</v>
      </c>
    </row>
    <row r="133" spans="6:12" ht="17.399999999999999" hidden="1" x14ac:dyDescent="0.3">
      <c r="F133" s="14" t="s">
        <v>45</v>
      </c>
      <c r="G133" s="14" t="s">
        <v>8</v>
      </c>
      <c r="H133" s="14" t="s">
        <v>9</v>
      </c>
      <c r="I133" s="9" t="s">
        <v>12</v>
      </c>
      <c r="J133" s="16">
        <v>400</v>
      </c>
      <c r="K133" s="10">
        <v>45079</v>
      </c>
      <c r="L133" s="11" t="s">
        <v>11</v>
      </c>
    </row>
    <row r="134" spans="6:12" ht="17.399999999999999" hidden="1" x14ac:dyDescent="0.3">
      <c r="F134" s="14" t="s">
        <v>45</v>
      </c>
      <c r="G134" s="14" t="s">
        <v>8</v>
      </c>
      <c r="H134" s="14" t="s">
        <v>9</v>
      </c>
      <c r="I134" s="9" t="s">
        <v>13</v>
      </c>
      <c r="J134" s="16">
        <v>400</v>
      </c>
      <c r="K134" s="10">
        <v>45079</v>
      </c>
      <c r="L134" s="11" t="s">
        <v>11</v>
      </c>
    </row>
    <row r="135" spans="6:12" ht="17.399999999999999" hidden="1" x14ac:dyDescent="0.3">
      <c r="F135" s="14" t="s">
        <v>45</v>
      </c>
      <c r="G135" s="14" t="s">
        <v>8</v>
      </c>
      <c r="H135" s="14" t="s">
        <v>9</v>
      </c>
      <c r="I135" s="9" t="s">
        <v>14</v>
      </c>
      <c r="J135" s="16">
        <v>400</v>
      </c>
      <c r="K135" s="10">
        <v>45080</v>
      </c>
      <c r="L135" s="11" t="s">
        <v>11</v>
      </c>
    </row>
    <row r="136" spans="6:12" ht="17.399999999999999" hidden="1" x14ac:dyDescent="0.3">
      <c r="F136" s="14" t="s">
        <v>45</v>
      </c>
      <c r="G136" s="14" t="s">
        <v>8</v>
      </c>
      <c r="H136" s="14" t="s">
        <v>9</v>
      </c>
      <c r="I136" s="9" t="s">
        <v>15</v>
      </c>
      <c r="J136" s="16">
        <v>400</v>
      </c>
      <c r="K136" s="10">
        <v>45081</v>
      </c>
      <c r="L136" s="11" t="s">
        <v>11</v>
      </c>
    </row>
    <row r="137" spans="6:12" ht="17.399999999999999" hidden="1" x14ac:dyDescent="0.3">
      <c r="F137" s="14" t="s">
        <v>45</v>
      </c>
      <c r="G137" s="14" t="s">
        <v>8</v>
      </c>
      <c r="H137" s="14" t="s">
        <v>9</v>
      </c>
      <c r="I137" s="9" t="s">
        <v>16</v>
      </c>
      <c r="J137" s="16">
        <v>400</v>
      </c>
      <c r="K137" s="10">
        <v>45082</v>
      </c>
      <c r="L137" s="11" t="s">
        <v>11</v>
      </c>
    </row>
    <row r="138" spans="6:12" ht="17.399999999999999" hidden="1" x14ac:dyDescent="0.3">
      <c r="F138" s="14" t="s">
        <v>45</v>
      </c>
      <c r="G138" s="14" t="s">
        <v>8</v>
      </c>
      <c r="H138" s="14" t="s">
        <v>9</v>
      </c>
      <c r="I138" s="9" t="s">
        <v>17</v>
      </c>
      <c r="J138" s="16">
        <v>400</v>
      </c>
      <c r="K138" s="10">
        <v>45083</v>
      </c>
      <c r="L138" s="11" t="s">
        <v>11</v>
      </c>
    </row>
    <row r="139" spans="6:12" ht="17.399999999999999" hidden="1" x14ac:dyDescent="0.3">
      <c r="F139" s="14" t="s">
        <v>45</v>
      </c>
      <c r="G139" s="14" t="s">
        <v>8</v>
      </c>
      <c r="H139" s="14" t="s">
        <v>9</v>
      </c>
      <c r="I139" s="9" t="s">
        <v>18</v>
      </c>
      <c r="J139" s="16">
        <v>400</v>
      </c>
      <c r="K139" s="10">
        <v>45084</v>
      </c>
      <c r="L139" s="11" t="s">
        <v>11</v>
      </c>
    </row>
    <row r="140" spans="6:12" ht="17.399999999999999" hidden="1" x14ac:dyDescent="0.3">
      <c r="F140" s="14" t="s">
        <v>45</v>
      </c>
      <c r="G140" s="14" t="s">
        <v>8</v>
      </c>
      <c r="H140" s="14" t="s">
        <v>9</v>
      </c>
      <c r="I140" s="9" t="s">
        <v>19</v>
      </c>
      <c r="J140" s="16">
        <v>400</v>
      </c>
      <c r="K140" s="10">
        <v>45085</v>
      </c>
      <c r="L140" s="11" t="s">
        <v>11</v>
      </c>
    </row>
    <row r="141" spans="6:12" ht="17.399999999999999" hidden="1" x14ac:dyDescent="0.3">
      <c r="F141" s="14" t="s">
        <v>45</v>
      </c>
      <c r="G141" s="14" t="s">
        <v>8</v>
      </c>
      <c r="H141" s="14" t="s">
        <v>20</v>
      </c>
      <c r="I141" s="9" t="s">
        <v>21</v>
      </c>
      <c r="J141" s="16">
        <v>400</v>
      </c>
      <c r="K141" s="10">
        <v>45086</v>
      </c>
      <c r="L141" s="11" t="s">
        <v>11</v>
      </c>
    </row>
    <row r="142" spans="6:12" ht="17.399999999999999" hidden="1" x14ac:dyDescent="0.3">
      <c r="F142" s="14" t="s">
        <v>45</v>
      </c>
      <c r="G142" s="14" t="s">
        <v>8</v>
      </c>
      <c r="H142" s="14" t="s">
        <v>20</v>
      </c>
      <c r="I142" s="9" t="s">
        <v>22</v>
      </c>
      <c r="J142" s="16">
        <v>400</v>
      </c>
      <c r="K142" s="10">
        <v>45081</v>
      </c>
      <c r="L142" s="11" t="s">
        <v>11</v>
      </c>
    </row>
    <row r="143" spans="6:12" ht="17.399999999999999" hidden="1" x14ac:dyDescent="0.3">
      <c r="F143" s="14" t="s">
        <v>45</v>
      </c>
      <c r="G143" s="14" t="s">
        <v>8</v>
      </c>
      <c r="H143" s="14" t="s">
        <v>20</v>
      </c>
      <c r="I143" s="9" t="s">
        <v>23</v>
      </c>
      <c r="J143" s="16">
        <v>400</v>
      </c>
      <c r="K143" s="10">
        <v>45082</v>
      </c>
      <c r="L143" s="11" t="s">
        <v>11</v>
      </c>
    </row>
    <row r="144" spans="6:12" ht="17.399999999999999" hidden="1" x14ac:dyDescent="0.3">
      <c r="F144" s="14" t="s">
        <v>45</v>
      </c>
      <c r="G144" s="14" t="s">
        <v>8</v>
      </c>
      <c r="H144" s="14" t="s">
        <v>24</v>
      </c>
      <c r="I144" s="9" t="s">
        <v>10</v>
      </c>
      <c r="J144" s="16">
        <v>400</v>
      </c>
      <c r="K144" s="10">
        <v>45083</v>
      </c>
      <c r="L144" s="11" t="s">
        <v>11</v>
      </c>
    </row>
    <row r="145" spans="6:12" ht="17.399999999999999" hidden="1" x14ac:dyDescent="0.3">
      <c r="F145" s="14" t="s">
        <v>45</v>
      </c>
      <c r="G145" s="14" t="s">
        <v>8</v>
      </c>
      <c r="H145" s="14" t="s">
        <v>24</v>
      </c>
      <c r="I145" s="9" t="s">
        <v>25</v>
      </c>
      <c r="J145" s="16">
        <v>400</v>
      </c>
      <c r="K145" s="10">
        <v>45084</v>
      </c>
      <c r="L145" s="11" t="s">
        <v>11</v>
      </c>
    </row>
    <row r="146" spans="6:12" ht="17.399999999999999" hidden="1" x14ac:dyDescent="0.3">
      <c r="F146" s="14" t="s">
        <v>45</v>
      </c>
      <c r="G146" s="14" t="s">
        <v>8</v>
      </c>
      <c r="H146" s="14" t="s">
        <v>24</v>
      </c>
      <c r="I146" s="9" t="s">
        <v>26</v>
      </c>
      <c r="J146" s="16">
        <v>400</v>
      </c>
      <c r="K146" s="10">
        <v>45080</v>
      </c>
      <c r="L146" s="11" t="s">
        <v>11</v>
      </c>
    </row>
    <row r="147" spans="6:12" ht="17.399999999999999" hidden="1" x14ac:dyDescent="0.3">
      <c r="F147" s="14" t="s">
        <v>45</v>
      </c>
      <c r="G147" s="14" t="s">
        <v>8</v>
      </c>
      <c r="H147" s="14" t="s">
        <v>24</v>
      </c>
      <c r="I147" s="9" t="s">
        <v>27</v>
      </c>
      <c r="J147" s="16">
        <v>400</v>
      </c>
      <c r="K147" s="10">
        <v>45081</v>
      </c>
      <c r="L147" s="11" t="s">
        <v>11</v>
      </c>
    </row>
    <row r="148" spans="6:12" ht="17.399999999999999" hidden="1" x14ac:dyDescent="0.3">
      <c r="F148" s="14" t="s">
        <v>45</v>
      </c>
      <c r="G148" s="14" t="s">
        <v>8</v>
      </c>
      <c r="H148" s="14" t="s">
        <v>24</v>
      </c>
      <c r="I148" s="9" t="s">
        <v>28</v>
      </c>
      <c r="J148" s="16">
        <v>400</v>
      </c>
      <c r="K148" s="10">
        <v>45082</v>
      </c>
      <c r="L148" s="11" t="s">
        <v>11</v>
      </c>
    </row>
    <row r="149" spans="6:12" ht="17.399999999999999" hidden="1" x14ac:dyDescent="0.3">
      <c r="F149" s="14" t="s">
        <v>45</v>
      </c>
      <c r="G149" s="14" t="s">
        <v>8</v>
      </c>
      <c r="H149" s="14" t="s">
        <v>24</v>
      </c>
      <c r="I149" s="9" t="s">
        <v>29</v>
      </c>
      <c r="J149" s="16">
        <v>400</v>
      </c>
      <c r="K149" s="10">
        <v>45083</v>
      </c>
      <c r="L149" s="11" t="s">
        <v>11</v>
      </c>
    </row>
    <row r="150" spans="6:12" ht="17.399999999999999" hidden="1" x14ac:dyDescent="0.3">
      <c r="F150" s="14" t="s">
        <v>45</v>
      </c>
      <c r="G150" s="14" t="s">
        <v>8</v>
      </c>
      <c r="H150" s="14" t="s">
        <v>24</v>
      </c>
      <c r="I150" s="9" t="s">
        <v>30</v>
      </c>
      <c r="J150" s="16">
        <v>400</v>
      </c>
      <c r="K150" s="10">
        <v>45084</v>
      </c>
      <c r="L150" s="11" t="s">
        <v>11</v>
      </c>
    </row>
    <row r="151" spans="6:12" ht="17.399999999999999" hidden="1" x14ac:dyDescent="0.3">
      <c r="F151" s="14" t="s">
        <v>45</v>
      </c>
      <c r="G151" s="14" t="s">
        <v>8</v>
      </c>
      <c r="H151" s="14" t="s">
        <v>24</v>
      </c>
      <c r="I151" s="9" t="s">
        <v>31</v>
      </c>
      <c r="J151" s="16">
        <v>400</v>
      </c>
      <c r="K151" s="10">
        <v>45085</v>
      </c>
      <c r="L151" s="11" t="s">
        <v>11</v>
      </c>
    </row>
    <row r="152" spans="6:12" ht="17.399999999999999" hidden="1" x14ac:dyDescent="0.3">
      <c r="F152" s="14" t="s">
        <v>45</v>
      </c>
      <c r="G152" s="14" t="s">
        <v>8</v>
      </c>
      <c r="H152" s="14" t="s">
        <v>24</v>
      </c>
      <c r="I152" s="9" t="s">
        <v>19</v>
      </c>
      <c r="J152" s="16">
        <v>400</v>
      </c>
      <c r="K152" s="10">
        <v>45086</v>
      </c>
      <c r="L152" s="11" t="s">
        <v>11</v>
      </c>
    </row>
    <row r="153" spans="6:12" ht="17.399999999999999" hidden="1" x14ac:dyDescent="0.3">
      <c r="F153" s="14" t="s">
        <v>45</v>
      </c>
      <c r="G153" s="14" t="s">
        <v>32</v>
      </c>
      <c r="H153" s="14" t="s">
        <v>33</v>
      </c>
      <c r="I153" s="9" t="s">
        <v>34</v>
      </c>
      <c r="J153" s="12">
        <v>400</v>
      </c>
      <c r="K153" s="10"/>
      <c r="L153" s="11"/>
    </row>
    <row r="154" spans="6:12" ht="17.399999999999999" hidden="1" x14ac:dyDescent="0.3">
      <c r="F154" s="14" t="s">
        <v>45</v>
      </c>
      <c r="G154" s="14" t="s">
        <v>32</v>
      </c>
      <c r="H154" s="14" t="s">
        <v>33</v>
      </c>
      <c r="I154" s="9" t="s">
        <v>35</v>
      </c>
      <c r="J154" s="12">
        <v>400</v>
      </c>
      <c r="K154" s="10"/>
      <c r="L154" s="11"/>
    </row>
    <row r="155" spans="6:12" ht="17.399999999999999" hidden="1" x14ac:dyDescent="0.3">
      <c r="F155" s="14" t="s">
        <v>45</v>
      </c>
      <c r="G155" s="14" t="s">
        <v>32</v>
      </c>
      <c r="H155" s="14" t="s">
        <v>36</v>
      </c>
      <c r="I155" s="9" t="s">
        <v>37</v>
      </c>
      <c r="J155" s="12">
        <v>400</v>
      </c>
      <c r="K155" s="10"/>
      <c r="L155" s="11"/>
    </row>
    <row r="156" spans="6:12" ht="17.399999999999999" hidden="1" x14ac:dyDescent="0.3">
      <c r="F156" s="14" t="s">
        <v>45</v>
      </c>
      <c r="G156" s="14" t="s">
        <v>32</v>
      </c>
      <c r="H156" s="14" t="s">
        <v>36</v>
      </c>
      <c r="I156" s="9" t="s">
        <v>38</v>
      </c>
      <c r="J156" s="12">
        <v>400</v>
      </c>
      <c r="K156" s="10"/>
      <c r="L156" s="11"/>
    </row>
    <row r="157" spans="6:12" ht="17.399999999999999" hidden="1" x14ac:dyDescent="0.3">
      <c r="F157" s="14" t="s">
        <v>44</v>
      </c>
      <c r="G157" s="14" t="s">
        <v>8</v>
      </c>
      <c r="H157" s="14" t="s">
        <v>9</v>
      </c>
      <c r="I157" s="9" t="s">
        <v>10</v>
      </c>
      <c r="J157" s="16">
        <v>400</v>
      </c>
      <c r="K157" s="10">
        <v>45114</v>
      </c>
      <c r="L157" s="11" t="s">
        <v>11</v>
      </c>
    </row>
    <row r="158" spans="6:12" ht="17.399999999999999" hidden="1" x14ac:dyDescent="0.3">
      <c r="F158" s="14" t="s">
        <v>44</v>
      </c>
      <c r="G158" s="14" t="s">
        <v>8</v>
      </c>
      <c r="H158" s="14" t="s">
        <v>9</v>
      </c>
      <c r="I158" s="9" t="s">
        <v>12</v>
      </c>
      <c r="J158" s="16">
        <v>400</v>
      </c>
      <c r="K158" s="10">
        <v>45109</v>
      </c>
      <c r="L158" s="11" t="s">
        <v>11</v>
      </c>
    </row>
    <row r="159" spans="6:12" ht="17.399999999999999" hidden="1" x14ac:dyDescent="0.3">
      <c r="F159" s="14" t="s">
        <v>44</v>
      </c>
      <c r="G159" s="14" t="s">
        <v>8</v>
      </c>
      <c r="H159" s="14" t="s">
        <v>9</v>
      </c>
      <c r="I159" s="9" t="s">
        <v>13</v>
      </c>
      <c r="J159" s="16">
        <v>400</v>
      </c>
      <c r="K159" s="10">
        <v>45109</v>
      </c>
      <c r="L159" s="11" t="s">
        <v>11</v>
      </c>
    </row>
    <row r="160" spans="6:12" ht="17.399999999999999" hidden="1" x14ac:dyDescent="0.3">
      <c r="F160" s="14" t="s">
        <v>44</v>
      </c>
      <c r="G160" s="14" t="s">
        <v>8</v>
      </c>
      <c r="H160" s="14" t="s">
        <v>9</v>
      </c>
      <c r="I160" s="9" t="s">
        <v>14</v>
      </c>
      <c r="J160" s="16">
        <v>400</v>
      </c>
      <c r="K160" s="10">
        <v>45110</v>
      </c>
      <c r="L160" s="11" t="s">
        <v>11</v>
      </c>
    </row>
    <row r="161" spans="6:12" ht="17.399999999999999" hidden="1" x14ac:dyDescent="0.3">
      <c r="F161" s="14" t="s">
        <v>44</v>
      </c>
      <c r="G161" s="14" t="s">
        <v>8</v>
      </c>
      <c r="H161" s="14" t="s">
        <v>9</v>
      </c>
      <c r="I161" s="9" t="s">
        <v>15</v>
      </c>
      <c r="J161" s="16">
        <v>400</v>
      </c>
      <c r="K161" s="10">
        <v>45111</v>
      </c>
      <c r="L161" s="11" t="s">
        <v>11</v>
      </c>
    </row>
    <row r="162" spans="6:12" ht="17.399999999999999" hidden="1" x14ac:dyDescent="0.3">
      <c r="F162" s="14" t="s">
        <v>44</v>
      </c>
      <c r="G162" s="14" t="s">
        <v>8</v>
      </c>
      <c r="H162" s="14" t="s">
        <v>9</v>
      </c>
      <c r="I162" s="9" t="s">
        <v>16</v>
      </c>
      <c r="J162" s="16">
        <v>400</v>
      </c>
      <c r="K162" s="10">
        <v>45112</v>
      </c>
      <c r="L162" s="11" t="s">
        <v>11</v>
      </c>
    </row>
    <row r="163" spans="6:12" ht="17.399999999999999" hidden="1" x14ac:dyDescent="0.3">
      <c r="F163" s="14" t="s">
        <v>44</v>
      </c>
      <c r="G163" s="14" t="s">
        <v>8</v>
      </c>
      <c r="H163" s="14" t="s">
        <v>9</v>
      </c>
      <c r="I163" s="9" t="s">
        <v>17</v>
      </c>
      <c r="J163" s="16">
        <v>400</v>
      </c>
      <c r="K163" s="10">
        <v>45113</v>
      </c>
      <c r="L163" s="11" t="s">
        <v>11</v>
      </c>
    </row>
    <row r="164" spans="6:12" ht="17.399999999999999" hidden="1" x14ac:dyDescent="0.3">
      <c r="F164" s="14" t="s">
        <v>44</v>
      </c>
      <c r="G164" s="14" t="s">
        <v>8</v>
      </c>
      <c r="H164" s="14" t="s">
        <v>9</v>
      </c>
      <c r="I164" s="9" t="s">
        <v>18</v>
      </c>
      <c r="J164" s="16">
        <v>400</v>
      </c>
      <c r="K164" s="10">
        <v>45114</v>
      </c>
      <c r="L164" s="11" t="s">
        <v>11</v>
      </c>
    </row>
    <row r="165" spans="6:12" ht="17.399999999999999" hidden="1" x14ac:dyDescent="0.3">
      <c r="F165" s="14" t="s">
        <v>44</v>
      </c>
      <c r="G165" s="14" t="s">
        <v>8</v>
      </c>
      <c r="H165" s="14" t="s">
        <v>9</v>
      </c>
      <c r="I165" s="9" t="s">
        <v>19</v>
      </c>
      <c r="J165" s="16">
        <v>400</v>
      </c>
      <c r="K165" s="10">
        <v>45115</v>
      </c>
      <c r="L165" s="11" t="s">
        <v>11</v>
      </c>
    </row>
    <row r="166" spans="6:12" ht="17.399999999999999" hidden="1" x14ac:dyDescent="0.3">
      <c r="F166" s="14" t="s">
        <v>44</v>
      </c>
      <c r="G166" s="14" t="s">
        <v>8</v>
      </c>
      <c r="H166" s="14" t="s">
        <v>20</v>
      </c>
      <c r="I166" s="9" t="s">
        <v>21</v>
      </c>
      <c r="J166" s="16">
        <v>400</v>
      </c>
      <c r="K166" s="10">
        <v>45116</v>
      </c>
      <c r="L166" s="11" t="s">
        <v>11</v>
      </c>
    </row>
    <row r="167" spans="6:12" ht="17.399999999999999" hidden="1" x14ac:dyDescent="0.3">
      <c r="F167" s="14" t="s">
        <v>44</v>
      </c>
      <c r="G167" s="14" t="s">
        <v>8</v>
      </c>
      <c r="H167" s="14" t="s">
        <v>20</v>
      </c>
      <c r="I167" s="9" t="s">
        <v>22</v>
      </c>
      <c r="J167" s="16">
        <v>400</v>
      </c>
      <c r="K167" s="10">
        <v>45111</v>
      </c>
      <c r="L167" s="11" t="s">
        <v>11</v>
      </c>
    </row>
    <row r="168" spans="6:12" ht="17.399999999999999" hidden="1" x14ac:dyDescent="0.3">
      <c r="F168" s="14" t="s">
        <v>44</v>
      </c>
      <c r="G168" s="14" t="s">
        <v>8</v>
      </c>
      <c r="H168" s="14" t="s">
        <v>20</v>
      </c>
      <c r="I168" s="9" t="s">
        <v>23</v>
      </c>
      <c r="J168" s="16">
        <v>400</v>
      </c>
      <c r="K168" s="10">
        <v>45112</v>
      </c>
      <c r="L168" s="11" t="s">
        <v>11</v>
      </c>
    </row>
    <row r="169" spans="6:12" ht="17.399999999999999" hidden="1" x14ac:dyDescent="0.3">
      <c r="F169" s="14" t="s">
        <v>44</v>
      </c>
      <c r="G169" s="14" t="s">
        <v>8</v>
      </c>
      <c r="H169" s="14" t="s">
        <v>24</v>
      </c>
      <c r="I169" s="9" t="s">
        <v>10</v>
      </c>
      <c r="J169" s="16">
        <v>400</v>
      </c>
      <c r="K169" s="10">
        <v>45113</v>
      </c>
      <c r="L169" s="11" t="s">
        <v>11</v>
      </c>
    </row>
    <row r="170" spans="6:12" ht="17.399999999999999" hidden="1" x14ac:dyDescent="0.3">
      <c r="F170" s="14" t="s">
        <v>44</v>
      </c>
      <c r="G170" s="14" t="s">
        <v>8</v>
      </c>
      <c r="H170" s="14" t="s">
        <v>24</v>
      </c>
      <c r="I170" s="9" t="s">
        <v>25</v>
      </c>
      <c r="J170" s="16">
        <v>400</v>
      </c>
      <c r="K170" s="10">
        <v>45114</v>
      </c>
      <c r="L170" s="11" t="s">
        <v>11</v>
      </c>
    </row>
    <row r="171" spans="6:12" ht="17.399999999999999" hidden="1" x14ac:dyDescent="0.3">
      <c r="F171" s="14" t="s">
        <v>44</v>
      </c>
      <c r="G171" s="14" t="s">
        <v>8</v>
      </c>
      <c r="H171" s="14" t="s">
        <v>24</v>
      </c>
      <c r="I171" s="9" t="s">
        <v>26</v>
      </c>
      <c r="J171" s="16">
        <v>400</v>
      </c>
      <c r="K171" s="10">
        <v>45110</v>
      </c>
      <c r="L171" s="11" t="s">
        <v>11</v>
      </c>
    </row>
    <row r="172" spans="6:12" ht="17.399999999999999" hidden="1" x14ac:dyDescent="0.3">
      <c r="F172" s="14" t="s">
        <v>44</v>
      </c>
      <c r="G172" s="14" t="s">
        <v>8</v>
      </c>
      <c r="H172" s="14" t="s">
        <v>24</v>
      </c>
      <c r="I172" s="9" t="s">
        <v>27</v>
      </c>
      <c r="J172" s="16">
        <v>400</v>
      </c>
      <c r="K172" s="10">
        <v>45111</v>
      </c>
      <c r="L172" s="11" t="s">
        <v>11</v>
      </c>
    </row>
    <row r="173" spans="6:12" ht="17.399999999999999" hidden="1" x14ac:dyDescent="0.3">
      <c r="F173" s="14" t="s">
        <v>44</v>
      </c>
      <c r="G173" s="14" t="s">
        <v>8</v>
      </c>
      <c r="H173" s="14" t="s">
        <v>24</v>
      </c>
      <c r="I173" s="9" t="s">
        <v>28</v>
      </c>
      <c r="J173" s="16">
        <v>400</v>
      </c>
      <c r="K173" s="10">
        <v>45112</v>
      </c>
      <c r="L173" s="11" t="s">
        <v>11</v>
      </c>
    </row>
    <row r="174" spans="6:12" ht="17.399999999999999" hidden="1" x14ac:dyDescent="0.3">
      <c r="F174" s="14" t="s">
        <v>44</v>
      </c>
      <c r="G174" s="14" t="s">
        <v>8</v>
      </c>
      <c r="H174" s="14" t="s">
        <v>24</v>
      </c>
      <c r="I174" s="9" t="s">
        <v>29</v>
      </c>
      <c r="J174" s="16">
        <v>400</v>
      </c>
      <c r="K174" s="10">
        <v>45113</v>
      </c>
      <c r="L174" s="11" t="s">
        <v>11</v>
      </c>
    </row>
    <row r="175" spans="6:12" ht="17.399999999999999" hidden="1" x14ac:dyDescent="0.3">
      <c r="F175" s="14" t="s">
        <v>44</v>
      </c>
      <c r="G175" s="14" t="s">
        <v>8</v>
      </c>
      <c r="H175" s="14" t="s">
        <v>24</v>
      </c>
      <c r="I175" s="9" t="s">
        <v>30</v>
      </c>
      <c r="J175" s="16">
        <v>400</v>
      </c>
      <c r="K175" s="10">
        <v>45114</v>
      </c>
      <c r="L175" s="11" t="s">
        <v>11</v>
      </c>
    </row>
    <row r="176" spans="6:12" ht="17.399999999999999" hidden="1" x14ac:dyDescent="0.3">
      <c r="F176" s="14" t="s">
        <v>44</v>
      </c>
      <c r="G176" s="14" t="s">
        <v>8</v>
      </c>
      <c r="H176" s="14" t="s">
        <v>24</v>
      </c>
      <c r="I176" s="9" t="s">
        <v>31</v>
      </c>
      <c r="J176" s="16">
        <v>400</v>
      </c>
      <c r="K176" s="10">
        <v>45115</v>
      </c>
      <c r="L176" s="11" t="s">
        <v>11</v>
      </c>
    </row>
    <row r="177" spans="6:12" ht="17.399999999999999" hidden="1" x14ac:dyDescent="0.3">
      <c r="F177" s="14" t="s">
        <v>44</v>
      </c>
      <c r="G177" s="14" t="s">
        <v>8</v>
      </c>
      <c r="H177" s="14" t="s">
        <v>24</v>
      </c>
      <c r="I177" s="9" t="s">
        <v>19</v>
      </c>
      <c r="J177" s="16">
        <v>400</v>
      </c>
      <c r="K177" s="10">
        <v>45116</v>
      </c>
      <c r="L177" s="11" t="s">
        <v>11</v>
      </c>
    </row>
    <row r="178" spans="6:12" ht="17.399999999999999" hidden="1" x14ac:dyDescent="0.3">
      <c r="F178" s="14" t="s">
        <v>44</v>
      </c>
      <c r="G178" s="14" t="s">
        <v>32</v>
      </c>
      <c r="H178" s="14" t="s">
        <v>33</v>
      </c>
      <c r="I178" s="9" t="s">
        <v>34</v>
      </c>
      <c r="J178" s="12">
        <v>400</v>
      </c>
      <c r="K178" s="10"/>
      <c r="L178" s="11"/>
    </row>
    <row r="179" spans="6:12" ht="17.399999999999999" hidden="1" x14ac:dyDescent="0.3">
      <c r="F179" s="14" t="s">
        <v>44</v>
      </c>
      <c r="G179" s="14" t="s">
        <v>32</v>
      </c>
      <c r="H179" s="14" t="s">
        <v>33</v>
      </c>
      <c r="I179" s="9" t="s">
        <v>35</v>
      </c>
      <c r="J179" s="12">
        <v>400</v>
      </c>
      <c r="K179" s="10"/>
      <c r="L179" s="11"/>
    </row>
    <row r="180" spans="6:12" ht="17.399999999999999" hidden="1" x14ac:dyDescent="0.3">
      <c r="F180" s="14" t="s">
        <v>44</v>
      </c>
      <c r="G180" s="14" t="s">
        <v>32</v>
      </c>
      <c r="H180" s="14" t="s">
        <v>36</v>
      </c>
      <c r="I180" s="9" t="s">
        <v>37</v>
      </c>
      <c r="J180" s="12">
        <v>400</v>
      </c>
      <c r="K180" s="10"/>
      <c r="L180" s="11"/>
    </row>
    <row r="181" spans="6:12" ht="17.399999999999999" hidden="1" x14ac:dyDescent="0.3">
      <c r="F181" s="14" t="s">
        <v>44</v>
      </c>
      <c r="G181" s="14" t="s">
        <v>32</v>
      </c>
      <c r="H181" s="14" t="s">
        <v>36</v>
      </c>
      <c r="I181" s="9" t="s">
        <v>38</v>
      </c>
      <c r="J181" s="12">
        <v>400</v>
      </c>
      <c r="K181" s="10"/>
      <c r="L181" s="11"/>
    </row>
    <row r="182" spans="6:12" ht="17.399999999999999" hidden="1" x14ac:dyDescent="0.3">
      <c r="F182" s="14" t="s">
        <v>50</v>
      </c>
      <c r="G182" s="14" t="s">
        <v>8</v>
      </c>
      <c r="H182" s="14" t="s">
        <v>9</v>
      </c>
      <c r="I182" s="9" t="s">
        <v>10</v>
      </c>
      <c r="J182" s="16">
        <v>400</v>
      </c>
      <c r="K182" s="10">
        <v>45178</v>
      </c>
      <c r="L182" s="11" t="s">
        <v>11</v>
      </c>
    </row>
    <row r="183" spans="6:12" ht="17.399999999999999" hidden="1" x14ac:dyDescent="0.3">
      <c r="F183" s="14" t="s">
        <v>50</v>
      </c>
      <c r="G183" s="14" t="s">
        <v>8</v>
      </c>
      <c r="H183" s="14" t="s">
        <v>9</v>
      </c>
      <c r="I183" s="9" t="s">
        <v>12</v>
      </c>
      <c r="J183" s="16">
        <v>400</v>
      </c>
      <c r="K183" s="10">
        <v>45174</v>
      </c>
      <c r="L183" s="11" t="s">
        <v>11</v>
      </c>
    </row>
    <row r="184" spans="6:12" ht="17.399999999999999" hidden="1" x14ac:dyDescent="0.3">
      <c r="F184" s="14" t="s">
        <v>50</v>
      </c>
      <c r="G184" s="14" t="s">
        <v>8</v>
      </c>
      <c r="H184" s="14" t="s">
        <v>9</v>
      </c>
      <c r="I184" s="9" t="s">
        <v>13</v>
      </c>
      <c r="J184" s="16">
        <v>400</v>
      </c>
      <c r="K184" s="10">
        <v>45177</v>
      </c>
      <c r="L184" s="11" t="s">
        <v>11</v>
      </c>
    </row>
    <row r="185" spans="6:12" ht="17.399999999999999" hidden="1" x14ac:dyDescent="0.3">
      <c r="F185" s="14" t="s">
        <v>50</v>
      </c>
      <c r="G185" s="14" t="s">
        <v>8</v>
      </c>
      <c r="H185" s="14" t="s">
        <v>9</v>
      </c>
      <c r="I185" s="9" t="s">
        <v>14</v>
      </c>
      <c r="J185" s="16">
        <v>400</v>
      </c>
      <c r="K185" s="10">
        <v>45173</v>
      </c>
      <c r="L185" s="11" t="s">
        <v>11</v>
      </c>
    </row>
    <row r="186" spans="6:12" ht="17.399999999999999" hidden="1" x14ac:dyDescent="0.3">
      <c r="F186" s="14" t="s">
        <v>50</v>
      </c>
      <c r="G186" s="14" t="s">
        <v>8</v>
      </c>
      <c r="H186" s="14" t="s">
        <v>9</v>
      </c>
      <c r="I186" s="9" t="s">
        <v>15</v>
      </c>
      <c r="J186" s="16">
        <v>400</v>
      </c>
      <c r="K186" s="10">
        <v>45175</v>
      </c>
      <c r="L186" s="11" t="s">
        <v>11</v>
      </c>
    </row>
    <row r="187" spans="6:12" ht="17.399999999999999" hidden="1" x14ac:dyDescent="0.3">
      <c r="F187" s="14" t="s">
        <v>50</v>
      </c>
      <c r="G187" s="14" t="s">
        <v>8</v>
      </c>
      <c r="H187" s="14" t="s">
        <v>9</v>
      </c>
      <c r="I187" s="9" t="s">
        <v>16</v>
      </c>
      <c r="J187" s="16">
        <v>400</v>
      </c>
      <c r="K187" s="10">
        <v>45176</v>
      </c>
      <c r="L187" s="11" t="s">
        <v>11</v>
      </c>
    </row>
    <row r="188" spans="6:12" ht="17.399999999999999" hidden="1" x14ac:dyDescent="0.3">
      <c r="F188" s="14" t="s">
        <v>50</v>
      </c>
      <c r="G188" s="14" t="s">
        <v>8</v>
      </c>
      <c r="H188" s="14" t="s">
        <v>9</v>
      </c>
      <c r="I188" s="9" t="s">
        <v>17</v>
      </c>
      <c r="J188" s="16">
        <v>400</v>
      </c>
      <c r="K188" s="10">
        <v>45172</v>
      </c>
      <c r="L188" s="11" t="s">
        <v>11</v>
      </c>
    </row>
    <row r="189" spans="6:12" ht="17.399999999999999" hidden="1" x14ac:dyDescent="0.3">
      <c r="F189" s="14" t="s">
        <v>50</v>
      </c>
      <c r="G189" s="14" t="s">
        <v>8</v>
      </c>
      <c r="H189" s="14" t="s">
        <v>9</v>
      </c>
      <c r="I189" s="9" t="s">
        <v>18</v>
      </c>
      <c r="J189" s="16">
        <v>400</v>
      </c>
      <c r="K189" s="10">
        <v>45176</v>
      </c>
      <c r="L189" s="11" t="s">
        <v>11</v>
      </c>
    </row>
    <row r="190" spans="6:12" ht="17.399999999999999" hidden="1" x14ac:dyDescent="0.3">
      <c r="F190" s="14" t="s">
        <v>50</v>
      </c>
      <c r="G190" s="14" t="s">
        <v>8</v>
      </c>
      <c r="H190" s="14" t="s">
        <v>9</v>
      </c>
      <c r="I190" s="9" t="s">
        <v>19</v>
      </c>
      <c r="J190" s="16">
        <v>400</v>
      </c>
      <c r="K190" s="10">
        <v>45177</v>
      </c>
      <c r="L190" s="11" t="s">
        <v>11</v>
      </c>
    </row>
    <row r="191" spans="6:12" ht="17.399999999999999" hidden="1" x14ac:dyDescent="0.3">
      <c r="F191" s="14" t="s">
        <v>50</v>
      </c>
      <c r="G191" s="14" t="s">
        <v>8</v>
      </c>
      <c r="H191" s="14" t="s">
        <v>20</v>
      </c>
      <c r="I191" s="9" t="s">
        <v>21</v>
      </c>
      <c r="J191" s="16">
        <v>400</v>
      </c>
      <c r="K191" s="10">
        <v>45173</v>
      </c>
      <c r="L191" s="11" t="s">
        <v>11</v>
      </c>
    </row>
    <row r="192" spans="6:12" ht="17.399999999999999" hidden="1" x14ac:dyDescent="0.3">
      <c r="F192" s="14" t="s">
        <v>50</v>
      </c>
      <c r="G192" s="14" t="s">
        <v>8</v>
      </c>
      <c r="H192" s="14" t="s">
        <v>20</v>
      </c>
      <c r="I192" s="9" t="s">
        <v>22</v>
      </c>
      <c r="J192" s="16">
        <v>400</v>
      </c>
      <c r="K192" s="10">
        <v>45173</v>
      </c>
      <c r="L192" s="11" t="s">
        <v>11</v>
      </c>
    </row>
    <row r="193" spans="6:12" ht="17.399999999999999" hidden="1" x14ac:dyDescent="0.3">
      <c r="F193" s="14" t="s">
        <v>50</v>
      </c>
      <c r="G193" s="14" t="s">
        <v>8</v>
      </c>
      <c r="H193" s="14" t="s">
        <v>20</v>
      </c>
      <c r="I193" s="9" t="s">
        <v>23</v>
      </c>
      <c r="J193" s="16">
        <v>400</v>
      </c>
      <c r="K193" s="10">
        <v>45170</v>
      </c>
      <c r="L193" s="11" t="s">
        <v>11</v>
      </c>
    </row>
    <row r="194" spans="6:12" ht="17.399999999999999" hidden="1" x14ac:dyDescent="0.3">
      <c r="F194" s="14" t="s">
        <v>50</v>
      </c>
      <c r="G194" s="14" t="s">
        <v>8</v>
      </c>
      <c r="H194" s="14" t="s">
        <v>24</v>
      </c>
      <c r="I194" s="9" t="s">
        <v>10</v>
      </c>
      <c r="J194" s="16">
        <v>400</v>
      </c>
      <c r="K194" s="10">
        <v>45175</v>
      </c>
      <c r="L194" s="11" t="s">
        <v>11</v>
      </c>
    </row>
    <row r="195" spans="6:12" ht="17.399999999999999" hidden="1" x14ac:dyDescent="0.3">
      <c r="F195" s="14" t="s">
        <v>50</v>
      </c>
      <c r="G195" s="14" t="s">
        <v>8</v>
      </c>
      <c r="H195" s="14" t="s">
        <v>24</v>
      </c>
      <c r="I195" s="9" t="s">
        <v>25</v>
      </c>
      <c r="J195" s="16">
        <v>400</v>
      </c>
      <c r="K195" s="10">
        <v>45170</v>
      </c>
      <c r="L195" s="11" t="s">
        <v>11</v>
      </c>
    </row>
    <row r="196" spans="6:12" ht="17.399999999999999" hidden="1" x14ac:dyDescent="0.3">
      <c r="F196" s="14" t="s">
        <v>50</v>
      </c>
      <c r="G196" s="14" t="s">
        <v>8</v>
      </c>
      <c r="H196" s="14" t="s">
        <v>24</v>
      </c>
      <c r="I196" s="9" t="s">
        <v>26</v>
      </c>
      <c r="J196" s="16">
        <v>400</v>
      </c>
      <c r="K196" s="10">
        <v>45172</v>
      </c>
      <c r="L196" s="11" t="s">
        <v>11</v>
      </c>
    </row>
    <row r="197" spans="6:12" ht="17.399999999999999" hidden="1" x14ac:dyDescent="0.3">
      <c r="F197" s="14" t="s">
        <v>50</v>
      </c>
      <c r="G197" s="14" t="s">
        <v>8</v>
      </c>
      <c r="H197" s="14" t="s">
        <v>24</v>
      </c>
      <c r="I197" s="9" t="s">
        <v>27</v>
      </c>
      <c r="J197" s="16">
        <v>400</v>
      </c>
      <c r="K197" s="10">
        <v>45173</v>
      </c>
      <c r="L197" s="11" t="s">
        <v>11</v>
      </c>
    </row>
    <row r="198" spans="6:12" ht="17.399999999999999" hidden="1" x14ac:dyDescent="0.3">
      <c r="F198" s="14" t="s">
        <v>50</v>
      </c>
      <c r="G198" s="14" t="s">
        <v>8</v>
      </c>
      <c r="H198" s="14" t="s">
        <v>24</v>
      </c>
      <c r="I198" s="9" t="s">
        <v>28</v>
      </c>
      <c r="J198" s="16">
        <v>400</v>
      </c>
      <c r="K198" s="10">
        <v>45175</v>
      </c>
      <c r="L198" s="11" t="s">
        <v>11</v>
      </c>
    </row>
    <row r="199" spans="6:12" ht="17.399999999999999" hidden="1" x14ac:dyDescent="0.3">
      <c r="F199" s="14" t="s">
        <v>50</v>
      </c>
      <c r="G199" s="14" t="s">
        <v>8</v>
      </c>
      <c r="H199" s="14" t="s">
        <v>24</v>
      </c>
      <c r="I199" s="9" t="s">
        <v>29</v>
      </c>
      <c r="J199" s="16">
        <v>400</v>
      </c>
      <c r="K199" s="10">
        <v>45176</v>
      </c>
      <c r="L199" s="11" t="s">
        <v>11</v>
      </c>
    </row>
    <row r="200" spans="6:12" ht="17.399999999999999" hidden="1" x14ac:dyDescent="0.3">
      <c r="F200" s="14" t="s">
        <v>50</v>
      </c>
      <c r="G200" s="14" t="s">
        <v>8</v>
      </c>
      <c r="H200" s="14" t="s">
        <v>24</v>
      </c>
      <c r="I200" s="9" t="s">
        <v>30</v>
      </c>
      <c r="J200" s="16">
        <v>400</v>
      </c>
      <c r="K200" s="10">
        <v>45177</v>
      </c>
      <c r="L200" s="11" t="s">
        <v>11</v>
      </c>
    </row>
    <row r="201" spans="6:12" ht="17.399999999999999" hidden="1" x14ac:dyDescent="0.3">
      <c r="F201" s="14" t="s">
        <v>50</v>
      </c>
      <c r="G201" s="14" t="s">
        <v>8</v>
      </c>
      <c r="H201" s="14" t="s">
        <v>24</v>
      </c>
      <c r="I201" s="9" t="s">
        <v>31</v>
      </c>
      <c r="J201" s="16">
        <v>400</v>
      </c>
      <c r="K201" s="10">
        <v>45178</v>
      </c>
      <c r="L201" s="11" t="s">
        <v>11</v>
      </c>
    </row>
    <row r="202" spans="6:12" ht="17.399999999999999" hidden="1" x14ac:dyDescent="0.3">
      <c r="F202" s="14" t="s">
        <v>50</v>
      </c>
      <c r="G202" s="14" t="s">
        <v>8</v>
      </c>
      <c r="H202" s="14" t="s">
        <v>24</v>
      </c>
      <c r="I202" s="9" t="s">
        <v>19</v>
      </c>
      <c r="J202" s="16">
        <v>400</v>
      </c>
      <c r="K202" s="10">
        <v>45173</v>
      </c>
      <c r="L202" s="11" t="s">
        <v>11</v>
      </c>
    </row>
    <row r="203" spans="6:12" ht="17.399999999999999" hidden="1" x14ac:dyDescent="0.3">
      <c r="F203" s="14" t="s">
        <v>50</v>
      </c>
      <c r="G203" s="14" t="s">
        <v>32</v>
      </c>
      <c r="H203" s="14" t="s">
        <v>33</v>
      </c>
      <c r="I203" s="9" t="s">
        <v>34</v>
      </c>
      <c r="J203" s="12">
        <v>400</v>
      </c>
      <c r="K203" s="10"/>
      <c r="L203" s="11"/>
    </row>
    <row r="204" spans="6:12" ht="17.399999999999999" hidden="1" x14ac:dyDescent="0.3">
      <c r="F204" s="14" t="s">
        <v>50</v>
      </c>
      <c r="G204" s="14" t="s">
        <v>32</v>
      </c>
      <c r="H204" s="14" t="s">
        <v>33</v>
      </c>
      <c r="I204" s="9" t="s">
        <v>35</v>
      </c>
      <c r="J204" s="12">
        <v>400</v>
      </c>
      <c r="K204" s="10"/>
      <c r="L204" s="11"/>
    </row>
    <row r="205" spans="6:12" ht="17.399999999999999" hidden="1" x14ac:dyDescent="0.3">
      <c r="F205" s="14" t="s">
        <v>50</v>
      </c>
      <c r="G205" s="14" t="s">
        <v>32</v>
      </c>
      <c r="H205" s="14" t="s">
        <v>36</v>
      </c>
      <c r="I205" s="9" t="s">
        <v>37</v>
      </c>
      <c r="J205" s="12">
        <v>400</v>
      </c>
      <c r="K205" s="10"/>
      <c r="L205" s="11"/>
    </row>
    <row r="206" spans="6:12" ht="17.399999999999999" hidden="1" x14ac:dyDescent="0.3">
      <c r="F206" s="14" t="s">
        <v>50</v>
      </c>
      <c r="G206" s="14" t="s">
        <v>32</v>
      </c>
      <c r="H206" s="14" t="s">
        <v>36</v>
      </c>
      <c r="I206" s="9" t="s">
        <v>38</v>
      </c>
      <c r="J206" s="12">
        <v>400</v>
      </c>
      <c r="K206" s="10"/>
      <c r="L206" s="11"/>
    </row>
    <row r="207" spans="6:12" ht="17.399999999999999" hidden="1" x14ac:dyDescent="0.3">
      <c r="F207" s="14" t="s">
        <v>49</v>
      </c>
      <c r="G207" s="14" t="s">
        <v>8</v>
      </c>
      <c r="H207" s="14" t="s">
        <v>9</v>
      </c>
      <c r="I207" s="9" t="s">
        <v>10</v>
      </c>
      <c r="J207" s="16">
        <v>400</v>
      </c>
      <c r="K207" s="10">
        <v>45200</v>
      </c>
      <c r="L207" s="11" t="s">
        <v>11</v>
      </c>
    </row>
    <row r="208" spans="6:12" ht="17.399999999999999" hidden="1" x14ac:dyDescent="0.3">
      <c r="F208" s="14" t="s">
        <v>49</v>
      </c>
      <c r="G208" s="14" t="s">
        <v>8</v>
      </c>
      <c r="H208" s="14" t="s">
        <v>9</v>
      </c>
      <c r="I208" s="9" t="s">
        <v>12</v>
      </c>
      <c r="J208" s="16">
        <v>400</v>
      </c>
      <c r="K208" s="10">
        <v>45202</v>
      </c>
      <c r="L208" s="11" t="s">
        <v>11</v>
      </c>
    </row>
    <row r="209" spans="6:12" ht="17.399999999999999" hidden="1" x14ac:dyDescent="0.3">
      <c r="F209" s="14" t="s">
        <v>49</v>
      </c>
      <c r="G209" s="14" t="s">
        <v>8</v>
      </c>
      <c r="H209" s="14" t="s">
        <v>9</v>
      </c>
      <c r="I209" s="9" t="s">
        <v>13</v>
      </c>
      <c r="J209" s="16">
        <v>400</v>
      </c>
      <c r="K209" s="10">
        <v>45200</v>
      </c>
      <c r="L209" s="11" t="s">
        <v>11</v>
      </c>
    </row>
    <row r="210" spans="6:12" ht="17.399999999999999" hidden="1" x14ac:dyDescent="0.3">
      <c r="F210" s="14" t="s">
        <v>49</v>
      </c>
      <c r="G210" s="14" t="s">
        <v>8</v>
      </c>
      <c r="H210" s="14" t="s">
        <v>9</v>
      </c>
      <c r="I210" s="9" t="s">
        <v>14</v>
      </c>
      <c r="J210" s="16">
        <v>400</v>
      </c>
      <c r="K210" s="10">
        <v>45203</v>
      </c>
      <c r="L210" s="11" t="s">
        <v>11</v>
      </c>
    </row>
    <row r="211" spans="6:12" ht="17.399999999999999" hidden="1" x14ac:dyDescent="0.3">
      <c r="F211" s="14" t="s">
        <v>49</v>
      </c>
      <c r="G211" s="14" t="s">
        <v>8</v>
      </c>
      <c r="H211" s="14" t="s">
        <v>9</v>
      </c>
      <c r="I211" s="9" t="s">
        <v>15</v>
      </c>
      <c r="J211" s="16">
        <v>400</v>
      </c>
      <c r="K211" s="10">
        <v>45205</v>
      </c>
      <c r="L211" s="11" t="s">
        <v>11</v>
      </c>
    </row>
    <row r="212" spans="6:12" ht="17.399999999999999" hidden="1" x14ac:dyDescent="0.3">
      <c r="F212" s="14" t="s">
        <v>49</v>
      </c>
      <c r="G212" s="14" t="s">
        <v>8</v>
      </c>
      <c r="H212" s="14" t="s">
        <v>9</v>
      </c>
      <c r="I212" s="9" t="s">
        <v>16</v>
      </c>
      <c r="J212" s="16">
        <v>400</v>
      </c>
      <c r="K212" s="10">
        <v>45206</v>
      </c>
      <c r="L212" s="11" t="s">
        <v>11</v>
      </c>
    </row>
    <row r="213" spans="6:12" ht="17.399999999999999" hidden="1" x14ac:dyDescent="0.3">
      <c r="F213" s="14" t="s">
        <v>49</v>
      </c>
      <c r="G213" s="14" t="s">
        <v>8</v>
      </c>
      <c r="H213" s="14" t="s">
        <v>9</v>
      </c>
      <c r="I213" s="9" t="s">
        <v>17</v>
      </c>
      <c r="J213" s="16">
        <v>400</v>
      </c>
      <c r="K213" s="10">
        <v>45205</v>
      </c>
      <c r="L213" s="11" t="s">
        <v>11</v>
      </c>
    </row>
    <row r="214" spans="6:12" ht="17.399999999999999" hidden="1" x14ac:dyDescent="0.3">
      <c r="F214" s="14" t="s">
        <v>49</v>
      </c>
      <c r="G214" s="14" t="s">
        <v>8</v>
      </c>
      <c r="H214" s="14" t="s">
        <v>9</v>
      </c>
      <c r="I214" s="9" t="s">
        <v>18</v>
      </c>
      <c r="J214" s="16">
        <v>400</v>
      </c>
      <c r="K214" s="10">
        <v>45206</v>
      </c>
      <c r="L214" s="11" t="s">
        <v>11</v>
      </c>
    </row>
    <row r="215" spans="6:12" ht="17.399999999999999" hidden="1" x14ac:dyDescent="0.3">
      <c r="F215" s="14" t="s">
        <v>49</v>
      </c>
      <c r="G215" s="14" t="s">
        <v>8</v>
      </c>
      <c r="H215" s="14" t="s">
        <v>9</v>
      </c>
      <c r="I215" s="9" t="s">
        <v>19</v>
      </c>
      <c r="J215" s="16">
        <v>400</v>
      </c>
      <c r="K215" s="10">
        <v>45207</v>
      </c>
      <c r="L215" s="11" t="s">
        <v>11</v>
      </c>
    </row>
    <row r="216" spans="6:12" ht="17.399999999999999" hidden="1" x14ac:dyDescent="0.3">
      <c r="F216" s="14" t="s">
        <v>49</v>
      </c>
      <c r="G216" s="14" t="s">
        <v>8</v>
      </c>
      <c r="H216" s="14" t="s">
        <v>20</v>
      </c>
      <c r="I216" s="9" t="s">
        <v>21</v>
      </c>
      <c r="J216" s="16">
        <v>400</v>
      </c>
      <c r="K216" s="10">
        <v>45208</v>
      </c>
      <c r="L216" s="11" t="s">
        <v>11</v>
      </c>
    </row>
    <row r="217" spans="6:12" ht="17.399999999999999" hidden="1" x14ac:dyDescent="0.3">
      <c r="F217" s="14" t="s">
        <v>49</v>
      </c>
      <c r="G217" s="14" t="s">
        <v>8</v>
      </c>
      <c r="H217" s="14" t="s">
        <v>20</v>
      </c>
      <c r="I217" s="9" t="s">
        <v>22</v>
      </c>
      <c r="J217" s="16">
        <v>400</v>
      </c>
      <c r="K217" s="10">
        <v>45203</v>
      </c>
      <c r="L217" s="11" t="s">
        <v>11</v>
      </c>
    </row>
    <row r="218" spans="6:12" ht="17.399999999999999" hidden="1" x14ac:dyDescent="0.3">
      <c r="F218" s="14" t="s">
        <v>49</v>
      </c>
      <c r="G218" s="14" t="s">
        <v>8</v>
      </c>
      <c r="H218" s="14" t="s">
        <v>20</v>
      </c>
      <c r="I218" s="9" t="s">
        <v>23</v>
      </c>
      <c r="J218" s="16">
        <v>400</v>
      </c>
      <c r="K218" s="10">
        <v>45204</v>
      </c>
      <c r="L218" s="11" t="s">
        <v>11</v>
      </c>
    </row>
    <row r="219" spans="6:12" ht="17.399999999999999" hidden="1" x14ac:dyDescent="0.3">
      <c r="F219" s="14" t="s">
        <v>49</v>
      </c>
      <c r="G219" s="14" t="s">
        <v>8</v>
      </c>
      <c r="H219" s="14" t="s">
        <v>24</v>
      </c>
      <c r="I219" s="9" t="s">
        <v>10</v>
      </c>
      <c r="J219" s="16">
        <v>400</v>
      </c>
      <c r="K219" s="10">
        <v>45205</v>
      </c>
      <c r="L219" s="11" t="s">
        <v>11</v>
      </c>
    </row>
    <row r="220" spans="6:12" ht="17.399999999999999" hidden="1" x14ac:dyDescent="0.3">
      <c r="F220" s="14" t="s">
        <v>49</v>
      </c>
      <c r="G220" s="14" t="s">
        <v>8</v>
      </c>
      <c r="H220" s="14" t="s">
        <v>24</v>
      </c>
      <c r="I220" s="9" t="s">
        <v>25</v>
      </c>
      <c r="J220" s="16">
        <v>400</v>
      </c>
      <c r="K220" s="10">
        <v>45206</v>
      </c>
      <c r="L220" s="11" t="s">
        <v>11</v>
      </c>
    </row>
    <row r="221" spans="6:12" ht="17.399999999999999" hidden="1" x14ac:dyDescent="0.3">
      <c r="F221" s="14" t="s">
        <v>49</v>
      </c>
      <c r="G221" s="14" t="s">
        <v>8</v>
      </c>
      <c r="H221" s="14" t="s">
        <v>24</v>
      </c>
      <c r="I221" s="9" t="s">
        <v>26</v>
      </c>
      <c r="J221" s="16">
        <v>400</v>
      </c>
      <c r="K221" s="10">
        <v>45202</v>
      </c>
      <c r="L221" s="11" t="s">
        <v>11</v>
      </c>
    </row>
    <row r="222" spans="6:12" ht="17.399999999999999" hidden="1" x14ac:dyDescent="0.3">
      <c r="F222" s="14" t="s">
        <v>49</v>
      </c>
      <c r="G222" s="14" t="s">
        <v>8</v>
      </c>
      <c r="H222" s="14" t="s">
        <v>24</v>
      </c>
      <c r="I222" s="9" t="s">
        <v>27</v>
      </c>
      <c r="J222" s="16">
        <v>400</v>
      </c>
      <c r="K222" s="10">
        <v>45203</v>
      </c>
      <c r="L222" s="11" t="s">
        <v>11</v>
      </c>
    </row>
    <row r="223" spans="6:12" ht="17.399999999999999" hidden="1" x14ac:dyDescent="0.3">
      <c r="F223" s="14" t="s">
        <v>49</v>
      </c>
      <c r="G223" s="14" t="s">
        <v>8</v>
      </c>
      <c r="H223" s="14" t="s">
        <v>24</v>
      </c>
      <c r="I223" s="9" t="s">
        <v>28</v>
      </c>
      <c r="J223" s="16">
        <v>400</v>
      </c>
      <c r="K223" s="10">
        <v>45205</v>
      </c>
      <c r="L223" s="11" t="s">
        <v>11</v>
      </c>
    </row>
    <row r="224" spans="6:12" ht="17.399999999999999" hidden="1" x14ac:dyDescent="0.3">
      <c r="F224" s="14" t="s">
        <v>49</v>
      </c>
      <c r="G224" s="14" t="s">
        <v>8</v>
      </c>
      <c r="H224" s="14" t="s">
        <v>24</v>
      </c>
      <c r="I224" s="9" t="s">
        <v>29</v>
      </c>
      <c r="J224" s="16">
        <v>400</v>
      </c>
      <c r="K224" s="10">
        <v>45206</v>
      </c>
      <c r="L224" s="11" t="s">
        <v>11</v>
      </c>
    </row>
    <row r="225" spans="6:12" ht="17.399999999999999" hidden="1" x14ac:dyDescent="0.3">
      <c r="F225" s="14" t="s">
        <v>49</v>
      </c>
      <c r="G225" s="14" t="s">
        <v>8</v>
      </c>
      <c r="H225" s="14" t="s">
        <v>24</v>
      </c>
      <c r="I225" s="9" t="s">
        <v>30</v>
      </c>
      <c r="J225" s="16">
        <v>400</v>
      </c>
      <c r="K225" s="10">
        <v>45207</v>
      </c>
      <c r="L225" s="11" t="s">
        <v>11</v>
      </c>
    </row>
    <row r="226" spans="6:12" ht="17.399999999999999" hidden="1" x14ac:dyDescent="0.3">
      <c r="F226" s="14" t="s">
        <v>49</v>
      </c>
      <c r="G226" s="14" t="s">
        <v>8</v>
      </c>
      <c r="H226" s="14" t="s">
        <v>24</v>
      </c>
      <c r="I226" s="9" t="s">
        <v>31</v>
      </c>
      <c r="J226" s="16">
        <v>400</v>
      </c>
      <c r="K226" s="10">
        <v>45208</v>
      </c>
      <c r="L226" s="11" t="s">
        <v>11</v>
      </c>
    </row>
    <row r="227" spans="6:12" ht="17.399999999999999" hidden="1" x14ac:dyDescent="0.3">
      <c r="F227" s="14" t="s">
        <v>49</v>
      </c>
      <c r="G227" s="14" t="s">
        <v>8</v>
      </c>
      <c r="H227" s="14" t="s">
        <v>24</v>
      </c>
      <c r="I227" s="9" t="s">
        <v>19</v>
      </c>
      <c r="J227" s="16">
        <v>400</v>
      </c>
      <c r="K227" s="10">
        <v>45203</v>
      </c>
      <c r="L227" s="11" t="s">
        <v>11</v>
      </c>
    </row>
    <row r="228" spans="6:12" ht="17.399999999999999" hidden="1" x14ac:dyDescent="0.3">
      <c r="F228" s="14" t="s">
        <v>49</v>
      </c>
      <c r="G228" s="14" t="s">
        <v>32</v>
      </c>
      <c r="H228" s="14" t="s">
        <v>33</v>
      </c>
      <c r="I228" s="9" t="s">
        <v>34</v>
      </c>
      <c r="J228" s="12">
        <v>400</v>
      </c>
      <c r="K228" s="10"/>
      <c r="L228" s="11"/>
    </row>
    <row r="229" spans="6:12" ht="17.399999999999999" hidden="1" x14ac:dyDescent="0.3">
      <c r="F229" s="14" t="s">
        <v>49</v>
      </c>
      <c r="G229" s="14" t="s">
        <v>32</v>
      </c>
      <c r="H229" s="14" t="s">
        <v>33</v>
      </c>
      <c r="I229" s="9" t="s">
        <v>35</v>
      </c>
      <c r="J229" s="12">
        <v>400</v>
      </c>
      <c r="K229" s="10"/>
      <c r="L229" s="11"/>
    </row>
    <row r="230" spans="6:12" ht="17.399999999999999" hidden="1" x14ac:dyDescent="0.3">
      <c r="F230" s="14" t="s">
        <v>49</v>
      </c>
      <c r="G230" s="14" t="s">
        <v>32</v>
      </c>
      <c r="H230" s="14" t="s">
        <v>36</v>
      </c>
      <c r="I230" s="9" t="s">
        <v>37</v>
      </c>
      <c r="J230" s="12">
        <v>400</v>
      </c>
      <c r="K230" s="10"/>
      <c r="L230" s="11"/>
    </row>
    <row r="231" spans="6:12" ht="17.399999999999999" hidden="1" x14ac:dyDescent="0.3">
      <c r="F231" s="14" t="s">
        <v>49</v>
      </c>
      <c r="G231" s="14" t="s">
        <v>32</v>
      </c>
      <c r="H231" s="14" t="s">
        <v>36</v>
      </c>
      <c r="I231" s="9" t="s">
        <v>38</v>
      </c>
      <c r="J231" s="12">
        <v>400</v>
      </c>
      <c r="K231" s="10"/>
      <c r="L231" s="11"/>
    </row>
    <row r="232" spans="6:12" ht="17.399999999999999" hidden="1" x14ac:dyDescent="0.3">
      <c r="F232" s="14" t="s">
        <v>48</v>
      </c>
      <c r="G232" s="14" t="s">
        <v>8</v>
      </c>
      <c r="H232" s="14" t="s">
        <v>9</v>
      </c>
      <c r="I232" s="9" t="s">
        <v>10</v>
      </c>
      <c r="J232" s="16">
        <v>400</v>
      </c>
      <c r="K232" s="10">
        <v>45238</v>
      </c>
      <c r="L232" s="11" t="s">
        <v>11</v>
      </c>
    </row>
    <row r="233" spans="6:12" ht="17.399999999999999" hidden="1" x14ac:dyDescent="0.3">
      <c r="F233" s="14" t="s">
        <v>48</v>
      </c>
      <c r="G233" s="14" t="s">
        <v>8</v>
      </c>
      <c r="H233" s="14" t="s">
        <v>9</v>
      </c>
      <c r="I233" s="9" t="s">
        <v>12</v>
      </c>
      <c r="J233" s="16">
        <v>400</v>
      </c>
      <c r="K233" s="10">
        <v>45233</v>
      </c>
      <c r="L233" s="11" t="s">
        <v>11</v>
      </c>
    </row>
    <row r="234" spans="6:12" ht="17.399999999999999" hidden="1" x14ac:dyDescent="0.3">
      <c r="F234" s="14" t="s">
        <v>48</v>
      </c>
      <c r="G234" s="14" t="s">
        <v>8</v>
      </c>
      <c r="H234" s="14" t="s">
        <v>9</v>
      </c>
      <c r="I234" s="9" t="s">
        <v>13</v>
      </c>
      <c r="J234" s="16">
        <v>400</v>
      </c>
      <c r="K234" s="10">
        <v>45234</v>
      </c>
      <c r="L234" s="11" t="s">
        <v>11</v>
      </c>
    </row>
    <row r="235" spans="6:12" ht="17.399999999999999" hidden="1" x14ac:dyDescent="0.3">
      <c r="F235" s="14" t="s">
        <v>48</v>
      </c>
      <c r="G235" s="14" t="s">
        <v>8</v>
      </c>
      <c r="H235" s="14" t="s">
        <v>9</v>
      </c>
      <c r="I235" s="9" t="s">
        <v>14</v>
      </c>
      <c r="J235" s="16">
        <v>400</v>
      </c>
      <c r="K235" s="10">
        <v>45234</v>
      </c>
      <c r="L235" s="11" t="s">
        <v>11</v>
      </c>
    </row>
    <row r="236" spans="6:12" ht="17.399999999999999" hidden="1" x14ac:dyDescent="0.3">
      <c r="F236" s="14" t="s">
        <v>48</v>
      </c>
      <c r="G236" s="14" t="s">
        <v>8</v>
      </c>
      <c r="H236" s="14" t="s">
        <v>9</v>
      </c>
      <c r="I236" s="9" t="s">
        <v>15</v>
      </c>
      <c r="J236" s="16">
        <v>400</v>
      </c>
      <c r="K236" s="10">
        <v>45236</v>
      </c>
      <c r="L236" s="11" t="s">
        <v>11</v>
      </c>
    </row>
    <row r="237" spans="6:12" ht="17.399999999999999" hidden="1" x14ac:dyDescent="0.3">
      <c r="F237" s="14" t="s">
        <v>48</v>
      </c>
      <c r="G237" s="14" t="s">
        <v>8</v>
      </c>
      <c r="H237" s="14" t="s">
        <v>9</v>
      </c>
      <c r="I237" s="9" t="s">
        <v>16</v>
      </c>
      <c r="J237" s="16">
        <v>400</v>
      </c>
      <c r="K237" s="10">
        <v>45237</v>
      </c>
      <c r="L237" s="11" t="s">
        <v>11</v>
      </c>
    </row>
    <row r="238" spans="6:12" ht="17.399999999999999" hidden="1" x14ac:dyDescent="0.3">
      <c r="F238" s="14" t="s">
        <v>48</v>
      </c>
      <c r="G238" s="14" t="s">
        <v>8</v>
      </c>
      <c r="H238" s="14" t="s">
        <v>9</v>
      </c>
      <c r="I238" s="9" t="s">
        <v>17</v>
      </c>
      <c r="J238" s="16">
        <v>400</v>
      </c>
      <c r="K238" s="10">
        <v>45236</v>
      </c>
      <c r="L238" s="11" t="s">
        <v>11</v>
      </c>
    </row>
    <row r="239" spans="6:12" ht="17.399999999999999" hidden="1" x14ac:dyDescent="0.3">
      <c r="F239" s="14" t="s">
        <v>48</v>
      </c>
      <c r="G239" s="14" t="s">
        <v>8</v>
      </c>
      <c r="H239" s="14" t="s">
        <v>9</v>
      </c>
      <c r="I239" s="9" t="s">
        <v>18</v>
      </c>
      <c r="J239" s="16">
        <v>400</v>
      </c>
      <c r="K239" s="10">
        <v>45237</v>
      </c>
      <c r="L239" s="11" t="s">
        <v>11</v>
      </c>
    </row>
    <row r="240" spans="6:12" ht="17.399999999999999" hidden="1" x14ac:dyDescent="0.3">
      <c r="F240" s="14" t="s">
        <v>48</v>
      </c>
      <c r="G240" s="14" t="s">
        <v>8</v>
      </c>
      <c r="H240" s="14" t="s">
        <v>9</v>
      </c>
      <c r="I240" s="9" t="s">
        <v>19</v>
      </c>
      <c r="J240" s="16">
        <v>400</v>
      </c>
      <c r="K240" s="10">
        <v>45238</v>
      </c>
      <c r="L240" s="11" t="s">
        <v>11</v>
      </c>
    </row>
    <row r="241" spans="6:12" ht="17.399999999999999" hidden="1" x14ac:dyDescent="0.3">
      <c r="F241" s="14" t="s">
        <v>48</v>
      </c>
      <c r="G241" s="14" t="s">
        <v>8</v>
      </c>
      <c r="H241" s="14" t="s">
        <v>20</v>
      </c>
      <c r="I241" s="9" t="s">
        <v>21</v>
      </c>
      <c r="J241" s="16">
        <v>400</v>
      </c>
      <c r="K241" s="10">
        <v>45239</v>
      </c>
      <c r="L241" s="11" t="s">
        <v>11</v>
      </c>
    </row>
    <row r="242" spans="6:12" ht="17.399999999999999" hidden="1" x14ac:dyDescent="0.3">
      <c r="F242" s="14" t="s">
        <v>48</v>
      </c>
      <c r="G242" s="14" t="s">
        <v>8</v>
      </c>
      <c r="H242" s="14" t="s">
        <v>20</v>
      </c>
      <c r="I242" s="9" t="s">
        <v>22</v>
      </c>
      <c r="J242" s="16">
        <v>400</v>
      </c>
      <c r="K242" s="10">
        <v>45234</v>
      </c>
      <c r="L242" s="11" t="s">
        <v>11</v>
      </c>
    </row>
    <row r="243" spans="6:12" ht="17.399999999999999" hidden="1" x14ac:dyDescent="0.3">
      <c r="F243" s="14" t="s">
        <v>48</v>
      </c>
      <c r="G243" s="14" t="s">
        <v>8</v>
      </c>
      <c r="H243" s="14" t="s">
        <v>20</v>
      </c>
      <c r="I243" s="9" t="s">
        <v>23</v>
      </c>
      <c r="J243" s="16">
        <v>400</v>
      </c>
      <c r="K243" s="10">
        <v>45235</v>
      </c>
      <c r="L243" s="11" t="s">
        <v>11</v>
      </c>
    </row>
    <row r="244" spans="6:12" ht="17.399999999999999" hidden="1" x14ac:dyDescent="0.3">
      <c r="F244" s="14" t="s">
        <v>48</v>
      </c>
      <c r="G244" s="14" t="s">
        <v>8</v>
      </c>
      <c r="H244" s="14" t="s">
        <v>24</v>
      </c>
      <c r="I244" s="9" t="s">
        <v>10</v>
      </c>
      <c r="J244" s="16">
        <v>400</v>
      </c>
      <c r="K244" s="10">
        <v>45236</v>
      </c>
      <c r="L244" s="11" t="s">
        <v>11</v>
      </c>
    </row>
    <row r="245" spans="6:12" ht="17.399999999999999" hidden="1" x14ac:dyDescent="0.3">
      <c r="F245" s="14" t="s">
        <v>48</v>
      </c>
      <c r="G245" s="14" t="s">
        <v>8</v>
      </c>
      <c r="H245" s="14" t="s">
        <v>24</v>
      </c>
      <c r="I245" s="9" t="s">
        <v>25</v>
      </c>
      <c r="J245" s="16">
        <v>400</v>
      </c>
      <c r="K245" s="10">
        <v>45237</v>
      </c>
      <c r="L245" s="11" t="s">
        <v>11</v>
      </c>
    </row>
    <row r="246" spans="6:12" ht="17.399999999999999" hidden="1" x14ac:dyDescent="0.3">
      <c r="F246" s="14" t="s">
        <v>48</v>
      </c>
      <c r="G246" s="14" t="s">
        <v>8</v>
      </c>
      <c r="H246" s="14" t="s">
        <v>24</v>
      </c>
      <c r="I246" s="9" t="s">
        <v>26</v>
      </c>
      <c r="J246" s="16">
        <v>400</v>
      </c>
      <c r="K246" s="10">
        <v>45233</v>
      </c>
      <c r="L246" s="11" t="s">
        <v>11</v>
      </c>
    </row>
    <row r="247" spans="6:12" ht="17.399999999999999" hidden="1" x14ac:dyDescent="0.3">
      <c r="F247" s="14" t="s">
        <v>48</v>
      </c>
      <c r="G247" s="14" t="s">
        <v>8</v>
      </c>
      <c r="H247" s="14" t="s">
        <v>24</v>
      </c>
      <c r="I247" s="9" t="s">
        <v>27</v>
      </c>
      <c r="J247" s="16">
        <v>400</v>
      </c>
      <c r="K247" s="10">
        <v>45234</v>
      </c>
      <c r="L247" s="11" t="s">
        <v>11</v>
      </c>
    </row>
    <row r="248" spans="6:12" ht="17.399999999999999" hidden="1" x14ac:dyDescent="0.3">
      <c r="F248" s="14" t="s">
        <v>48</v>
      </c>
      <c r="G248" s="14" t="s">
        <v>8</v>
      </c>
      <c r="H248" s="14" t="s">
        <v>24</v>
      </c>
      <c r="I248" s="9" t="s">
        <v>28</v>
      </c>
      <c r="J248" s="16">
        <v>400</v>
      </c>
      <c r="K248" s="10">
        <v>45236</v>
      </c>
      <c r="L248" s="11" t="s">
        <v>11</v>
      </c>
    </row>
    <row r="249" spans="6:12" ht="17.399999999999999" hidden="1" x14ac:dyDescent="0.3">
      <c r="F249" s="14" t="s">
        <v>48</v>
      </c>
      <c r="G249" s="14" t="s">
        <v>8</v>
      </c>
      <c r="H249" s="14" t="s">
        <v>24</v>
      </c>
      <c r="I249" s="9" t="s">
        <v>29</v>
      </c>
      <c r="J249" s="16">
        <v>400</v>
      </c>
      <c r="K249" s="10">
        <v>45237</v>
      </c>
      <c r="L249" s="11" t="s">
        <v>11</v>
      </c>
    </row>
    <row r="250" spans="6:12" ht="17.399999999999999" hidden="1" x14ac:dyDescent="0.3">
      <c r="F250" s="14" t="s">
        <v>48</v>
      </c>
      <c r="G250" s="14" t="s">
        <v>8</v>
      </c>
      <c r="H250" s="14" t="s">
        <v>24</v>
      </c>
      <c r="I250" s="9" t="s">
        <v>30</v>
      </c>
      <c r="J250" s="16">
        <v>400</v>
      </c>
      <c r="K250" s="10">
        <v>45238</v>
      </c>
      <c r="L250" s="11" t="s">
        <v>11</v>
      </c>
    </row>
    <row r="251" spans="6:12" ht="17.399999999999999" hidden="1" x14ac:dyDescent="0.3">
      <c r="F251" s="14" t="s">
        <v>48</v>
      </c>
      <c r="G251" s="14" t="s">
        <v>8</v>
      </c>
      <c r="H251" s="14" t="s">
        <v>24</v>
      </c>
      <c r="I251" s="9" t="s">
        <v>31</v>
      </c>
      <c r="J251" s="16">
        <v>400</v>
      </c>
      <c r="K251" s="10">
        <v>45239</v>
      </c>
      <c r="L251" s="11" t="s">
        <v>11</v>
      </c>
    </row>
    <row r="252" spans="6:12" ht="17.399999999999999" hidden="1" x14ac:dyDescent="0.3">
      <c r="F252" s="14" t="s">
        <v>48</v>
      </c>
      <c r="G252" s="14" t="s">
        <v>8</v>
      </c>
      <c r="H252" s="14" t="s">
        <v>24</v>
      </c>
      <c r="I252" s="9" t="s">
        <v>19</v>
      </c>
      <c r="J252" s="16">
        <v>400</v>
      </c>
      <c r="K252" s="10">
        <v>45234</v>
      </c>
      <c r="L252" s="11" t="s">
        <v>11</v>
      </c>
    </row>
    <row r="253" spans="6:12" ht="17.399999999999999" hidden="1" x14ac:dyDescent="0.3">
      <c r="F253" s="14" t="s">
        <v>48</v>
      </c>
      <c r="G253" s="14" t="s">
        <v>32</v>
      </c>
      <c r="H253" s="14" t="s">
        <v>33</v>
      </c>
      <c r="I253" s="9" t="s">
        <v>34</v>
      </c>
      <c r="J253" s="12">
        <v>400</v>
      </c>
      <c r="K253" s="10"/>
      <c r="L253" s="11"/>
    </row>
    <row r="254" spans="6:12" ht="17.399999999999999" hidden="1" x14ac:dyDescent="0.3">
      <c r="F254" s="14" t="s">
        <v>48</v>
      </c>
      <c r="G254" s="14" t="s">
        <v>32</v>
      </c>
      <c r="H254" s="14" t="s">
        <v>33</v>
      </c>
      <c r="I254" s="9" t="s">
        <v>35</v>
      </c>
      <c r="J254" s="12">
        <v>400</v>
      </c>
      <c r="K254" s="10"/>
      <c r="L254" s="11"/>
    </row>
    <row r="255" spans="6:12" ht="17.399999999999999" hidden="1" x14ac:dyDescent="0.3">
      <c r="F255" s="14" t="s">
        <v>48</v>
      </c>
      <c r="G255" s="14" t="s">
        <v>32</v>
      </c>
      <c r="H255" s="14" t="s">
        <v>36</v>
      </c>
      <c r="I255" s="9" t="s">
        <v>37</v>
      </c>
      <c r="J255" s="12">
        <v>400</v>
      </c>
      <c r="K255" s="10"/>
      <c r="L255" s="11"/>
    </row>
    <row r="256" spans="6:12" ht="17.399999999999999" hidden="1" x14ac:dyDescent="0.3">
      <c r="F256" s="14" t="s">
        <v>48</v>
      </c>
      <c r="G256" s="14" t="s">
        <v>32</v>
      </c>
      <c r="H256" s="14" t="s">
        <v>36</v>
      </c>
      <c r="I256" s="9" t="s">
        <v>38</v>
      </c>
      <c r="J256" s="12">
        <v>400</v>
      </c>
      <c r="K256" s="10"/>
      <c r="L256" s="11"/>
    </row>
    <row r="257" spans="6:12" ht="17.399999999999999" hidden="1" x14ac:dyDescent="0.3">
      <c r="F257" s="14" t="s">
        <v>39</v>
      </c>
      <c r="G257" s="14" t="s">
        <v>8</v>
      </c>
      <c r="H257" s="14" t="s">
        <v>9</v>
      </c>
      <c r="I257" s="9" t="s">
        <v>10</v>
      </c>
      <c r="J257" s="16">
        <v>400</v>
      </c>
      <c r="K257" s="10">
        <v>45139</v>
      </c>
      <c r="L257" s="11" t="s">
        <v>11</v>
      </c>
    </row>
    <row r="258" spans="6:12" ht="17.399999999999999" hidden="1" x14ac:dyDescent="0.3">
      <c r="F258" s="14" t="s">
        <v>39</v>
      </c>
      <c r="G258" s="14" t="s">
        <v>8</v>
      </c>
      <c r="H258" s="14" t="s">
        <v>9</v>
      </c>
      <c r="I258" s="9" t="s">
        <v>12</v>
      </c>
      <c r="J258" s="16">
        <v>400</v>
      </c>
      <c r="K258" s="10">
        <v>45145</v>
      </c>
      <c r="L258" s="11" t="s">
        <v>11</v>
      </c>
    </row>
    <row r="259" spans="6:12" ht="17.399999999999999" hidden="1" x14ac:dyDescent="0.3">
      <c r="F259" s="14" t="s">
        <v>39</v>
      </c>
      <c r="G259" s="14" t="s">
        <v>8</v>
      </c>
      <c r="H259" s="14" t="s">
        <v>9</v>
      </c>
      <c r="I259" s="9" t="s">
        <v>13</v>
      </c>
      <c r="J259" s="16">
        <v>400</v>
      </c>
      <c r="K259" s="10">
        <v>45140</v>
      </c>
      <c r="L259" s="11" t="s">
        <v>11</v>
      </c>
    </row>
    <row r="260" spans="6:12" ht="17.399999999999999" hidden="1" x14ac:dyDescent="0.3">
      <c r="F260" s="14" t="s">
        <v>39</v>
      </c>
      <c r="G260" s="14" t="s">
        <v>8</v>
      </c>
      <c r="H260" s="14" t="s">
        <v>9</v>
      </c>
      <c r="I260" s="9" t="s">
        <v>14</v>
      </c>
      <c r="J260" s="16">
        <v>400</v>
      </c>
      <c r="K260" s="10">
        <v>45142</v>
      </c>
      <c r="L260" s="11" t="s">
        <v>11</v>
      </c>
    </row>
    <row r="261" spans="6:12" ht="17.399999999999999" hidden="1" x14ac:dyDescent="0.3">
      <c r="F261" s="14" t="s">
        <v>39</v>
      </c>
      <c r="G261" s="14" t="s">
        <v>8</v>
      </c>
      <c r="H261" s="14" t="s">
        <v>9</v>
      </c>
      <c r="I261" s="9" t="s">
        <v>15</v>
      </c>
      <c r="J261" s="16">
        <v>400</v>
      </c>
      <c r="K261" s="10">
        <v>45142</v>
      </c>
      <c r="L261" s="11" t="s">
        <v>11</v>
      </c>
    </row>
    <row r="262" spans="6:12" ht="17.399999999999999" hidden="1" x14ac:dyDescent="0.3">
      <c r="F262" s="14" t="s">
        <v>39</v>
      </c>
      <c r="G262" s="14" t="s">
        <v>8</v>
      </c>
      <c r="H262" s="14" t="s">
        <v>9</v>
      </c>
      <c r="I262" s="9" t="s">
        <v>16</v>
      </c>
      <c r="J262" s="16">
        <v>400</v>
      </c>
      <c r="K262" s="10">
        <v>45143</v>
      </c>
      <c r="L262" s="11" t="s">
        <v>40</v>
      </c>
    </row>
    <row r="263" spans="6:12" ht="17.399999999999999" hidden="1" x14ac:dyDescent="0.3">
      <c r="F263" s="14" t="s">
        <v>39</v>
      </c>
      <c r="G263" s="14" t="s">
        <v>8</v>
      </c>
      <c r="H263" s="14" t="s">
        <v>9</v>
      </c>
      <c r="I263" s="9" t="s">
        <v>17</v>
      </c>
      <c r="J263" s="16">
        <v>400</v>
      </c>
      <c r="K263" s="10">
        <v>45144</v>
      </c>
      <c r="L263" s="11" t="s">
        <v>11</v>
      </c>
    </row>
    <row r="264" spans="6:12" ht="17.399999999999999" hidden="1" x14ac:dyDescent="0.3">
      <c r="F264" s="14" t="s">
        <v>39</v>
      </c>
      <c r="G264" s="14" t="s">
        <v>8</v>
      </c>
      <c r="H264" s="14" t="s">
        <v>9</v>
      </c>
      <c r="I264" s="9" t="s">
        <v>18</v>
      </c>
      <c r="J264" s="16">
        <v>400</v>
      </c>
      <c r="K264" s="10">
        <v>45145</v>
      </c>
      <c r="L264" s="11" t="s">
        <v>11</v>
      </c>
    </row>
    <row r="265" spans="6:12" ht="17.399999999999999" hidden="1" x14ac:dyDescent="0.3">
      <c r="F265" s="14" t="s">
        <v>39</v>
      </c>
      <c r="G265" s="14" t="s">
        <v>8</v>
      </c>
      <c r="H265" s="14" t="s">
        <v>9</v>
      </c>
      <c r="I265" s="9" t="s">
        <v>19</v>
      </c>
      <c r="J265" s="16">
        <v>400</v>
      </c>
      <c r="K265" s="10">
        <v>45146</v>
      </c>
      <c r="L265" s="11" t="s">
        <v>40</v>
      </c>
    </row>
    <row r="266" spans="6:12" ht="17.399999999999999" hidden="1" x14ac:dyDescent="0.3">
      <c r="F266" s="14" t="s">
        <v>39</v>
      </c>
      <c r="G266" s="14" t="s">
        <v>8</v>
      </c>
      <c r="H266" s="14" t="s">
        <v>20</v>
      </c>
      <c r="I266" s="9" t="s">
        <v>21</v>
      </c>
      <c r="J266" s="16">
        <v>400</v>
      </c>
      <c r="K266" s="10">
        <v>45147</v>
      </c>
      <c r="L266" s="11" t="s">
        <v>11</v>
      </c>
    </row>
    <row r="267" spans="6:12" ht="17.399999999999999" hidden="1" x14ac:dyDescent="0.3">
      <c r="F267" s="14" t="s">
        <v>39</v>
      </c>
      <c r="G267" s="14" t="s">
        <v>8</v>
      </c>
      <c r="H267" s="14" t="s">
        <v>20</v>
      </c>
      <c r="I267" s="9" t="s">
        <v>22</v>
      </c>
      <c r="J267" s="16">
        <v>400</v>
      </c>
      <c r="K267" s="10">
        <v>45142</v>
      </c>
      <c r="L267" s="11" t="s">
        <v>11</v>
      </c>
    </row>
    <row r="268" spans="6:12" ht="17.399999999999999" hidden="1" x14ac:dyDescent="0.3">
      <c r="F268" s="14" t="s">
        <v>39</v>
      </c>
      <c r="G268" s="14" t="s">
        <v>8</v>
      </c>
      <c r="H268" s="14" t="s">
        <v>20</v>
      </c>
      <c r="I268" s="9" t="s">
        <v>23</v>
      </c>
      <c r="J268" s="16">
        <v>400</v>
      </c>
      <c r="K268" s="10">
        <v>45143</v>
      </c>
      <c r="L268" s="11" t="s">
        <v>40</v>
      </c>
    </row>
    <row r="269" spans="6:12" ht="17.399999999999999" hidden="1" x14ac:dyDescent="0.3">
      <c r="F269" s="14" t="s">
        <v>39</v>
      </c>
      <c r="G269" s="14" t="s">
        <v>8</v>
      </c>
      <c r="H269" s="14" t="s">
        <v>24</v>
      </c>
      <c r="I269" s="9" t="s">
        <v>10</v>
      </c>
      <c r="J269" s="16">
        <v>400</v>
      </c>
      <c r="K269" s="10">
        <v>45144</v>
      </c>
      <c r="L269" s="11" t="s">
        <v>11</v>
      </c>
    </row>
    <row r="270" spans="6:12" ht="17.399999999999999" hidden="1" x14ac:dyDescent="0.3">
      <c r="F270" s="14" t="s">
        <v>39</v>
      </c>
      <c r="G270" s="14" t="s">
        <v>8</v>
      </c>
      <c r="H270" s="14" t="s">
        <v>24</v>
      </c>
      <c r="I270" s="9" t="s">
        <v>25</v>
      </c>
      <c r="J270" s="16">
        <v>400</v>
      </c>
      <c r="K270" s="10">
        <v>45145</v>
      </c>
      <c r="L270" s="11" t="s">
        <v>11</v>
      </c>
    </row>
    <row r="271" spans="6:12" ht="17.399999999999999" hidden="1" x14ac:dyDescent="0.3">
      <c r="F271" s="14" t="s">
        <v>39</v>
      </c>
      <c r="G271" s="14" t="s">
        <v>8</v>
      </c>
      <c r="H271" s="14" t="s">
        <v>24</v>
      </c>
      <c r="I271" s="9" t="s">
        <v>26</v>
      </c>
      <c r="J271" s="16">
        <v>400</v>
      </c>
      <c r="K271" s="10">
        <v>45141</v>
      </c>
      <c r="L271" s="11" t="s">
        <v>40</v>
      </c>
    </row>
    <row r="272" spans="6:12" ht="17.399999999999999" hidden="1" x14ac:dyDescent="0.3">
      <c r="F272" s="14" t="s">
        <v>39</v>
      </c>
      <c r="G272" s="14" t="s">
        <v>8</v>
      </c>
      <c r="H272" s="14" t="s">
        <v>24</v>
      </c>
      <c r="I272" s="9" t="s">
        <v>27</v>
      </c>
      <c r="J272" s="16">
        <v>400</v>
      </c>
      <c r="K272" s="10">
        <v>45142</v>
      </c>
      <c r="L272" s="11" t="s">
        <v>11</v>
      </c>
    </row>
    <row r="273" spans="6:12" ht="17.399999999999999" hidden="1" x14ac:dyDescent="0.3">
      <c r="F273" s="14" t="s">
        <v>39</v>
      </c>
      <c r="G273" s="14" t="s">
        <v>8</v>
      </c>
      <c r="H273" s="14" t="s">
        <v>24</v>
      </c>
      <c r="I273" s="9" t="s">
        <v>28</v>
      </c>
      <c r="J273" s="16">
        <v>400</v>
      </c>
      <c r="K273" s="10">
        <v>45143</v>
      </c>
      <c r="L273" s="11" t="s">
        <v>11</v>
      </c>
    </row>
    <row r="274" spans="6:12" ht="17.399999999999999" hidden="1" x14ac:dyDescent="0.3">
      <c r="F274" s="14" t="s">
        <v>39</v>
      </c>
      <c r="G274" s="14" t="s">
        <v>8</v>
      </c>
      <c r="H274" s="14" t="s">
        <v>24</v>
      </c>
      <c r="I274" s="9" t="s">
        <v>29</v>
      </c>
      <c r="J274" s="16">
        <v>400</v>
      </c>
      <c r="K274" s="10">
        <v>45144</v>
      </c>
      <c r="L274" s="11" t="s">
        <v>40</v>
      </c>
    </row>
    <row r="275" spans="6:12" ht="17.399999999999999" hidden="1" x14ac:dyDescent="0.3">
      <c r="F275" s="14" t="s">
        <v>39</v>
      </c>
      <c r="G275" s="14" t="s">
        <v>8</v>
      </c>
      <c r="H275" s="14" t="s">
        <v>24</v>
      </c>
      <c r="I275" s="9" t="s">
        <v>30</v>
      </c>
      <c r="J275" s="16">
        <v>400</v>
      </c>
      <c r="K275" s="10">
        <v>45145</v>
      </c>
      <c r="L275" s="11" t="s">
        <v>11</v>
      </c>
    </row>
    <row r="276" spans="6:12" ht="17.399999999999999" hidden="1" x14ac:dyDescent="0.3">
      <c r="F276" s="14" t="s">
        <v>39</v>
      </c>
      <c r="G276" s="14" t="s">
        <v>8</v>
      </c>
      <c r="H276" s="14" t="s">
        <v>24</v>
      </c>
      <c r="I276" s="9" t="s">
        <v>31</v>
      </c>
      <c r="J276" s="16">
        <v>400</v>
      </c>
      <c r="K276" s="10">
        <v>45146</v>
      </c>
      <c r="L276" s="11" t="s">
        <v>11</v>
      </c>
    </row>
    <row r="277" spans="6:12" ht="17.399999999999999" hidden="1" x14ac:dyDescent="0.3">
      <c r="F277" s="14" t="s">
        <v>39</v>
      </c>
      <c r="G277" s="14" t="s">
        <v>8</v>
      </c>
      <c r="H277" s="14" t="s">
        <v>24</v>
      </c>
      <c r="I277" s="9" t="s">
        <v>19</v>
      </c>
      <c r="J277" s="16">
        <v>400</v>
      </c>
      <c r="K277" s="10">
        <v>45147</v>
      </c>
      <c r="L277" s="11" t="s">
        <v>11</v>
      </c>
    </row>
    <row r="278" spans="6:12" ht="17.399999999999999" hidden="1" x14ac:dyDescent="0.3">
      <c r="F278" s="14" t="s">
        <v>39</v>
      </c>
      <c r="G278" s="14" t="s">
        <v>32</v>
      </c>
      <c r="H278" s="14" t="s">
        <v>33</v>
      </c>
      <c r="I278" s="9" t="s">
        <v>34</v>
      </c>
      <c r="J278" s="12">
        <v>400</v>
      </c>
      <c r="K278" s="10"/>
      <c r="L278" s="11"/>
    </row>
    <row r="279" spans="6:12" ht="17.399999999999999" hidden="1" x14ac:dyDescent="0.3">
      <c r="F279" s="14" t="s">
        <v>39</v>
      </c>
      <c r="G279" s="14" t="s">
        <v>32</v>
      </c>
      <c r="H279" s="14" t="s">
        <v>33</v>
      </c>
      <c r="I279" s="9" t="s">
        <v>35</v>
      </c>
      <c r="J279" s="12">
        <v>400</v>
      </c>
      <c r="K279" s="10"/>
      <c r="L279" s="11"/>
    </row>
    <row r="280" spans="6:12" ht="17.399999999999999" hidden="1" x14ac:dyDescent="0.3">
      <c r="F280" s="14" t="s">
        <v>39</v>
      </c>
      <c r="G280" s="14" t="s">
        <v>32</v>
      </c>
      <c r="H280" s="14" t="s">
        <v>36</v>
      </c>
      <c r="I280" s="9" t="s">
        <v>37</v>
      </c>
      <c r="J280" s="12">
        <v>400</v>
      </c>
      <c r="K280" s="10"/>
      <c r="L280" s="11"/>
    </row>
    <row r="281" spans="6:12" ht="17.399999999999999" hidden="1" x14ac:dyDescent="0.3">
      <c r="F281" s="14" t="s">
        <v>39</v>
      </c>
      <c r="G281" s="14" t="s">
        <v>32</v>
      </c>
      <c r="H281" s="14" t="s">
        <v>36</v>
      </c>
      <c r="I281" s="9" t="s">
        <v>38</v>
      </c>
      <c r="J281" s="12">
        <v>400</v>
      </c>
      <c r="K281" s="10"/>
      <c r="L281" s="11"/>
    </row>
    <row r="282" spans="6:12" ht="17.399999999999999" hidden="1" x14ac:dyDescent="0.3">
      <c r="F282" s="14" t="s">
        <v>41</v>
      </c>
      <c r="G282" s="14" t="s">
        <v>8</v>
      </c>
      <c r="H282" s="14" t="s">
        <v>9</v>
      </c>
      <c r="I282" s="9" t="s">
        <v>10</v>
      </c>
      <c r="J282" s="16">
        <v>400</v>
      </c>
      <c r="K282" s="10">
        <v>45261</v>
      </c>
      <c r="L282" s="11" t="s">
        <v>11</v>
      </c>
    </row>
    <row r="283" spans="6:12" ht="17.399999999999999" hidden="1" x14ac:dyDescent="0.3">
      <c r="F283" s="14" t="s">
        <v>41</v>
      </c>
      <c r="G283" s="14" t="s">
        <v>8</v>
      </c>
      <c r="H283" s="14" t="s">
        <v>9</v>
      </c>
      <c r="I283" s="9" t="s">
        <v>12</v>
      </c>
      <c r="J283" s="16">
        <v>400</v>
      </c>
      <c r="K283" s="10">
        <v>45267</v>
      </c>
      <c r="L283" s="11" t="s">
        <v>40</v>
      </c>
    </row>
    <row r="284" spans="6:12" ht="17.399999999999999" hidden="1" x14ac:dyDescent="0.3">
      <c r="F284" s="14" t="s">
        <v>41</v>
      </c>
      <c r="G284" s="14" t="s">
        <v>8</v>
      </c>
      <c r="H284" s="14" t="s">
        <v>9</v>
      </c>
      <c r="I284" s="9" t="s">
        <v>13</v>
      </c>
      <c r="J284" s="16">
        <v>400</v>
      </c>
      <c r="K284" s="10">
        <v>45262</v>
      </c>
      <c r="L284" s="11" t="s">
        <v>11</v>
      </c>
    </row>
    <row r="285" spans="6:12" ht="17.399999999999999" hidden="1" x14ac:dyDescent="0.3">
      <c r="F285" s="14" t="s">
        <v>41</v>
      </c>
      <c r="G285" s="14" t="s">
        <v>8</v>
      </c>
      <c r="H285" s="14" t="s">
        <v>9</v>
      </c>
      <c r="I285" s="9" t="s">
        <v>14</v>
      </c>
      <c r="J285" s="16">
        <v>400</v>
      </c>
      <c r="K285" s="10">
        <v>45264</v>
      </c>
      <c r="L285" s="11" t="s">
        <v>11</v>
      </c>
    </row>
    <row r="286" spans="6:12" ht="17.399999999999999" hidden="1" x14ac:dyDescent="0.3">
      <c r="F286" s="14" t="s">
        <v>41</v>
      </c>
      <c r="G286" s="14" t="s">
        <v>8</v>
      </c>
      <c r="H286" s="14" t="s">
        <v>9</v>
      </c>
      <c r="I286" s="9" t="s">
        <v>15</v>
      </c>
      <c r="J286" s="16">
        <v>400</v>
      </c>
      <c r="K286" s="10">
        <v>45264</v>
      </c>
      <c r="L286" s="11" t="s">
        <v>40</v>
      </c>
    </row>
    <row r="287" spans="6:12" ht="17.399999999999999" hidden="1" x14ac:dyDescent="0.3">
      <c r="F287" s="14" t="s">
        <v>41</v>
      </c>
      <c r="G287" s="14" t="s">
        <v>8</v>
      </c>
      <c r="H287" s="14" t="s">
        <v>9</v>
      </c>
      <c r="I287" s="9" t="s">
        <v>16</v>
      </c>
      <c r="J287" s="16">
        <v>400</v>
      </c>
      <c r="K287" s="10">
        <v>45265</v>
      </c>
      <c r="L287" s="11" t="s">
        <v>11</v>
      </c>
    </row>
    <row r="288" spans="6:12" ht="17.399999999999999" hidden="1" x14ac:dyDescent="0.3">
      <c r="F288" s="14" t="s">
        <v>41</v>
      </c>
      <c r="G288" s="14" t="s">
        <v>8</v>
      </c>
      <c r="H288" s="14" t="s">
        <v>9</v>
      </c>
      <c r="I288" s="9" t="s">
        <v>17</v>
      </c>
      <c r="J288" s="16">
        <v>400</v>
      </c>
      <c r="K288" s="10">
        <v>45266</v>
      </c>
      <c r="L288" s="11" t="s">
        <v>11</v>
      </c>
    </row>
    <row r="289" spans="6:12" ht="17.399999999999999" hidden="1" x14ac:dyDescent="0.3">
      <c r="F289" s="14" t="s">
        <v>41</v>
      </c>
      <c r="G289" s="14" t="s">
        <v>8</v>
      </c>
      <c r="H289" s="14" t="s">
        <v>9</v>
      </c>
      <c r="I289" s="9" t="s">
        <v>18</v>
      </c>
      <c r="J289" s="16">
        <v>400</v>
      </c>
      <c r="K289" s="10">
        <v>45267</v>
      </c>
      <c r="L289" s="11" t="s">
        <v>40</v>
      </c>
    </row>
    <row r="290" spans="6:12" ht="17.399999999999999" hidden="1" x14ac:dyDescent="0.3">
      <c r="F290" s="14" t="s">
        <v>41</v>
      </c>
      <c r="G290" s="14" t="s">
        <v>8</v>
      </c>
      <c r="H290" s="14" t="s">
        <v>9</v>
      </c>
      <c r="I290" s="9" t="s">
        <v>19</v>
      </c>
      <c r="J290" s="16">
        <v>400</v>
      </c>
      <c r="K290" s="10">
        <v>45268</v>
      </c>
      <c r="L290" s="11" t="s">
        <v>11</v>
      </c>
    </row>
    <row r="291" spans="6:12" ht="17.399999999999999" hidden="1" x14ac:dyDescent="0.3">
      <c r="F291" s="14" t="s">
        <v>41</v>
      </c>
      <c r="G291" s="14" t="s">
        <v>8</v>
      </c>
      <c r="H291" s="14" t="s">
        <v>20</v>
      </c>
      <c r="I291" s="9" t="s">
        <v>21</v>
      </c>
      <c r="J291" s="16">
        <v>400</v>
      </c>
      <c r="K291" s="10">
        <v>45269</v>
      </c>
      <c r="L291" s="11" t="s">
        <v>11</v>
      </c>
    </row>
    <row r="292" spans="6:12" ht="17.399999999999999" hidden="1" x14ac:dyDescent="0.3">
      <c r="F292" s="14" t="s">
        <v>41</v>
      </c>
      <c r="G292" s="14" t="s">
        <v>8</v>
      </c>
      <c r="H292" s="14" t="s">
        <v>20</v>
      </c>
      <c r="I292" s="9" t="s">
        <v>22</v>
      </c>
      <c r="J292" s="16">
        <v>400</v>
      </c>
      <c r="K292" s="10">
        <v>45264</v>
      </c>
      <c r="L292" s="11" t="s">
        <v>11</v>
      </c>
    </row>
    <row r="293" spans="6:12" ht="17.399999999999999" hidden="1" x14ac:dyDescent="0.3">
      <c r="F293" s="14" t="s">
        <v>41</v>
      </c>
      <c r="G293" s="14" t="s">
        <v>8</v>
      </c>
      <c r="H293" s="14" t="s">
        <v>20</v>
      </c>
      <c r="I293" s="9" t="s">
        <v>23</v>
      </c>
      <c r="J293" s="16">
        <v>400</v>
      </c>
      <c r="K293" s="10">
        <v>45265</v>
      </c>
      <c r="L293" s="11" t="s">
        <v>11</v>
      </c>
    </row>
    <row r="294" spans="6:12" ht="17.399999999999999" hidden="1" x14ac:dyDescent="0.3">
      <c r="F294" s="14" t="s">
        <v>41</v>
      </c>
      <c r="G294" s="14" t="s">
        <v>8</v>
      </c>
      <c r="H294" s="14" t="s">
        <v>24</v>
      </c>
      <c r="I294" s="9" t="s">
        <v>10</v>
      </c>
      <c r="J294" s="16">
        <v>400</v>
      </c>
      <c r="K294" s="10">
        <v>45266</v>
      </c>
      <c r="L294" s="11" t="s">
        <v>11</v>
      </c>
    </row>
    <row r="295" spans="6:12" ht="17.399999999999999" hidden="1" x14ac:dyDescent="0.3">
      <c r="F295" s="14" t="s">
        <v>41</v>
      </c>
      <c r="G295" s="14" t="s">
        <v>8</v>
      </c>
      <c r="H295" s="14" t="s">
        <v>24</v>
      </c>
      <c r="I295" s="9" t="s">
        <v>25</v>
      </c>
      <c r="J295" s="16">
        <v>400</v>
      </c>
      <c r="K295" s="10">
        <v>45267</v>
      </c>
      <c r="L295" s="11" t="s">
        <v>11</v>
      </c>
    </row>
    <row r="296" spans="6:12" ht="17.399999999999999" hidden="1" x14ac:dyDescent="0.3">
      <c r="F296" s="14" t="s">
        <v>41</v>
      </c>
      <c r="G296" s="14" t="s">
        <v>8</v>
      </c>
      <c r="H296" s="14" t="s">
        <v>24</v>
      </c>
      <c r="I296" s="9" t="s">
        <v>26</v>
      </c>
      <c r="J296" s="16">
        <v>400</v>
      </c>
      <c r="K296" s="10">
        <v>45263</v>
      </c>
      <c r="L296" s="11" t="s">
        <v>11</v>
      </c>
    </row>
    <row r="297" spans="6:12" ht="17.399999999999999" hidden="1" x14ac:dyDescent="0.3">
      <c r="F297" s="14" t="s">
        <v>41</v>
      </c>
      <c r="G297" s="14" t="s">
        <v>8</v>
      </c>
      <c r="H297" s="14" t="s">
        <v>24</v>
      </c>
      <c r="I297" s="9" t="s">
        <v>27</v>
      </c>
      <c r="J297" s="16">
        <v>400</v>
      </c>
      <c r="K297" s="10">
        <v>45264</v>
      </c>
      <c r="L297" s="11" t="s">
        <v>11</v>
      </c>
    </row>
    <row r="298" spans="6:12" ht="17.399999999999999" hidden="1" x14ac:dyDescent="0.3">
      <c r="F298" s="14" t="s">
        <v>41</v>
      </c>
      <c r="G298" s="14" t="s">
        <v>8</v>
      </c>
      <c r="H298" s="14" t="s">
        <v>24</v>
      </c>
      <c r="I298" s="9" t="s">
        <v>28</v>
      </c>
      <c r="J298" s="16">
        <v>400</v>
      </c>
      <c r="K298" s="10">
        <v>45265</v>
      </c>
      <c r="L298" s="11" t="s">
        <v>11</v>
      </c>
    </row>
    <row r="299" spans="6:12" ht="17.399999999999999" hidden="1" x14ac:dyDescent="0.3">
      <c r="F299" s="14" t="s">
        <v>41</v>
      </c>
      <c r="G299" s="14" t="s">
        <v>8</v>
      </c>
      <c r="H299" s="14" t="s">
        <v>24</v>
      </c>
      <c r="I299" s="9" t="s">
        <v>29</v>
      </c>
      <c r="J299" s="16">
        <v>400</v>
      </c>
      <c r="K299" s="10">
        <v>45266</v>
      </c>
      <c r="L299" s="11" t="s">
        <v>11</v>
      </c>
    </row>
    <row r="300" spans="6:12" ht="17.399999999999999" hidden="1" x14ac:dyDescent="0.3">
      <c r="F300" s="14" t="s">
        <v>41</v>
      </c>
      <c r="G300" s="14" t="s">
        <v>8</v>
      </c>
      <c r="H300" s="14" t="s">
        <v>24</v>
      </c>
      <c r="I300" s="9" t="s">
        <v>30</v>
      </c>
      <c r="J300" s="16">
        <v>400</v>
      </c>
      <c r="K300" s="10">
        <v>45267</v>
      </c>
      <c r="L300" s="11" t="s">
        <v>11</v>
      </c>
    </row>
    <row r="301" spans="6:12" ht="17.399999999999999" hidden="1" x14ac:dyDescent="0.3">
      <c r="F301" s="14" t="s">
        <v>41</v>
      </c>
      <c r="G301" s="14" t="s">
        <v>8</v>
      </c>
      <c r="H301" s="14" t="s">
        <v>24</v>
      </c>
      <c r="I301" s="9" t="s">
        <v>31</v>
      </c>
      <c r="J301" s="16">
        <v>400</v>
      </c>
      <c r="K301" s="10">
        <v>45268</v>
      </c>
      <c r="L301" s="11" t="s">
        <v>11</v>
      </c>
    </row>
    <row r="302" spans="6:12" ht="17.399999999999999" hidden="1" x14ac:dyDescent="0.3">
      <c r="F302" s="14" t="s">
        <v>41</v>
      </c>
      <c r="G302" s="14" t="s">
        <v>8</v>
      </c>
      <c r="H302" s="14" t="s">
        <v>24</v>
      </c>
      <c r="I302" s="9" t="s">
        <v>19</v>
      </c>
      <c r="J302" s="16">
        <v>400</v>
      </c>
      <c r="K302" s="10">
        <v>45269</v>
      </c>
      <c r="L302" s="11" t="s">
        <v>11</v>
      </c>
    </row>
    <row r="303" spans="6:12" ht="17.399999999999999" hidden="1" x14ac:dyDescent="0.3">
      <c r="F303" s="14" t="s">
        <v>41</v>
      </c>
      <c r="G303" s="14" t="s">
        <v>32</v>
      </c>
      <c r="H303" s="14" t="s">
        <v>33</v>
      </c>
      <c r="I303" s="9" t="s">
        <v>34</v>
      </c>
      <c r="J303" s="12">
        <v>400</v>
      </c>
      <c r="K303" s="10"/>
      <c r="L303" s="11"/>
    </row>
    <row r="304" spans="6:12" ht="17.399999999999999" hidden="1" x14ac:dyDescent="0.3">
      <c r="F304" s="14" t="s">
        <v>41</v>
      </c>
      <c r="G304" s="14" t="s">
        <v>32</v>
      </c>
      <c r="H304" s="14" t="s">
        <v>33</v>
      </c>
      <c r="I304" s="9" t="s">
        <v>35</v>
      </c>
      <c r="J304" s="12">
        <v>400</v>
      </c>
      <c r="K304" s="10"/>
      <c r="L304" s="11"/>
    </row>
    <row r="305" spans="6:12" ht="17.399999999999999" hidden="1" x14ac:dyDescent="0.3">
      <c r="F305" s="14" t="s">
        <v>41</v>
      </c>
      <c r="G305" s="14" t="s">
        <v>32</v>
      </c>
      <c r="H305" s="14" t="s">
        <v>36</v>
      </c>
      <c r="I305" s="9" t="s">
        <v>37</v>
      </c>
      <c r="J305" s="12">
        <v>400</v>
      </c>
      <c r="K305" s="10"/>
      <c r="L305" s="11"/>
    </row>
    <row r="306" spans="6:12" ht="17.399999999999999" hidden="1" x14ac:dyDescent="0.3">
      <c r="F306" s="14" t="s">
        <v>41</v>
      </c>
      <c r="G306" s="14" t="s">
        <v>32</v>
      </c>
      <c r="H306" s="14" t="s">
        <v>36</v>
      </c>
      <c r="I306" s="9" t="s">
        <v>38</v>
      </c>
      <c r="J306" s="12">
        <v>400</v>
      </c>
      <c r="K306" s="10"/>
      <c r="L306" s="11"/>
    </row>
  </sheetData>
  <conditionalFormatting sqref="L7:L31 L57:L306">
    <cfRule type="containsText" dxfId="59" priority="1" operator="containsText" text="Paid">
      <formula>NOT(ISERROR(SEARCH("Paid",L7)))</formula>
    </cfRule>
    <cfRule type="containsText" dxfId="58" priority="2" operator="containsText" text="Late">
      <formula>NOT(ISERROR(SEARCH("Late",L7)))</formula>
    </cfRule>
  </conditionalFormatting>
  <dataValidations count="1">
    <dataValidation type="list" allowBlank="1" showInputMessage="1" showErrorMessage="1" sqref="L7:L306" xr:uid="{A21DCD36-56A7-49B5-9834-AD1EB9A64F12}">
      <formula1>"Paid, Late"</formula1>
    </dataValidation>
  </dataValidations>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4B8E9-0C14-4C72-9B03-6451DD281687}">
  <dimension ref="F6:L306"/>
  <sheetViews>
    <sheetView showGridLines="0" zoomScale="80" zoomScaleNormal="80" workbookViewId="0"/>
  </sheetViews>
  <sheetFormatPr defaultRowHeight="15.6" x14ac:dyDescent="0.3"/>
  <cols>
    <col min="6" max="6" width="8.796875" style="15"/>
    <col min="7" max="7" width="11.3984375" style="15" customWidth="1"/>
    <col min="8" max="8" width="15.5" style="15" customWidth="1"/>
    <col min="9" max="9" width="19.8984375" bestFit="1" customWidth="1"/>
    <col min="10" max="10" width="14.09765625" customWidth="1"/>
    <col min="11" max="11" width="20" customWidth="1"/>
    <col min="12" max="12" width="11.69921875" customWidth="1"/>
  </cols>
  <sheetData>
    <row r="6" spans="6:12" ht="17.399999999999999" x14ac:dyDescent="0.3">
      <c r="F6" s="13" t="s">
        <v>0</v>
      </c>
      <c r="G6" s="13" t="s">
        <v>1</v>
      </c>
      <c r="H6" s="13" t="s">
        <v>2</v>
      </c>
      <c r="I6" s="13" t="s">
        <v>3</v>
      </c>
      <c r="J6" s="13" t="s">
        <v>4</v>
      </c>
      <c r="K6" s="13" t="s">
        <v>5</v>
      </c>
      <c r="L6" s="13" t="s">
        <v>6</v>
      </c>
    </row>
    <row r="7" spans="6:12" ht="17.399999999999999" hidden="1" x14ac:dyDescent="0.3">
      <c r="F7" s="14" t="s">
        <v>43</v>
      </c>
      <c r="G7" s="14" t="s">
        <v>8</v>
      </c>
      <c r="H7" s="14" t="s">
        <v>9</v>
      </c>
      <c r="I7" s="9" t="s">
        <v>10</v>
      </c>
      <c r="J7" s="26">
        <v>443</v>
      </c>
      <c r="K7" s="10">
        <v>44933</v>
      </c>
      <c r="L7" s="11" t="s">
        <v>11</v>
      </c>
    </row>
    <row r="8" spans="6:12" ht="17.399999999999999" hidden="1" x14ac:dyDescent="0.3">
      <c r="F8" s="14" t="s">
        <v>43</v>
      </c>
      <c r="G8" s="14" t="s">
        <v>8</v>
      </c>
      <c r="H8" s="14" t="s">
        <v>9</v>
      </c>
      <c r="I8" s="9" t="s">
        <v>12</v>
      </c>
      <c r="J8" s="26">
        <v>452</v>
      </c>
      <c r="K8" s="10">
        <v>44928</v>
      </c>
      <c r="L8" s="11" t="s">
        <v>40</v>
      </c>
    </row>
    <row r="9" spans="6:12" ht="17.399999999999999" hidden="1" x14ac:dyDescent="0.3">
      <c r="F9" s="14" t="s">
        <v>43</v>
      </c>
      <c r="G9" s="14" t="s">
        <v>8</v>
      </c>
      <c r="H9" s="14" t="s">
        <v>9</v>
      </c>
      <c r="I9" s="9" t="s">
        <v>13</v>
      </c>
      <c r="J9" s="26">
        <v>468</v>
      </c>
      <c r="K9" s="10">
        <v>44928</v>
      </c>
      <c r="L9" s="11" t="s">
        <v>11</v>
      </c>
    </row>
    <row r="10" spans="6:12" ht="17.399999999999999" hidden="1" x14ac:dyDescent="0.3">
      <c r="F10" s="14" t="s">
        <v>43</v>
      </c>
      <c r="G10" s="14" t="s">
        <v>8</v>
      </c>
      <c r="H10" s="14" t="s">
        <v>9</v>
      </c>
      <c r="I10" s="9" t="s">
        <v>14</v>
      </c>
      <c r="J10" s="26">
        <v>409</v>
      </c>
      <c r="K10" s="10">
        <v>44929</v>
      </c>
      <c r="L10" s="11" t="s">
        <v>11</v>
      </c>
    </row>
    <row r="11" spans="6:12" ht="17.399999999999999" hidden="1" x14ac:dyDescent="0.3">
      <c r="F11" s="14" t="s">
        <v>43</v>
      </c>
      <c r="G11" s="14" t="s">
        <v>8</v>
      </c>
      <c r="H11" s="14" t="s">
        <v>9</v>
      </c>
      <c r="I11" s="9" t="s">
        <v>15</v>
      </c>
      <c r="J11" s="26">
        <v>457</v>
      </c>
      <c r="K11" s="10">
        <v>44930</v>
      </c>
      <c r="L11" s="11" t="s">
        <v>11</v>
      </c>
    </row>
    <row r="12" spans="6:12" ht="17.399999999999999" hidden="1" x14ac:dyDescent="0.3">
      <c r="F12" s="14" t="s">
        <v>43</v>
      </c>
      <c r="G12" s="14" t="s">
        <v>8</v>
      </c>
      <c r="H12" s="14" t="s">
        <v>9</v>
      </c>
      <c r="I12" s="9" t="s">
        <v>16</v>
      </c>
      <c r="J12" s="26">
        <v>476</v>
      </c>
      <c r="K12" s="10">
        <v>44931</v>
      </c>
      <c r="L12" s="11" t="s">
        <v>11</v>
      </c>
    </row>
    <row r="13" spans="6:12" ht="17.399999999999999" hidden="1" x14ac:dyDescent="0.3">
      <c r="F13" s="14" t="s">
        <v>43</v>
      </c>
      <c r="G13" s="14" t="s">
        <v>8</v>
      </c>
      <c r="H13" s="14" t="s">
        <v>9</v>
      </c>
      <c r="I13" s="9" t="s">
        <v>17</v>
      </c>
      <c r="J13" s="26">
        <v>420</v>
      </c>
      <c r="K13" s="10">
        <v>44932</v>
      </c>
      <c r="L13" s="11" t="s">
        <v>11</v>
      </c>
    </row>
    <row r="14" spans="6:12" ht="17.399999999999999" hidden="1" x14ac:dyDescent="0.3">
      <c r="F14" s="14" t="s">
        <v>43</v>
      </c>
      <c r="G14" s="14" t="s">
        <v>8</v>
      </c>
      <c r="H14" s="14" t="s">
        <v>9</v>
      </c>
      <c r="I14" s="9" t="s">
        <v>18</v>
      </c>
      <c r="J14" s="26">
        <v>429</v>
      </c>
      <c r="K14" s="10">
        <v>44933</v>
      </c>
      <c r="L14" s="11" t="s">
        <v>40</v>
      </c>
    </row>
    <row r="15" spans="6:12" ht="17.399999999999999" hidden="1" x14ac:dyDescent="0.3">
      <c r="F15" s="14" t="s">
        <v>43</v>
      </c>
      <c r="G15" s="14" t="s">
        <v>8</v>
      </c>
      <c r="H15" s="14" t="s">
        <v>9</v>
      </c>
      <c r="I15" s="9" t="s">
        <v>19</v>
      </c>
      <c r="J15" s="26">
        <v>418</v>
      </c>
      <c r="K15" s="10">
        <v>44934</v>
      </c>
      <c r="L15" s="11" t="s">
        <v>11</v>
      </c>
    </row>
    <row r="16" spans="6:12" ht="17.399999999999999" hidden="1" x14ac:dyDescent="0.3">
      <c r="F16" s="14" t="s">
        <v>43</v>
      </c>
      <c r="G16" s="14" t="s">
        <v>8</v>
      </c>
      <c r="H16" s="14" t="s">
        <v>20</v>
      </c>
      <c r="I16" s="9" t="s">
        <v>21</v>
      </c>
      <c r="J16" s="26">
        <v>465</v>
      </c>
      <c r="K16" s="10">
        <v>44935</v>
      </c>
      <c r="L16" s="11" t="s">
        <v>11</v>
      </c>
    </row>
    <row r="17" spans="6:12" ht="17.399999999999999" hidden="1" x14ac:dyDescent="0.3">
      <c r="F17" s="14" t="s">
        <v>43</v>
      </c>
      <c r="G17" s="14" t="s">
        <v>8</v>
      </c>
      <c r="H17" s="14" t="s">
        <v>20</v>
      </c>
      <c r="I17" s="9" t="s">
        <v>22</v>
      </c>
      <c r="J17" s="26">
        <v>480</v>
      </c>
      <c r="K17" s="10">
        <v>44930</v>
      </c>
      <c r="L17" s="11" t="s">
        <v>11</v>
      </c>
    </row>
    <row r="18" spans="6:12" ht="17.399999999999999" hidden="1" x14ac:dyDescent="0.3">
      <c r="F18" s="14" t="s">
        <v>43</v>
      </c>
      <c r="G18" s="14" t="s">
        <v>8</v>
      </c>
      <c r="H18" s="14" t="s">
        <v>20</v>
      </c>
      <c r="I18" s="9" t="s">
        <v>23</v>
      </c>
      <c r="J18" s="26">
        <v>405</v>
      </c>
      <c r="K18" s="10">
        <v>44931</v>
      </c>
      <c r="L18" s="11" t="s">
        <v>11</v>
      </c>
    </row>
    <row r="19" spans="6:12" ht="17.399999999999999" hidden="1" x14ac:dyDescent="0.3">
      <c r="F19" s="14" t="s">
        <v>43</v>
      </c>
      <c r="G19" s="14" t="s">
        <v>8</v>
      </c>
      <c r="H19" s="14" t="s">
        <v>24</v>
      </c>
      <c r="I19" s="9" t="s">
        <v>10</v>
      </c>
      <c r="J19" s="26">
        <v>434</v>
      </c>
      <c r="K19" s="10">
        <v>44932</v>
      </c>
      <c r="L19" s="11" t="s">
        <v>11</v>
      </c>
    </row>
    <row r="20" spans="6:12" ht="17.399999999999999" hidden="1" x14ac:dyDescent="0.3">
      <c r="F20" s="14" t="s">
        <v>43</v>
      </c>
      <c r="G20" s="14" t="s">
        <v>8</v>
      </c>
      <c r="H20" s="14" t="s">
        <v>24</v>
      </c>
      <c r="I20" s="9" t="s">
        <v>25</v>
      </c>
      <c r="J20" s="26">
        <v>415</v>
      </c>
      <c r="K20" s="10">
        <v>44933</v>
      </c>
      <c r="L20" s="11" t="s">
        <v>11</v>
      </c>
    </row>
    <row r="21" spans="6:12" ht="17.399999999999999" hidden="1" x14ac:dyDescent="0.3">
      <c r="F21" s="14" t="s">
        <v>43</v>
      </c>
      <c r="G21" s="14" t="s">
        <v>8</v>
      </c>
      <c r="H21" s="14" t="s">
        <v>24</v>
      </c>
      <c r="I21" s="9" t="s">
        <v>26</v>
      </c>
      <c r="J21" s="26">
        <v>453</v>
      </c>
      <c r="K21" s="10">
        <v>44929</v>
      </c>
      <c r="L21" s="11" t="s">
        <v>11</v>
      </c>
    </row>
    <row r="22" spans="6:12" ht="17.399999999999999" hidden="1" x14ac:dyDescent="0.3">
      <c r="F22" s="14" t="s">
        <v>43</v>
      </c>
      <c r="G22" s="14" t="s">
        <v>8</v>
      </c>
      <c r="H22" s="14" t="s">
        <v>24</v>
      </c>
      <c r="I22" s="9" t="s">
        <v>27</v>
      </c>
      <c r="J22" s="26">
        <v>450</v>
      </c>
      <c r="K22" s="10">
        <v>44930</v>
      </c>
      <c r="L22" s="11" t="s">
        <v>11</v>
      </c>
    </row>
    <row r="23" spans="6:12" ht="17.399999999999999" hidden="1" x14ac:dyDescent="0.3">
      <c r="F23" s="14" t="s">
        <v>43</v>
      </c>
      <c r="G23" s="14" t="s">
        <v>8</v>
      </c>
      <c r="H23" s="14" t="s">
        <v>24</v>
      </c>
      <c r="I23" s="9" t="s">
        <v>28</v>
      </c>
      <c r="J23" s="26">
        <v>436</v>
      </c>
      <c r="K23" s="10">
        <v>44931</v>
      </c>
      <c r="L23" s="11" t="s">
        <v>11</v>
      </c>
    </row>
    <row r="24" spans="6:12" ht="17.399999999999999" hidden="1" x14ac:dyDescent="0.3">
      <c r="F24" s="14" t="s">
        <v>43</v>
      </c>
      <c r="G24" s="14" t="s">
        <v>8</v>
      </c>
      <c r="H24" s="14" t="s">
        <v>24</v>
      </c>
      <c r="I24" s="9" t="s">
        <v>29</v>
      </c>
      <c r="J24" s="26">
        <v>422</v>
      </c>
      <c r="K24" s="10">
        <v>44932</v>
      </c>
      <c r="L24" s="11" t="s">
        <v>11</v>
      </c>
    </row>
    <row r="25" spans="6:12" ht="17.399999999999999" hidden="1" x14ac:dyDescent="0.3">
      <c r="F25" s="14" t="s">
        <v>43</v>
      </c>
      <c r="G25" s="14" t="s">
        <v>8</v>
      </c>
      <c r="H25" s="14" t="s">
        <v>24</v>
      </c>
      <c r="I25" s="9" t="s">
        <v>30</v>
      </c>
      <c r="J25" s="26">
        <v>402</v>
      </c>
      <c r="K25" s="10">
        <v>44933</v>
      </c>
      <c r="L25" s="11" t="s">
        <v>11</v>
      </c>
    </row>
    <row r="26" spans="6:12" ht="17.399999999999999" hidden="1" x14ac:dyDescent="0.3">
      <c r="F26" s="14" t="s">
        <v>43</v>
      </c>
      <c r="G26" s="14" t="s">
        <v>8</v>
      </c>
      <c r="H26" s="14" t="s">
        <v>24</v>
      </c>
      <c r="I26" s="9" t="s">
        <v>31</v>
      </c>
      <c r="J26" s="26">
        <v>444</v>
      </c>
      <c r="K26" s="10">
        <v>44934</v>
      </c>
      <c r="L26" s="11" t="s">
        <v>11</v>
      </c>
    </row>
    <row r="27" spans="6:12" ht="17.399999999999999" hidden="1" x14ac:dyDescent="0.3">
      <c r="F27" s="14" t="s">
        <v>43</v>
      </c>
      <c r="G27" s="14" t="s">
        <v>8</v>
      </c>
      <c r="H27" s="14" t="s">
        <v>24</v>
      </c>
      <c r="I27" s="9" t="s">
        <v>19</v>
      </c>
      <c r="J27" s="26">
        <v>447</v>
      </c>
      <c r="K27" s="10">
        <v>44935</v>
      </c>
      <c r="L27" s="11" t="s">
        <v>11</v>
      </c>
    </row>
    <row r="28" spans="6:12" ht="17.399999999999999" hidden="1" x14ac:dyDescent="0.3">
      <c r="F28" s="14" t="s">
        <v>43</v>
      </c>
      <c r="G28" s="14" t="s">
        <v>32</v>
      </c>
      <c r="H28" s="14" t="s">
        <v>33</v>
      </c>
      <c r="I28" s="9" t="s">
        <v>34</v>
      </c>
      <c r="J28" s="27">
        <v>3800</v>
      </c>
      <c r="K28" s="10"/>
      <c r="L28" s="11"/>
    </row>
    <row r="29" spans="6:12" ht="17.399999999999999" hidden="1" x14ac:dyDescent="0.3">
      <c r="F29" s="14" t="s">
        <v>43</v>
      </c>
      <c r="G29" s="14" t="s">
        <v>32</v>
      </c>
      <c r="H29" s="14" t="s">
        <v>33</v>
      </c>
      <c r="I29" s="9" t="s">
        <v>35</v>
      </c>
      <c r="J29" s="27">
        <v>2956</v>
      </c>
      <c r="K29" s="10"/>
      <c r="L29" s="11"/>
    </row>
    <row r="30" spans="6:12" ht="17.399999999999999" hidden="1" x14ac:dyDescent="0.3">
      <c r="F30" s="14" t="s">
        <v>43</v>
      </c>
      <c r="G30" s="14" t="s">
        <v>32</v>
      </c>
      <c r="H30" s="14" t="s">
        <v>36</v>
      </c>
      <c r="I30" s="9" t="s">
        <v>37</v>
      </c>
      <c r="J30" s="27">
        <v>2459</v>
      </c>
      <c r="K30" s="10"/>
      <c r="L30" s="11"/>
    </row>
    <row r="31" spans="6:12" ht="17.399999999999999" hidden="1" x14ac:dyDescent="0.3">
      <c r="F31" s="14" t="s">
        <v>43</v>
      </c>
      <c r="G31" s="14" t="s">
        <v>32</v>
      </c>
      <c r="H31" s="14" t="s">
        <v>36</v>
      </c>
      <c r="I31" s="9" t="s">
        <v>80</v>
      </c>
      <c r="J31" s="27">
        <v>2698</v>
      </c>
      <c r="K31" s="10"/>
      <c r="L31" s="11"/>
    </row>
    <row r="32" spans="6:12" ht="17.399999999999999" hidden="1" x14ac:dyDescent="0.3">
      <c r="F32" s="14" t="s">
        <v>42</v>
      </c>
      <c r="G32" s="14" t="s">
        <v>8</v>
      </c>
      <c r="H32" s="14" t="s">
        <v>9</v>
      </c>
      <c r="I32" s="9" t="s">
        <v>10</v>
      </c>
      <c r="J32" s="24">
        <v>498</v>
      </c>
      <c r="K32" s="10">
        <v>44964</v>
      </c>
      <c r="L32" s="11" t="s">
        <v>11</v>
      </c>
    </row>
    <row r="33" spans="6:12" ht="17.399999999999999" hidden="1" x14ac:dyDescent="0.3">
      <c r="F33" s="14" t="s">
        <v>42</v>
      </c>
      <c r="G33" s="14" t="s">
        <v>8</v>
      </c>
      <c r="H33" s="14" t="s">
        <v>9</v>
      </c>
      <c r="I33" s="9" t="s">
        <v>12</v>
      </c>
      <c r="J33" s="24">
        <v>417</v>
      </c>
      <c r="K33" s="10">
        <v>44959</v>
      </c>
      <c r="L33" s="11" t="s">
        <v>11</v>
      </c>
    </row>
    <row r="34" spans="6:12" ht="17.399999999999999" hidden="1" x14ac:dyDescent="0.3">
      <c r="F34" s="14" t="s">
        <v>42</v>
      </c>
      <c r="G34" s="14" t="s">
        <v>8</v>
      </c>
      <c r="H34" s="14" t="s">
        <v>9</v>
      </c>
      <c r="I34" s="9" t="s">
        <v>13</v>
      </c>
      <c r="J34" s="24">
        <v>487</v>
      </c>
      <c r="K34" s="10">
        <v>44959</v>
      </c>
      <c r="L34" s="11" t="s">
        <v>11</v>
      </c>
    </row>
    <row r="35" spans="6:12" ht="17.399999999999999" hidden="1" x14ac:dyDescent="0.3">
      <c r="F35" s="14" t="s">
        <v>42</v>
      </c>
      <c r="G35" s="14" t="s">
        <v>8</v>
      </c>
      <c r="H35" s="14" t="s">
        <v>9</v>
      </c>
      <c r="I35" s="9" t="s">
        <v>14</v>
      </c>
      <c r="J35" s="24">
        <v>484</v>
      </c>
      <c r="K35" s="10">
        <v>44960</v>
      </c>
      <c r="L35" s="11" t="s">
        <v>11</v>
      </c>
    </row>
    <row r="36" spans="6:12" ht="17.399999999999999" hidden="1" x14ac:dyDescent="0.3">
      <c r="F36" s="14" t="s">
        <v>42</v>
      </c>
      <c r="G36" s="14" t="s">
        <v>8</v>
      </c>
      <c r="H36" s="14" t="s">
        <v>9</v>
      </c>
      <c r="I36" s="9" t="s">
        <v>15</v>
      </c>
      <c r="J36" s="24">
        <v>481</v>
      </c>
      <c r="K36" s="10">
        <v>44961</v>
      </c>
      <c r="L36" s="11" t="s">
        <v>11</v>
      </c>
    </row>
    <row r="37" spans="6:12" ht="17.399999999999999" hidden="1" x14ac:dyDescent="0.3">
      <c r="F37" s="14" t="s">
        <v>42</v>
      </c>
      <c r="G37" s="14" t="s">
        <v>8</v>
      </c>
      <c r="H37" s="14" t="s">
        <v>9</v>
      </c>
      <c r="I37" s="9" t="s">
        <v>16</v>
      </c>
      <c r="J37" s="24">
        <v>495</v>
      </c>
      <c r="K37" s="10">
        <v>44962</v>
      </c>
      <c r="L37" s="11" t="s">
        <v>11</v>
      </c>
    </row>
    <row r="38" spans="6:12" ht="17.399999999999999" hidden="1" x14ac:dyDescent="0.3">
      <c r="F38" s="14" t="s">
        <v>42</v>
      </c>
      <c r="G38" s="14" t="s">
        <v>8</v>
      </c>
      <c r="H38" s="14" t="s">
        <v>9</v>
      </c>
      <c r="I38" s="9" t="s">
        <v>17</v>
      </c>
      <c r="J38" s="24">
        <v>497</v>
      </c>
      <c r="K38" s="10">
        <v>44963</v>
      </c>
      <c r="L38" s="11" t="s">
        <v>11</v>
      </c>
    </row>
    <row r="39" spans="6:12" ht="17.399999999999999" hidden="1" x14ac:dyDescent="0.3">
      <c r="F39" s="14" t="s">
        <v>42</v>
      </c>
      <c r="G39" s="14" t="s">
        <v>8</v>
      </c>
      <c r="H39" s="14" t="s">
        <v>9</v>
      </c>
      <c r="I39" s="9" t="s">
        <v>18</v>
      </c>
      <c r="J39" s="24">
        <v>415</v>
      </c>
      <c r="K39" s="10">
        <v>44964</v>
      </c>
      <c r="L39" s="11" t="s">
        <v>11</v>
      </c>
    </row>
    <row r="40" spans="6:12" ht="17.399999999999999" hidden="1" x14ac:dyDescent="0.3">
      <c r="F40" s="14" t="s">
        <v>42</v>
      </c>
      <c r="G40" s="14" t="s">
        <v>8</v>
      </c>
      <c r="H40" s="14" t="s">
        <v>9</v>
      </c>
      <c r="I40" s="9" t="s">
        <v>19</v>
      </c>
      <c r="J40" s="24">
        <v>481</v>
      </c>
      <c r="K40" s="10">
        <v>44965</v>
      </c>
      <c r="L40" s="11" t="s">
        <v>11</v>
      </c>
    </row>
    <row r="41" spans="6:12" ht="17.399999999999999" hidden="1" x14ac:dyDescent="0.3">
      <c r="F41" s="14" t="s">
        <v>42</v>
      </c>
      <c r="G41" s="14" t="s">
        <v>8</v>
      </c>
      <c r="H41" s="14" t="s">
        <v>20</v>
      </c>
      <c r="I41" s="9" t="s">
        <v>21</v>
      </c>
      <c r="J41" s="24">
        <v>495</v>
      </c>
      <c r="K41" s="10">
        <v>44966</v>
      </c>
      <c r="L41" s="11" t="s">
        <v>11</v>
      </c>
    </row>
    <row r="42" spans="6:12" ht="17.399999999999999" hidden="1" x14ac:dyDescent="0.3">
      <c r="F42" s="14" t="s">
        <v>42</v>
      </c>
      <c r="G42" s="14" t="s">
        <v>8</v>
      </c>
      <c r="H42" s="14" t="s">
        <v>20</v>
      </c>
      <c r="I42" s="9" t="s">
        <v>22</v>
      </c>
      <c r="J42" s="24">
        <v>411</v>
      </c>
      <c r="K42" s="10">
        <v>44961</v>
      </c>
      <c r="L42" s="11" t="s">
        <v>11</v>
      </c>
    </row>
    <row r="43" spans="6:12" ht="17.399999999999999" hidden="1" x14ac:dyDescent="0.3">
      <c r="F43" s="14" t="s">
        <v>42</v>
      </c>
      <c r="G43" s="14" t="s">
        <v>8</v>
      </c>
      <c r="H43" s="14" t="s">
        <v>20</v>
      </c>
      <c r="I43" s="9" t="s">
        <v>23</v>
      </c>
      <c r="J43" s="24">
        <v>429</v>
      </c>
      <c r="K43" s="10">
        <v>44962</v>
      </c>
      <c r="L43" s="11" t="s">
        <v>11</v>
      </c>
    </row>
    <row r="44" spans="6:12" ht="17.399999999999999" hidden="1" x14ac:dyDescent="0.3">
      <c r="F44" s="14" t="s">
        <v>42</v>
      </c>
      <c r="G44" s="14" t="s">
        <v>8</v>
      </c>
      <c r="H44" s="14" t="s">
        <v>24</v>
      </c>
      <c r="I44" s="9" t="s">
        <v>10</v>
      </c>
      <c r="J44" s="24">
        <v>418</v>
      </c>
      <c r="K44" s="10">
        <v>44963</v>
      </c>
      <c r="L44" s="11" t="s">
        <v>11</v>
      </c>
    </row>
    <row r="45" spans="6:12" ht="17.399999999999999" hidden="1" x14ac:dyDescent="0.3">
      <c r="F45" s="14" t="s">
        <v>42</v>
      </c>
      <c r="G45" s="14" t="s">
        <v>8</v>
      </c>
      <c r="H45" s="14" t="s">
        <v>24</v>
      </c>
      <c r="I45" s="9" t="s">
        <v>25</v>
      </c>
      <c r="J45" s="24">
        <v>410</v>
      </c>
      <c r="K45" s="10">
        <v>44964</v>
      </c>
      <c r="L45" s="11" t="s">
        <v>11</v>
      </c>
    </row>
    <row r="46" spans="6:12" ht="17.399999999999999" hidden="1" x14ac:dyDescent="0.3">
      <c r="F46" s="14" t="s">
        <v>42</v>
      </c>
      <c r="G46" s="14" t="s">
        <v>8</v>
      </c>
      <c r="H46" s="14" t="s">
        <v>24</v>
      </c>
      <c r="I46" s="9" t="s">
        <v>26</v>
      </c>
      <c r="J46" s="24">
        <v>470</v>
      </c>
      <c r="K46" s="10">
        <v>44960</v>
      </c>
      <c r="L46" s="11" t="s">
        <v>11</v>
      </c>
    </row>
    <row r="47" spans="6:12" ht="17.399999999999999" hidden="1" x14ac:dyDescent="0.3">
      <c r="F47" s="14" t="s">
        <v>42</v>
      </c>
      <c r="G47" s="14" t="s">
        <v>8</v>
      </c>
      <c r="H47" s="14" t="s">
        <v>24</v>
      </c>
      <c r="I47" s="9" t="s">
        <v>27</v>
      </c>
      <c r="J47" s="24">
        <v>489</v>
      </c>
      <c r="K47" s="10">
        <v>44961</v>
      </c>
      <c r="L47" s="11" t="s">
        <v>11</v>
      </c>
    </row>
    <row r="48" spans="6:12" ht="17.399999999999999" hidden="1" x14ac:dyDescent="0.3">
      <c r="F48" s="14" t="s">
        <v>42</v>
      </c>
      <c r="G48" s="14" t="s">
        <v>8</v>
      </c>
      <c r="H48" s="14" t="s">
        <v>24</v>
      </c>
      <c r="I48" s="9" t="s">
        <v>28</v>
      </c>
      <c r="J48" s="24">
        <v>480</v>
      </c>
      <c r="K48" s="10">
        <v>44962</v>
      </c>
      <c r="L48" s="11" t="s">
        <v>11</v>
      </c>
    </row>
    <row r="49" spans="6:12" ht="17.399999999999999" hidden="1" x14ac:dyDescent="0.3">
      <c r="F49" s="14" t="s">
        <v>42</v>
      </c>
      <c r="G49" s="14" t="s">
        <v>8</v>
      </c>
      <c r="H49" s="14" t="s">
        <v>24</v>
      </c>
      <c r="I49" s="9" t="s">
        <v>29</v>
      </c>
      <c r="J49" s="24">
        <v>494</v>
      </c>
      <c r="K49" s="10">
        <v>44963</v>
      </c>
      <c r="L49" s="11" t="s">
        <v>11</v>
      </c>
    </row>
    <row r="50" spans="6:12" ht="17.399999999999999" hidden="1" x14ac:dyDescent="0.3">
      <c r="F50" s="14" t="s">
        <v>42</v>
      </c>
      <c r="G50" s="14" t="s">
        <v>8</v>
      </c>
      <c r="H50" s="14" t="s">
        <v>24</v>
      </c>
      <c r="I50" s="9" t="s">
        <v>30</v>
      </c>
      <c r="J50" s="24">
        <v>482</v>
      </c>
      <c r="K50" s="10">
        <v>44964</v>
      </c>
      <c r="L50" s="11" t="s">
        <v>11</v>
      </c>
    </row>
    <row r="51" spans="6:12" ht="17.399999999999999" hidden="1" x14ac:dyDescent="0.3">
      <c r="F51" s="14" t="s">
        <v>42</v>
      </c>
      <c r="G51" s="14" t="s">
        <v>8</v>
      </c>
      <c r="H51" s="14" t="s">
        <v>24</v>
      </c>
      <c r="I51" s="9" t="s">
        <v>31</v>
      </c>
      <c r="J51" s="24">
        <v>425</v>
      </c>
      <c r="K51" s="10">
        <v>44965</v>
      </c>
      <c r="L51" s="11" t="s">
        <v>11</v>
      </c>
    </row>
    <row r="52" spans="6:12" ht="17.399999999999999" hidden="1" x14ac:dyDescent="0.3">
      <c r="F52" s="14" t="s">
        <v>42</v>
      </c>
      <c r="G52" s="14" t="s">
        <v>8</v>
      </c>
      <c r="H52" s="14" t="s">
        <v>24</v>
      </c>
      <c r="I52" s="9" t="s">
        <v>19</v>
      </c>
      <c r="J52" s="24">
        <v>432</v>
      </c>
      <c r="K52" s="10">
        <v>44966</v>
      </c>
      <c r="L52" s="11" t="s">
        <v>11</v>
      </c>
    </row>
    <row r="53" spans="6:12" ht="17.399999999999999" hidden="1" x14ac:dyDescent="0.3">
      <c r="F53" s="14" t="s">
        <v>42</v>
      </c>
      <c r="G53" s="14" t="s">
        <v>32</v>
      </c>
      <c r="H53" s="14" t="s">
        <v>33</v>
      </c>
      <c r="I53" s="9" t="s">
        <v>34</v>
      </c>
      <c r="J53" s="25">
        <v>3800</v>
      </c>
      <c r="K53" s="10"/>
      <c r="L53" s="11"/>
    </row>
    <row r="54" spans="6:12" ht="17.399999999999999" hidden="1" x14ac:dyDescent="0.3">
      <c r="F54" s="14" t="s">
        <v>42</v>
      </c>
      <c r="G54" s="14" t="s">
        <v>32</v>
      </c>
      <c r="H54" s="14" t="s">
        <v>33</v>
      </c>
      <c r="I54" s="9" t="s">
        <v>35</v>
      </c>
      <c r="J54" s="25">
        <v>2956</v>
      </c>
      <c r="K54" s="10"/>
      <c r="L54" s="11"/>
    </row>
    <row r="55" spans="6:12" ht="17.399999999999999" hidden="1" x14ac:dyDescent="0.3">
      <c r="F55" s="14" t="s">
        <v>42</v>
      </c>
      <c r="G55" s="14" t="s">
        <v>32</v>
      </c>
      <c r="H55" s="14" t="s">
        <v>36</v>
      </c>
      <c r="I55" s="9" t="s">
        <v>37</v>
      </c>
      <c r="J55" s="25">
        <v>2569</v>
      </c>
      <c r="K55" s="10"/>
      <c r="L55" s="11"/>
    </row>
    <row r="56" spans="6:12" ht="17.399999999999999" hidden="1" x14ac:dyDescent="0.3">
      <c r="F56" s="14" t="s">
        <v>42</v>
      </c>
      <c r="G56" s="14" t="s">
        <v>32</v>
      </c>
      <c r="H56" s="14" t="s">
        <v>36</v>
      </c>
      <c r="I56" s="9" t="s">
        <v>80</v>
      </c>
      <c r="J56" s="25">
        <v>2876</v>
      </c>
      <c r="K56" s="10"/>
      <c r="L56" s="11"/>
    </row>
    <row r="57" spans="6:12" ht="17.399999999999999" x14ac:dyDescent="0.3">
      <c r="F57" s="14" t="s">
        <v>46</v>
      </c>
      <c r="G57" s="14" t="s">
        <v>8</v>
      </c>
      <c r="H57" s="14" t="s">
        <v>9</v>
      </c>
      <c r="I57" s="9" t="s">
        <v>10</v>
      </c>
      <c r="J57" s="24">
        <v>479</v>
      </c>
      <c r="K57" s="10">
        <v>44991</v>
      </c>
      <c r="L57" s="11" t="s">
        <v>11</v>
      </c>
    </row>
    <row r="58" spans="6:12" ht="17.399999999999999" x14ac:dyDescent="0.3">
      <c r="F58" s="14" t="s">
        <v>46</v>
      </c>
      <c r="G58" s="14" t="s">
        <v>8</v>
      </c>
      <c r="H58" s="14" t="s">
        <v>9</v>
      </c>
      <c r="I58" s="9" t="s">
        <v>12</v>
      </c>
      <c r="J58" s="24">
        <v>413</v>
      </c>
      <c r="K58" s="10">
        <v>44992</v>
      </c>
      <c r="L58" s="11" t="s">
        <v>11</v>
      </c>
    </row>
    <row r="59" spans="6:12" ht="17.399999999999999" x14ac:dyDescent="0.3">
      <c r="F59" s="14" t="s">
        <v>46</v>
      </c>
      <c r="G59" s="14" t="s">
        <v>8</v>
      </c>
      <c r="H59" s="14" t="s">
        <v>9</v>
      </c>
      <c r="I59" s="9" t="s">
        <v>13</v>
      </c>
      <c r="J59" s="24">
        <v>498</v>
      </c>
      <c r="K59" s="10">
        <v>44993</v>
      </c>
      <c r="L59" s="11" t="s">
        <v>11</v>
      </c>
    </row>
    <row r="60" spans="6:12" ht="17.399999999999999" x14ac:dyDescent="0.3">
      <c r="F60" s="14" t="s">
        <v>46</v>
      </c>
      <c r="G60" s="14" t="s">
        <v>8</v>
      </c>
      <c r="H60" s="14" t="s">
        <v>9</v>
      </c>
      <c r="I60" s="9" t="s">
        <v>14</v>
      </c>
      <c r="J60" s="24">
        <v>404</v>
      </c>
      <c r="K60" s="10">
        <v>44994</v>
      </c>
      <c r="L60" s="11" t="s">
        <v>56</v>
      </c>
    </row>
    <row r="61" spans="6:12" ht="17.399999999999999" x14ac:dyDescent="0.3">
      <c r="F61" s="14" t="s">
        <v>46</v>
      </c>
      <c r="G61" s="14" t="s">
        <v>8</v>
      </c>
      <c r="H61" s="14" t="s">
        <v>9</v>
      </c>
      <c r="I61" s="9" t="s">
        <v>15</v>
      </c>
      <c r="J61" s="24">
        <v>490</v>
      </c>
      <c r="K61" s="10">
        <v>44989</v>
      </c>
      <c r="L61" s="11" t="s">
        <v>11</v>
      </c>
    </row>
    <row r="62" spans="6:12" ht="17.399999999999999" x14ac:dyDescent="0.3">
      <c r="F62" s="14" t="s">
        <v>46</v>
      </c>
      <c r="G62" s="14" t="s">
        <v>8</v>
      </c>
      <c r="H62" s="14" t="s">
        <v>9</v>
      </c>
      <c r="I62" s="9" t="s">
        <v>16</v>
      </c>
      <c r="J62" s="24">
        <v>455</v>
      </c>
      <c r="K62" s="10">
        <v>44990</v>
      </c>
      <c r="L62" s="11" t="s">
        <v>11</v>
      </c>
    </row>
    <row r="63" spans="6:12" ht="17.399999999999999" x14ac:dyDescent="0.3">
      <c r="F63" s="14" t="s">
        <v>46</v>
      </c>
      <c r="G63" s="14" t="s">
        <v>8</v>
      </c>
      <c r="H63" s="14" t="s">
        <v>9</v>
      </c>
      <c r="I63" s="9" t="s">
        <v>17</v>
      </c>
      <c r="J63" s="24">
        <v>406</v>
      </c>
      <c r="K63" s="10">
        <v>44991</v>
      </c>
      <c r="L63" s="11" t="s">
        <v>40</v>
      </c>
    </row>
    <row r="64" spans="6:12" ht="17.399999999999999" x14ac:dyDescent="0.3">
      <c r="F64" s="14" t="s">
        <v>46</v>
      </c>
      <c r="G64" s="14" t="s">
        <v>8</v>
      </c>
      <c r="H64" s="14" t="s">
        <v>9</v>
      </c>
      <c r="I64" s="9" t="s">
        <v>18</v>
      </c>
      <c r="J64" s="24">
        <v>491</v>
      </c>
      <c r="K64" s="10">
        <v>44992</v>
      </c>
      <c r="L64" s="11" t="s">
        <v>11</v>
      </c>
    </row>
    <row r="65" spans="6:12" ht="17.399999999999999" x14ac:dyDescent="0.3">
      <c r="F65" s="14" t="s">
        <v>46</v>
      </c>
      <c r="G65" s="14" t="s">
        <v>8</v>
      </c>
      <c r="H65" s="14" t="s">
        <v>9</v>
      </c>
      <c r="I65" s="9" t="s">
        <v>19</v>
      </c>
      <c r="J65" s="24">
        <v>481</v>
      </c>
      <c r="K65" s="10">
        <v>44993</v>
      </c>
      <c r="L65" s="11" t="s">
        <v>40</v>
      </c>
    </row>
    <row r="66" spans="6:12" ht="17.399999999999999" x14ac:dyDescent="0.3">
      <c r="F66" s="14" t="s">
        <v>46</v>
      </c>
      <c r="G66" s="14" t="s">
        <v>8</v>
      </c>
      <c r="H66" s="14" t="s">
        <v>20</v>
      </c>
      <c r="I66" s="9" t="s">
        <v>21</v>
      </c>
      <c r="J66" s="24">
        <v>445</v>
      </c>
      <c r="K66" s="10">
        <v>44994</v>
      </c>
      <c r="L66" s="11" t="s">
        <v>56</v>
      </c>
    </row>
    <row r="67" spans="6:12" ht="17.399999999999999" x14ac:dyDescent="0.3">
      <c r="F67" s="14" t="s">
        <v>46</v>
      </c>
      <c r="G67" s="14" t="s">
        <v>8</v>
      </c>
      <c r="H67" s="14" t="s">
        <v>20</v>
      </c>
      <c r="I67" s="9" t="s">
        <v>22</v>
      </c>
      <c r="J67" s="24">
        <v>407</v>
      </c>
      <c r="K67" s="10">
        <v>44989</v>
      </c>
      <c r="L67" s="11" t="s">
        <v>11</v>
      </c>
    </row>
    <row r="68" spans="6:12" ht="17.399999999999999" x14ac:dyDescent="0.3">
      <c r="F68" s="14" t="s">
        <v>46</v>
      </c>
      <c r="G68" s="14" t="s">
        <v>8</v>
      </c>
      <c r="H68" s="14" t="s">
        <v>20</v>
      </c>
      <c r="I68" s="9" t="s">
        <v>23</v>
      </c>
      <c r="J68" s="24">
        <v>497</v>
      </c>
      <c r="K68" s="10">
        <v>44990</v>
      </c>
      <c r="L68" s="11" t="s">
        <v>11</v>
      </c>
    </row>
    <row r="69" spans="6:12" ht="17.399999999999999" x14ac:dyDescent="0.3">
      <c r="F69" s="14" t="s">
        <v>46</v>
      </c>
      <c r="G69" s="14" t="s">
        <v>8</v>
      </c>
      <c r="H69" s="14" t="s">
        <v>24</v>
      </c>
      <c r="I69" s="9" t="s">
        <v>10</v>
      </c>
      <c r="J69" s="24">
        <v>456</v>
      </c>
      <c r="K69" s="10">
        <v>44991</v>
      </c>
      <c r="L69" s="11" t="s">
        <v>40</v>
      </c>
    </row>
    <row r="70" spans="6:12" ht="17.399999999999999" x14ac:dyDescent="0.3">
      <c r="F70" s="14" t="s">
        <v>46</v>
      </c>
      <c r="G70" s="14" t="s">
        <v>8</v>
      </c>
      <c r="H70" s="14" t="s">
        <v>24</v>
      </c>
      <c r="I70" s="9" t="s">
        <v>25</v>
      </c>
      <c r="J70" s="24">
        <v>405</v>
      </c>
      <c r="K70" s="10">
        <v>44992</v>
      </c>
      <c r="L70" s="11" t="s">
        <v>11</v>
      </c>
    </row>
    <row r="71" spans="6:12" ht="17.399999999999999" x14ac:dyDescent="0.3">
      <c r="F71" s="14" t="s">
        <v>46</v>
      </c>
      <c r="G71" s="14" t="s">
        <v>8</v>
      </c>
      <c r="H71" s="14" t="s">
        <v>24</v>
      </c>
      <c r="I71" s="9" t="s">
        <v>26</v>
      </c>
      <c r="J71" s="24">
        <v>493</v>
      </c>
      <c r="K71" s="10">
        <v>44988</v>
      </c>
      <c r="L71" s="11" t="s">
        <v>11</v>
      </c>
    </row>
    <row r="72" spans="6:12" ht="17.399999999999999" x14ac:dyDescent="0.3">
      <c r="F72" s="14" t="s">
        <v>46</v>
      </c>
      <c r="G72" s="14" t="s">
        <v>8</v>
      </c>
      <c r="H72" s="14" t="s">
        <v>24</v>
      </c>
      <c r="I72" s="9" t="s">
        <v>27</v>
      </c>
      <c r="J72" s="24">
        <v>480</v>
      </c>
      <c r="K72" s="10">
        <v>44989</v>
      </c>
      <c r="L72" s="11" t="s">
        <v>40</v>
      </c>
    </row>
    <row r="73" spans="6:12" ht="17.399999999999999" x14ac:dyDescent="0.3">
      <c r="F73" s="14" t="s">
        <v>46</v>
      </c>
      <c r="G73" s="14" t="s">
        <v>8</v>
      </c>
      <c r="H73" s="14" t="s">
        <v>24</v>
      </c>
      <c r="I73" s="9" t="s">
        <v>28</v>
      </c>
      <c r="J73" s="24">
        <v>496</v>
      </c>
      <c r="K73" s="10">
        <v>44991</v>
      </c>
      <c r="L73" s="11" t="s">
        <v>11</v>
      </c>
    </row>
    <row r="74" spans="6:12" ht="17.399999999999999" x14ac:dyDescent="0.3">
      <c r="F74" s="14" t="s">
        <v>46</v>
      </c>
      <c r="G74" s="14" t="s">
        <v>8</v>
      </c>
      <c r="H74" s="14" t="s">
        <v>24</v>
      </c>
      <c r="I74" s="9" t="s">
        <v>29</v>
      </c>
      <c r="J74" s="24">
        <v>471</v>
      </c>
      <c r="K74" s="10">
        <v>44992</v>
      </c>
      <c r="L74" s="11" t="s">
        <v>11</v>
      </c>
    </row>
    <row r="75" spans="6:12" ht="17.399999999999999" x14ac:dyDescent="0.3">
      <c r="F75" s="14" t="s">
        <v>46</v>
      </c>
      <c r="G75" s="14" t="s">
        <v>8</v>
      </c>
      <c r="H75" s="14" t="s">
        <v>24</v>
      </c>
      <c r="I75" s="9" t="s">
        <v>30</v>
      </c>
      <c r="J75" s="24">
        <v>482</v>
      </c>
      <c r="K75" s="10">
        <v>44993</v>
      </c>
      <c r="L75" s="11" t="s">
        <v>11</v>
      </c>
    </row>
    <row r="76" spans="6:12" ht="17.399999999999999" x14ac:dyDescent="0.3">
      <c r="F76" s="14" t="s">
        <v>46</v>
      </c>
      <c r="G76" s="14" t="s">
        <v>8</v>
      </c>
      <c r="H76" s="14" t="s">
        <v>24</v>
      </c>
      <c r="I76" s="9" t="s">
        <v>31</v>
      </c>
      <c r="J76" s="24">
        <v>472</v>
      </c>
      <c r="K76" s="10">
        <v>44994</v>
      </c>
      <c r="L76" s="11" t="s">
        <v>11</v>
      </c>
    </row>
    <row r="77" spans="6:12" ht="17.399999999999999" x14ac:dyDescent="0.3">
      <c r="F77" s="14" t="s">
        <v>46</v>
      </c>
      <c r="G77" s="14" t="s">
        <v>8</v>
      </c>
      <c r="H77" s="14" t="s">
        <v>24</v>
      </c>
      <c r="I77" s="9" t="s">
        <v>19</v>
      </c>
      <c r="J77" s="24">
        <v>466</v>
      </c>
      <c r="K77" s="10">
        <v>44989</v>
      </c>
      <c r="L77" s="11" t="s">
        <v>11</v>
      </c>
    </row>
    <row r="78" spans="6:12" ht="17.399999999999999" x14ac:dyDescent="0.3">
      <c r="F78" s="14" t="s">
        <v>46</v>
      </c>
      <c r="G78" s="14" t="s">
        <v>32</v>
      </c>
      <c r="H78" s="14" t="s">
        <v>33</v>
      </c>
      <c r="I78" s="9" t="s">
        <v>34</v>
      </c>
      <c r="J78" s="25">
        <v>3800</v>
      </c>
      <c r="K78" s="10"/>
      <c r="L78" s="11"/>
    </row>
    <row r="79" spans="6:12" ht="17.399999999999999" x14ac:dyDescent="0.3">
      <c r="F79" s="14" t="s">
        <v>46</v>
      </c>
      <c r="G79" s="14" t="s">
        <v>32</v>
      </c>
      <c r="H79" s="14" t="s">
        <v>33</v>
      </c>
      <c r="I79" s="9" t="s">
        <v>35</v>
      </c>
      <c r="J79" s="25">
        <v>2896</v>
      </c>
      <c r="K79" s="10"/>
      <c r="L79" s="11"/>
    </row>
    <row r="80" spans="6:12" ht="17.399999999999999" x14ac:dyDescent="0.3">
      <c r="F80" s="14" t="s">
        <v>46</v>
      </c>
      <c r="G80" s="14" t="s">
        <v>32</v>
      </c>
      <c r="H80" s="14" t="s">
        <v>36</v>
      </c>
      <c r="I80" s="9" t="s">
        <v>37</v>
      </c>
      <c r="J80" s="25">
        <v>2678</v>
      </c>
      <c r="K80" s="10"/>
      <c r="L80" s="11"/>
    </row>
    <row r="81" spans="6:12" ht="17.399999999999999" x14ac:dyDescent="0.3">
      <c r="F81" s="14" t="s">
        <v>46</v>
      </c>
      <c r="G81" s="14" t="s">
        <v>32</v>
      </c>
      <c r="H81" s="14" t="s">
        <v>36</v>
      </c>
      <c r="I81" s="9" t="s">
        <v>80</v>
      </c>
      <c r="J81" s="25">
        <v>2259</v>
      </c>
      <c r="K81" s="10"/>
      <c r="L81" s="11"/>
    </row>
    <row r="82" spans="6:12" ht="17.399999999999999" hidden="1" x14ac:dyDescent="0.3">
      <c r="F82" s="14" t="s">
        <v>7</v>
      </c>
      <c r="G82" s="14" t="s">
        <v>8</v>
      </c>
      <c r="H82" s="14" t="s">
        <v>9</v>
      </c>
      <c r="I82" s="9" t="s">
        <v>10</v>
      </c>
      <c r="J82" s="24">
        <v>401</v>
      </c>
      <c r="K82" s="10">
        <v>45019</v>
      </c>
      <c r="L82" s="11" t="s">
        <v>11</v>
      </c>
    </row>
    <row r="83" spans="6:12" ht="17.399999999999999" hidden="1" x14ac:dyDescent="0.3">
      <c r="F83" s="14" t="s">
        <v>7</v>
      </c>
      <c r="G83" s="14" t="s">
        <v>8</v>
      </c>
      <c r="H83" s="14" t="s">
        <v>9</v>
      </c>
      <c r="I83" s="9" t="s">
        <v>12</v>
      </c>
      <c r="J83" s="24">
        <v>402</v>
      </c>
      <c r="K83" s="10">
        <v>45021</v>
      </c>
      <c r="L83" s="11" t="s">
        <v>11</v>
      </c>
    </row>
    <row r="84" spans="6:12" ht="17.399999999999999" hidden="1" x14ac:dyDescent="0.3">
      <c r="F84" s="14" t="s">
        <v>7</v>
      </c>
      <c r="G84" s="14" t="s">
        <v>8</v>
      </c>
      <c r="H84" s="14" t="s">
        <v>9</v>
      </c>
      <c r="I84" s="9" t="s">
        <v>13</v>
      </c>
      <c r="J84" s="24">
        <v>409</v>
      </c>
      <c r="K84" s="10">
        <v>45023</v>
      </c>
      <c r="L84" s="11" t="s">
        <v>11</v>
      </c>
    </row>
    <row r="85" spans="6:12" ht="17.399999999999999" hidden="1" x14ac:dyDescent="0.3">
      <c r="F85" s="14" t="s">
        <v>7</v>
      </c>
      <c r="G85" s="14" t="s">
        <v>8</v>
      </c>
      <c r="H85" s="14" t="s">
        <v>9</v>
      </c>
      <c r="I85" s="9" t="s">
        <v>14</v>
      </c>
      <c r="J85" s="24">
        <v>410</v>
      </c>
      <c r="K85" s="10">
        <v>45025</v>
      </c>
      <c r="L85" s="11" t="s">
        <v>11</v>
      </c>
    </row>
    <row r="86" spans="6:12" ht="17.399999999999999" hidden="1" x14ac:dyDescent="0.3">
      <c r="F86" s="14" t="s">
        <v>7</v>
      </c>
      <c r="G86" s="14" t="s">
        <v>8</v>
      </c>
      <c r="H86" s="14" t="s">
        <v>9</v>
      </c>
      <c r="I86" s="9" t="s">
        <v>15</v>
      </c>
      <c r="J86" s="24">
        <v>415</v>
      </c>
      <c r="K86" s="10">
        <v>45020</v>
      </c>
      <c r="L86" s="11" t="s">
        <v>11</v>
      </c>
    </row>
    <row r="87" spans="6:12" ht="17.399999999999999" hidden="1" x14ac:dyDescent="0.3">
      <c r="F87" s="14" t="s">
        <v>7</v>
      </c>
      <c r="G87" s="14" t="s">
        <v>8</v>
      </c>
      <c r="H87" s="14" t="s">
        <v>9</v>
      </c>
      <c r="I87" s="9" t="s">
        <v>16</v>
      </c>
      <c r="J87" s="24">
        <v>416</v>
      </c>
      <c r="K87" s="10">
        <v>45021</v>
      </c>
      <c r="L87" s="11" t="s">
        <v>11</v>
      </c>
    </row>
    <row r="88" spans="6:12" ht="17.399999999999999" hidden="1" x14ac:dyDescent="0.3">
      <c r="F88" s="14" t="s">
        <v>7</v>
      </c>
      <c r="G88" s="14" t="s">
        <v>8</v>
      </c>
      <c r="H88" s="14" t="s">
        <v>9</v>
      </c>
      <c r="I88" s="9" t="s">
        <v>17</v>
      </c>
      <c r="J88" s="24">
        <v>417</v>
      </c>
      <c r="K88" s="10">
        <v>45022</v>
      </c>
      <c r="L88" s="11" t="s">
        <v>11</v>
      </c>
    </row>
    <row r="89" spans="6:12" ht="17.399999999999999" hidden="1" x14ac:dyDescent="0.3">
      <c r="F89" s="14" t="s">
        <v>7</v>
      </c>
      <c r="G89" s="14" t="s">
        <v>8</v>
      </c>
      <c r="H89" s="14" t="s">
        <v>9</v>
      </c>
      <c r="I89" s="9" t="s">
        <v>18</v>
      </c>
      <c r="J89" s="24">
        <v>420</v>
      </c>
      <c r="K89" s="10">
        <v>45023</v>
      </c>
      <c r="L89" s="11" t="s">
        <v>11</v>
      </c>
    </row>
    <row r="90" spans="6:12" ht="17.399999999999999" hidden="1" x14ac:dyDescent="0.3">
      <c r="F90" s="14" t="s">
        <v>7</v>
      </c>
      <c r="G90" s="14" t="s">
        <v>8</v>
      </c>
      <c r="H90" s="14" t="s">
        <v>9</v>
      </c>
      <c r="I90" s="9" t="s">
        <v>19</v>
      </c>
      <c r="J90" s="24">
        <v>422</v>
      </c>
      <c r="K90" s="10">
        <v>45024</v>
      </c>
      <c r="L90" s="11" t="s">
        <v>11</v>
      </c>
    </row>
    <row r="91" spans="6:12" ht="17.399999999999999" hidden="1" x14ac:dyDescent="0.3">
      <c r="F91" s="14" t="s">
        <v>7</v>
      </c>
      <c r="G91" s="14" t="s">
        <v>8</v>
      </c>
      <c r="H91" s="14" t="s">
        <v>20</v>
      </c>
      <c r="I91" s="9" t="s">
        <v>21</v>
      </c>
      <c r="J91" s="24">
        <v>424</v>
      </c>
      <c r="K91" s="10">
        <v>45025</v>
      </c>
      <c r="L91" s="11" t="s">
        <v>11</v>
      </c>
    </row>
    <row r="92" spans="6:12" ht="17.399999999999999" hidden="1" x14ac:dyDescent="0.3">
      <c r="F92" s="14" t="s">
        <v>7</v>
      </c>
      <c r="G92" s="14" t="s">
        <v>8</v>
      </c>
      <c r="H92" s="14" t="s">
        <v>20</v>
      </c>
      <c r="I92" s="9" t="s">
        <v>22</v>
      </c>
      <c r="J92" s="24">
        <v>426</v>
      </c>
      <c r="K92" s="10">
        <v>45020</v>
      </c>
      <c r="L92" s="11" t="s">
        <v>11</v>
      </c>
    </row>
    <row r="93" spans="6:12" ht="17.399999999999999" hidden="1" x14ac:dyDescent="0.3">
      <c r="F93" s="14" t="s">
        <v>7</v>
      </c>
      <c r="G93" s="14" t="s">
        <v>8</v>
      </c>
      <c r="H93" s="14" t="s">
        <v>20</v>
      </c>
      <c r="I93" s="9" t="s">
        <v>23</v>
      </c>
      <c r="J93" s="24">
        <v>427</v>
      </c>
      <c r="K93" s="10">
        <v>45021</v>
      </c>
      <c r="L93" s="11" t="s">
        <v>11</v>
      </c>
    </row>
    <row r="94" spans="6:12" ht="17.399999999999999" hidden="1" x14ac:dyDescent="0.3">
      <c r="F94" s="14" t="s">
        <v>7</v>
      </c>
      <c r="G94" s="14" t="s">
        <v>8</v>
      </c>
      <c r="H94" s="14" t="s">
        <v>24</v>
      </c>
      <c r="I94" s="9" t="s">
        <v>10</v>
      </c>
      <c r="J94" s="24">
        <v>429</v>
      </c>
      <c r="K94" s="10">
        <v>45017</v>
      </c>
      <c r="L94" s="11" t="s">
        <v>11</v>
      </c>
    </row>
    <row r="95" spans="6:12" ht="17.399999999999999" hidden="1" x14ac:dyDescent="0.3">
      <c r="F95" s="14" t="s">
        <v>7</v>
      </c>
      <c r="G95" s="14" t="s">
        <v>8</v>
      </c>
      <c r="H95" s="14" t="s">
        <v>24</v>
      </c>
      <c r="I95" s="9" t="s">
        <v>25</v>
      </c>
      <c r="J95" s="24">
        <v>432</v>
      </c>
      <c r="K95" s="10">
        <v>45017</v>
      </c>
      <c r="L95" s="11" t="s">
        <v>11</v>
      </c>
    </row>
    <row r="96" spans="6:12" ht="17.399999999999999" hidden="1" x14ac:dyDescent="0.3">
      <c r="F96" s="14" t="s">
        <v>7</v>
      </c>
      <c r="G96" s="14" t="s">
        <v>8</v>
      </c>
      <c r="H96" s="14" t="s">
        <v>24</v>
      </c>
      <c r="I96" s="9" t="s">
        <v>26</v>
      </c>
      <c r="J96" s="24">
        <v>436</v>
      </c>
      <c r="K96" s="10">
        <v>45017</v>
      </c>
      <c r="L96" s="11" t="s">
        <v>11</v>
      </c>
    </row>
    <row r="97" spans="6:12" ht="17.399999999999999" hidden="1" x14ac:dyDescent="0.3">
      <c r="F97" s="14" t="s">
        <v>7</v>
      </c>
      <c r="G97" s="14" t="s">
        <v>8</v>
      </c>
      <c r="H97" s="14" t="s">
        <v>24</v>
      </c>
      <c r="I97" s="9" t="s">
        <v>27</v>
      </c>
      <c r="J97" s="24">
        <v>439</v>
      </c>
      <c r="K97" s="10">
        <v>45017</v>
      </c>
      <c r="L97" s="11" t="s">
        <v>11</v>
      </c>
    </row>
    <row r="98" spans="6:12" ht="17.399999999999999" hidden="1" x14ac:dyDescent="0.3">
      <c r="F98" s="14" t="s">
        <v>7</v>
      </c>
      <c r="G98" s="14" t="s">
        <v>8</v>
      </c>
      <c r="H98" s="14" t="s">
        <v>24</v>
      </c>
      <c r="I98" s="9" t="s">
        <v>28</v>
      </c>
      <c r="J98" s="24">
        <v>441</v>
      </c>
      <c r="K98" s="10">
        <v>45021</v>
      </c>
      <c r="L98" s="11" t="s">
        <v>11</v>
      </c>
    </row>
    <row r="99" spans="6:12" ht="17.399999999999999" hidden="1" x14ac:dyDescent="0.3">
      <c r="F99" s="14" t="s">
        <v>7</v>
      </c>
      <c r="G99" s="14" t="s">
        <v>8</v>
      </c>
      <c r="H99" s="14" t="s">
        <v>24</v>
      </c>
      <c r="I99" s="9" t="s">
        <v>29</v>
      </c>
      <c r="J99" s="24">
        <v>442</v>
      </c>
      <c r="K99" s="10">
        <v>45022</v>
      </c>
      <c r="L99" s="11" t="s">
        <v>11</v>
      </c>
    </row>
    <row r="100" spans="6:12" ht="17.399999999999999" hidden="1" x14ac:dyDescent="0.3">
      <c r="F100" s="14" t="s">
        <v>7</v>
      </c>
      <c r="G100" s="14" t="s">
        <v>8</v>
      </c>
      <c r="H100" s="14" t="s">
        <v>24</v>
      </c>
      <c r="I100" s="9" t="s">
        <v>30</v>
      </c>
      <c r="J100" s="24">
        <v>444</v>
      </c>
      <c r="K100" s="10">
        <v>45023</v>
      </c>
      <c r="L100" s="11" t="s">
        <v>11</v>
      </c>
    </row>
    <row r="101" spans="6:12" ht="17.399999999999999" hidden="1" x14ac:dyDescent="0.3">
      <c r="F101" s="14" t="s">
        <v>7</v>
      </c>
      <c r="G101" s="14" t="s">
        <v>8</v>
      </c>
      <c r="H101" s="14" t="s">
        <v>24</v>
      </c>
      <c r="I101" s="9" t="s">
        <v>31</v>
      </c>
      <c r="J101" s="24">
        <v>446</v>
      </c>
      <c r="K101" s="10">
        <v>45024</v>
      </c>
      <c r="L101" s="11" t="s">
        <v>11</v>
      </c>
    </row>
    <row r="102" spans="6:12" ht="17.399999999999999" hidden="1" x14ac:dyDescent="0.3">
      <c r="F102" s="14" t="s">
        <v>7</v>
      </c>
      <c r="G102" s="14" t="s">
        <v>8</v>
      </c>
      <c r="H102" s="14" t="s">
        <v>24</v>
      </c>
      <c r="I102" s="9" t="s">
        <v>19</v>
      </c>
      <c r="J102" s="24">
        <v>447</v>
      </c>
      <c r="K102" s="10">
        <v>45025</v>
      </c>
      <c r="L102" s="11" t="s">
        <v>11</v>
      </c>
    </row>
    <row r="103" spans="6:12" ht="17.399999999999999" hidden="1" x14ac:dyDescent="0.3">
      <c r="F103" s="14" t="s">
        <v>7</v>
      </c>
      <c r="G103" s="14" t="s">
        <v>32</v>
      </c>
      <c r="H103" s="14" t="s">
        <v>33</v>
      </c>
      <c r="I103" s="9" t="s">
        <v>34</v>
      </c>
      <c r="J103" s="25">
        <v>3800</v>
      </c>
      <c r="K103" s="10"/>
      <c r="L103" s="11"/>
    </row>
    <row r="104" spans="6:12" ht="17.399999999999999" hidden="1" x14ac:dyDescent="0.3">
      <c r="F104" s="14" t="s">
        <v>7</v>
      </c>
      <c r="G104" s="14" t="s">
        <v>32</v>
      </c>
      <c r="H104" s="14" t="s">
        <v>33</v>
      </c>
      <c r="I104" s="9" t="s">
        <v>35</v>
      </c>
      <c r="J104" s="25">
        <v>2956</v>
      </c>
      <c r="K104" s="10"/>
      <c r="L104" s="11"/>
    </row>
    <row r="105" spans="6:12" ht="17.399999999999999" hidden="1" x14ac:dyDescent="0.3">
      <c r="F105" s="14" t="s">
        <v>7</v>
      </c>
      <c r="G105" s="14" t="s">
        <v>32</v>
      </c>
      <c r="H105" s="14" t="s">
        <v>36</v>
      </c>
      <c r="I105" s="9" t="s">
        <v>37</v>
      </c>
      <c r="J105" s="25">
        <v>2789</v>
      </c>
      <c r="K105" s="10"/>
      <c r="L105" s="11"/>
    </row>
    <row r="106" spans="6:12" ht="17.399999999999999" hidden="1" x14ac:dyDescent="0.3">
      <c r="F106" s="14" t="s">
        <v>7</v>
      </c>
      <c r="G106" s="14" t="s">
        <v>32</v>
      </c>
      <c r="H106" s="14" t="s">
        <v>36</v>
      </c>
      <c r="I106" s="9" t="s">
        <v>80</v>
      </c>
      <c r="J106" s="25">
        <v>2653</v>
      </c>
      <c r="K106" s="10"/>
      <c r="L106" s="11"/>
    </row>
    <row r="107" spans="6:12" ht="17.399999999999999" hidden="1" x14ac:dyDescent="0.3">
      <c r="F107" s="14" t="s">
        <v>47</v>
      </c>
      <c r="G107" s="14" t="s">
        <v>8</v>
      </c>
      <c r="H107" s="14" t="s">
        <v>9</v>
      </c>
      <c r="I107" s="9" t="s">
        <v>10</v>
      </c>
      <c r="J107" s="24">
        <v>453</v>
      </c>
      <c r="K107" s="10">
        <v>45047</v>
      </c>
      <c r="L107" s="11" t="s">
        <v>11</v>
      </c>
    </row>
    <row r="108" spans="6:12" ht="17.399999999999999" hidden="1" x14ac:dyDescent="0.3">
      <c r="F108" s="14" t="s">
        <v>47</v>
      </c>
      <c r="G108" s="14" t="s">
        <v>8</v>
      </c>
      <c r="H108" s="14" t="s">
        <v>9</v>
      </c>
      <c r="I108" s="9" t="s">
        <v>12</v>
      </c>
      <c r="J108" s="24">
        <v>415</v>
      </c>
      <c r="K108" s="10">
        <v>45055</v>
      </c>
      <c r="L108" s="11" t="s">
        <v>11</v>
      </c>
    </row>
    <row r="109" spans="6:12" ht="17.399999999999999" hidden="1" x14ac:dyDescent="0.3">
      <c r="F109" s="14" t="s">
        <v>47</v>
      </c>
      <c r="G109" s="14" t="s">
        <v>8</v>
      </c>
      <c r="H109" s="14" t="s">
        <v>9</v>
      </c>
      <c r="I109" s="9" t="s">
        <v>13</v>
      </c>
      <c r="J109" s="24">
        <v>490</v>
      </c>
      <c r="K109" s="10">
        <v>45049</v>
      </c>
      <c r="L109" s="11" t="s">
        <v>11</v>
      </c>
    </row>
    <row r="110" spans="6:12" ht="17.399999999999999" hidden="1" x14ac:dyDescent="0.3">
      <c r="F110" s="14" t="s">
        <v>47</v>
      </c>
      <c r="G110" s="14" t="s">
        <v>8</v>
      </c>
      <c r="H110" s="14" t="s">
        <v>9</v>
      </c>
      <c r="I110" s="9" t="s">
        <v>14</v>
      </c>
      <c r="J110" s="24">
        <v>452</v>
      </c>
      <c r="K110" s="10">
        <v>45050</v>
      </c>
      <c r="L110" s="11" t="s">
        <v>11</v>
      </c>
    </row>
    <row r="111" spans="6:12" ht="17.399999999999999" hidden="1" x14ac:dyDescent="0.3">
      <c r="F111" s="14" t="s">
        <v>47</v>
      </c>
      <c r="G111" s="14" t="s">
        <v>8</v>
      </c>
      <c r="H111" s="14" t="s">
        <v>9</v>
      </c>
      <c r="I111" s="9" t="s">
        <v>15</v>
      </c>
      <c r="J111" s="24">
        <v>433</v>
      </c>
      <c r="K111" s="10">
        <v>45052</v>
      </c>
      <c r="L111" s="11" t="s">
        <v>11</v>
      </c>
    </row>
    <row r="112" spans="6:12" ht="17.399999999999999" hidden="1" x14ac:dyDescent="0.3">
      <c r="F112" s="14" t="s">
        <v>47</v>
      </c>
      <c r="G112" s="14" t="s">
        <v>8</v>
      </c>
      <c r="H112" s="14" t="s">
        <v>9</v>
      </c>
      <c r="I112" s="9" t="s">
        <v>16</v>
      </c>
      <c r="J112" s="24">
        <v>462</v>
      </c>
      <c r="K112" s="10">
        <v>45053</v>
      </c>
      <c r="L112" s="11" t="s">
        <v>11</v>
      </c>
    </row>
    <row r="113" spans="6:12" ht="17.399999999999999" hidden="1" x14ac:dyDescent="0.3">
      <c r="F113" s="14" t="s">
        <v>47</v>
      </c>
      <c r="G113" s="14" t="s">
        <v>8</v>
      </c>
      <c r="H113" s="14" t="s">
        <v>9</v>
      </c>
      <c r="I113" s="9" t="s">
        <v>17</v>
      </c>
      <c r="J113" s="24">
        <v>448</v>
      </c>
      <c r="K113" s="10">
        <v>45052</v>
      </c>
      <c r="L113" s="11" t="s">
        <v>11</v>
      </c>
    </row>
    <row r="114" spans="6:12" ht="17.399999999999999" hidden="1" x14ac:dyDescent="0.3">
      <c r="F114" s="14" t="s">
        <v>47</v>
      </c>
      <c r="G114" s="14" t="s">
        <v>8</v>
      </c>
      <c r="H114" s="14" t="s">
        <v>9</v>
      </c>
      <c r="I114" s="9" t="s">
        <v>18</v>
      </c>
      <c r="J114" s="24">
        <v>430</v>
      </c>
      <c r="K114" s="10">
        <v>45053</v>
      </c>
      <c r="L114" s="11" t="s">
        <v>11</v>
      </c>
    </row>
    <row r="115" spans="6:12" ht="17.399999999999999" hidden="1" x14ac:dyDescent="0.3">
      <c r="F115" s="14" t="s">
        <v>47</v>
      </c>
      <c r="G115" s="14" t="s">
        <v>8</v>
      </c>
      <c r="H115" s="14" t="s">
        <v>9</v>
      </c>
      <c r="I115" s="9" t="s">
        <v>19</v>
      </c>
      <c r="J115" s="24">
        <v>418</v>
      </c>
      <c r="K115" s="10">
        <v>45054</v>
      </c>
      <c r="L115" s="11" t="s">
        <v>11</v>
      </c>
    </row>
    <row r="116" spans="6:12" ht="17.399999999999999" hidden="1" x14ac:dyDescent="0.3">
      <c r="F116" s="14" t="s">
        <v>47</v>
      </c>
      <c r="G116" s="14" t="s">
        <v>8</v>
      </c>
      <c r="H116" s="14" t="s">
        <v>20</v>
      </c>
      <c r="I116" s="9" t="s">
        <v>21</v>
      </c>
      <c r="J116" s="24">
        <v>456</v>
      </c>
      <c r="K116" s="10">
        <v>45055</v>
      </c>
      <c r="L116" s="11" t="s">
        <v>11</v>
      </c>
    </row>
    <row r="117" spans="6:12" ht="17.399999999999999" hidden="1" x14ac:dyDescent="0.3">
      <c r="F117" s="14" t="s">
        <v>47</v>
      </c>
      <c r="G117" s="14" t="s">
        <v>8</v>
      </c>
      <c r="H117" s="14" t="s">
        <v>20</v>
      </c>
      <c r="I117" s="9" t="s">
        <v>22</v>
      </c>
      <c r="J117" s="24">
        <v>464</v>
      </c>
      <c r="K117" s="10">
        <v>45050</v>
      </c>
      <c r="L117" s="11" t="s">
        <v>11</v>
      </c>
    </row>
    <row r="118" spans="6:12" ht="17.399999999999999" hidden="1" x14ac:dyDescent="0.3">
      <c r="F118" s="14" t="s">
        <v>47</v>
      </c>
      <c r="G118" s="14" t="s">
        <v>8</v>
      </c>
      <c r="H118" s="14" t="s">
        <v>20</v>
      </c>
      <c r="I118" s="9" t="s">
        <v>23</v>
      </c>
      <c r="J118" s="24">
        <v>426</v>
      </c>
      <c r="K118" s="10">
        <v>45051</v>
      </c>
      <c r="L118" s="11" t="s">
        <v>11</v>
      </c>
    </row>
    <row r="119" spans="6:12" ht="17.399999999999999" hidden="1" x14ac:dyDescent="0.3">
      <c r="F119" s="14" t="s">
        <v>47</v>
      </c>
      <c r="G119" s="14" t="s">
        <v>8</v>
      </c>
      <c r="H119" s="14" t="s">
        <v>24</v>
      </c>
      <c r="I119" s="9" t="s">
        <v>10</v>
      </c>
      <c r="J119" s="24">
        <v>497</v>
      </c>
      <c r="K119" s="10">
        <v>45052</v>
      </c>
      <c r="L119" s="11" t="s">
        <v>11</v>
      </c>
    </row>
    <row r="120" spans="6:12" ht="17.399999999999999" hidden="1" x14ac:dyDescent="0.3">
      <c r="F120" s="14" t="s">
        <v>47</v>
      </c>
      <c r="G120" s="14" t="s">
        <v>8</v>
      </c>
      <c r="H120" s="14" t="s">
        <v>24</v>
      </c>
      <c r="I120" s="9" t="s">
        <v>25</v>
      </c>
      <c r="J120" s="24">
        <v>494</v>
      </c>
      <c r="K120" s="10">
        <v>45053</v>
      </c>
      <c r="L120" s="11" t="s">
        <v>11</v>
      </c>
    </row>
    <row r="121" spans="6:12" ht="17.399999999999999" hidden="1" x14ac:dyDescent="0.3">
      <c r="F121" s="14" t="s">
        <v>47</v>
      </c>
      <c r="G121" s="14" t="s">
        <v>8</v>
      </c>
      <c r="H121" s="14" t="s">
        <v>24</v>
      </c>
      <c r="I121" s="9" t="s">
        <v>26</v>
      </c>
      <c r="J121" s="24">
        <v>443</v>
      </c>
      <c r="K121" s="10">
        <v>45049</v>
      </c>
      <c r="L121" s="11" t="s">
        <v>11</v>
      </c>
    </row>
    <row r="122" spans="6:12" ht="17.399999999999999" hidden="1" x14ac:dyDescent="0.3">
      <c r="F122" s="14" t="s">
        <v>47</v>
      </c>
      <c r="G122" s="14" t="s">
        <v>8</v>
      </c>
      <c r="H122" s="14" t="s">
        <v>24</v>
      </c>
      <c r="I122" s="9" t="s">
        <v>27</v>
      </c>
      <c r="J122" s="24">
        <v>465</v>
      </c>
      <c r="K122" s="10">
        <v>45050</v>
      </c>
      <c r="L122" s="11" t="s">
        <v>11</v>
      </c>
    </row>
    <row r="123" spans="6:12" ht="17.399999999999999" hidden="1" x14ac:dyDescent="0.3">
      <c r="F123" s="14" t="s">
        <v>47</v>
      </c>
      <c r="G123" s="14" t="s">
        <v>8</v>
      </c>
      <c r="H123" s="14" t="s">
        <v>24</v>
      </c>
      <c r="I123" s="9" t="s">
        <v>28</v>
      </c>
      <c r="J123" s="24">
        <v>421</v>
      </c>
      <c r="K123" s="10">
        <v>45052</v>
      </c>
      <c r="L123" s="11" t="s">
        <v>11</v>
      </c>
    </row>
    <row r="124" spans="6:12" ht="17.399999999999999" hidden="1" x14ac:dyDescent="0.3">
      <c r="F124" s="14" t="s">
        <v>47</v>
      </c>
      <c r="G124" s="14" t="s">
        <v>8</v>
      </c>
      <c r="H124" s="14" t="s">
        <v>24</v>
      </c>
      <c r="I124" s="9" t="s">
        <v>29</v>
      </c>
      <c r="J124" s="24">
        <v>498</v>
      </c>
      <c r="K124" s="10">
        <v>45053</v>
      </c>
      <c r="L124" s="11" t="s">
        <v>11</v>
      </c>
    </row>
    <row r="125" spans="6:12" ht="17.399999999999999" hidden="1" x14ac:dyDescent="0.3">
      <c r="F125" s="14" t="s">
        <v>47</v>
      </c>
      <c r="G125" s="14" t="s">
        <v>8</v>
      </c>
      <c r="H125" s="14" t="s">
        <v>24</v>
      </c>
      <c r="I125" s="9" t="s">
        <v>30</v>
      </c>
      <c r="J125" s="24">
        <v>435</v>
      </c>
      <c r="K125" s="10">
        <v>45054</v>
      </c>
      <c r="L125" s="11" t="s">
        <v>11</v>
      </c>
    </row>
    <row r="126" spans="6:12" ht="17.399999999999999" hidden="1" x14ac:dyDescent="0.3">
      <c r="F126" s="14" t="s">
        <v>47</v>
      </c>
      <c r="G126" s="14" t="s">
        <v>8</v>
      </c>
      <c r="H126" s="14" t="s">
        <v>24</v>
      </c>
      <c r="I126" s="9" t="s">
        <v>31</v>
      </c>
      <c r="J126" s="24">
        <v>459</v>
      </c>
      <c r="K126" s="10">
        <v>45055</v>
      </c>
      <c r="L126" s="11" t="s">
        <v>11</v>
      </c>
    </row>
    <row r="127" spans="6:12" ht="17.399999999999999" hidden="1" x14ac:dyDescent="0.3">
      <c r="F127" s="14" t="s">
        <v>47</v>
      </c>
      <c r="G127" s="14" t="s">
        <v>8</v>
      </c>
      <c r="H127" s="14" t="s">
        <v>24</v>
      </c>
      <c r="I127" s="9" t="s">
        <v>19</v>
      </c>
      <c r="J127" s="24">
        <v>457</v>
      </c>
      <c r="K127" s="10">
        <v>45050</v>
      </c>
      <c r="L127" s="11" t="s">
        <v>11</v>
      </c>
    </row>
    <row r="128" spans="6:12" ht="17.399999999999999" hidden="1" x14ac:dyDescent="0.3">
      <c r="F128" s="14" t="s">
        <v>47</v>
      </c>
      <c r="G128" s="14" t="s">
        <v>32</v>
      </c>
      <c r="H128" s="14" t="s">
        <v>33</v>
      </c>
      <c r="I128" s="9" t="s">
        <v>34</v>
      </c>
      <c r="J128" s="25">
        <v>3800</v>
      </c>
      <c r="K128" s="10"/>
      <c r="L128" s="11"/>
    </row>
    <row r="129" spans="6:12" ht="17.399999999999999" hidden="1" x14ac:dyDescent="0.3">
      <c r="F129" s="14" t="s">
        <v>47</v>
      </c>
      <c r="G129" s="14" t="s">
        <v>32</v>
      </c>
      <c r="H129" s="14" t="s">
        <v>33</v>
      </c>
      <c r="I129" s="9" t="s">
        <v>35</v>
      </c>
      <c r="J129" s="25">
        <v>2896</v>
      </c>
      <c r="K129" s="10"/>
      <c r="L129" s="11"/>
    </row>
    <row r="130" spans="6:12" ht="17.399999999999999" hidden="1" x14ac:dyDescent="0.3">
      <c r="F130" s="14" t="s">
        <v>47</v>
      </c>
      <c r="G130" s="14" t="s">
        <v>32</v>
      </c>
      <c r="H130" s="14" t="s">
        <v>36</v>
      </c>
      <c r="I130" s="9" t="s">
        <v>37</v>
      </c>
      <c r="J130" s="25">
        <v>2698</v>
      </c>
      <c r="K130" s="10"/>
      <c r="L130" s="11"/>
    </row>
    <row r="131" spans="6:12" ht="17.399999999999999" hidden="1" x14ac:dyDescent="0.3">
      <c r="F131" s="14" t="s">
        <v>47</v>
      </c>
      <c r="G131" s="14" t="s">
        <v>32</v>
      </c>
      <c r="H131" s="14" t="s">
        <v>36</v>
      </c>
      <c r="I131" s="9" t="s">
        <v>80</v>
      </c>
      <c r="J131" s="25">
        <v>2641</v>
      </c>
      <c r="K131" s="10"/>
      <c r="L131" s="11"/>
    </row>
    <row r="132" spans="6:12" ht="17.399999999999999" hidden="1" x14ac:dyDescent="0.3">
      <c r="F132" s="14" t="s">
        <v>45</v>
      </c>
      <c r="G132" s="14" t="s">
        <v>8</v>
      </c>
      <c r="H132" s="14" t="s">
        <v>9</v>
      </c>
      <c r="I132" s="9" t="s">
        <v>10</v>
      </c>
      <c r="J132" s="24">
        <v>471</v>
      </c>
      <c r="K132" s="10">
        <v>45084</v>
      </c>
      <c r="L132" s="11" t="s">
        <v>11</v>
      </c>
    </row>
    <row r="133" spans="6:12" ht="17.399999999999999" hidden="1" x14ac:dyDescent="0.3">
      <c r="F133" s="14" t="s">
        <v>45</v>
      </c>
      <c r="G133" s="14" t="s">
        <v>8</v>
      </c>
      <c r="H133" s="14" t="s">
        <v>9</v>
      </c>
      <c r="I133" s="9" t="s">
        <v>12</v>
      </c>
      <c r="J133" s="24">
        <v>493</v>
      </c>
      <c r="K133" s="10">
        <v>45079</v>
      </c>
      <c r="L133" s="11" t="s">
        <v>11</v>
      </c>
    </row>
    <row r="134" spans="6:12" ht="17.399999999999999" hidden="1" x14ac:dyDescent="0.3">
      <c r="F134" s="14" t="s">
        <v>45</v>
      </c>
      <c r="G134" s="14" t="s">
        <v>8</v>
      </c>
      <c r="H134" s="14" t="s">
        <v>9</v>
      </c>
      <c r="I134" s="9" t="s">
        <v>13</v>
      </c>
      <c r="J134" s="24">
        <v>477</v>
      </c>
      <c r="K134" s="10">
        <v>45079</v>
      </c>
      <c r="L134" s="11" t="s">
        <v>11</v>
      </c>
    </row>
    <row r="135" spans="6:12" ht="17.399999999999999" hidden="1" x14ac:dyDescent="0.3">
      <c r="F135" s="14" t="s">
        <v>45</v>
      </c>
      <c r="G135" s="14" t="s">
        <v>8</v>
      </c>
      <c r="H135" s="14" t="s">
        <v>9</v>
      </c>
      <c r="I135" s="9" t="s">
        <v>14</v>
      </c>
      <c r="J135" s="24">
        <v>485</v>
      </c>
      <c r="K135" s="10">
        <v>45080</v>
      </c>
      <c r="L135" s="11" t="s">
        <v>11</v>
      </c>
    </row>
    <row r="136" spans="6:12" ht="17.399999999999999" hidden="1" x14ac:dyDescent="0.3">
      <c r="F136" s="14" t="s">
        <v>45</v>
      </c>
      <c r="G136" s="14" t="s">
        <v>8</v>
      </c>
      <c r="H136" s="14" t="s">
        <v>9</v>
      </c>
      <c r="I136" s="9" t="s">
        <v>15</v>
      </c>
      <c r="J136" s="24">
        <v>497</v>
      </c>
      <c r="K136" s="10">
        <v>45081</v>
      </c>
      <c r="L136" s="11" t="s">
        <v>11</v>
      </c>
    </row>
    <row r="137" spans="6:12" ht="17.399999999999999" hidden="1" x14ac:dyDescent="0.3">
      <c r="F137" s="14" t="s">
        <v>45</v>
      </c>
      <c r="G137" s="14" t="s">
        <v>8</v>
      </c>
      <c r="H137" s="14" t="s">
        <v>9</v>
      </c>
      <c r="I137" s="9" t="s">
        <v>16</v>
      </c>
      <c r="J137" s="24">
        <v>415</v>
      </c>
      <c r="K137" s="10">
        <v>45082</v>
      </c>
      <c r="L137" s="11" t="s">
        <v>11</v>
      </c>
    </row>
    <row r="138" spans="6:12" ht="17.399999999999999" hidden="1" x14ac:dyDescent="0.3">
      <c r="F138" s="14" t="s">
        <v>45</v>
      </c>
      <c r="G138" s="14" t="s">
        <v>8</v>
      </c>
      <c r="H138" s="14" t="s">
        <v>9</v>
      </c>
      <c r="I138" s="9" t="s">
        <v>17</v>
      </c>
      <c r="J138" s="24">
        <v>432</v>
      </c>
      <c r="K138" s="10">
        <v>45083</v>
      </c>
      <c r="L138" s="11" t="s">
        <v>11</v>
      </c>
    </row>
    <row r="139" spans="6:12" ht="17.399999999999999" hidden="1" x14ac:dyDescent="0.3">
      <c r="F139" s="14" t="s">
        <v>45</v>
      </c>
      <c r="G139" s="14" t="s">
        <v>8</v>
      </c>
      <c r="H139" s="14" t="s">
        <v>9</v>
      </c>
      <c r="I139" s="9" t="s">
        <v>18</v>
      </c>
      <c r="J139" s="24">
        <v>421</v>
      </c>
      <c r="K139" s="10">
        <v>45084</v>
      </c>
      <c r="L139" s="11" t="s">
        <v>11</v>
      </c>
    </row>
    <row r="140" spans="6:12" ht="17.399999999999999" hidden="1" x14ac:dyDescent="0.3">
      <c r="F140" s="14" t="s">
        <v>45</v>
      </c>
      <c r="G140" s="14" t="s">
        <v>8</v>
      </c>
      <c r="H140" s="14" t="s">
        <v>9</v>
      </c>
      <c r="I140" s="9" t="s">
        <v>19</v>
      </c>
      <c r="J140" s="24">
        <v>452</v>
      </c>
      <c r="K140" s="10">
        <v>45085</v>
      </c>
      <c r="L140" s="11" t="s">
        <v>11</v>
      </c>
    </row>
    <row r="141" spans="6:12" ht="17.399999999999999" hidden="1" x14ac:dyDescent="0.3">
      <c r="F141" s="14" t="s">
        <v>45</v>
      </c>
      <c r="G141" s="14" t="s">
        <v>8</v>
      </c>
      <c r="H141" s="14" t="s">
        <v>20</v>
      </c>
      <c r="I141" s="9" t="s">
        <v>21</v>
      </c>
      <c r="J141" s="24">
        <v>442</v>
      </c>
      <c r="K141" s="10">
        <v>45086</v>
      </c>
      <c r="L141" s="11" t="s">
        <v>11</v>
      </c>
    </row>
    <row r="142" spans="6:12" ht="17.399999999999999" hidden="1" x14ac:dyDescent="0.3">
      <c r="F142" s="14" t="s">
        <v>45</v>
      </c>
      <c r="G142" s="14" t="s">
        <v>8</v>
      </c>
      <c r="H142" s="14" t="s">
        <v>20</v>
      </c>
      <c r="I142" s="9" t="s">
        <v>22</v>
      </c>
      <c r="J142" s="24">
        <v>445</v>
      </c>
      <c r="K142" s="10">
        <v>45081</v>
      </c>
      <c r="L142" s="11" t="s">
        <v>11</v>
      </c>
    </row>
    <row r="143" spans="6:12" ht="17.399999999999999" hidden="1" x14ac:dyDescent="0.3">
      <c r="F143" s="14" t="s">
        <v>45</v>
      </c>
      <c r="G143" s="14" t="s">
        <v>8</v>
      </c>
      <c r="H143" s="14" t="s">
        <v>20</v>
      </c>
      <c r="I143" s="9" t="s">
        <v>23</v>
      </c>
      <c r="J143" s="24">
        <v>410</v>
      </c>
      <c r="K143" s="10">
        <v>45082</v>
      </c>
      <c r="L143" s="11" t="s">
        <v>11</v>
      </c>
    </row>
    <row r="144" spans="6:12" ht="17.399999999999999" hidden="1" x14ac:dyDescent="0.3">
      <c r="F144" s="14" t="s">
        <v>45</v>
      </c>
      <c r="G144" s="14" t="s">
        <v>8</v>
      </c>
      <c r="H144" s="14" t="s">
        <v>24</v>
      </c>
      <c r="I144" s="9" t="s">
        <v>10</v>
      </c>
      <c r="J144" s="24">
        <v>479</v>
      </c>
      <c r="K144" s="10">
        <v>45083</v>
      </c>
      <c r="L144" s="11" t="s">
        <v>11</v>
      </c>
    </row>
    <row r="145" spans="6:12" ht="17.399999999999999" hidden="1" x14ac:dyDescent="0.3">
      <c r="F145" s="14" t="s">
        <v>45</v>
      </c>
      <c r="G145" s="14" t="s">
        <v>8</v>
      </c>
      <c r="H145" s="14" t="s">
        <v>24</v>
      </c>
      <c r="I145" s="9" t="s">
        <v>25</v>
      </c>
      <c r="J145" s="24">
        <v>417</v>
      </c>
      <c r="K145" s="10">
        <v>45084</v>
      </c>
      <c r="L145" s="11" t="s">
        <v>11</v>
      </c>
    </row>
    <row r="146" spans="6:12" ht="17.399999999999999" hidden="1" x14ac:dyDescent="0.3">
      <c r="F146" s="14" t="s">
        <v>45</v>
      </c>
      <c r="G146" s="14" t="s">
        <v>8</v>
      </c>
      <c r="H146" s="14" t="s">
        <v>24</v>
      </c>
      <c r="I146" s="9" t="s">
        <v>26</v>
      </c>
      <c r="J146" s="24">
        <v>489</v>
      </c>
      <c r="K146" s="10">
        <v>45080</v>
      </c>
      <c r="L146" s="11" t="s">
        <v>11</v>
      </c>
    </row>
    <row r="147" spans="6:12" ht="17.399999999999999" hidden="1" x14ac:dyDescent="0.3">
      <c r="F147" s="14" t="s">
        <v>45</v>
      </c>
      <c r="G147" s="14" t="s">
        <v>8</v>
      </c>
      <c r="H147" s="14" t="s">
        <v>24</v>
      </c>
      <c r="I147" s="9" t="s">
        <v>27</v>
      </c>
      <c r="J147" s="24">
        <v>462</v>
      </c>
      <c r="K147" s="10">
        <v>45081</v>
      </c>
      <c r="L147" s="11" t="s">
        <v>11</v>
      </c>
    </row>
    <row r="148" spans="6:12" ht="17.399999999999999" hidden="1" x14ac:dyDescent="0.3">
      <c r="F148" s="14" t="s">
        <v>45</v>
      </c>
      <c r="G148" s="14" t="s">
        <v>8</v>
      </c>
      <c r="H148" s="14" t="s">
        <v>24</v>
      </c>
      <c r="I148" s="9" t="s">
        <v>28</v>
      </c>
      <c r="J148" s="24">
        <v>480</v>
      </c>
      <c r="K148" s="10">
        <v>45082</v>
      </c>
      <c r="L148" s="11" t="s">
        <v>11</v>
      </c>
    </row>
    <row r="149" spans="6:12" ht="17.399999999999999" hidden="1" x14ac:dyDescent="0.3">
      <c r="F149" s="14" t="s">
        <v>45</v>
      </c>
      <c r="G149" s="14" t="s">
        <v>8</v>
      </c>
      <c r="H149" s="14" t="s">
        <v>24</v>
      </c>
      <c r="I149" s="9" t="s">
        <v>29</v>
      </c>
      <c r="J149" s="24">
        <v>469</v>
      </c>
      <c r="K149" s="10">
        <v>45083</v>
      </c>
      <c r="L149" s="11" t="s">
        <v>11</v>
      </c>
    </row>
    <row r="150" spans="6:12" ht="17.399999999999999" hidden="1" x14ac:dyDescent="0.3">
      <c r="F150" s="14" t="s">
        <v>45</v>
      </c>
      <c r="G150" s="14" t="s">
        <v>8</v>
      </c>
      <c r="H150" s="14" t="s">
        <v>24</v>
      </c>
      <c r="I150" s="9" t="s">
        <v>30</v>
      </c>
      <c r="J150" s="24">
        <v>465</v>
      </c>
      <c r="K150" s="10">
        <v>45084</v>
      </c>
      <c r="L150" s="11" t="s">
        <v>11</v>
      </c>
    </row>
    <row r="151" spans="6:12" ht="17.399999999999999" hidden="1" x14ac:dyDescent="0.3">
      <c r="F151" s="14" t="s">
        <v>45</v>
      </c>
      <c r="G151" s="14" t="s">
        <v>8</v>
      </c>
      <c r="H151" s="14" t="s">
        <v>24</v>
      </c>
      <c r="I151" s="9" t="s">
        <v>31</v>
      </c>
      <c r="J151" s="24">
        <v>459</v>
      </c>
      <c r="K151" s="10">
        <v>45085</v>
      </c>
      <c r="L151" s="11" t="s">
        <v>11</v>
      </c>
    </row>
    <row r="152" spans="6:12" ht="17.399999999999999" hidden="1" x14ac:dyDescent="0.3">
      <c r="F152" s="14" t="s">
        <v>45</v>
      </c>
      <c r="G152" s="14" t="s">
        <v>8</v>
      </c>
      <c r="H152" s="14" t="s">
        <v>24</v>
      </c>
      <c r="I152" s="9" t="s">
        <v>19</v>
      </c>
      <c r="J152" s="24">
        <v>451</v>
      </c>
      <c r="K152" s="10">
        <v>45086</v>
      </c>
      <c r="L152" s="11" t="s">
        <v>11</v>
      </c>
    </row>
    <row r="153" spans="6:12" ht="17.399999999999999" hidden="1" x14ac:dyDescent="0.3">
      <c r="F153" s="14" t="s">
        <v>45</v>
      </c>
      <c r="G153" s="14" t="s">
        <v>32</v>
      </c>
      <c r="H153" s="14" t="s">
        <v>33</v>
      </c>
      <c r="I153" s="9" t="s">
        <v>34</v>
      </c>
      <c r="J153" s="25">
        <v>3800</v>
      </c>
      <c r="K153" s="10"/>
      <c r="L153" s="11"/>
    </row>
    <row r="154" spans="6:12" ht="17.399999999999999" hidden="1" x14ac:dyDescent="0.3">
      <c r="F154" s="14" t="s">
        <v>45</v>
      </c>
      <c r="G154" s="14" t="s">
        <v>32</v>
      </c>
      <c r="H154" s="14" t="s">
        <v>33</v>
      </c>
      <c r="I154" s="9" t="s">
        <v>35</v>
      </c>
      <c r="J154" s="25">
        <v>2612</v>
      </c>
      <c r="K154" s="10"/>
      <c r="L154" s="11"/>
    </row>
    <row r="155" spans="6:12" ht="17.399999999999999" hidden="1" x14ac:dyDescent="0.3">
      <c r="F155" s="14" t="s">
        <v>45</v>
      </c>
      <c r="G155" s="14" t="s">
        <v>32</v>
      </c>
      <c r="H155" s="14" t="s">
        <v>36</v>
      </c>
      <c r="I155" s="9" t="s">
        <v>37</v>
      </c>
      <c r="J155" s="25">
        <v>2549</v>
      </c>
      <c r="K155" s="10"/>
      <c r="L155" s="11"/>
    </row>
    <row r="156" spans="6:12" ht="17.399999999999999" hidden="1" x14ac:dyDescent="0.3">
      <c r="F156" s="14" t="s">
        <v>45</v>
      </c>
      <c r="G156" s="14" t="s">
        <v>32</v>
      </c>
      <c r="H156" s="14" t="s">
        <v>36</v>
      </c>
      <c r="I156" s="9" t="s">
        <v>80</v>
      </c>
      <c r="J156" s="25">
        <v>2788</v>
      </c>
      <c r="K156" s="10"/>
      <c r="L156" s="11"/>
    </row>
    <row r="157" spans="6:12" ht="17.399999999999999" hidden="1" x14ac:dyDescent="0.3">
      <c r="F157" s="14" t="s">
        <v>44</v>
      </c>
      <c r="G157" s="14" t="s">
        <v>8</v>
      </c>
      <c r="H157" s="14" t="s">
        <v>9</v>
      </c>
      <c r="I157" s="9" t="s">
        <v>10</v>
      </c>
      <c r="J157" s="24">
        <v>486</v>
      </c>
      <c r="K157" s="10">
        <v>45114</v>
      </c>
      <c r="L157" s="11" t="s">
        <v>11</v>
      </c>
    </row>
    <row r="158" spans="6:12" ht="17.399999999999999" hidden="1" x14ac:dyDescent="0.3">
      <c r="F158" s="14" t="s">
        <v>44</v>
      </c>
      <c r="G158" s="14" t="s">
        <v>8</v>
      </c>
      <c r="H158" s="14" t="s">
        <v>9</v>
      </c>
      <c r="I158" s="9" t="s">
        <v>12</v>
      </c>
      <c r="J158" s="24">
        <v>471</v>
      </c>
      <c r="K158" s="10">
        <v>45109</v>
      </c>
      <c r="L158" s="11" t="s">
        <v>11</v>
      </c>
    </row>
    <row r="159" spans="6:12" ht="17.399999999999999" hidden="1" x14ac:dyDescent="0.3">
      <c r="F159" s="14" t="s">
        <v>44</v>
      </c>
      <c r="G159" s="14" t="s">
        <v>8</v>
      </c>
      <c r="H159" s="14" t="s">
        <v>9</v>
      </c>
      <c r="I159" s="9" t="s">
        <v>13</v>
      </c>
      <c r="J159" s="24">
        <v>449</v>
      </c>
      <c r="K159" s="10">
        <v>45109</v>
      </c>
      <c r="L159" s="11" t="s">
        <v>11</v>
      </c>
    </row>
    <row r="160" spans="6:12" ht="17.399999999999999" hidden="1" x14ac:dyDescent="0.3">
      <c r="F160" s="14" t="s">
        <v>44</v>
      </c>
      <c r="G160" s="14" t="s">
        <v>8</v>
      </c>
      <c r="H160" s="14" t="s">
        <v>9</v>
      </c>
      <c r="I160" s="9" t="s">
        <v>14</v>
      </c>
      <c r="J160" s="24">
        <v>461</v>
      </c>
      <c r="K160" s="10">
        <v>45110</v>
      </c>
      <c r="L160" s="11" t="s">
        <v>11</v>
      </c>
    </row>
    <row r="161" spans="6:12" ht="17.399999999999999" hidden="1" x14ac:dyDescent="0.3">
      <c r="F161" s="14" t="s">
        <v>44</v>
      </c>
      <c r="G161" s="14" t="s">
        <v>8</v>
      </c>
      <c r="H161" s="14" t="s">
        <v>9</v>
      </c>
      <c r="I161" s="9" t="s">
        <v>15</v>
      </c>
      <c r="J161" s="24">
        <v>429</v>
      </c>
      <c r="K161" s="10">
        <v>45111</v>
      </c>
      <c r="L161" s="11" t="s">
        <v>11</v>
      </c>
    </row>
    <row r="162" spans="6:12" ht="17.399999999999999" hidden="1" x14ac:dyDescent="0.3">
      <c r="F162" s="14" t="s">
        <v>44</v>
      </c>
      <c r="G162" s="14" t="s">
        <v>8</v>
      </c>
      <c r="H162" s="14" t="s">
        <v>9</v>
      </c>
      <c r="I162" s="9" t="s">
        <v>16</v>
      </c>
      <c r="J162" s="24">
        <v>465</v>
      </c>
      <c r="K162" s="10">
        <v>45112</v>
      </c>
      <c r="L162" s="11" t="s">
        <v>11</v>
      </c>
    </row>
    <row r="163" spans="6:12" ht="17.399999999999999" hidden="1" x14ac:dyDescent="0.3">
      <c r="F163" s="14" t="s">
        <v>44</v>
      </c>
      <c r="G163" s="14" t="s">
        <v>8</v>
      </c>
      <c r="H163" s="14" t="s">
        <v>9</v>
      </c>
      <c r="I163" s="9" t="s">
        <v>17</v>
      </c>
      <c r="J163" s="24">
        <v>404</v>
      </c>
      <c r="K163" s="10">
        <v>45113</v>
      </c>
      <c r="L163" s="11" t="s">
        <v>11</v>
      </c>
    </row>
    <row r="164" spans="6:12" ht="17.399999999999999" hidden="1" x14ac:dyDescent="0.3">
      <c r="F164" s="14" t="s">
        <v>44</v>
      </c>
      <c r="G164" s="14" t="s">
        <v>8</v>
      </c>
      <c r="H164" s="14" t="s">
        <v>9</v>
      </c>
      <c r="I164" s="9" t="s">
        <v>18</v>
      </c>
      <c r="J164" s="24">
        <v>419</v>
      </c>
      <c r="K164" s="10">
        <v>45114</v>
      </c>
      <c r="L164" s="11" t="s">
        <v>11</v>
      </c>
    </row>
    <row r="165" spans="6:12" ht="17.399999999999999" hidden="1" x14ac:dyDescent="0.3">
      <c r="F165" s="14" t="s">
        <v>44</v>
      </c>
      <c r="G165" s="14" t="s">
        <v>8</v>
      </c>
      <c r="H165" s="14" t="s">
        <v>9</v>
      </c>
      <c r="I165" s="9" t="s">
        <v>19</v>
      </c>
      <c r="J165" s="24">
        <v>480</v>
      </c>
      <c r="K165" s="10">
        <v>45115</v>
      </c>
      <c r="L165" s="11" t="s">
        <v>11</v>
      </c>
    </row>
    <row r="166" spans="6:12" ht="17.399999999999999" hidden="1" x14ac:dyDescent="0.3">
      <c r="F166" s="14" t="s">
        <v>44</v>
      </c>
      <c r="G166" s="14" t="s">
        <v>8</v>
      </c>
      <c r="H166" s="14" t="s">
        <v>20</v>
      </c>
      <c r="I166" s="9" t="s">
        <v>21</v>
      </c>
      <c r="J166" s="24">
        <v>441</v>
      </c>
      <c r="K166" s="10">
        <v>45116</v>
      </c>
      <c r="L166" s="11" t="s">
        <v>11</v>
      </c>
    </row>
    <row r="167" spans="6:12" ht="17.399999999999999" hidden="1" x14ac:dyDescent="0.3">
      <c r="F167" s="14" t="s">
        <v>44</v>
      </c>
      <c r="G167" s="14" t="s">
        <v>8</v>
      </c>
      <c r="H167" s="14" t="s">
        <v>20</v>
      </c>
      <c r="I167" s="9" t="s">
        <v>22</v>
      </c>
      <c r="J167" s="24">
        <v>428</v>
      </c>
      <c r="K167" s="10">
        <v>45111</v>
      </c>
      <c r="L167" s="11" t="s">
        <v>11</v>
      </c>
    </row>
    <row r="168" spans="6:12" ht="17.399999999999999" hidden="1" x14ac:dyDescent="0.3">
      <c r="F168" s="14" t="s">
        <v>44</v>
      </c>
      <c r="G168" s="14" t="s">
        <v>8</v>
      </c>
      <c r="H168" s="14" t="s">
        <v>20</v>
      </c>
      <c r="I168" s="9" t="s">
        <v>23</v>
      </c>
      <c r="J168" s="24">
        <v>415</v>
      </c>
      <c r="K168" s="10">
        <v>45112</v>
      </c>
      <c r="L168" s="11" t="s">
        <v>11</v>
      </c>
    </row>
    <row r="169" spans="6:12" ht="17.399999999999999" hidden="1" x14ac:dyDescent="0.3">
      <c r="F169" s="14" t="s">
        <v>44</v>
      </c>
      <c r="G169" s="14" t="s">
        <v>8</v>
      </c>
      <c r="H169" s="14" t="s">
        <v>24</v>
      </c>
      <c r="I169" s="9" t="s">
        <v>10</v>
      </c>
      <c r="J169" s="24">
        <v>452</v>
      </c>
      <c r="K169" s="10">
        <v>45113</v>
      </c>
      <c r="L169" s="11" t="s">
        <v>11</v>
      </c>
    </row>
    <row r="170" spans="6:12" ht="17.399999999999999" hidden="1" x14ac:dyDescent="0.3">
      <c r="F170" s="14" t="s">
        <v>44</v>
      </c>
      <c r="G170" s="14" t="s">
        <v>8</v>
      </c>
      <c r="H170" s="14" t="s">
        <v>24</v>
      </c>
      <c r="I170" s="9" t="s">
        <v>25</v>
      </c>
      <c r="J170" s="24">
        <v>489</v>
      </c>
      <c r="K170" s="10">
        <v>45114</v>
      </c>
      <c r="L170" s="11" t="s">
        <v>11</v>
      </c>
    </row>
    <row r="171" spans="6:12" ht="17.399999999999999" hidden="1" x14ac:dyDescent="0.3">
      <c r="F171" s="14" t="s">
        <v>44</v>
      </c>
      <c r="G171" s="14" t="s">
        <v>8</v>
      </c>
      <c r="H171" s="14" t="s">
        <v>24</v>
      </c>
      <c r="I171" s="9" t="s">
        <v>26</v>
      </c>
      <c r="J171" s="24">
        <v>407</v>
      </c>
      <c r="K171" s="10">
        <v>45110</v>
      </c>
      <c r="L171" s="11" t="s">
        <v>11</v>
      </c>
    </row>
    <row r="172" spans="6:12" ht="17.399999999999999" hidden="1" x14ac:dyDescent="0.3">
      <c r="F172" s="14" t="s">
        <v>44</v>
      </c>
      <c r="G172" s="14" t="s">
        <v>8</v>
      </c>
      <c r="H172" s="14" t="s">
        <v>24</v>
      </c>
      <c r="I172" s="9" t="s">
        <v>27</v>
      </c>
      <c r="J172" s="24">
        <v>457</v>
      </c>
      <c r="K172" s="10">
        <v>45111</v>
      </c>
      <c r="L172" s="11" t="s">
        <v>11</v>
      </c>
    </row>
    <row r="173" spans="6:12" ht="17.399999999999999" hidden="1" x14ac:dyDescent="0.3">
      <c r="F173" s="14" t="s">
        <v>44</v>
      </c>
      <c r="G173" s="14" t="s">
        <v>8</v>
      </c>
      <c r="H173" s="14" t="s">
        <v>24</v>
      </c>
      <c r="I173" s="9" t="s">
        <v>28</v>
      </c>
      <c r="J173" s="24">
        <v>434</v>
      </c>
      <c r="K173" s="10">
        <v>45112</v>
      </c>
      <c r="L173" s="11" t="s">
        <v>11</v>
      </c>
    </row>
    <row r="174" spans="6:12" ht="17.399999999999999" hidden="1" x14ac:dyDescent="0.3">
      <c r="F174" s="14" t="s">
        <v>44</v>
      </c>
      <c r="G174" s="14" t="s">
        <v>8</v>
      </c>
      <c r="H174" s="14" t="s">
        <v>24</v>
      </c>
      <c r="I174" s="9" t="s">
        <v>29</v>
      </c>
      <c r="J174" s="24">
        <v>498</v>
      </c>
      <c r="K174" s="10">
        <v>45113</v>
      </c>
      <c r="L174" s="11" t="s">
        <v>11</v>
      </c>
    </row>
    <row r="175" spans="6:12" ht="17.399999999999999" hidden="1" x14ac:dyDescent="0.3">
      <c r="F175" s="14" t="s">
        <v>44</v>
      </c>
      <c r="G175" s="14" t="s">
        <v>8</v>
      </c>
      <c r="H175" s="14" t="s">
        <v>24</v>
      </c>
      <c r="I175" s="9" t="s">
        <v>30</v>
      </c>
      <c r="J175" s="24">
        <v>403</v>
      </c>
      <c r="K175" s="10">
        <v>45114</v>
      </c>
      <c r="L175" s="11" t="s">
        <v>11</v>
      </c>
    </row>
    <row r="176" spans="6:12" ht="17.399999999999999" hidden="1" x14ac:dyDescent="0.3">
      <c r="F176" s="14" t="s">
        <v>44</v>
      </c>
      <c r="G176" s="14" t="s">
        <v>8</v>
      </c>
      <c r="H176" s="14" t="s">
        <v>24</v>
      </c>
      <c r="I176" s="9" t="s">
        <v>31</v>
      </c>
      <c r="J176" s="24">
        <v>437</v>
      </c>
      <c r="K176" s="10">
        <v>45115</v>
      </c>
      <c r="L176" s="11" t="s">
        <v>11</v>
      </c>
    </row>
    <row r="177" spans="6:12" ht="17.399999999999999" hidden="1" x14ac:dyDescent="0.3">
      <c r="F177" s="14" t="s">
        <v>44</v>
      </c>
      <c r="G177" s="14" t="s">
        <v>8</v>
      </c>
      <c r="H177" s="14" t="s">
        <v>24</v>
      </c>
      <c r="I177" s="9" t="s">
        <v>19</v>
      </c>
      <c r="J177" s="24">
        <v>497</v>
      </c>
      <c r="K177" s="10">
        <v>45116</v>
      </c>
      <c r="L177" s="11" t="s">
        <v>11</v>
      </c>
    </row>
    <row r="178" spans="6:12" ht="17.399999999999999" hidden="1" x14ac:dyDescent="0.3">
      <c r="F178" s="14" t="s">
        <v>44</v>
      </c>
      <c r="G178" s="14" t="s">
        <v>32</v>
      </c>
      <c r="H178" s="14" t="s">
        <v>33</v>
      </c>
      <c r="I178" s="9" t="s">
        <v>34</v>
      </c>
      <c r="J178" s="25">
        <v>3800</v>
      </c>
      <c r="K178" s="10"/>
      <c r="L178" s="11"/>
    </row>
    <row r="179" spans="6:12" ht="17.399999999999999" hidden="1" x14ac:dyDescent="0.3">
      <c r="F179" s="14" t="s">
        <v>44</v>
      </c>
      <c r="G179" s="14" t="s">
        <v>32</v>
      </c>
      <c r="H179" s="14" t="s">
        <v>33</v>
      </c>
      <c r="I179" s="9" t="s">
        <v>35</v>
      </c>
      <c r="J179" s="25">
        <v>2598</v>
      </c>
      <c r="K179" s="10"/>
      <c r="L179" s="11"/>
    </row>
    <row r="180" spans="6:12" ht="17.399999999999999" hidden="1" x14ac:dyDescent="0.3">
      <c r="F180" s="14" t="s">
        <v>44</v>
      </c>
      <c r="G180" s="14" t="s">
        <v>32</v>
      </c>
      <c r="H180" s="14" t="s">
        <v>36</v>
      </c>
      <c r="I180" s="9" t="s">
        <v>37</v>
      </c>
      <c r="J180" s="25">
        <v>2365</v>
      </c>
      <c r="K180" s="10"/>
      <c r="L180" s="11"/>
    </row>
    <row r="181" spans="6:12" ht="17.399999999999999" hidden="1" x14ac:dyDescent="0.3">
      <c r="F181" s="14" t="s">
        <v>44</v>
      </c>
      <c r="G181" s="14" t="s">
        <v>32</v>
      </c>
      <c r="H181" s="14" t="s">
        <v>36</v>
      </c>
      <c r="I181" s="9" t="s">
        <v>80</v>
      </c>
      <c r="J181" s="25">
        <v>2874</v>
      </c>
      <c r="K181" s="10"/>
      <c r="L181" s="11"/>
    </row>
    <row r="182" spans="6:12" ht="17.399999999999999" hidden="1" x14ac:dyDescent="0.3">
      <c r="F182" s="14" t="s">
        <v>50</v>
      </c>
      <c r="G182" s="14" t="s">
        <v>8</v>
      </c>
      <c r="H182" s="14" t="s">
        <v>9</v>
      </c>
      <c r="I182" s="9" t="s">
        <v>10</v>
      </c>
      <c r="J182" s="24">
        <v>468</v>
      </c>
      <c r="K182" s="10">
        <v>45178</v>
      </c>
      <c r="L182" s="11" t="s">
        <v>11</v>
      </c>
    </row>
    <row r="183" spans="6:12" ht="17.399999999999999" hidden="1" x14ac:dyDescent="0.3">
      <c r="F183" s="14" t="s">
        <v>50</v>
      </c>
      <c r="G183" s="14" t="s">
        <v>8</v>
      </c>
      <c r="H183" s="14" t="s">
        <v>9</v>
      </c>
      <c r="I183" s="9" t="s">
        <v>12</v>
      </c>
      <c r="J183" s="24">
        <v>489</v>
      </c>
      <c r="K183" s="10">
        <v>45174</v>
      </c>
      <c r="L183" s="11" t="s">
        <v>11</v>
      </c>
    </row>
    <row r="184" spans="6:12" ht="17.399999999999999" hidden="1" x14ac:dyDescent="0.3">
      <c r="F184" s="14" t="s">
        <v>50</v>
      </c>
      <c r="G184" s="14" t="s">
        <v>8</v>
      </c>
      <c r="H184" s="14" t="s">
        <v>9</v>
      </c>
      <c r="I184" s="9" t="s">
        <v>13</v>
      </c>
      <c r="J184" s="24">
        <v>444</v>
      </c>
      <c r="K184" s="10">
        <v>45177</v>
      </c>
      <c r="L184" s="11" t="s">
        <v>11</v>
      </c>
    </row>
    <row r="185" spans="6:12" ht="17.399999999999999" hidden="1" x14ac:dyDescent="0.3">
      <c r="F185" s="14" t="s">
        <v>50</v>
      </c>
      <c r="G185" s="14" t="s">
        <v>8</v>
      </c>
      <c r="H185" s="14" t="s">
        <v>9</v>
      </c>
      <c r="I185" s="9" t="s">
        <v>14</v>
      </c>
      <c r="J185" s="24">
        <v>470</v>
      </c>
      <c r="K185" s="10">
        <v>45173</v>
      </c>
      <c r="L185" s="11" t="s">
        <v>11</v>
      </c>
    </row>
    <row r="186" spans="6:12" ht="17.399999999999999" hidden="1" x14ac:dyDescent="0.3">
      <c r="F186" s="14" t="s">
        <v>50</v>
      </c>
      <c r="G186" s="14" t="s">
        <v>8</v>
      </c>
      <c r="H186" s="14" t="s">
        <v>9</v>
      </c>
      <c r="I186" s="9" t="s">
        <v>15</v>
      </c>
      <c r="J186" s="24">
        <v>463</v>
      </c>
      <c r="K186" s="10">
        <v>45175</v>
      </c>
      <c r="L186" s="11" t="s">
        <v>11</v>
      </c>
    </row>
    <row r="187" spans="6:12" ht="17.399999999999999" hidden="1" x14ac:dyDescent="0.3">
      <c r="F187" s="14" t="s">
        <v>50</v>
      </c>
      <c r="G187" s="14" t="s">
        <v>8</v>
      </c>
      <c r="H187" s="14" t="s">
        <v>9</v>
      </c>
      <c r="I187" s="9" t="s">
        <v>16</v>
      </c>
      <c r="J187" s="24">
        <v>483</v>
      </c>
      <c r="K187" s="10">
        <v>45176</v>
      </c>
      <c r="L187" s="11" t="s">
        <v>11</v>
      </c>
    </row>
    <row r="188" spans="6:12" ht="17.399999999999999" hidden="1" x14ac:dyDescent="0.3">
      <c r="F188" s="14" t="s">
        <v>50</v>
      </c>
      <c r="G188" s="14" t="s">
        <v>8</v>
      </c>
      <c r="H188" s="14" t="s">
        <v>9</v>
      </c>
      <c r="I188" s="9" t="s">
        <v>17</v>
      </c>
      <c r="J188" s="24">
        <v>460</v>
      </c>
      <c r="K188" s="10">
        <v>45172</v>
      </c>
      <c r="L188" s="11" t="s">
        <v>11</v>
      </c>
    </row>
    <row r="189" spans="6:12" ht="17.399999999999999" hidden="1" x14ac:dyDescent="0.3">
      <c r="F189" s="14" t="s">
        <v>50</v>
      </c>
      <c r="G189" s="14" t="s">
        <v>8</v>
      </c>
      <c r="H189" s="14" t="s">
        <v>9</v>
      </c>
      <c r="I189" s="9" t="s">
        <v>18</v>
      </c>
      <c r="J189" s="24">
        <v>450</v>
      </c>
      <c r="K189" s="10">
        <v>45176</v>
      </c>
      <c r="L189" s="11" t="s">
        <v>11</v>
      </c>
    </row>
    <row r="190" spans="6:12" ht="17.399999999999999" hidden="1" x14ac:dyDescent="0.3">
      <c r="F190" s="14" t="s">
        <v>50</v>
      </c>
      <c r="G190" s="14" t="s">
        <v>8</v>
      </c>
      <c r="H190" s="14" t="s">
        <v>9</v>
      </c>
      <c r="I190" s="9" t="s">
        <v>19</v>
      </c>
      <c r="J190" s="24">
        <v>482</v>
      </c>
      <c r="K190" s="10">
        <v>45177</v>
      </c>
      <c r="L190" s="11" t="s">
        <v>11</v>
      </c>
    </row>
    <row r="191" spans="6:12" ht="17.399999999999999" hidden="1" x14ac:dyDescent="0.3">
      <c r="F191" s="14" t="s">
        <v>50</v>
      </c>
      <c r="G191" s="14" t="s">
        <v>8</v>
      </c>
      <c r="H191" s="14" t="s">
        <v>20</v>
      </c>
      <c r="I191" s="9" t="s">
        <v>21</v>
      </c>
      <c r="J191" s="24">
        <v>498</v>
      </c>
      <c r="K191" s="10">
        <v>45173</v>
      </c>
      <c r="L191" s="11" t="s">
        <v>11</v>
      </c>
    </row>
    <row r="192" spans="6:12" ht="17.399999999999999" hidden="1" x14ac:dyDescent="0.3">
      <c r="F192" s="14" t="s">
        <v>50</v>
      </c>
      <c r="G192" s="14" t="s">
        <v>8</v>
      </c>
      <c r="H192" s="14" t="s">
        <v>20</v>
      </c>
      <c r="I192" s="9" t="s">
        <v>22</v>
      </c>
      <c r="J192" s="24">
        <v>456</v>
      </c>
      <c r="K192" s="10">
        <v>45173</v>
      </c>
      <c r="L192" s="11" t="s">
        <v>11</v>
      </c>
    </row>
    <row r="193" spans="6:12" ht="17.399999999999999" hidden="1" x14ac:dyDescent="0.3">
      <c r="F193" s="14" t="s">
        <v>50</v>
      </c>
      <c r="G193" s="14" t="s">
        <v>8</v>
      </c>
      <c r="H193" s="14" t="s">
        <v>20</v>
      </c>
      <c r="I193" s="9" t="s">
        <v>23</v>
      </c>
      <c r="J193" s="24">
        <v>492</v>
      </c>
      <c r="K193" s="10">
        <v>45170</v>
      </c>
      <c r="L193" s="11" t="s">
        <v>11</v>
      </c>
    </row>
    <row r="194" spans="6:12" ht="17.399999999999999" hidden="1" x14ac:dyDescent="0.3">
      <c r="F194" s="14" t="s">
        <v>50</v>
      </c>
      <c r="G194" s="14" t="s">
        <v>8</v>
      </c>
      <c r="H194" s="14" t="s">
        <v>24</v>
      </c>
      <c r="I194" s="9" t="s">
        <v>10</v>
      </c>
      <c r="J194" s="24">
        <v>478</v>
      </c>
      <c r="K194" s="10">
        <v>45175</v>
      </c>
      <c r="L194" s="11" t="s">
        <v>11</v>
      </c>
    </row>
    <row r="195" spans="6:12" ht="17.399999999999999" hidden="1" x14ac:dyDescent="0.3">
      <c r="F195" s="14" t="s">
        <v>50</v>
      </c>
      <c r="G195" s="14" t="s">
        <v>8</v>
      </c>
      <c r="H195" s="14" t="s">
        <v>24</v>
      </c>
      <c r="I195" s="9" t="s">
        <v>25</v>
      </c>
      <c r="J195" s="24">
        <v>493</v>
      </c>
      <c r="K195" s="10">
        <v>45170</v>
      </c>
      <c r="L195" s="11" t="s">
        <v>11</v>
      </c>
    </row>
    <row r="196" spans="6:12" ht="17.399999999999999" hidden="1" x14ac:dyDescent="0.3">
      <c r="F196" s="14" t="s">
        <v>50</v>
      </c>
      <c r="G196" s="14" t="s">
        <v>8</v>
      </c>
      <c r="H196" s="14" t="s">
        <v>24</v>
      </c>
      <c r="I196" s="9" t="s">
        <v>26</v>
      </c>
      <c r="J196" s="24">
        <v>481</v>
      </c>
      <c r="K196" s="10">
        <v>45172</v>
      </c>
      <c r="L196" s="11" t="s">
        <v>11</v>
      </c>
    </row>
    <row r="197" spans="6:12" ht="17.399999999999999" hidden="1" x14ac:dyDescent="0.3">
      <c r="F197" s="14" t="s">
        <v>50</v>
      </c>
      <c r="G197" s="14" t="s">
        <v>8</v>
      </c>
      <c r="H197" s="14" t="s">
        <v>24</v>
      </c>
      <c r="I197" s="9" t="s">
        <v>27</v>
      </c>
      <c r="J197" s="24">
        <v>451</v>
      </c>
      <c r="K197" s="10">
        <v>45173</v>
      </c>
      <c r="L197" s="11" t="s">
        <v>11</v>
      </c>
    </row>
    <row r="198" spans="6:12" ht="17.399999999999999" hidden="1" x14ac:dyDescent="0.3">
      <c r="F198" s="14" t="s">
        <v>50</v>
      </c>
      <c r="G198" s="14" t="s">
        <v>8</v>
      </c>
      <c r="H198" s="14" t="s">
        <v>24</v>
      </c>
      <c r="I198" s="9" t="s">
        <v>28</v>
      </c>
      <c r="J198" s="24">
        <v>462</v>
      </c>
      <c r="K198" s="10">
        <v>45175</v>
      </c>
      <c r="L198" s="11" t="s">
        <v>11</v>
      </c>
    </row>
    <row r="199" spans="6:12" ht="17.399999999999999" hidden="1" x14ac:dyDescent="0.3">
      <c r="F199" s="14" t="s">
        <v>50</v>
      </c>
      <c r="G199" s="14" t="s">
        <v>8</v>
      </c>
      <c r="H199" s="14" t="s">
        <v>24</v>
      </c>
      <c r="I199" s="9" t="s">
        <v>29</v>
      </c>
      <c r="J199" s="24">
        <v>495</v>
      </c>
      <c r="K199" s="10">
        <v>45176</v>
      </c>
      <c r="L199" s="11" t="s">
        <v>11</v>
      </c>
    </row>
    <row r="200" spans="6:12" ht="17.399999999999999" hidden="1" x14ac:dyDescent="0.3">
      <c r="F200" s="14" t="s">
        <v>50</v>
      </c>
      <c r="G200" s="14" t="s">
        <v>8</v>
      </c>
      <c r="H200" s="14" t="s">
        <v>24</v>
      </c>
      <c r="I200" s="9" t="s">
        <v>30</v>
      </c>
      <c r="J200" s="24">
        <v>476</v>
      </c>
      <c r="K200" s="10">
        <v>45177</v>
      </c>
      <c r="L200" s="11" t="s">
        <v>11</v>
      </c>
    </row>
    <row r="201" spans="6:12" ht="17.399999999999999" hidden="1" x14ac:dyDescent="0.3">
      <c r="F201" s="14" t="s">
        <v>50</v>
      </c>
      <c r="G201" s="14" t="s">
        <v>8</v>
      </c>
      <c r="H201" s="14" t="s">
        <v>24</v>
      </c>
      <c r="I201" s="9" t="s">
        <v>31</v>
      </c>
      <c r="J201" s="24">
        <v>497</v>
      </c>
      <c r="K201" s="10">
        <v>45178</v>
      </c>
      <c r="L201" s="11" t="s">
        <v>11</v>
      </c>
    </row>
    <row r="202" spans="6:12" ht="17.399999999999999" hidden="1" x14ac:dyDescent="0.3">
      <c r="F202" s="14" t="s">
        <v>50</v>
      </c>
      <c r="G202" s="14" t="s">
        <v>8</v>
      </c>
      <c r="H202" s="14" t="s">
        <v>24</v>
      </c>
      <c r="I202" s="9" t="s">
        <v>19</v>
      </c>
      <c r="J202" s="24">
        <v>488</v>
      </c>
      <c r="K202" s="10">
        <v>45173</v>
      </c>
      <c r="L202" s="11" t="s">
        <v>11</v>
      </c>
    </row>
    <row r="203" spans="6:12" ht="17.399999999999999" hidden="1" x14ac:dyDescent="0.3">
      <c r="F203" s="14" t="s">
        <v>50</v>
      </c>
      <c r="G203" s="14" t="s">
        <v>32</v>
      </c>
      <c r="H203" s="14" t="s">
        <v>33</v>
      </c>
      <c r="I203" s="9" t="s">
        <v>34</v>
      </c>
      <c r="J203" s="25">
        <v>3800</v>
      </c>
      <c r="K203" s="10"/>
      <c r="L203" s="11"/>
    </row>
    <row r="204" spans="6:12" ht="17.399999999999999" hidden="1" x14ac:dyDescent="0.3">
      <c r="F204" s="14" t="s">
        <v>50</v>
      </c>
      <c r="G204" s="14" t="s">
        <v>32</v>
      </c>
      <c r="H204" s="14" t="s">
        <v>33</v>
      </c>
      <c r="I204" s="9" t="s">
        <v>35</v>
      </c>
      <c r="J204" s="25">
        <v>2658</v>
      </c>
      <c r="K204" s="10"/>
      <c r="L204" s="11"/>
    </row>
    <row r="205" spans="6:12" ht="17.399999999999999" hidden="1" x14ac:dyDescent="0.3">
      <c r="F205" s="14" t="s">
        <v>50</v>
      </c>
      <c r="G205" s="14" t="s">
        <v>32</v>
      </c>
      <c r="H205" s="14" t="s">
        <v>36</v>
      </c>
      <c r="I205" s="9" t="s">
        <v>37</v>
      </c>
      <c r="J205" s="25">
        <v>2475</v>
      </c>
      <c r="K205" s="10"/>
      <c r="L205" s="11"/>
    </row>
    <row r="206" spans="6:12" ht="17.399999999999999" hidden="1" x14ac:dyDescent="0.3">
      <c r="F206" s="14" t="s">
        <v>50</v>
      </c>
      <c r="G206" s="14" t="s">
        <v>32</v>
      </c>
      <c r="H206" s="14" t="s">
        <v>36</v>
      </c>
      <c r="I206" s="9" t="s">
        <v>80</v>
      </c>
      <c r="J206" s="25">
        <v>2106</v>
      </c>
      <c r="K206" s="10"/>
      <c r="L206" s="11"/>
    </row>
    <row r="207" spans="6:12" ht="17.399999999999999" hidden="1" x14ac:dyDescent="0.3">
      <c r="F207" s="14" t="s">
        <v>49</v>
      </c>
      <c r="G207" s="14" t="s">
        <v>8</v>
      </c>
      <c r="H207" s="14" t="s">
        <v>9</v>
      </c>
      <c r="I207" s="9" t="s">
        <v>10</v>
      </c>
      <c r="J207" s="24">
        <v>471</v>
      </c>
      <c r="K207" s="10">
        <v>45200</v>
      </c>
      <c r="L207" s="11" t="s">
        <v>11</v>
      </c>
    </row>
    <row r="208" spans="6:12" ht="17.399999999999999" hidden="1" x14ac:dyDescent="0.3">
      <c r="F208" s="14" t="s">
        <v>49</v>
      </c>
      <c r="G208" s="14" t="s">
        <v>8</v>
      </c>
      <c r="H208" s="14" t="s">
        <v>9</v>
      </c>
      <c r="I208" s="9" t="s">
        <v>12</v>
      </c>
      <c r="J208" s="24">
        <v>485</v>
      </c>
      <c r="K208" s="10">
        <v>45202</v>
      </c>
      <c r="L208" s="11" t="s">
        <v>11</v>
      </c>
    </row>
    <row r="209" spans="6:12" ht="17.399999999999999" hidden="1" x14ac:dyDescent="0.3">
      <c r="F209" s="14" t="s">
        <v>49</v>
      </c>
      <c r="G209" s="14" t="s">
        <v>8</v>
      </c>
      <c r="H209" s="14" t="s">
        <v>9</v>
      </c>
      <c r="I209" s="9" t="s">
        <v>13</v>
      </c>
      <c r="J209" s="24">
        <v>473</v>
      </c>
      <c r="K209" s="10">
        <v>45200</v>
      </c>
      <c r="L209" s="11" t="s">
        <v>11</v>
      </c>
    </row>
    <row r="210" spans="6:12" ht="17.399999999999999" hidden="1" x14ac:dyDescent="0.3">
      <c r="F210" s="14" t="s">
        <v>49</v>
      </c>
      <c r="G210" s="14" t="s">
        <v>8</v>
      </c>
      <c r="H210" s="14" t="s">
        <v>9</v>
      </c>
      <c r="I210" s="9" t="s">
        <v>14</v>
      </c>
      <c r="J210" s="24">
        <v>480</v>
      </c>
      <c r="K210" s="10">
        <v>45203</v>
      </c>
      <c r="L210" s="11" t="s">
        <v>11</v>
      </c>
    </row>
    <row r="211" spans="6:12" ht="17.399999999999999" hidden="1" x14ac:dyDescent="0.3">
      <c r="F211" s="14" t="s">
        <v>49</v>
      </c>
      <c r="G211" s="14" t="s">
        <v>8</v>
      </c>
      <c r="H211" s="14" t="s">
        <v>9</v>
      </c>
      <c r="I211" s="9" t="s">
        <v>15</v>
      </c>
      <c r="J211" s="24">
        <v>469</v>
      </c>
      <c r="K211" s="10">
        <v>45205</v>
      </c>
      <c r="L211" s="11" t="s">
        <v>11</v>
      </c>
    </row>
    <row r="212" spans="6:12" ht="17.399999999999999" hidden="1" x14ac:dyDescent="0.3">
      <c r="F212" s="14" t="s">
        <v>49</v>
      </c>
      <c r="G212" s="14" t="s">
        <v>8</v>
      </c>
      <c r="H212" s="14" t="s">
        <v>9</v>
      </c>
      <c r="I212" s="9" t="s">
        <v>16</v>
      </c>
      <c r="J212" s="24">
        <v>482</v>
      </c>
      <c r="K212" s="10">
        <v>45206</v>
      </c>
      <c r="L212" s="11" t="s">
        <v>11</v>
      </c>
    </row>
    <row r="213" spans="6:12" ht="17.399999999999999" hidden="1" x14ac:dyDescent="0.3">
      <c r="F213" s="14" t="s">
        <v>49</v>
      </c>
      <c r="G213" s="14" t="s">
        <v>8</v>
      </c>
      <c r="H213" s="14" t="s">
        <v>9</v>
      </c>
      <c r="I213" s="9" t="s">
        <v>17</v>
      </c>
      <c r="J213" s="24">
        <v>467</v>
      </c>
      <c r="K213" s="10">
        <v>45205</v>
      </c>
      <c r="L213" s="11" t="s">
        <v>11</v>
      </c>
    </row>
    <row r="214" spans="6:12" ht="17.399999999999999" hidden="1" x14ac:dyDescent="0.3">
      <c r="F214" s="14" t="s">
        <v>49</v>
      </c>
      <c r="G214" s="14" t="s">
        <v>8</v>
      </c>
      <c r="H214" s="14" t="s">
        <v>9</v>
      </c>
      <c r="I214" s="9" t="s">
        <v>18</v>
      </c>
      <c r="J214" s="24">
        <v>477</v>
      </c>
      <c r="K214" s="10">
        <v>45206</v>
      </c>
      <c r="L214" s="11" t="s">
        <v>11</v>
      </c>
    </row>
    <row r="215" spans="6:12" ht="17.399999999999999" hidden="1" x14ac:dyDescent="0.3">
      <c r="F215" s="14" t="s">
        <v>49</v>
      </c>
      <c r="G215" s="14" t="s">
        <v>8</v>
      </c>
      <c r="H215" s="14" t="s">
        <v>9</v>
      </c>
      <c r="I215" s="9" t="s">
        <v>19</v>
      </c>
      <c r="J215" s="24">
        <v>474</v>
      </c>
      <c r="K215" s="10">
        <v>45207</v>
      </c>
      <c r="L215" s="11" t="s">
        <v>11</v>
      </c>
    </row>
    <row r="216" spans="6:12" ht="17.399999999999999" hidden="1" x14ac:dyDescent="0.3">
      <c r="F216" s="14" t="s">
        <v>49</v>
      </c>
      <c r="G216" s="14" t="s">
        <v>8</v>
      </c>
      <c r="H216" s="14" t="s">
        <v>20</v>
      </c>
      <c r="I216" s="9" t="s">
        <v>21</v>
      </c>
      <c r="J216" s="24">
        <v>486</v>
      </c>
      <c r="K216" s="10">
        <v>45208</v>
      </c>
      <c r="L216" s="11" t="s">
        <v>11</v>
      </c>
    </row>
    <row r="217" spans="6:12" ht="17.399999999999999" hidden="1" x14ac:dyDescent="0.3">
      <c r="F217" s="14" t="s">
        <v>49</v>
      </c>
      <c r="G217" s="14" t="s">
        <v>8</v>
      </c>
      <c r="H217" s="14" t="s">
        <v>20</v>
      </c>
      <c r="I217" s="9" t="s">
        <v>22</v>
      </c>
      <c r="J217" s="24">
        <v>490</v>
      </c>
      <c r="K217" s="10">
        <v>45203</v>
      </c>
      <c r="L217" s="11" t="s">
        <v>11</v>
      </c>
    </row>
    <row r="218" spans="6:12" ht="17.399999999999999" hidden="1" x14ac:dyDescent="0.3">
      <c r="F218" s="14" t="s">
        <v>49</v>
      </c>
      <c r="G218" s="14" t="s">
        <v>8</v>
      </c>
      <c r="H218" s="14" t="s">
        <v>20</v>
      </c>
      <c r="I218" s="9" t="s">
        <v>23</v>
      </c>
      <c r="J218" s="24">
        <v>495</v>
      </c>
      <c r="K218" s="10">
        <v>45204</v>
      </c>
      <c r="L218" s="11" t="s">
        <v>11</v>
      </c>
    </row>
    <row r="219" spans="6:12" ht="17.399999999999999" hidden="1" x14ac:dyDescent="0.3">
      <c r="F219" s="14" t="s">
        <v>49</v>
      </c>
      <c r="G219" s="14" t="s">
        <v>8</v>
      </c>
      <c r="H219" s="14" t="s">
        <v>24</v>
      </c>
      <c r="I219" s="9" t="s">
        <v>10</v>
      </c>
      <c r="J219" s="24">
        <v>476</v>
      </c>
      <c r="K219" s="10">
        <v>45205</v>
      </c>
      <c r="L219" s="11" t="s">
        <v>11</v>
      </c>
    </row>
    <row r="220" spans="6:12" ht="17.399999999999999" hidden="1" x14ac:dyDescent="0.3">
      <c r="F220" s="14" t="s">
        <v>49</v>
      </c>
      <c r="G220" s="14" t="s">
        <v>8</v>
      </c>
      <c r="H220" s="14" t="s">
        <v>24</v>
      </c>
      <c r="I220" s="9" t="s">
        <v>25</v>
      </c>
      <c r="J220" s="24">
        <v>468</v>
      </c>
      <c r="K220" s="10">
        <v>45206</v>
      </c>
      <c r="L220" s="11" t="s">
        <v>11</v>
      </c>
    </row>
    <row r="221" spans="6:12" ht="17.399999999999999" hidden="1" x14ac:dyDescent="0.3">
      <c r="F221" s="14" t="s">
        <v>49</v>
      </c>
      <c r="G221" s="14" t="s">
        <v>8</v>
      </c>
      <c r="H221" s="14" t="s">
        <v>24</v>
      </c>
      <c r="I221" s="9" t="s">
        <v>26</v>
      </c>
      <c r="J221" s="24">
        <v>483</v>
      </c>
      <c r="K221" s="10">
        <v>45202</v>
      </c>
      <c r="L221" s="11" t="s">
        <v>11</v>
      </c>
    </row>
    <row r="222" spans="6:12" ht="17.399999999999999" hidden="1" x14ac:dyDescent="0.3">
      <c r="F222" s="14" t="s">
        <v>49</v>
      </c>
      <c r="G222" s="14" t="s">
        <v>8</v>
      </c>
      <c r="H222" s="14" t="s">
        <v>24</v>
      </c>
      <c r="I222" s="9" t="s">
        <v>27</v>
      </c>
      <c r="J222" s="24">
        <v>481</v>
      </c>
      <c r="K222" s="10">
        <v>45203</v>
      </c>
      <c r="L222" s="11" t="s">
        <v>11</v>
      </c>
    </row>
    <row r="223" spans="6:12" ht="17.399999999999999" hidden="1" x14ac:dyDescent="0.3">
      <c r="F223" s="14" t="s">
        <v>49</v>
      </c>
      <c r="G223" s="14" t="s">
        <v>8</v>
      </c>
      <c r="H223" s="14" t="s">
        <v>24</v>
      </c>
      <c r="I223" s="9" t="s">
        <v>28</v>
      </c>
      <c r="J223" s="24">
        <v>493</v>
      </c>
      <c r="K223" s="10">
        <v>45205</v>
      </c>
      <c r="L223" s="11" t="s">
        <v>11</v>
      </c>
    </row>
    <row r="224" spans="6:12" ht="17.399999999999999" hidden="1" x14ac:dyDescent="0.3">
      <c r="F224" s="14" t="s">
        <v>49</v>
      </c>
      <c r="G224" s="14" t="s">
        <v>8</v>
      </c>
      <c r="H224" s="14" t="s">
        <v>24</v>
      </c>
      <c r="I224" s="9" t="s">
        <v>29</v>
      </c>
      <c r="J224" s="24">
        <v>491</v>
      </c>
      <c r="K224" s="10">
        <v>45206</v>
      </c>
      <c r="L224" s="11" t="s">
        <v>11</v>
      </c>
    </row>
    <row r="225" spans="6:12" ht="17.399999999999999" hidden="1" x14ac:dyDescent="0.3">
      <c r="F225" s="14" t="s">
        <v>49</v>
      </c>
      <c r="G225" s="14" t="s">
        <v>8</v>
      </c>
      <c r="H225" s="14" t="s">
        <v>24</v>
      </c>
      <c r="I225" s="9" t="s">
        <v>30</v>
      </c>
      <c r="J225" s="24">
        <v>489</v>
      </c>
      <c r="K225" s="10">
        <v>45207</v>
      </c>
      <c r="L225" s="11" t="s">
        <v>11</v>
      </c>
    </row>
    <row r="226" spans="6:12" ht="17.399999999999999" hidden="1" x14ac:dyDescent="0.3">
      <c r="F226" s="14" t="s">
        <v>49</v>
      </c>
      <c r="G226" s="14" t="s">
        <v>8</v>
      </c>
      <c r="H226" s="14" t="s">
        <v>24</v>
      </c>
      <c r="I226" s="9" t="s">
        <v>31</v>
      </c>
      <c r="J226" s="24">
        <v>499</v>
      </c>
      <c r="K226" s="10">
        <v>45208</v>
      </c>
      <c r="L226" s="11" t="s">
        <v>11</v>
      </c>
    </row>
    <row r="227" spans="6:12" ht="17.399999999999999" hidden="1" x14ac:dyDescent="0.3">
      <c r="F227" s="14" t="s">
        <v>49</v>
      </c>
      <c r="G227" s="14" t="s">
        <v>8</v>
      </c>
      <c r="H227" s="14" t="s">
        <v>24</v>
      </c>
      <c r="I227" s="9" t="s">
        <v>19</v>
      </c>
      <c r="J227" s="24">
        <v>498</v>
      </c>
      <c r="K227" s="10">
        <v>45203</v>
      </c>
      <c r="L227" s="11" t="s">
        <v>11</v>
      </c>
    </row>
    <row r="228" spans="6:12" ht="17.399999999999999" hidden="1" x14ac:dyDescent="0.3">
      <c r="F228" s="14" t="s">
        <v>49</v>
      </c>
      <c r="G228" s="14" t="s">
        <v>32</v>
      </c>
      <c r="H228" s="14" t="s">
        <v>33</v>
      </c>
      <c r="I228" s="9" t="s">
        <v>34</v>
      </c>
      <c r="J228" s="25">
        <v>3800</v>
      </c>
      <c r="K228" s="10"/>
      <c r="L228" s="11"/>
    </row>
    <row r="229" spans="6:12" ht="17.399999999999999" hidden="1" x14ac:dyDescent="0.3">
      <c r="F229" s="14" t="s">
        <v>49</v>
      </c>
      <c r="G229" s="14" t="s">
        <v>32</v>
      </c>
      <c r="H229" s="14" t="s">
        <v>33</v>
      </c>
      <c r="I229" s="9" t="s">
        <v>35</v>
      </c>
      <c r="J229" s="25">
        <v>2544</v>
      </c>
      <c r="K229" s="10"/>
      <c r="L229" s="11"/>
    </row>
    <row r="230" spans="6:12" ht="17.399999999999999" hidden="1" x14ac:dyDescent="0.3">
      <c r="F230" s="14" t="s">
        <v>49</v>
      </c>
      <c r="G230" s="14" t="s">
        <v>32</v>
      </c>
      <c r="H230" s="14" t="s">
        <v>36</v>
      </c>
      <c r="I230" s="9" t="s">
        <v>37</v>
      </c>
      <c r="J230" s="25">
        <v>2469</v>
      </c>
      <c r="K230" s="10"/>
      <c r="L230" s="11"/>
    </row>
    <row r="231" spans="6:12" ht="17.399999999999999" hidden="1" x14ac:dyDescent="0.3">
      <c r="F231" s="14" t="s">
        <v>49</v>
      </c>
      <c r="G231" s="14" t="s">
        <v>32</v>
      </c>
      <c r="H231" s="14" t="s">
        <v>36</v>
      </c>
      <c r="I231" s="9" t="s">
        <v>80</v>
      </c>
      <c r="J231" s="25">
        <v>2875</v>
      </c>
      <c r="K231" s="10"/>
      <c r="L231" s="11"/>
    </row>
    <row r="232" spans="6:12" ht="17.399999999999999" hidden="1" x14ac:dyDescent="0.3">
      <c r="F232" s="14" t="s">
        <v>48</v>
      </c>
      <c r="G232" s="14" t="s">
        <v>8</v>
      </c>
      <c r="H232" s="14" t="s">
        <v>9</v>
      </c>
      <c r="I232" s="9" t="s">
        <v>10</v>
      </c>
      <c r="J232" s="24">
        <v>420</v>
      </c>
      <c r="K232" s="10">
        <v>45238</v>
      </c>
      <c r="L232" s="11" t="s">
        <v>11</v>
      </c>
    </row>
    <row r="233" spans="6:12" ht="17.399999999999999" hidden="1" x14ac:dyDescent="0.3">
      <c r="F233" s="14" t="s">
        <v>48</v>
      </c>
      <c r="G233" s="14" t="s">
        <v>8</v>
      </c>
      <c r="H233" s="14" t="s">
        <v>9</v>
      </c>
      <c r="I233" s="9" t="s">
        <v>12</v>
      </c>
      <c r="J233" s="24">
        <v>417</v>
      </c>
      <c r="K233" s="10">
        <v>45233</v>
      </c>
      <c r="L233" s="11" t="s">
        <v>11</v>
      </c>
    </row>
    <row r="234" spans="6:12" ht="17.399999999999999" hidden="1" x14ac:dyDescent="0.3">
      <c r="F234" s="14" t="s">
        <v>48</v>
      </c>
      <c r="G234" s="14" t="s">
        <v>8</v>
      </c>
      <c r="H234" s="14" t="s">
        <v>9</v>
      </c>
      <c r="I234" s="9" t="s">
        <v>13</v>
      </c>
      <c r="J234" s="24">
        <v>448</v>
      </c>
      <c r="K234" s="10">
        <v>45234</v>
      </c>
      <c r="L234" s="11" t="s">
        <v>11</v>
      </c>
    </row>
    <row r="235" spans="6:12" ht="17.399999999999999" hidden="1" x14ac:dyDescent="0.3">
      <c r="F235" s="14" t="s">
        <v>48</v>
      </c>
      <c r="G235" s="14" t="s">
        <v>8</v>
      </c>
      <c r="H235" s="14" t="s">
        <v>9</v>
      </c>
      <c r="I235" s="9" t="s">
        <v>14</v>
      </c>
      <c r="J235" s="24">
        <v>454</v>
      </c>
      <c r="K235" s="10">
        <v>45234</v>
      </c>
      <c r="L235" s="11" t="s">
        <v>11</v>
      </c>
    </row>
    <row r="236" spans="6:12" ht="17.399999999999999" hidden="1" x14ac:dyDescent="0.3">
      <c r="F236" s="14" t="s">
        <v>48</v>
      </c>
      <c r="G236" s="14" t="s">
        <v>8</v>
      </c>
      <c r="H236" s="14" t="s">
        <v>9</v>
      </c>
      <c r="I236" s="9" t="s">
        <v>15</v>
      </c>
      <c r="J236" s="24">
        <v>449</v>
      </c>
      <c r="K236" s="10">
        <v>45236</v>
      </c>
      <c r="L236" s="11" t="s">
        <v>11</v>
      </c>
    </row>
    <row r="237" spans="6:12" ht="17.399999999999999" hidden="1" x14ac:dyDescent="0.3">
      <c r="F237" s="14" t="s">
        <v>48</v>
      </c>
      <c r="G237" s="14" t="s">
        <v>8</v>
      </c>
      <c r="H237" s="14" t="s">
        <v>9</v>
      </c>
      <c r="I237" s="9" t="s">
        <v>16</v>
      </c>
      <c r="J237" s="24">
        <v>424</v>
      </c>
      <c r="K237" s="10">
        <v>45237</v>
      </c>
      <c r="L237" s="11" t="s">
        <v>11</v>
      </c>
    </row>
    <row r="238" spans="6:12" ht="17.399999999999999" hidden="1" x14ac:dyDescent="0.3">
      <c r="F238" s="14" t="s">
        <v>48</v>
      </c>
      <c r="G238" s="14" t="s">
        <v>8</v>
      </c>
      <c r="H238" s="14" t="s">
        <v>9</v>
      </c>
      <c r="I238" s="9" t="s">
        <v>17</v>
      </c>
      <c r="J238" s="24">
        <v>414</v>
      </c>
      <c r="K238" s="10">
        <v>45236</v>
      </c>
      <c r="L238" s="11" t="s">
        <v>11</v>
      </c>
    </row>
    <row r="239" spans="6:12" ht="17.399999999999999" hidden="1" x14ac:dyDescent="0.3">
      <c r="F239" s="14" t="s">
        <v>48</v>
      </c>
      <c r="G239" s="14" t="s">
        <v>8</v>
      </c>
      <c r="H239" s="14" t="s">
        <v>9</v>
      </c>
      <c r="I239" s="9" t="s">
        <v>18</v>
      </c>
      <c r="J239" s="24">
        <v>432</v>
      </c>
      <c r="K239" s="10">
        <v>45237</v>
      </c>
      <c r="L239" s="11" t="s">
        <v>11</v>
      </c>
    </row>
    <row r="240" spans="6:12" ht="17.399999999999999" hidden="1" x14ac:dyDescent="0.3">
      <c r="F240" s="14" t="s">
        <v>48</v>
      </c>
      <c r="G240" s="14" t="s">
        <v>8</v>
      </c>
      <c r="H240" s="14" t="s">
        <v>9</v>
      </c>
      <c r="I240" s="9" t="s">
        <v>19</v>
      </c>
      <c r="J240" s="24">
        <v>441</v>
      </c>
      <c r="K240" s="10">
        <v>45238</v>
      </c>
      <c r="L240" s="11" t="s">
        <v>11</v>
      </c>
    </row>
    <row r="241" spans="6:12" ht="17.399999999999999" hidden="1" x14ac:dyDescent="0.3">
      <c r="F241" s="14" t="s">
        <v>48</v>
      </c>
      <c r="G241" s="14" t="s">
        <v>8</v>
      </c>
      <c r="H241" s="14" t="s">
        <v>20</v>
      </c>
      <c r="I241" s="9" t="s">
        <v>21</v>
      </c>
      <c r="J241" s="24">
        <v>427</v>
      </c>
      <c r="K241" s="10">
        <v>45239</v>
      </c>
      <c r="L241" s="11" t="s">
        <v>11</v>
      </c>
    </row>
    <row r="242" spans="6:12" ht="17.399999999999999" hidden="1" x14ac:dyDescent="0.3">
      <c r="F242" s="14" t="s">
        <v>48</v>
      </c>
      <c r="G242" s="14" t="s">
        <v>8</v>
      </c>
      <c r="H242" s="14" t="s">
        <v>20</v>
      </c>
      <c r="I242" s="9" t="s">
        <v>22</v>
      </c>
      <c r="J242" s="24">
        <v>475</v>
      </c>
      <c r="K242" s="10">
        <v>45234</v>
      </c>
      <c r="L242" s="11" t="s">
        <v>11</v>
      </c>
    </row>
    <row r="243" spans="6:12" ht="17.399999999999999" hidden="1" x14ac:dyDescent="0.3">
      <c r="F243" s="14" t="s">
        <v>48</v>
      </c>
      <c r="G243" s="14" t="s">
        <v>8</v>
      </c>
      <c r="H243" s="14" t="s">
        <v>20</v>
      </c>
      <c r="I243" s="9" t="s">
        <v>23</v>
      </c>
      <c r="J243" s="24">
        <v>403</v>
      </c>
      <c r="K243" s="10">
        <v>45235</v>
      </c>
      <c r="L243" s="11" t="s">
        <v>11</v>
      </c>
    </row>
    <row r="244" spans="6:12" ht="17.399999999999999" hidden="1" x14ac:dyDescent="0.3">
      <c r="F244" s="14" t="s">
        <v>48</v>
      </c>
      <c r="G244" s="14" t="s">
        <v>8</v>
      </c>
      <c r="H244" s="14" t="s">
        <v>24</v>
      </c>
      <c r="I244" s="9" t="s">
        <v>10</v>
      </c>
      <c r="J244" s="24">
        <v>426</v>
      </c>
      <c r="K244" s="10">
        <v>45236</v>
      </c>
      <c r="L244" s="11" t="s">
        <v>11</v>
      </c>
    </row>
    <row r="245" spans="6:12" ht="17.399999999999999" hidden="1" x14ac:dyDescent="0.3">
      <c r="F245" s="14" t="s">
        <v>48</v>
      </c>
      <c r="G245" s="14" t="s">
        <v>8</v>
      </c>
      <c r="H245" s="14" t="s">
        <v>24</v>
      </c>
      <c r="I245" s="9" t="s">
        <v>25</v>
      </c>
      <c r="J245" s="24">
        <v>462</v>
      </c>
      <c r="K245" s="10">
        <v>45237</v>
      </c>
      <c r="L245" s="11" t="s">
        <v>11</v>
      </c>
    </row>
    <row r="246" spans="6:12" ht="17.399999999999999" hidden="1" x14ac:dyDescent="0.3">
      <c r="F246" s="14" t="s">
        <v>48</v>
      </c>
      <c r="G246" s="14" t="s">
        <v>8</v>
      </c>
      <c r="H246" s="14" t="s">
        <v>24</v>
      </c>
      <c r="I246" s="9" t="s">
        <v>26</v>
      </c>
      <c r="J246" s="24">
        <v>416</v>
      </c>
      <c r="K246" s="10">
        <v>45233</v>
      </c>
      <c r="L246" s="11" t="s">
        <v>11</v>
      </c>
    </row>
    <row r="247" spans="6:12" ht="17.399999999999999" hidden="1" x14ac:dyDescent="0.3">
      <c r="F247" s="14" t="s">
        <v>48</v>
      </c>
      <c r="G247" s="14" t="s">
        <v>8</v>
      </c>
      <c r="H247" s="14" t="s">
        <v>24</v>
      </c>
      <c r="I247" s="9" t="s">
        <v>27</v>
      </c>
      <c r="J247" s="24">
        <v>469</v>
      </c>
      <c r="K247" s="10">
        <v>45234</v>
      </c>
      <c r="L247" s="11" t="s">
        <v>11</v>
      </c>
    </row>
    <row r="248" spans="6:12" ht="17.399999999999999" hidden="1" x14ac:dyDescent="0.3">
      <c r="F248" s="14" t="s">
        <v>48</v>
      </c>
      <c r="G248" s="14" t="s">
        <v>8</v>
      </c>
      <c r="H248" s="14" t="s">
        <v>24</v>
      </c>
      <c r="I248" s="9" t="s">
        <v>28</v>
      </c>
      <c r="J248" s="24">
        <v>405</v>
      </c>
      <c r="K248" s="10">
        <v>45236</v>
      </c>
      <c r="L248" s="11" t="s">
        <v>11</v>
      </c>
    </row>
    <row r="249" spans="6:12" ht="17.399999999999999" hidden="1" x14ac:dyDescent="0.3">
      <c r="F249" s="14" t="s">
        <v>48</v>
      </c>
      <c r="G249" s="14" t="s">
        <v>8</v>
      </c>
      <c r="H249" s="14" t="s">
        <v>24</v>
      </c>
      <c r="I249" s="9" t="s">
        <v>29</v>
      </c>
      <c r="J249" s="24">
        <v>438</v>
      </c>
      <c r="K249" s="10">
        <v>45237</v>
      </c>
      <c r="L249" s="11" t="s">
        <v>11</v>
      </c>
    </row>
    <row r="250" spans="6:12" ht="17.399999999999999" hidden="1" x14ac:dyDescent="0.3">
      <c r="F250" s="14" t="s">
        <v>48</v>
      </c>
      <c r="G250" s="14" t="s">
        <v>8</v>
      </c>
      <c r="H250" s="14" t="s">
        <v>24</v>
      </c>
      <c r="I250" s="9" t="s">
        <v>30</v>
      </c>
      <c r="J250" s="24">
        <v>445</v>
      </c>
      <c r="K250" s="10">
        <v>45238</v>
      </c>
      <c r="L250" s="11" t="s">
        <v>11</v>
      </c>
    </row>
    <row r="251" spans="6:12" ht="17.399999999999999" hidden="1" x14ac:dyDescent="0.3">
      <c r="F251" s="14" t="s">
        <v>48</v>
      </c>
      <c r="G251" s="14" t="s">
        <v>8</v>
      </c>
      <c r="H251" s="14" t="s">
        <v>24</v>
      </c>
      <c r="I251" s="9" t="s">
        <v>31</v>
      </c>
      <c r="J251" s="24">
        <v>478</v>
      </c>
      <c r="K251" s="10">
        <v>45239</v>
      </c>
      <c r="L251" s="11" t="s">
        <v>11</v>
      </c>
    </row>
    <row r="252" spans="6:12" ht="17.399999999999999" hidden="1" x14ac:dyDescent="0.3">
      <c r="F252" s="14" t="s">
        <v>48</v>
      </c>
      <c r="G252" s="14" t="s">
        <v>8</v>
      </c>
      <c r="H252" s="14" t="s">
        <v>24</v>
      </c>
      <c r="I252" s="9" t="s">
        <v>19</v>
      </c>
      <c r="J252" s="24">
        <v>493</v>
      </c>
      <c r="K252" s="10">
        <v>45234</v>
      </c>
      <c r="L252" s="11" t="s">
        <v>11</v>
      </c>
    </row>
    <row r="253" spans="6:12" ht="17.399999999999999" hidden="1" x14ac:dyDescent="0.3">
      <c r="F253" s="14" t="s">
        <v>48</v>
      </c>
      <c r="G253" s="14" t="s">
        <v>32</v>
      </c>
      <c r="H253" s="14" t="s">
        <v>33</v>
      </c>
      <c r="I253" s="9" t="s">
        <v>34</v>
      </c>
      <c r="J253" s="25">
        <v>3800</v>
      </c>
      <c r="K253" s="10"/>
      <c r="L253" s="11"/>
    </row>
    <row r="254" spans="6:12" ht="17.399999999999999" hidden="1" x14ac:dyDescent="0.3">
      <c r="F254" s="14" t="s">
        <v>48</v>
      </c>
      <c r="G254" s="14" t="s">
        <v>32</v>
      </c>
      <c r="H254" s="14" t="s">
        <v>33</v>
      </c>
      <c r="I254" s="9" t="s">
        <v>35</v>
      </c>
      <c r="J254" s="25">
        <v>2456</v>
      </c>
      <c r="K254" s="10"/>
      <c r="L254" s="11"/>
    </row>
    <row r="255" spans="6:12" ht="17.399999999999999" hidden="1" x14ac:dyDescent="0.3">
      <c r="F255" s="14" t="s">
        <v>48</v>
      </c>
      <c r="G255" s="14" t="s">
        <v>32</v>
      </c>
      <c r="H255" s="14" t="s">
        <v>36</v>
      </c>
      <c r="I255" s="9" t="s">
        <v>37</v>
      </c>
      <c r="J255" s="25">
        <v>2263</v>
      </c>
      <c r="K255" s="10"/>
      <c r="L255" s="11"/>
    </row>
    <row r="256" spans="6:12" ht="17.399999999999999" hidden="1" x14ac:dyDescent="0.3">
      <c r="F256" s="14" t="s">
        <v>48</v>
      </c>
      <c r="G256" s="14" t="s">
        <v>32</v>
      </c>
      <c r="H256" s="14" t="s">
        <v>36</v>
      </c>
      <c r="I256" s="9" t="s">
        <v>80</v>
      </c>
      <c r="J256" s="25">
        <v>2918</v>
      </c>
      <c r="K256" s="10"/>
      <c r="L256" s="11"/>
    </row>
    <row r="257" spans="6:12" ht="17.399999999999999" hidden="1" x14ac:dyDescent="0.3">
      <c r="F257" s="14" t="s">
        <v>39</v>
      </c>
      <c r="G257" s="14" t="s">
        <v>8</v>
      </c>
      <c r="H257" s="14" t="s">
        <v>9</v>
      </c>
      <c r="I257" s="9" t="s">
        <v>10</v>
      </c>
      <c r="J257" s="24">
        <v>468</v>
      </c>
      <c r="K257" s="10">
        <v>45139</v>
      </c>
      <c r="L257" s="11" t="s">
        <v>11</v>
      </c>
    </row>
    <row r="258" spans="6:12" ht="17.399999999999999" hidden="1" x14ac:dyDescent="0.3">
      <c r="F258" s="14" t="s">
        <v>39</v>
      </c>
      <c r="G258" s="14" t="s">
        <v>8</v>
      </c>
      <c r="H258" s="14" t="s">
        <v>9</v>
      </c>
      <c r="I258" s="9" t="s">
        <v>12</v>
      </c>
      <c r="J258" s="24">
        <v>413</v>
      </c>
      <c r="K258" s="10">
        <v>45145</v>
      </c>
      <c r="L258" s="11" t="s">
        <v>11</v>
      </c>
    </row>
    <row r="259" spans="6:12" ht="17.399999999999999" hidden="1" x14ac:dyDescent="0.3">
      <c r="F259" s="14" t="s">
        <v>39</v>
      </c>
      <c r="G259" s="14" t="s">
        <v>8</v>
      </c>
      <c r="H259" s="14" t="s">
        <v>9</v>
      </c>
      <c r="I259" s="9" t="s">
        <v>13</v>
      </c>
      <c r="J259" s="24">
        <v>485</v>
      </c>
      <c r="K259" s="10">
        <v>45140</v>
      </c>
      <c r="L259" s="11" t="s">
        <v>11</v>
      </c>
    </row>
    <row r="260" spans="6:12" ht="17.399999999999999" hidden="1" x14ac:dyDescent="0.3">
      <c r="F260" s="14" t="s">
        <v>39</v>
      </c>
      <c r="G260" s="14" t="s">
        <v>8</v>
      </c>
      <c r="H260" s="14" t="s">
        <v>9</v>
      </c>
      <c r="I260" s="9" t="s">
        <v>14</v>
      </c>
      <c r="J260" s="24">
        <v>429</v>
      </c>
      <c r="K260" s="10">
        <v>45142</v>
      </c>
      <c r="L260" s="11" t="s">
        <v>11</v>
      </c>
    </row>
    <row r="261" spans="6:12" ht="17.399999999999999" hidden="1" x14ac:dyDescent="0.3">
      <c r="F261" s="14" t="s">
        <v>39</v>
      </c>
      <c r="G261" s="14" t="s">
        <v>8</v>
      </c>
      <c r="H261" s="14" t="s">
        <v>9</v>
      </c>
      <c r="I261" s="9" t="s">
        <v>15</v>
      </c>
      <c r="J261" s="24">
        <v>403</v>
      </c>
      <c r="K261" s="10">
        <v>45142</v>
      </c>
      <c r="L261" s="11" t="s">
        <v>11</v>
      </c>
    </row>
    <row r="262" spans="6:12" ht="17.399999999999999" hidden="1" x14ac:dyDescent="0.3">
      <c r="F262" s="14" t="s">
        <v>39</v>
      </c>
      <c r="G262" s="14" t="s">
        <v>8</v>
      </c>
      <c r="H262" s="14" t="s">
        <v>9</v>
      </c>
      <c r="I262" s="9" t="s">
        <v>16</v>
      </c>
      <c r="J262" s="24">
        <v>492</v>
      </c>
      <c r="K262" s="10">
        <v>45143</v>
      </c>
      <c r="L262" s="11" t="s">
        <v>40</v>
      </c>
    </row>
    <row r="263" spans="6:12" ht="17.399999999999999" hidden="1" x14ac:dyDescent="0.3">
      <c r="F263" s="14" t="s">
        <v>39</v>
      </c>
      <c r="G263" s="14" t="s">
        <v>8</v>
      </c>
      <c r="H263" s="14" t="s">
        <v>9</v>
      </c>
      <c r="I263" s="9" t="s">
        <v>17</v>
      </c>
      <c r="J263" s="24">
        <v>408</v>
      </c>
      <c r="K263" s="10">
        <v>45144</v>
      </c>
      <c r="L263" s="11" t="s">
        <v>11</v>
      </c>
    </row>
    <row r="264" spans="6:12" ht="17.399999999999999" hidden="1" x14ac:dyDescent="0.3">
      <c r="F264" s="14" t="s">
        <v>39</v>
      </c>
      <c r="G264" s="14" t="s">
        <v>8</v>
      </c>
      <c r="H264" s="14" t="s">
        <v>9</v>
      </c>
      <c r="I264" s="9" t="s">
        <v>18</v>
      </c>
      <c r="J264" s="24">
        <v>442</v>
      </c>
      <c r="K264" s="10">
        <v>45145</v>
      </c>
      <c r="L264" s="11" t="s">
        <v>11</v>
      </c>
    </row>
    <row r="265" spans="6:12" ht="17.399999999999999" hidden="1" x14ac:dyDescent="0.3">
      <c r="F265" s="14" t="s">
        <v>39</v>
      </c>
      <c r="G265" s="14" t="s">
        <v>8</v>
      </c>
      <c r="H265" s="14" t="s">
        <v>9</v>
      </c>
      <c r="I265" s="9" t="s">
        <v>19</v>
      </c>
      <c r="J265" s="24">
        <v>417</v>
      </c>
      <c r="K265" s="10">
        <v>45146</v>
      </c>
      <c r="L265" s="11" t="s">
        <v>40</v>
      </c>
    </row>
    <row r="266" spans="6:12" ht="17.399999999999999" hidden="1" x14ac:dyDescent="0.3">
      <c r="F266" s="14" t="s">
        <v>39</v>
      </c>
      <c r="G266" s="14" t="s">
        <v>8</v>
      </c>
      <c r="H266" s="14" t="s">
        <v>20</v>
      </c>
      <c r="I266" s="9" t="s">
        <v>21</v>
      </c>
      <c r="J266" s="24">
        <v>476</v>
      </c>
      <c r="K266" s="10">
        <v>45147</v>
      </c>
      <c r="L266" s="11" t="s">
        <v>11</v>
      </c>
    </row>
    <row r="267" spans="6:12" ht="17.399999999999999" hidden="1" x14ac:dyDescent="0.3">
      <c r="F267" s="14" t="s">
        <v>39</v>
      </c>
      <c r="G267" s="14" t="s">
        <v>8</v>
      </c>
      <c r="H267" s="14" t="s">
        <v>20</v>
      </c>
      <c r="I267" s="9" t="s">
        <v>22</v>
      </c>
      <c r="J267" s="24">
        <v>432</v>
      </c>
      <c r="K267" s="10">
        <v>45142</v>
      </c>
      <c r="L267" s="11" t="s">
        <v>11</v>
      </c>
    </row>
    <row r="268" spans="6:12" ht="17.399999999999999" hidden="1" x14ac:dyDescent="0.3">
      <c r="F268" s="14" t="s">
        <v>39</v>
      </c>
      <c r="G268" s="14" t="s">
        <v>8</v>
      </c>
      <c r="H268" s="14" t="s">
        <v>20</v>
      </c>
      <c r="I268" s="9" t="s">
        <v>23</v>
      </c>
      <c r="J268" s="24">
        <v>453</v>
      </c>
      <c r="K268" s="10">
        <v>45143</v>
      </c>
      <c r="L268" s="11" t="s">
        <v>40</v>
      </c>
    </row>
    <row r="269" spans="6:12" ht="17.399999999999999" hidden="1" x14ac:dyDescent="0.3">
      <c r="F269" s="14" t="s">
        <v>39</v>
      </c>
      <c r="G269" s="14" t="s">
        <v>8</v>
      </c>
      <c r="H269" s="14" t="s">
        <v>24</v>
      </c>
      <c r="I269" s="9" t="s">
        <v>10</v>
      </c>
      <c r="J269" s="24">
        <v>415</v>
      </c>
      <c r="K269" s="10">
        <v>45144</v>
      </c>
      <c r="L269" s="11" t="s">
        <v>11</v>
      </c>
    </row>
    <row r="270" spans="6:12" ht="17.399999999999999" hidden="1" x14ac:dyDescent="0.3">
      <c r="F270" s="14" t="s">
        <v>39</v>
      </c>
      <c r="G270" s="14" t="s">
        <v>8</v>
      </c>
      <c r="H270" s="14" t="s">
        <v>24</v>
      </c>
      <c r="I270" s="9" t="s">
        <v>25</v>
      </c>
      <c r="J270" s="24">
        <v>428</v>
      </c>
      <c r="K270" s="10">
        <v>45145</v>
      </c>
      <c r="L270" s="11" t="s">
        <v>11</v>
      </c>
    </row>
    <row r="271" spans="6:12" ht="17.399999999999999" hidden="1" x14ac:dyDescent="0.3">
      <c r="F271" s="14" t="s">
        <v>39</v>
      </c>
      <c r="G271" s="14" t="s">
        <v>8</v>
      </c>
      <c r="H271" s="14" t="s">
        <v>24</v>
      </c>
      <c r="I271" s="9" t="s">
        <v>26</v>
      </c>
      <c r="J271" s="24">
        <v>451</v>
      </c>
      <c r="K271" s="10">
        <v>45141</v>
      </c>
      <c r="L271" s="11" t="s">
        <v>40</v>
      </c>
    </row>
    <row r="272" spans="6:12" ht="17.399999999999999" hidden="1" x14ac:dyDescent="0.3">
      <c r="F272" s="14" t="s">
        <v>39</v>
      </c>
      <c r="G272" s="14" t="s">
        <v>8</v>
      </c>
      <c r="H272" s="14" t="s">
        <v>24</v>
      </c>
      <c r="I272" s="9" t="s">
        <v>27</v>
      </c>
      <c r="J272" s="24">
        <v>406</v>
      </c>
      <c r="K272" s="10">
        <v>45142</v>
      </c>
      <c r="L272" s="11" t="s">
        <v>11</v>
      </c>
    </row>
    <row r="273" spans="6:12" ht="17.399999999999999" hidden="1" x14ac:dyDescent="0.3">
      <c r="F273" s="14" t="s">
        <v>39</v>
      </c>
      <c r="G273" s="14" t="s">
        <v>8</v>
      </c>
      <c r="H273" s="14" t="s">
        <v>24</v>
      </c>
      <c r="I273" s="9" t="s">
        <v>28</v>
      </c>
      <c r="J273" s="24">
        <v>490</v>
      </c>
      <c r="K273" s="10">
        <v>45143</v>
      </c>
      <c r="L273" s="11" t="s">
        <v>11</v>
      </c>
    </row>
    <row r="274" spans="6:12" ht="17.399999999999999" hidden="1" x14ac:dyDescent="0.3">
      <c r="F274" s="14" t="s">
        <v>39</v>
      </c>
      <c r="G274" s="14" t="s">
        <v>8</v>
      </c>
      <c r="H274" s="14" t="s">
        <v>24</v>
      </c>
      <c r="I274" s="9" t="s">
        <v>29</v>
      </c>
      <c r="J274" s="24">
        <v>425</v>
      </c>
      <c r="K274" s="10">
        <v>45144</v>
      </c>
      <c r="L274" s="11" t="s">
        <v>40</v>
      </c>
    </row>
    <row r="275" spans="6:12" ht="17.399999999999999" hidden="1" x14ac:dyDescent="0.3">
      <c r="F275" s="14" t="s">
        <v>39</v>
      </c>
      <c r="G275" s="14" t="s">
        <v>8</v>
      </c>
      <c r="H275" s="14" t="s">
        <v>24</v>
      </c>
      <c r="I275" s="9" t="s">
        <v>30</v>
      </c>
      <c r="J275" s="24">
        <v>474</v>
      </c>
      <c r="K275" s="10">
        <v>45145</v>
      </c>
      <c r="L275" s="11" t="s">
        <v>11</v>
      </c>
    </row>
    <row r="276" spans="6:12" ht="17.399999999999999" hidden="1" x14ac:dyDescent="0.3">
      <c r="F276" s="14" t="s">
        <v>39</v>
      </c>
      <c r="G276" s="14" t="s">
        <v>8</v>
      </c>
      <c r="H276" s="14" t="s">
        <v>24</v>
      </c>
      <c r="I276" s="9" t="s">
        <v>31</v>
      </c>
      <c r="J276" s="24">
        <v>459</v>
      </c>
      <c r="K276" s="10">
        <v>45146</v>
      </c>
      <c r="L276" s="11" t="s">
        <v>11</v>
      </c>
    </row>
    <row r="277" spans="6:12" ht="17.399999999999999" hidden="1" x14ac:dyDescent="0.3">
      <c r="F277" s="14" t="s">
        <v>39</v>
      </c>
      <c r="G277" s="14" t="s">
        <v>8</v>
      </c>
      <c r="H277" s="14" t="s">
        <v>24</v>
      </c>
      <c r="I277" s="9" t="s">
        <v>19</v>
      </c>
      <c r="J277" s="24">
        <v>421</v>
      </c>
      <c r="K277" s="10">
        <v>45147</v>
      </c>
      <c r="L277" s="11" t="s">
        <v>11</v>
      </c>
    </row>
    <row r="278" spans="6:12" ht="17.399999999999999" hidden="1" x14ac:dyDescent="0.3">
      <c r="F278" s="14" t="s">
        <v>39</v>
      </c>
      <c r="G278" s="14" t="s">
        <v>32</v>
      </c>
      <c r="H278" s="14" t="s">
        <v>33</v>
      </c>
      <c r="I278" s="9" t="s">
        <v>34</v>
      </c>
      <c r="J278" s="25">
        <v>3800</v>
      </c>
      <c r="K278" s="10"/>
      <c r="L278" s="11"/>
    </row>
    <row r="279" spans="6:12" ht="17.399999999999999" hidden="1" x14ac:dyDescent="0.3">
      <c r="F279" s="14" t="s">
        <v>39</v>
      </c>
      <c r="G279" s="14" t="s">
        <v>32</v>
      </c>
      <c r="H279" s="14" t="s">
        <v>33</v>
      </c>
      <c r="I279" s="9" t="s">
        <v>35</v>
      </c>
      <c r="J279" s="25">
        <v>2758</v>
      </c>
      <c r="K279" s="10"/>
      <c r="L279" s="11"/>
    </row>
    <row r="280" spans="6:12" ht="17.399999999999999" hidden="1" x14ac:dyDescent="0.3">
      <c r="F280" s="14" t="s">
        <v>39</v>
      </c>
      <c r="G280" s="14" t="s">
        <v>32</v>
      </c>
      <c r="H280" s="14" t="s">
        <v>36</v>
      </c>
      <c r="I280" s="9" t="s">
        <v>37</v>
      </c>
      <c r="J280" s="25">
        <v>1658</v>
      </c>
      <c r="K280" s="10"/>
      <c r="L280" s="11"/>
    </row>
    <row r="281" spans="6:12" ht="17.399999999999999" hidden="1" x14ac:dyDescent="0.3">
      <c r="F281" s="14" t="s">
        <v>39</v>
      </c>
      <c r="G281" s="14" t="s">
        <v>32</v>
      </c>
      <c r="H281" s="14" t="s">
        <v>36</v>
      </c>
      <c r="I281" s="9" t="s">
        <v>80</v>
      </c>
      <c r="J281" s="25">
        <v>2988</v>
      </c>
      <c r="K281" s="10"/>
      <c r="L281" s="11"/>
    </row>
    <row r="282" spans="6:12" ht="17.399999999999999" hidden="1" x14ac:dyDescent="0.3">
      <c r="F282" s="14" t="s">
        <v>41</v>
      </c>
      <c r="G282" s="14" t="s">
        <v>8</v>
      </c>
      <c r="H282" s="14" t="s">
        <v>9</v>
      </c>
      <c r="I282" s="9" t="s">
        <v>10</v>
      </c>
      <c r="J282" s="24">
        <v>456</v>
      </c>
      <c r="K282" s="10">
        <v>45261</v>
      </c>
      <c r="L282" s="11" t="s">
        <v>11</v>
      </c>
    </row>
    <row r="283" spans="6:12" ht="17.399999999999999" hidden="1" x14ac:dyDescent="0.3">
      <c r="F283" s="14" t="s">
        <v>41</v>
      </c>
      <c r="G283" s="14" t="s">
        <v>8</v>
      </c>
      <c r="H283" s="14" t="s">
        <v>9</v>
      </c>
      <c r="I283" s="9" t="s">
        <v>12</v>
      </c>
      <c r="J283" s="24">
        <v>489</v>
      </c>
      <c r="K283" s="10">
        <v>45267</v>
      </c>
      <c r="L283" s="11" t="s">
        <v>40</v>
      </c>
    </row>
    <row r="284" spans="6:12" ht="17.399999999999999" hidden="1" x14ac:dyDescent="0.3">
      <c r="F284" s="14" t="s">
        <v>41</v>
      </c>
      <c r="G284" s="14" t="s">
        <v>8</v>
      </c>
      <c r="H284" s="14" t="s">
        <v>9</v>
      </c>
      <c r="I284" s="9" t="s">
        <v>13</v>
      </c>
      <c r="J284" s="24">
        <v>473</v>
      </c>
      <c r="K284" s="10">
        <v>45262</v>
      </c>
      <c r="L284" s="11" t="s">
        <v>11</v>
      </c>
    </row>
    <row r="285" spans="6:12" ht="17.399999999999999" hidden="1" x14ac:dyDescent="0.3">
      <c r="F285" s="14" t="s">
        <v>41</v>
      </c>
      <c r="G285" s="14" t="s">
        <v>8</v>
      </c>
      <c r="H285" s="14" t="s">
        <v>9</v>
      </c>
      <c r="I285" s="9" t="s">
        <v>14</v>
      </c>
      <c r="J285" s="24">
        <v>465</v>
      </c>
      <c r="K285" s="10">
        <v>45264</v>
      </c>
      <c r="L285" s="11" t="s">
        <v>11</v>
      </c>
    </row>
    <row r="286" spans="6:12" ht="17.399999999999999" hidden="1" x14ac:dyDescent="0.3">
      <c r="F286" s="14" t="s">
        <v>41</v>
      </c>
      <c r="G286" s="14" t="s">
        <v>8</v>
      </c>
      <c r="H286" s="14" t="s">
        <v>9</v>
      </c>
      <c r="I286" s="9" t="s">
        <v>15</v>
      </c>
      <c r="J286" s="24">
        <v>492</v>
      </c>
      <c r="K286" s="10">
        <v>45264</v>
      </c>
      <c r="L286" s="11" t="s">
        <v>40</v>
      </c>
    </row>
    <row r="287" spans="6:12" ht="17.399999999999999" hidden="1" x14ac:dyDescent="0.3">
      <c r="F287" s="14" t="s">
        <v>41</v>
      </c>
      <c r="G287" s="14" t="s">
        <v>8</v>
      </c>
      <c r="H287" s="14" t="s">
        <v>9</v>
      </c>
      <c r="I287" s="9" t="s">
        <v>16</v>
      </c>
      <c r="J287" s="24">
        <v>491</v>
      </c>
      <c r="K287" s="10">
        <v>45265</v>
      </c>
      <c r="L287" s="11" t="s">
        <v>11</v>
      </c>
    </row>
    <row r="288" spans="6:12" ht="17.399999999999999" hidden="1" x14ac:dyDescent="0.3">
      <c r="F288" s="14" t="s">
        <v>41</v>
      </c>
      <c r="G288" s="14" t="s">
        <v>8</v>
      </c>
      <c r="H288" s="14" t="s">
        <v>9</v>
      </c>
      <c r="I288" s="9" t="s">
        <v>17</v>
      </c>
      <c r="J288" s="24">
        <v>451</v>
      </c>
      <c r="K288" s="10">
        <v>45266</v>
      </c>
      <c r="L288" s="11" t="s">
        <v>11</v>
      </c>
    </row>
    <row r="289" spans="6:12" ht="17.399999999999999" hidden="1" x14ac:dyDescent="0.3">
      <c r="F289" s="14" t="s">
        <v>41</v>
      </c>
      <c r="G289" s="14" t="s">
        <v>8</v>
      </c>
      <c r="H289" s="14" t="s">
        <v>9</v>
      </c>
      <c r="I289" s="9" t="s">
        <v>18</v>
      </c>
      <c r="J289" s="24">
        <v>459</v>
      </c>
      <c r="K289" s="10">
        <v>45267</v>
      </c>
      <c r="L289" s="11" t="s">
        <v>40</v>
      </c>
    </row>
    <row r="290" spans="6:12" ht="17.399999999999999" hidden="1" x14ac:dyDescent="0.3">
      <c r="F290" s="14" t="s">
        <v>41</v>
      </c>
      <c r="G290" s="14" t="s">
        <v>8</v>
      </c>
      <c r="H290" s="14" t="s">
        <v>9</v>
      </c>
      <c r="I290" s="9" t="s">
        <v>19</v>
      </c>
      <c r="J290" s="24">
        <v>443</v>
      </c>
      <c r="K290" s="10">
        <v>45268</v>
      </c>
      <c r="L290" s="11" t="s">
        <v>11</v>
      </c>
    </row>
    <row r="291" spans="6:12" ht="17.399999999999999" hidden="1" x14ac:dyDescent="0.3">
      <c r="F291" s="14" t="s">
        <v>41</v>
      </c>
      <c r="G291" s="14" t="s">
        <v>8</v>
      </c>
      <c r="H291" s="14" t="s">
        <v>20</v>
      </c>
      <c r="I291" s="9" t="s">
        <v>21</v>
      </c>
      <c r="J291" s="24">
        <v>441</v>
      </c>
      <c r="K291" s="10">
        <v>45269</v>
      </c>
      <c r="L291" s="11" t="s">
        <v>11</v>
      </c>
    </row>
    <row r="292" spans="6:12" ht="17.399999999999999" hidden="1" x14ac:dyDescent="0.3">
      <c r="F292" s="14" t="s">
        <v>41</v>
      </c>
      <c r="G292" s="14" t="s">
        <v>8</v>
      </c>
      <c r="H292" s="14" t="s">
        <v>20</v>
      </c>
      <c r="I292" s="9" t="s">
        <v>22</v>
      </c>
      <c r="J292" s="24">
        <v>490</v>
      </c>
      <c r="K292" s="10">
        <v>45264</v>
      </c>
      <c r="L292" s="11" t="s">
        <v>11</v>
      </c>
    </row>
    <row r="293" spans="6:12" ht="17.399999999999999" hidden="1" x14ac:dyDescent="0.3">
      <c r="F293" s="14" t="s">
        <v>41</v>
      </c>
      <c r="G293" s="14" t="s">
        <v>8</v>
      </c>
      <c r="H293" s="14" t="s">
        <v>20</v>
      </c>
      <c r="I293" s="9" t="s">
        <v>23</v>
      </c>
      <c r="J293" s="24">
        <v>479</v>
      </c>
      <c r="K293" s="10">
        <v>45265</v>
      </c>
      <c r="L293" s="11" t="s">
        <v>11</v>
      </c>
    </row>
    <row r="294" spans="6:12" ht="17.399999999999999" hidden="1" x14ac:dyDescent="0.3">
      <c r="F294" s="14" t="s">
        <v>41</v>
      </c>
      <c r="G294" s="14" t="s">
        <v>8</v>
      </c>
      <c r="H294" s="14" t="s">
        <v>24</v>
      </c>
      <c r="I294" s="9" t="s">
        <v>10</v>
      </c>
      <c r="J294" s="24">
        <v>447</v>
      </c>
      <c r="K294" s="10">
        <v>45266</v>
      </c>
      <c r="L294" s="11" t="s">
        <v>11</v>
      </c>
    </row>
    <row r="295" spans="6:12" ht="17.399999999999999" hidden="1" x14ac:dyDescent="0.3">
      <c r="F295" s="14" t="s">
        <v>41</v>
      </c>
      <c r="G295" s="14" t="s">
        <v>8</v>
      </c>
      <c r="H295" s="14" t="s">
        <v>24</v>
      </c>
      <c r="I295" s="9" t="s">
        <v>25</v>
      </c>
      <c r="J295" s="24">
        <v>475</v>
      </c>
      <c r="K295" s="10">
        <v>45267</v>
      </c>
      <c r="L295" s="11" t="s">
        <v>11</v>
      </c>
    </row>
    <row r="296" spans="6:12" ht="17.399999999999999" hidden="1" x14ac:dyDescent="0.3">
      <c r="F296" s="14" t="s">
        <v>41</v>
      </c>
      <c r="G296" s="14" t="s">
        <v>8</v>
      </c>
      <c r="H296" s="14" t="s">
        <v>24</v>
      </c>
      <c r="I296" s="9" t="s">
        <v>26</v>
      </c>
      <c r="J296" s="24">
        <v>466</v>
      </c>
      <c r="K296" s="10">
        <v>45263</v>
      </c>
      <c r="L296" s="11" t="s">
        <v>11</v>
      </c>
    </row>
    <row r="297" spans="6:12" ht="17.399999999999999" hidden="1" x14ac:dyDescent="0.3">
      <c r="F297" s="14" t="s">
        <v>41</v>
      </c>
      <c r="G297" s="14" t="s">
        <v>8</v>
      </c>
      <c r="H297" s="14" t="s">
        <v>24</v>
      </c>
      <c r="I297" s="9" t="s">
        <v>27</v>
      </c>
      <c r="J297" s="24">
        <v>483</v>
      </c>
      <c r="K297" s="10">
        <v>45264</v>
      </c>
      <c r="L297" s="11" t="s">
        <v>11</v>
      </c>
    </row>
    <row r="298" spans="6:12" ht="17.399999999999999" hidden="1" x14ac:dyDescent="0.3">
      <c r="F298" s="14" t="s">
        <v>41</v>
      </c>
      <c r="G298" s="14" t="s">
        <v>8</v>
      </c>
      <c r="H298" s="14" t="s">
        <v>24</v>
      </c>
      <c r="I298" s="9" t="s">
        <v>28</v>
      </c>
      <c r="J298" s="24">
        <v>438</v>
      </c>
      <c r="K298" s="10">
        <v>45265</v>
      </c>
      <c r="L298" s="11" t="s">
        <v>11</v>
      </c>
    </row>
    <row r="299" spans="6:12" ht="17.399999999999999" hidden="1" x14ac:dyDescent="0.3">
      <c r="F299" s="14" t="s">
        <v>41</v>
      </c>
      <c r="G299" s="14" t="s">
        <v>8</v>
      </c>
      <c r="H299" s="14" t="s">
        <v>24</v>
      </c>
      <c r="I299" s="9" t="s">
        <v>29</v>
      </c>
      <c r="J299" s="24">
        <v>482</v>
      </c>
      <c r="K299" s="10">
        <v>45266</v>
      </c>
      <c r="L299" s="11" t="s">
        <v>11</v>
      </c>
    </row>
    <row r="300" spans="6:12" ht="17.399999999999999" hidden="1" x14ac:dyDescent="0.3">
      <c r="F300" s="14" t="s">
        <v>41</v>
      </c>
      <c r="G300" s="14" t="s">
        <v>8</v>
      </c>
      <c r="H300" s="14" t="s">
        <v>24</v>
      </c>
      <c r="I300" s="9" t="s">
        <v>30</v>
      </c>
      <c r="J300" s="24">
        <v>457</v>
      </c>
      <c r="K300" s="10">
        <v>45267</v>
      </c>
      <c r="L300" s="11" t="s">
        <v>11</v>
      </c>
    </row>
    <row r="301" spans="6:12" ht="17.399999999999999" hidden="1" x14ac:dyDescent="0.3">
      <c r="F301" s="14" t="s">
        <v>41</v>
      </c>
      <c r="G301" s="14" t="s">
        <v>8</v>
      </c>
      <c r="H301" s="14" t="s">
        <v>24</v>
      </c>
      <c r="I301" s="9" t="s">
        <v>31</v>
      </c>
      <c r="J301" s="24">
        <v>484</v>
      </c>
      <c r="K301" s="10">
        <v>45268</v>
      </c>
      <c r="L301" s="11" t="s">
        <v>11</v>
      </c>
    </row>
    <row r="302" spans="6:12" ht="17.399999999999999" hidden="1" x14ac:dyDescent="0.3">
      <c r="F302" s="14" t="s">
        <v>41</v>
      </c>
      <c r="G302" s="14" t="s">
        <v>8</v>
      </c>
      <c r="H302" s="14" t="s">
        <v>24</v>
      </c>
      <c r="I302" s="9" t="s">
        <v>19</v>
      </c>
      <c r="J302" s="24">
        <v>480</v>
      </c>
      <c r="K302" s="10">
        <v>45269</v>
      </c>
      <c r="L302" s="11" t="s">
        <v>11</v>
      </c>
    </row>
    <row r="303" spans="6:12" ht="17.399999999999999" hidden="1" x14ac:dyDescent="0.3">
      <c r="F303" s="14" t="s">
        <v>41</v>
      </c>
      <c r="G303" s="14" t="s">
        <v>32</v>
      </c>
      <c r="H303" s="14" t="s">
        <v>33</v>
      </c>
      <c r="I303" s="9" t="s">
        <v>34</v>
      </c>
      <c r="J303" s="25">
        <v>3800</v>
      </c>
      <c r="K303" s="10"/>
      <c r="L303" s="11"/>
    </row>
    <row r="304" spans="6:12" ht="17.399999999999999" hidden="1" x14ac:dyDescent="0.3">
      <c r="F304" s="14" t="s">
        <v>41</v>
      </c>
      <c r="G304" s="14" t="s">
        <v>32</v>
      </c>
      <c r="H304" s="14" t="s">
        <v>33</v>
      </c>
      <c r="I304" s="9" t="s">
        <v>35</v>
      </c>
      <c r="J304" s="25">
        <v>2689</v>
      </c>
      <c r="K304" s="10"/>
      <c r="L304" s="11"/>
    </row>
    <row r="305" spans="6:12" ht="17.399999999999999" hidden="1" x14ac:dyDescent="0.3">
      <c r="F305" s="14" t="s">
        <v>41</v>
      </c>
      <c r="G305" s="14" t="s">
        <v>32</v>
      </c>
      <c r="H305" s="14" t="s">
        <v>36</v>
      </c>
      <c r="I305" s="9" t="s">
        <v>37</v>
      </c>
      <c r="J305" s="25">
        <v>2549</v>
      </c>
      <c r="K305" s="10"/>
      <c r="L305" s="11"/>
    </row>
    <row r="306" spans="6:12" ht="17.399999999999999" hidden="1" x14ac:dyDescent="0.3">
      <c r="F306" s="14" t="s">
        <v>41</v>
      </c>
      <c r="G306" s="14" t="s">
        <v>32</v>
      </c>
      <c r="H306" s="14" t="s">
        <v>36</v>
      </c>
      <c r="I306" s="9" t="s">
        <v>80</v>
      </c>
      <c r="J306" s="25">
        <v>2876</v>
      </c>
      <c r="K306" s="10"/>
      <c r="L306" s="11"/>
    </row>
  </sheetData>
  <conditionalFormatting sqref="L7:L306">
    <cfRule type="containsText" dxfId="39" priority="1" operator="containsText" text="Paid">
      <formula>NOT(ISERROR(SEARCH("Paid",L7)))</formula>
    </cfRule>
    <cfRule type="containsText" dxfId="38" priority="2" operator="containsText" text="Late">
      <formula>NOT(ISERROR(SEARCH("Late",L7)))</formula>
    </cfRule>
  </conditionalFormatting>
  <dataValidations count="1">
    <dataValidation type="list" allowBlank="1" showInputMessage="1" showErrorMessage="1" sqref="L8:L306 L7" xr:uid="{F38E379F-126C-4FA8-8623-A5104A50BBEB}">
      <formula1>"Paid, Late"</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8A5F6-D709-4031-91F6-8A1CBB5D2408}">
  <dimension ref="F6:L306"/>
  <sheetViews>
    <sheetView showGridLines="0" zoomScale="80" zoomScaleNormal="80" workbookViewId="0"/>
  </sheetViews>
  <sheetFormatPr defaultRowHeight="15.6" x14ac:dyDescent="0.3"/>
  <cols>
    <col min="6" max="6" width="9.3984375" style="15" customWidth="1"/>
    <col min="7" max="7" width="11.3984375" style="15" customWidth="1"/>
    <col min="8" max="8" width="15.5" style="15" customWidth="1"/>
    <col min="9" max="9" width="19.8984375" bestFit="1" customWidth="1"/>
    <col min="10" max="10" width="14.09765625" customWidth="1"/>
    <col min="11" max="11" width="20" customWidth="1"/>
    <col min="12" max="12" width="11.69921875" customWidth="1"/>
  </cols>
  <sheetData>
    <row r="6" spans="6:12" ht="17.399999999999999" x14ac:dyDescent="0.3">
      <c r="F6" s="13" t="s">
        <v>0</v>
      </c>
      <c r="G6" s="13" t="s">
        <v>57</v>
      </c>
      <c r="H6" s="13" t="s">
        <v>58</v>
      </c>
      <c r="I6" s="13" t="s">
        <v>59</v>
      </c>
      <c r="J6" s="13" t="s">
        <v>60</v>
      </c>
      <c r="K6" s="13" t="s">
        <v>61</v>
      </c>
      <c r="L6" s="13" t="s">
        <v>62</v>
      </c>
    </row>
    <row r="7" spans="6:12" ht="17.399999999999999" hidden="1" x14ac:dyDescent="0.3">
      <c r="F7" s="14" t="s">
        <v>43</v>
      </c>
      <c r="G7" s="14"/>
      <c r="H7" s="14"/>
      <c r="I7" s="9"/>
      <c r="J7" s="16"/>
      <c r="K7" s="10"/>
      <c r="L7" s="11"/>
    </row>
    <row r="8" spans="6:12" ht="17.399999999999999" hidden="1" x14ac:dyDescent="0.3">
      <c r="F8" s="14" t="s">
        <v>43</v>
      </c>
      <c r="G8" s="14"/>
      <c r="H8" s="14"/>
      <c r="I8" s="9"/>
      <c r="J8" s="16"/>
      <c r="K8" s="10"/>
      <c r="L8" s="11"/>
    </row>
    <row r="9" spans="6:12" ht="17.399999999999999" hidden="1" x14ac:dyDescent="0.3">
      <c r="F9" s="14" t="s">
        <v>43</v>
      </c>
      <c r="G9" s="14"/>
      <c r="H9" s="14"/>
      <c r="I9" s="9"/>
      <c r="J9" s="16"/>
      <c r="K9" s="10"/>
      <c r="L9" s="11"/>
    </row>
    <row r="10" spans="6:12" ht="17.399999999999999" hidden="1" x14ac:dyDescent="0.3">
      <c r="F10" s="14" t="s">
        <v>43</v>
      </c>
      <c r="G10" s="14"/>
      <c r="H10" s="14"/>
      <c r="I10" s="9"/>
      <c r="J10" s="16"/>
      <c r="K10" s="10"/>
      <c r="L10" s="11"/>
    </row>
    <row r="11" spans="6:12" ht="17.399999999999999" hidden="1" x14ac:dyDescent="0.3">
      <c r="F11" s="14" t="s">
        <v>43</v>
      </c>
      <c r="G11" s="14"/>
      <c r="H11" s="14"/>
      <c r="I11" s="9"/>
      <c r="J11" s="16"/>
      <c r="K11" s="10"/>
      <c r="L11" s="11"/>
    </row>
    <row r="12" spans="6:12" ht="17.399999999999999" hidden="1" x14ac:dyDescent="0.3">
      <c r="F12" s="14" t="s">
        <v>43</v>
      </c>
      <c r="G12" s="14"/>
      <c r="H12" s="14"/>
      <c r="I12" s="9"/>
      <c r="J12" s="16"/>
      <c r="K12" s="10"/>
      <c r="L12" s="11"/>
    </row>
    <row r="13" spans="6:12" ht="17.399999999999999" hidden="1" x14ac:dyDescent="0.3">
      <c r="F13" s="14" t="s">
        <v>43</v>
      </c>
      <c r="G13" s="14"/>
      <c r="H13" s="14"/>
      <c r="I13" s="9"/>
      <c r="J13" s="16"/>
      <c r="K13" s="10"/>
      <c r="L13" s="11"/>
    </row>
    <row r="14" spans="6:12" ht="17.399999999999999" hidden="1" x14ac:dyDescent="0.3">
      <c r="F14" s="14" t="s">
        <v>43</v>
      </c>
      <c r="G14" s="14"/>
      <c r="H14" s="14"/>
      <c r="I14" s="9"/>
      <c r="J14" s="16"/>
      <c r="K14" s="10"/>
      <c r="L14" s="11"/>
    </row>
    <row r="15" spans="6:12" ht="17.399999999999999" hidden="1" x14ac:dyDescent="0.3">
      <c r="F15" s="14" t="s">
        <v>43</v>
      </c>
      <c r="G15" s="14"/>
      <c r="H15" s="14"/>
      <c r="I15" s="9"/>
      <c r="J15" s="16"/>
      <c r="K15" s="10"/>
      <c r="L15" s="11"/>
    </row>
    <row r="16" spans="6:12" ht="17.399999999999999" hidden="1" x14ac:dyDescent="0.3">
      <c r="F16" s="14" t="s">
        <v>43</v>
      </c>
      <c r="G16" s="14"/>
      <c r="H16" s="14"/>
      <c r="I16" s="9"/>
      <c r="J16" s="16"/>
      <c r="K16" s="10"/>
      <c r="L16" s="11"/>
    </row>
    <row r="17" spans="6:12" ht="17.399999999999999" hidden="1" x14ac:dyDescent="0.3">
      <c r="F17" s="14" t="s">
        <v>43</v>
      </c>
      <c r="G17" s="14"/>
      <c r="H17" s="14"/>
      <c r="I17" s="9"/>
      <c r="J17" s="16"/>
      <c r="K17" s="10"/>
      <c r="L17" s="11"/>
    </row>
    <row r="18" spans="6:12" ht="17.399999999999999" hidden="1" x14ac:dyDescent="0.3">
      <c r="F18" s="14" t="s">
        <v>43</v>
      </c>
      <c r="G18" s="14"/>
      <c r="H18" s="14"/>
      <c r="I18" s="9"/>
      <c r="J18" s="16"/>
      <c r="K18" s="10"/>
      <c r="L18" s="11"/>
    </row>
    <row r="19" spans="6:12" ht="17.399999999999999" hidden="1" x14ac:dyDescent="0.3">
      <c r="F19" s="14" t="s">
        <v>43</v>
      </c>
      <c r="G19" s="14"/>
      <c r="H19" s="14"/>
      <c r="I19" s="9"/>
      <c r="J19" s="16"/>
      <c r="K19" s="10"/>
      <c r="L19" s="11"/>
    </row>
    <row r="20" spans="6:12" ht="17.399999999999999" hidden="1" x14ac:dyDescent="0.3">
      <c r="F20" s="14" t="s">
        <v>43</v>
      </c>
      <c r="G20" s="14"/>
      <c r="H20" s="14"/>
      <c r="I20" s="9"/>
      <c r="J20" s="16"/>
      <c r="K20" s="10"/>
      <c r="L20" s="11"/>
    </row>
    <row r="21" spans="6:12" ht="17.399999999999999" hidden="1" x14ac:dyDescent="0.3">
      <c r="F21" s="14" t="s">
        <v>43</v>
      </c>
      <c r="G21" s="14"/>
      <c r="H21" s="14"/>
      <c r="I21" s="9"/>
      <c r="J21" s="16"/>
      <c r="K21" s="10"/>
      <c r="L21" s="11"/>
    </row>
    <row r="22" spans="6:12" ht="17.399999999999999" hidden="1" x14ac:dyDescent="0.3">
      <c r="F22" s="14" t="s">
        <v>43</v>
      </c>
      <c r="G22" s="14"/>
      <c r="H22" s="14"/>
      <c r="I22" s="9"/>
      <c r="J22" s="16"/>
      <c r="K22" s="10"/>
      <c r="L22" s="11"/>
    </row>
    <row r="23" spans="6:12" ht="17.399999999999999" hidden="1" x14ac:dyDescent="0.3">
      <c r="F23" s="14" t="s">
        <v>43</v>
      </c>
      <c r="G23" s="14"/>
      <c r="H23" s="14"/>
      <c r="I23" s="9"/>
      <c r="J23" s="16"/>
      <c r="K23" s="10"/>
      <c r="L23" s="11"/>
    </row>
    <row r="24" spans="6:12" ht="17.399999999999999" hidden="1" x14ac:dyDescent="0.3">
      <c r="F24" s="14" t="s">
        <v>43</v>
      </c>
      <c r="G24" s="14"/>
      <c r="H24" s="14"/>
      <c r="I24" s="9"/>
      <c r="J24" s="16"/>
      <c r="K24" s="10"/>
      <c r="L24" s="11"/>
    </row>
    <row r="25" spans="6:12" ht="17.399999999999999" hidden="1" x14ac:dyDescent="0.3">
      <c r="F25" s="14" t="s">
        <v>43</v>
      </c>
      <c r="G25" s="14"/>
      <c r="H25" s="14"/>
      <c r="I25" s="9"/>
      <c r="J25" s="16"/>
      <c r="K25" s="10"/>
      <c r="L25" s="11"/>
    </row>
    <row r="26" spans="6:12" ht="17.399999999999999" hidden="1" x14ac:dyDescent="0.3">
      <c r="F26" s="14" t="s">
        <v>43</v>
      </c>
      <c r="G26" s="14"/>
      <c r="H26" s="14"/>
      <c r="I26" s="9"/>
      <c r="J26" s="16"/>
      <c r="K26" s="10"/>
      <c r="L26" s="11"/>
    </row>
    <row r="27" spans="6:12" ht="17.399999999999999" hidden="1" x14ac:dyDescent="0.3">
      <c r="F27" s="14" t="s">
        <v>43</v>
      </c>
      <c r="G27" s="14"/>
      <c r="H27" s="14"/>
      <c r="I27" s="9"/>
      <c r="J27" s="16"/>
      <c r="K27" s="10"/>
      <c r="L27" s="11"/>
    </row>
    <row r="28" spans="6:12" ht="17.399999999999999" hidden="1" x14ac:dyDescent="0.3">
      <c r="F28" s="14" t="s">
        <v>43</v>
      </c>
      <c r="G28" s="14"/>
      <c r="H28" s="14"/>
      <c r="I28" s="9"/>
      <c r="J28" s="12"/>
      <c r="K28" s="10"/>
      <c r="L28" s="11"/>
    </row>
    <row r="29" spans="6:12" ht="17.399999999999999" hidden="1" x14ac:dyDescent="0.3">
      <c r="F29" s="14" t="s">
        <v>43</v>
      </c>
      <c r="G29" s="14"/>
      <c r="H29" s="14"/>
      <c r="I29" s="9"/>
      <c r="J29" s="12"/>
      <c r="K29" s="10"/>
      <c r="L29" s="11"/>
    </row>
    <row r="30" spans="6:12" ht="17.399999999999999" hidden="1" x14ac:dyDescent="0.3">
      <c r="F30" s="14" t="s">
        <v>43</v>
      </c>
      <c r="G30" s="14"/>
      <c r="H30" s="14"/>
      <c r="I30" s="9"/>
      <c r="J30" s="12"/>
      <c r="K30" s="10"/>
      <c r="L30" s="11"/>
    </row>
    <row r="31" spans="6:12" ht="17.399999999999999" hidden="1" x14ac:dyDescent="0.3">
      <c r="F31" s="14" t="s">
        <v>43</v>
      </c>
      <c r="G31" s="14"/>
      <c r="H31" s="14"/>
      <c r="I31" s="9"/>
      <c r="J31" s="12"/>
      <c r="K31" s="10"/>
      <c r="L31" s="11"/>
    </row>
    <row r="32" spans="6:12" ht="17.399999999999999" x14ac:dyDescent="0.3">
      <c r="G32"/>
      <c r="H32" s="7"/>
      <c r="I32" s="7"/>
      <c r="L32" s="14"/>
    </row>
    <row r="33" spans="6:12" ht="17.399999999999999" x14ac:dyDescent="0.3">
      <c r="F33" s="22" t="s">
        <v>63</v>
      </c>
      <c r="G33" s="41">
        <v>13098</v>
      </c>
      <c r="H33" s="1"/>
      <c r="I33" s="1"/>
      <c r="J33" s="18"/>
      <c r="K33" s="17"/>
      <c r="L33" s="14"/>
    </row>
    <row r="34" spans="6:12" ht="17.399999999999999" x14ac:dyDescent="0.3">
      <c r="F34" s="22" t="s">
        <v>64</v>
      </c>
      <c r="G34" s="41">
        <v>13763</v>
      </c>
      <c r="H34" s="1"/>
      <c r="I34" s="1"/>
      <c r="J34" s="42">
        <v>19821</v>
      </c>
      <c r="K34" s="22" t="s">
        <v>51</v>
      </c>
      <c r="L34" s="14"/>
    </row>
    <row r="35" spans="6:12" ht="17.399999999999999" x14ac:dyDescent="0.3">
      <c r="F35" s="22" t="s">
        <v>65</v>
      </c>
      <c r="G35" s="41">
        <v>13092</v>
      </c>
      <c r="H35" s="1"/>
      <c r="I35" s="1"/>
      <c r="J35" s="42">
        <v>17943</v>
      </c>
      <c r="K35" s="22" t="s">
        <v>52</v>
      </c>
      <c r="L35" s="14"/>
    </row>
    <row r="36" spans="6:12" ht="17.399999999999999" x14ac:dyDescent="0.3">
      <c r="F36" s="22" t="s">
        <v>66</v>
      </c>
      <c r="G36" s="41">
        <v>13586</v>
      </c>
      <c r="H36" s="1"/>
      <c r="I36" s="1"/>
      <c r="J36" s="42">
        <v>21259</v>
      </c>
      <c r="K36" s="22" t="s">
        <v>53</v>
      </c>
      <c r="L36" s="14"/>
    </row>
    <row r="37" spans="6:12" ht="17.399999999999999" x14ac:dyDescent="0.3">
      <c r="F37" s="22" t="s">
        <v>67</v>
      </c>
      <c r="G37" s="41">
        <v>13451</v>
      </c>
      <c r="H37" s="1"/>
      <c r="I37" s="1"/>
      <c r="J37" s="42">
        <v>16584</v>
      </c>
      <c r="K37" s="22" t="s">
        <v>54</v>
      </c>
      <c r="L37" s="14"/>
    </row>
    <row r="38" spans="6:12" ht="17.399999999999999" x14ac:dyDescent="0.3">
      <c r="F38" s="22" t="s">
        <v>68</v>
      </c>
      <c r="G38" s="41">
        <v>13823</v>
      </c>
      <c r="H38" s="1"/>
      <c r="I38" s="1"/>
      <c r="J38" s="42">
        <v>20376</v>
      </c>
      <c r="K38" s="22" t="s">
        <v>55</v>
      </c>
      <c r="L38" s="14"/>
    </row>
    <row r="39" spans="6:12" ht="17.399999999999999" x14ac:dyDescent="0.3">
      <c r="F39" s="22" t="s">
        <v>69</v>
      </c>
      <c r="G39" s="41">
        <v>13976</v>
      </c>
      <c r="H39" s="1"/>
      <c r="I39" s="1"/>
      <c r="J39" s="21"/>
      <c r="K39" s="19"/>
      <c r="L39" s="14"/>
    </row>
    <row r="40" spans="6:12" ht="17.399999999999999" x14ac:dyDescent="0.3">
      <c r="F40" s="22" t="s">
        <v>70</v>
      </c>
      <c r="G40" s="41">
        <v>13245</v>
      </c>
      <c r="H40" s="1"/>
      <c r="I40" s="1"/>
      <c r="J40" s="21"/>
      <c r="K40" s="19"/>
      <c r="L40" s="14"/>
    </row>
    <row r="41" spans="6:12" ht="17.399999999999999" x14ac:dyDescent="0.3">
      <c r="F41" s="22" t="s">
        <v>71</v>
      </c>
      <c r="G41" s="41">
        <v>13517</v>
      </c>
      <c r="H41" s="1"/>
      <c r="I41" s="1"/>
      <c r="J41" s="21"/>
      <c r="K41" s="19"/>
      <c r="L41" s="14"/>
    </row>
    <row r="42" spans="6:12" ht="17.399999999999999" x14ac:dyDescent="0.3">
      <c r="F42" s="22" t="s">
        <v>72</v>
      </c>
      <c r="G42" s="41">
        <v>13657</v>
      </c>
      <c r="H42" s="1"/>
      <c r="I42" s="1"/>
      <c r="J42" s="21"/>
      <c r="K42" s="19"/>
      <c r="L42" s="14"/>
    </row>
    <row r="43" spans="6:12" ht="17.399999999999999" x14ac:dyDescent="0.3">
      <c r="F43" s="22" t="s">
        <v>73</v>
      </c>
      <c r="G43" s="41">
        <v>13154</v>
      </c>
      <c r="H43" s="1"/>
      <c r="I43" s="1"/>
      <c r="J43" s="1"/>
      <c r="K43" s="1"/>
      <c r="L43" s="14"/>
    </row>
    <row r="44" spans="6:12" ht="17.399999999999999" x14ac:dyDescent="0.3">
      <c r="F44" s="22" t="s">
        <v>74</v>
      </c>
      <c r="G44" s="41">
        <v>13893</v>
      </c>
      <c r="H44" s="1"/>
      <c r="I44" s="1"/>
      <c r="J44" s="1"/>
      <c r="K44" s="1"/>
      <c r="L44" s="14"/>
    </row>
    <row r="45" spans="6:12" ht="17.399999999999999" x14ac:dyDescent="0.3">
      <c r="F45" s="14" t="s">
        <v>42</v>
      </c>
      <c r="G45" s="14"/>
      <c r="H45" s="14"/>
      <c r="I45" s="14"/>
      <c r="J45" s="14"/>
      <c r="K45" s="14"/>
      <c r="L45" s="14"/>
    </row>
    <row r="46" spans="6:12" ht="17.399999999999999" x14ac:dyDescent="0.3">
      <c r="F46" s="14" t="s">
        <v>42</v>
      </c>
      <c r="G46" s="14"/>
      <c r="H46" s="14"/>
      <c r="I46" s="14"/>
      <c r="J46" s="14"/>
      <c r="K46" s="14"/>
      <c r="L46" s="14"/>
    </row>
    <row r="47" spans="6:12" ht="17.399999999999999" x14ac:dyDescent="0.3">
      <c r="F47" s="14" t="s">
        <v>42</v>
      </c>
      <c r="G47" s="14"/>
      <c r="H47" s="14"/>
      <c r="I47" s="14"/>
      <c r="J47" s="14"/>
      <c r="K47" s="14"/>
      <c r="L47" s="14"/>
    </row>
    <row r="48" spans="6:12" ht="17.399999999999999" x14ac:dyDescent="0.3">
      <c r="F48" s="14" t="s">
        <v>42</v>
      </c>
      <c r="G48" s="14" t="s">
        <v>8</v>
      </c>
      <c r="H48" s="14" t="s">
        <v>24</v>
      </c>
      <c r="I48" s="14" t="s">
        <v>28</v>
      </c>
      <c r="J48" s="14">
        <v>400</v>
      </c>
      <c r="K48" s="14">
        <v>44962</v>
      </c>
      <c r="L48" s="14" t="s">
        <v>11</v>
      </c>
    </row>
    <row r="49" spans="6:12" ht="17.399999999999999" x14ac:dyDescent="0.3">
      <c r="F49" s="14" t="s">
        <v>42</v>
      </c>
      <c r="G49" s="14" t="s">
        <v>8</v>
      </c>
      <c r="H49" s="14" t="s">
        <v>24</v>
      </c>
      <c r="I49" s="14" t="s">
        <v>29</v>
      </c>
      <c r="J49" s="14">
        <v>400</v>
      </c>
      <c r="K49" s="14">
        <v>44963</v>
      </c>
      <c r="L49" s="14" t="s">
        <v>11</v>
      </c>
    </row>
    <row r="50" spans="6:12" ht="17.399999999999999" x14ac:dyDescent="0.3">
      <c r="F50" s="14" t="s">
        <v>42</v>
      </c>
      <c r="G50" s="14" t="s">
        <v>8</v>
      </c>
      <c r="H50" s="14" t="s">
        <v>24</v>
      </c>
      <c r="I50" s="14" t="s">
        <v>30</v>
      </c>
      <c r="J50" s="14">
        <v>400</v>
      </c>
      <c r="K50" s="14">
        <v>44964</v>
      </c>
      <c r="L50" s="14" t="s">
        <v>11</v>
      </c>
    </row>
    <row r="51" spans="6:12" ht="17.399999999999999" x14ac:dyDescent="0.3">
      <c r="F51" s="14" t="s">
        <v>42</v>
      </c>
      <c r="G51" s="14" t="s">
        <v>8</v>
      </c>
      <c r="H51" s="14" t="s">
        <v>24</v>
      </c>
      <c r="I51" s="14" t="s">
        <v>31</v>
      </c>
      <c r="J51" s="14">
        <v>400</v>
      </c>
      <c r="K51" s="14">
        <v>44965</v>
      </c>
      <c r="L51" s="14" t="s">
        <v>11</v>
      </c>
    </row>
    <row r="52" spans="6:12" ht="17.399999999999999" x14ac:dyDescent="0.3">
      <c r="F52" s="14" t="s">
        <v>42</v>
      </c>
      <c r="G52" s="14" t="s">
        <v>8</v>
      </c>
      <c r="H52" s="14" t="s">
        <v>24</v>
      </c>
      <c r="I52" s="14" t="s">
        <v>19</v>
      </c>
      <c r="J52" s="14">
        <v>400</v>
      </c>
      <c r="K52" s="14">
        <v>44966</v>
      </c>
      <c r="L52" s="14" t="s">
        <v>11</v>
      </c>
    </row>
    <row r="53" spans="6:12" ht="17.399999999999999" x14ac:dyDescent="0.3">
      <c r="F53" s="14" t="s">
        <v>42</v>
      </c>
      <c r="G53" s="14" t="s">
        <v>32</v>
      </c>
      <c r="H53" s="14" t="s">
        <v>33</v>
      </c>
      <c r="I53" s="14" t="s">
        <v>34</v>
      </c>
      <c r="J53" s="14">
        <v>400</v>
      </c>
      <c r="K53" s="14"/>
      <c r="L53" s="14"/>
    </row>
    <row r="54" spans="6:12" ht="17.399999999999999" x14ac:dyDescent="0.3">
      <c r="F54" s="14" t="s">
        <v>42</v>
      </c>
      <c r="G54" s="14" t="s">
        <v>32</v>
      </c>
      <c r="H54" s="14" t="s">
        <v>33</v>
      </c>
      <c r="I54" s="14" t="s">
        <v>35</v>
      </c>
      <c r="J54" s="14">
        <v>400</v>
      </c>
      <c r="K54" s="14"/>
      <c r="L54" s="14"/>
    </row>
    <row r="55" spans="6:12" ht="17.399999999999999" x14ac:dyDescent="0.3">
      <c r="F55" s="14" t="s">
        <v>42</v>
      </c>
      <c r="G55" s="14" t="s">
        <v>32</v>
      </c>
      <c r="H55" s="14" t="s">
        <v>36</v>
      </c>
      <c r="I55" s="14" t="s">
        <v>37</v>
      </c>
      <c r="J55" s="14">
        <v>400</v>
      </c>
      <c r="K55" s="14"/>
      <c r="L55" s="14"/>
    </row>
    <row r="56" spans="6:12" ht="17.399999999999999" x14ac:dyDescent="0.3">
      <c r="F56" s="14" t="s">
        <v>42</v>
      </c>
      <c r="G56" s="14" t="s">
        <v>32</v>
      </c>
      <c r="H56" s="14" t="s">
        <v>36</v>
      </c>
      <c r="I56" s="14" t="s">
        <v>38</v>
      </c>
      <c r="J56" s="14">
        <v>400</v>
      </c>
      <c r="K56" s="14"/>
      <c r="L56" s="14"/>
    </row>
    <row r="57" spans="6:12" ht="17.399999999999999" hidden="1" x14ac:dyDescent="0.3">
      <c r="F57" s="14" t="s">
        <v>46</v>
      </c>
      <c r="G57" s="14" t="s">
        <v>8</v>
      </c>
      <c r="H57" s="14" t="s">
        <v>9</v>
      </c>
      <c r="I57" s="9" t="s">
        <v>10</v>
      </c>
      <c r="J57" s="16">
        <v>400</v>
      </c>
      <c r="K57" s="10">
        <v>44991</v>
      </c>
      <c r="L57" s="11" t="s">
        <v>11</v>
      </c>
    </row>
    <row r="58" spans="6:12" ht="17.399999999999999" hidden="1" x14ac:dyDescent="0.3">
      <c r="F58" s="14" t="s">
        <v>46</v>
      </c>
      <c r="G58" s="14" t="s">
        <v>8</v>
      </c>
      <c r="H58" s="14" t="s">
        <v>9</v>
      </c>
      <c r="I58" s="9" t="s">
        <v>12</v>
      </c>
      <c r="J58" s="16">
        <v>400</v>
      </c>
      <c r="K58" s="10">
        <v>44992</v>
      </c>
      <c r="L58" s="11" t="s">
        <v>11</v>
      </c>
    </row>
    <row r="59" spans="6:12" ht="17.399999999999999" hidden="1" x14ac:dyDescent="0.3">
      <c r="F59" s="14" t="s">
        <v>46</v>
      </c>
      <c r="G59" s="14" t="s">
        <v>8</v>
      </c>
      <c r="H59" s="14" t="s">
        <v>9</v>
      </c>
      <c r="I59" s="9" t="s">
        <v>13</v>
      </c>
      <c r="J59" s="16">
        <v>400</v>
      </c>
      <c r="K59" s="10">
        <v>44993</v>
      </c>
      <c r="L59" s="11" t="s">
        <v>11</v>
      </c>
    </row>
    <row r="60" spans="6:12" ht="17.399999999999999" hidden="1" x14ac:dyDescent="0.3">
      <c r="F60" s="14" t="s">
        <v>46</v>
      </c>
      <c r="G60" s="14" t="s">
        <v>8</v>
      </c>
      <c r="H60" s="14" t="s">
        <v>9</v>
      </c>
      <c r="I60" s="9" t="s">
        <v>14</v>
      </c>
      <c r="J60" s="16">
        <v>400</v>
      </c>
      <c r="K60" s="10">
        <v>44994</v>
      </c>
      <c r="L60" s="11" t="s">
        <v>56</v>
      </c>
    </row>
    <row r="61" spans="6:12" ht="17.399999999999999" hidden="1" x14ac:dyDescent="0.3">
      <c r="F61" s="14" t="s">
        <v>46</v>
      </c>
      <c r="G61" s="14" t="s">
        <v>8</v>
      </c>
      <c r="H61" s="14" t="s">
        <v>9</v>
      </c>
      <c r="I61" s="9" t="s">
        <v>15</v>
      </c>
      <c r="J61" s="16">
        <v>400</v>
      </c>
      <c r="K61" s="10">
        <v>44989</v>
      </c>
      <c r="L61" s="11" t="s">
        <v>11</v>
      </c>
    </row>
    <row r="62" spans="6:12" ht="17.399999999999999" hidden="1" x14ac:dyDescent="0.3">
      <c r="F62" s="14" t="s">
        <v>46</v>
      </c>
      <c r="G62" s="14" t="s">
        <v>8</v>
      </c>
      <c r="H62" s="14" t="s">
        <v>9</v>
      </c>
      <c r="I62" s="9" t="s">
        <v>16</v>
      </c>
      <c r="J62" s="16">
        <v>400</v>
      </c>
      <c r="K62" s="10">
        <v>44990</v>
      </c>
      <c r="L62" s="11" t="s">
        <v>11</v>
      </c>
    </row>
    <row r="63" spans="6:12" ht="17.399999999999999" hidden="1" x14ac:dyDescent="0.3">
      <c r="F63" s="14" t="s">
        <v>46</v>
      </c>
      <c r="G63" s="14" t="s">
        <v>8</v>
      </c>
      <c r="H63" s="14" t="s">
        <v>9</v>
      </c>
      <c r="I63" s="9" t="s">
        <v>17</v>
      </c>
      <c r="J63" s="16">
        <v>400</v>
      </c>
      <c r="K63" s="10">
        <v>44991</v>
      </c>
      <c r="L63" s="11" t="s">
        <v>40</v>
      </c>
    </row>
    <row r="64" spans="6:12" ht="17.399999999999999" hidden="1" x14ac:dyDescent="0.3">
      <c r="F64" s="14" t="s">
        <v>46</v>
      </c>
      <c r="G64" s="14" t="s">
        <v>8</v>
      </c>
      <c r="H64" s="14" t="s">
        <v>9</v>
      </c>
      <c r="I64" s="9" t="s">
        <v>18</v>
      </c>
      <c r="J64" s="16">
        <v>400</v>
      </c>
      <c r="K64" s="10">
        <v>44992</v>
      </c>
      <c r="L64" s="11" t="s">
        <v>11</v>
      </c>
    </row>
    <row r="65" spans="6:12" ht="17.399999999999999" hidden="1" x14ac:dyDescent="0.3">
      <c r="F65" s="14" t="s">
        <v>46</v>
      </c>
      <c r="G65" s="14" t="s">
        <v>8</v>
      </c>
      <c r="H65" s="14" t="s">
        <v>9</v>
      </c>
      <c r="I65" s="9" t="s">
        <v>19</v>
      </c>
      <c r="J65" s="16">
        <v>400</v>
      </c>
      <c r="K65" s="10">
        <v>44993</v>
      </c>
      <c r="L65" s="11" t="s">
        <v>40</v>
      </c>
    </row>
    <row r="66" spans="6:12" ht="17.399999999999999" hidden="1" x14ac:dyDescent="0.3">
      <c r="F66" s="14" t="s">
        <v>46</v>
      </c>
      <c r="G66" s="14" t="s">
        <v>8</v>
      </c>
      <c r="H66" s="14" t="s">
        <v>20</v>
      </c>
      <c r="I66" s="9" t="s">
        <v>21</v>
      </c>
      <c r="J66" s="16">
        <v>400</v>
      </c>
      <c r="K66" s="10">
        <v>44994</v>
      </c>
      <c r="L66" s="11" t="s">
        <v>56</v>
      </c>
    </row>
    <row r="67" spans="6:12" ht="17.399999999999999" hidden="1" x14ac:dyDescent="0.3">
      <c r="F67" s="14" t="s">
        <v>46</v>
      </c>
      <c r="G67" s="14" t="s">
        <v>8</v>
      </c>
      <c r="H67" s="14" t="s">
        <v>20</v>
      </c>
      <c r="I67" s="9" t="s">
        <v>22</v>
      </c>
      <c r="J67" s="16">
        <v>400</v>
      </c>
      <c r="K67" s="10">
        <v>44989</v>
      </c>
      <c r="L67" s="11" t="s">
        <v>11</v>
      </c>
    </row>
    <row r="68" spans="6:12" ht="17.399999999999999" hidden="1" x14ac:dyDescent="0.3">
      <c r="F68" s="14" t="s">
        <v>46</v>
      </c>
      <c r="G68" s="14" t="s">
        <v>8</v>
      </c>
      <c r="H68" s="14" t="s">
        <v>20</v>
      </c>
      <c r="I68" s="9" t="s">
        <v>23</v>
      </c>
      <c r="J68" s="16">
        <v>400</v>
      </c>
      <c r="K68" s="10">
        <v>44990</v>
      </c>
      <c r="L68" s="11" t="s">
        <v>11</v>
      </c>
    </row>
    <row r="69" spans="6:12" ht="17.399999999999999" hidden="1" x14ac:dyDescent="0.3">
      <c r="F69" s="14" t="s">
        <v>46</v>
      </c>
      <c r="G69" s="14" t="s">
        <v>8</v>
      </c>
      <c r="H69" s="14" t="s">
        <v>24</v>
      </c>
      <c r="I69" s="9" t="s">
        <v>10</v>
      </c>
      <c r="J69" s="16">
        <v>400</v>
      </c>
      <c r="K69" s="10">
        <v>44991</v>
      </c>
      <c r="L69" s="11" t="s">
        <v>40</v>
      </c>
    </row>
    <row r="70" spans="6:12" ht="17.399999999999999" hidden="1" x14ac:dyDescent="0.3">
      <c r="F70" s="14" t="s">
        <v>46</v>
      </c>
      <c r="G70" s="14" t="s">
        <v>8</v>
      </c>
      <c r="H70" s="14" t="s">
        <v>24</v>
      </c>
      <c r="I70" s="9" t="s">
        <v>25</v>
      </c>
      <c r="J70" s="16">
        <v>400</v>
      </c>
      <c r="K70" s="10">
        <v>44992</v>
      </c>
      <c r="L70" s="11" t="s">
        <v>11</v>
      </c>
    </row>
    <row r="71" spans="6:12" ht="17.399999999999999" hidden="1" x14ac:dyDescent="0.3">
      <c r="F71" s="14" t="s">
        <v>46</v>
      </c>
      <c r="G71" s="14" t="s">
        <v>8</v>
      </c>
      <c r="H71" s="14" t="s">
        <v>24</v>
      </c>
      <c r="I71" s="9" t="s">
        <v>26</v>
      </c>
      <c r="J71" s="16">
        <v>400</v>
      </c>
      <c r="K71" s="10">
        <v>44988</v>
      </c>
      <c r="L71" s="11" t="s">
        <v>11</v>
      </c>
    </row>
    <row r="72" spans="6:12" ht="17.399999999999999" hidden="1" x14ac:dyDescent="0.3">
      <c r="F72" s="14" t="s">
        <v>46</v>
      </c>
      <c r="G72" s="14" t="s">
        <v>8</v>
      </c>
      <c r="H72" s="14" t="s">
        <v>24</v>
      </c>
      <c r="I72" s="9" t="s">
        <v>27</v>
      </c>
      <c r="J72" s="16">
        <v>400</v>
      </c>
      <c r="K72" s="10">
        <v>44989</v>
      </c>
      <c r="L72" s="11" t="s">
        <v>40</v>
      </c>
    </row>
    <row r="73" spans="6:12" ht="17.399999999999999" hidden="1" x14ac:dyDescent="0.3">
      <c r="F73" s="14" t="s">
        <v>46</v>
      </c>
      <c r="G73" s="14" t="s">
        <v>8</v>
      </c>
      <c r="H73" s="14" t="s">
        <v>24</v>
      </c>
      <c r="I73" s="9" t="s">
        <v>28</v>
      </c>
      <c r="J73" s="16">
        <v>400</v>
      </c>
      <c r="K73" s="10">
        <v>44991</v>
      </c>
      <c r="L73" s="11" t="s">
        <v>11</v>
      </c>
    </row>
    <row r="74" spans="6:12" ht="17.399999999999999" hidden="1" x14ac:dyDescent="0.3">
      <c r="F74" s="14" t="s">
        <v>46</v>
      </c>
      <c r="G74" s="14" t="s">
        <v>8</v>
      </c>
      <c r="H74" s="14" t="s">
        <v>24</v>
      </c>
      <c r="I74" s="9" t="s">
        <v>29</v>
      </c>
      <c r="J74" s="16">
        <v>400</v>
      </c>
      <c r="K74" s="10">
        <v>44992</v>
      </c>
      <c r="L74" s="11" t="s">
        <v>11</v>
      </c>
    </row>
    <row r="75" spans="6:12" ht="17.399999999999999" hidden="1" x14ac:dyDescent="0.3">
      <c r="F75" s="14" t="s">
        <v>46</v>
      </c>
      <c r="G75" s="14" t="s">
        <v>8</v>
      </c>
      <c r="H75" s="14" t="s">
        <v>24</v>
      </c>
      <c r="I75" s="9" t="s">
        <v>30</v>
      </c>
      <c r="J75" s="16">
        <v>400</v>
      </c>
      <c r="K75" s="10">
        <v>44993</v>
      </c>
      <c r="L75" s="11" t="s">
        <v>11</v>
      </c>
    </row>
    <row r="76" spans="6:12" ht="17.399999999999999" hidden="1" x14ac:dyDescent="0.3">
      <c r="F76" s="14" t="s">
        <v>46</v>
      </c>
      <c r="G76" s="14" t="s">
        <v>8</v>
      </c>
      <c r="H76" s="14" t="s">
        <v>24</v>
      </c>
      <c r="I76" s="9" t="s">
        <v>31</v>
      </c>
      <c r="J76" s="16">
        <v>400</v>
      </c>
      <c r="K76" s="10">
        <v>44994</v>
      </c>
      <c r="L76" s="11" t="s">
        <v>11</v>
      </c>
    </row>
    <row r="77" spans="6:12" ht="17.399999999999999" hidden="1" x14ac:dyDescent="0.3">
      <c r="F77" s="14" t="s">
        <v>46</v>
      </c>
      <c r="G77" s="14" t="s">
        <v>8</v>
      </c>
      <c r="H77" s="14" t="s">
        <v>24</v>
      </c>
      <c r="I77" s="9" t="s">
        <v>19</v>
      </c>
      <c r="J77" s="16">
        <v>400</v>
      </c>
      <c r="K77" s="10">
        <v>44989</v>
      </c>
      <c r="L77" s="11" t="s">
        <v>11</v>
      </c>
    </row>
    <row r="78" spans="6:12" ht="17.399999999999999" hidden="1" x14ac:dyDescent="0.3">
      <c r="F78" s="14" t="s">
        <v>46</v>
      </c>
      <c r="G78" s="14" t="s">
        <v>32</v>
      </c>
      <c r="H78" s="14" t="s">
        <v>33</v>
      </c>
      <c r="I78" s="9" t="s">
        <v>34</v>
      </c>
      <c r="J78" s="12">
        <v>400</v>
      </c>
      <c r="K78" s="10"/>
      <c r="L78" s="11"/>
    </row>
    <row r="79" spans="6:12" ht="17.399999999999999" hidden="1" x14ac:dyDescent="0.3">
      <c r="F79" s="14" t="s">
        <v>46</v>
      </c>
      <c r="G79" s="14" t="s">
        <v>32</v>
      </c>
      <c r="H79" s="14" t="s">
        <v>33</v>
      </c>
      <c r="I79" s="9" t="s">
        <v>35</v>
      </c>
      <c r="J79" s="12">
        <v>400</v>
      </c>
      <c r="K79" s="10"/>
      <c r="L79" s="11"/>
    </row>
    <row r="80" spans="6:12" ht="17.399999999999999" hidden="1" x14ac:dyDescent="0.3">
      <c r="F80" s="14" t="s">
        <v>46</v>
      </c>
      <c r="G80" s="14" t="s">
        <v>32</v>
      </c>
      <c r="H80" s="14" t="s">
        <v>36</v>
      </c>
      <c r="I80" s="9" t="s">
        <v>37</v>
      </c>
      <c r="J80" s="12">
        <v>400</v>
      </c>
      <c r="K80" s="10"/>
      <c r="L80" s="11"/>
    </row>
    <row r="81" spans="6:12" ht="17.399999999999999" hidden="1" x14ac:dyDescent="0.3">
      <c r="F81" s="14" t="s">
        <v>46</v>
      </c>
      <c r="G81" s="14" t="s">
        <v>32</v>
      </c>
      <c r="H81" s="14" t="s">
        <v>36</v>
      </c>
      <c r="I81" s="9" t="s">
        <v>38</v>
      </c>
      <c r="J81" s="12">
        <v>400</v>
      </c>
      <c r="K81" s="10"/>
      <c r="L81" s="11"/>
    </row>
    <row r="82" spans="6:12" ht="17.399999999999999" hidden="1" x14ac:dyDescent="0.3">
      <c r="F82" s="14" t="s">
        <v>7</v>
      </c>
      <c r="G82" s="14" t="s">
        <v>8</v>
      </c>
      <c r="H82" s="14" t="s">
        <v>9</v>
      </c>
      <c r="I82" s="9" t="s">
        <v>10</v>
      </c>
      <c r="J82" s="16">
        <v>400</v>
      </c>
      <c r="K82" s="10">
        <v>45019</v>
      </c>
      <c r="L82" s="11" t="s">
        <v>11</v>
      </c>
    </row>
    <row r="83" spans="6:12" ht="17.399999999999999" hidden="1" x14ac:dyDescent="0.3">
      <c r="F83" s="14" t="s">
        <v>7</v>
      </c>
      <c r="G83" s="14" t="s">
        <v>8</v>
      </c>
      <c r="H83" s="14" t="s">
        <v>9</v>
      </c>
      <c r="I83" s="9" t="s">
        <v>12</v>
      </c>
      <c r="J83" s="16">
        <v>400</v>
      </c>
      <c r="K83" s="10">
        <v>45021</v>
      </c>
      <c r="L83" s="11" t="s">
        <v>11</v>
      </c>
    </row>
    <row r="84" spans="6:12" ht="17.399999999999999" hidden="1" x14ac:dyDescent="0.3">
      <c r="F84" s="14" t="s">
        <v>7</v>
      </c>
      <c r="G84" s="14" t="s">
        <v>8</v>
      </c>
      <c r="H84" s="14" t="s">
        <v>9</v>
      </c>
      <c r="I84" s="9" t="s">
        <v>13</v>
      </c>
      <c r="J84" s="16">
        <v>400</v>
      </c>
      <c r="K84" s="10">
        <v>45023</v>
      </c>
      <c r="L84" s="11" t="s">
        <v>11</v>
      </c>
    </row>
    <row r="85" spans="6:12" ht="17.399999999999999" hidden="1" x14ac:dyDescent="0.3">
      <c r="F85" s="14" t="s">
        <v>7</v>
      </c>
      <c r="G85" s="14" t="s">
        <v>8</v>
      </c>
      <c r="H85" s="14" t="s">
        <v>9</v>
      </c>
      <c r="I85" s="9" t="s">
        <v>14</v>
      </c>
      <c r="J85" s="16">
        <v>400</v>
      </c>
      <c r="K85" s="10">
        <v>45025</v>
      </c>
      <c r="L85" s="11" t="s">
        <v>11</v>
      </c>
    </row>
    <row r="86" spans="6:12" ht="17.399999999999999" hidden="1" x14ac:dyDescent="0.3">
      <c r="F86" s="14" t="s">
        <v>7</v>
      </c>
      <c r="G86" s="14" t="s">
        <v>8</v>
      </c>
      <c r="H86" s="14" t="s">
        <v>9</v>
      </c>
      <c r="I86" s="9" t="s">
        <v>15</v>
      </c>
      <c r="J86" s="16">
        <v>400</v>
      </c>
      <c r="K86" s="10">
        <v>45020</v>
      </c>
      <c r="L86" s="11" t="s">
        <v>11</v>
      </c>
    </row>
    <row r="87" spans="6:12" ht="17.399999999999999" hidden="1" x14ac:dyDescent="0.3">
      <c r="F87" s="14" t="s">
        <v>7</v>
      </c>
      <c r="G87" s="14" t="s">
        <v>8</v>
      </c>
      <c r="H87" s="14" t="s">
        <v>9</v>
      </c>
      <c r="I87" s="9" t="s">
        <v>16</v>
      </c>
      <c r="J87" s="16">
        <v>400</v>
      </c>
      <c r="K87" s="10">
        <v>45021</v>
      </c>
      <c r="L87" s="11" t="s">
        <v>11</v>
      </c>
    </row>
    <row r="88" spans="6:12" ht="17.399999999999999" hidden="1" x14ac:dyDescent="0.3">
      <c r="F88" s="14" t="s">
        <v>7</v>
      </c>
      <c r="G88" s="14" t="s">
        <v>8</v>
      </c>
      <c r="H88" s="14" t="s">
        <v>9</v>
      </c>
      <c r="I88" s="9" t="s">
        <v>17</v>
      </c>
      <c r="J88" s="16">
        <v>400</v>
      </c>
      <c r="K88" s="10">
        <v>45022</v>
      </c>
      <c r="L88" s="11" t="s">
        <v>11</v>
      </c>
    </row>
    <row r="89" spans="6:12" ht="17.399999999999999" hidden="1" x14ac:dyDescent="0.3">
      <c r="F89" s="14" t="s">
        <v>7</v>
      </c>
      <c r="G89" s="14" t="s">
        <v>8</v>
      </c>
      <c r="H89" s="14" t="s">
        <v>9</v>
      </c>
      <c r="I89" s="9" t="s">
        <v>18</v>
      </c>
      <c r="J89" s="16">
        <v>400</v>
      </c>
      <c r="K89" s="10">
        <v>45023</v>
      </c>
      <c r="L89" s="11" t="s">
        <v>11</v>
      </c>
    </row>
    <row r="90" spans="6:12" ht="17.399999999999999" hidden="1" x14ac:dyDescent="0.3">
      <c r="F90" s="14" t="s">
        <v>7</v>
      </c>
      <c r="G90" s="14" t="s">
        <v>8</v>
      </c>
      <c r="H90" s="14" t="s">
        <v>9</v>
      </c>
      <c r="I90" s="9" t="s">
        <v>19</v>
      </c>
      <c r="J90" s="16">
        <v>400</v>
      </c>
      <c r="K90" s="10">
        <v>45024</v>
      </c>
      <c r="L90" s="11" t="s">
        <v>11</v>
      </c>
    </row>
    <row r="91" spans="6:12" ht="17.399999999999999" hidden="1" x14ac:dyDescent="0.3">
      <c r="F91" s="14" t="s">
        <v>7</v>
      </c>
      <c r="G91" s="14" t="s">
        <v>8</v>
      </c>
      <c r="H91" s="14" t="s">
        <v>20</v>
      </c>
      <c r="I91" s="9" t="s">
        <v>21</v>
      </c>
      <c r="J91" s="16">
        <v>400</v>
      </c>
      <c r="K91" s="10">
        <v>45025</v>
      </c>
      <c r="L91" s="11" t="s">
        <v>11</v>
      </c>
    </row>
    <row r="92" spans="6:12" ht="17.399999999999999" hidden="1" x14ac:dyDescent="0.3">
      <c r="F92" s="14" t="s">
        <v>7</v>
      </c>
      <c r="G92" s="14" t="s">
        <v>8</v>
      </c>
      <c r="H92" s="14" t="s">
        <v>20</v>
      </c>
      <c r="I92" s="9" t="s">
        <v>22</v>
      </c>
      <c r="J92" s="16">
        <v>400</v>
      </c>
      <c r="K92" s="10">
        <v>45020</v>
      </c>
      <c r="L92" s="11" t="s">
        <v>11</v>
      </c>
    </row>
    <row r="93" spans="6:12" ht="17.399999999999999" hidden="1" x14ac:dyDescent="0.3">
      <c r="F93" s="14" t="s">
        <v>7</v>
      </c>
      <c r="G93" s="14" t="s">
        <v>8</v>
      </c>
      <c r="H93" s="14" t="s">
        <v>20</v>
      </c>
      <c r="I93" s="9" t="s">
        <v>23</v>
      </c>
      <c r="J93" s="16">
        <v>400</v>
      </c>
      <c r="K93" s="10">
        <v>45021</v>
      </c>
      <c r="L93" s="11" t="s">
        <v>11</v>
      </c>
    </row>
    <row r="94" spans="6:12" ht="17.399999999999999" hidden="1" x14ac:dyDescent="0.3">
      <c r="F94" s="14" t="s">
        <v>7</v>
      </c>
      <c r="G94" s="14" t="s">
        <v>8</v>
      </c>
      <c r="H94" s="14" t="s">
        <v>24</v>
      </c>
      <c r="I94" s="9" t="s">
        <v>10</v>
      </c>
      <c r="J94" s="16">
        <v>400</v>
      </c>
      <c r="K94" s="10">
        <v>45017</v>
      </c>
      <c r="L94" s="11" t="s">
        <v>11</v>
      </c>
    </row>
    <row r="95" spans="6:12" ht="17.399999999999999" hidden="1" x14ac:dyDescent="0.3">
      <c r="F95" s="14" t="s">
        <v>7</v>
      </c>
      <c r="G95" s="14" t="s">
        <v>8</v>
      </c>
      <c r="H95" s="14" t="s">
        <v>24</v>
      </c>
      <c r="I95" s="9" t="s">
        <v>25</v>
      </c>
      <c r="J95" s="16">
        <v>400</v>
      </c>
      <c r="K95" s="10">
        <v>45017</v>
      </c>
      <c r="L95" s="11" t="s">
        <v>11</v>
      </c>
    </row>
    <row r="96" spans="6:12" ht="17.399999999999999" hidden="1" x14ac:dyDescent="0.3">
      <c r="F96" s="14" t="s">
        <v>7</v>
      </c>
      <c r="G96" s="14" t="s">
        <v>8</v>
      </c>
      <c r="H96" s="14" t="s">
        <v>24</v>
      </c>
      <c r="I96" s="9" t="s">
        <v>26</v>
      </c>
      <c r="J96" s="16">
        <v>400</v>
      </c>
      <c r="K96" s="10">
        <v>45017</v>
      </c>
      <c r="L96" s="11" t="s">
        <v>11</v>
      </c>
    </row>
    <row r="97" spans="6:12" ht="17.399999999999999" hidden="1" x14ac:dyDescent="0.3">
      <c r="F97" s="14" t="s">
        <v>7</v>
      </c>
      <c r="G97" s="14" t="s">
        <v>8</v>
      </c>
      <c r="H97" s="14" t="s">
        <v>24</v>
      </c>
      <c r="I97" s="9" t="s">
        <v>27</v>
      </c>
      <c r="J97" s="16">
        <v>400</v>
      </c>
      <c r="K97" s="10">
        <v>45017</v>
      </c>
      <c r="L97" s="11" t="s">
        <v>11</v>
      </c>
    </row>
    <row r="98" spans="6:12" ht="17.399999999999999" hidden="1" x14ac:dyDescent="0.3">
      <c r="F98" s="14" t="s">
        <v>7</v>
      </c>
      <c r="G98" s="14" t="s">
        <v>8</v>
      </c>
      <c r="H98" s="14" t="s">
        <v>24</v>
      </c>
      <c r="I98" s="9" t="s">
        <v>28</v>
      </c>
      <c r="J98" s="16">
        <v>400</v>
      </c>
      <c r="K98" s="10">
        <v>45021</v>
      </c>
      <c r="L98" s="11" t="s">
        <v>11</v>
      </c>
    </row>
    <row r="99" spans="6:12" ht="17.399999999999999" hidden="1" x14ac:dyDescent="0.3">
      <c r="F99" s="14" t="s">
        <v>7</v>
      </c>
      <c r="G99" s="14" t="s">
        <v>8</v>
      </c>
      <c r="H99" s="14" t="s">
        <v>24</v>
      </c>
      <c r="I99" s="9" t="s">
        <v>29</v>
      </c>
      <c r="J99" s="16">
        <v>400</v>
      </c>
      <c r="K99" s="10">
        <v>45022</v>
      </c>
      <c r="L99" s="11" t="s">
        <v>11</v>
      </c>
    </row>
    <row r="100" spans="6:12" ht="17.399999999999999" hidden="1" x14ac:dyDescent="0.3">
      <c r="F100" s="14" t="s">
        <v>7</v>
      </c>
      <c r="G100" s="14" t="s">
        <v>8</v>
      </c>
      <c r="H100" s="14" t="s">
        <v>24</v>
      </c>
      <c r="I100" s="9" t="s">
        <v>30</v>
      </c>
      <c r="J100" s="16">
        <v>400</v>
      </c>
      <c r="K100" s="10">
        <v>45023</v>
      </c>
      <c r="L100" s="11" t="s">
        <v>11</v>
      </c>
    </row>
    <row r="101" spans="6:12" ht="17.399999999999999" hidden="1" x14ac:dyDescent="0.3">
      <c r="F101" s="14" t="s">
        <v>7</v>
      </c>
      <c r="G101" s="14" t="s">
        <v>8</v>
      </c>
      <c r="H101" s="14" t="s">
        <v>24</v>
      </c>
      <c r="I101" s="9" t="s">
        <v>31</v>
      </c>
      <c r="J101" s="16">
        <v>400</v>
      </c>
      <c r="K101" s="10">
        <v>45024</v>
      </c>
      <c r="L101" s="11" t="s">
        <v>11</v>
      </c>
    </row>
    <row r="102" spans="6:12" ht="17.399999999999999" hidden="1" x14ac:dyDescent="0.3">
      <c r="F102" s="14" t="s">
        <v>7</v>
      </c>
      <c r="G102" s="14" t="s">
        <v>8</v>
      </c>
      <c r="H102" s="14" t="s">
        <v>24</v>
      </c>
      <c r="I102" s="9" t="s">
        <v>19</v>
      </c>
      <c r="J102" s="16">
        <v>400</v>
      </c>
      <c r="K102" s="10">
        <v>45025</v>
      </c>
      <c r="L102" s="11" t="s">
        <v>11</v>
      </c>
    </row>
    <row r="103" spans="6:12" ht="17.399999999999999" hidden="1" x14ac:dyDescent="0.3">
      <c r="F103" s="14" t="s">
        <v>7</v>
      </c>
      <c r="G103" s="14" t="s">
        <v>32</v>
      </c>
      <c r="H103" s="14" t="s">
        <v>33</v>
      </c>
      <c r="I103" s="9" t="s">
        <v>34</v>
      </c>
      <c r="J103" s="12">
        <v>400</v>
      </c>
      <c r="K103" s="10"/>
      <c r="L103" s="11"/>
    </row>
    <row r="104" spans="6:12" ht="17.399999999999999" hidden="1" x14ac:dyDescent="0.3">
      <c r="F104" s="14" t="s">
        <v>7</v>
      </c>
      <c r="G104" s="14" t="s">
        <v>32</v>
      </c>
      <c r="H104" s="14" t="s">
        <v>33</v>
      </c>
      <c r="I104" s="9" t="s">
        <v>35</v>
      </c>
      <c r="J104" s="12">
        <v>400</v>
      </c>
      <c r="K104" s="10"/>
      <c r="L104" s="11"/>
    </row>
    <row r="105" spans="6:12" ht="17.399999999999999" hidden="1" x14ac:dyDescent="0.3">
      <c r="F105" s="14" t="s">
        <v>7</v>
      </c>
      <c r="G105" s="14" t="s">
        <v>32</v>
      </c>
      <c r="H105" s="14" t="s">
        <v>36</v>
      </c>
      <c r="I105" s="9" t="s">
        <v>37</v>
      </c>
      <c r="J105" s="12">
        <v>400</v>
      </c>
      <c r="K105" s="10"/>
      <c r="L105" s="11"/>
    </row>
    <row r="106" spans="6:12" ht="17.399999999999999" hidden="1" x14ac:dyDescent="0.3">
      <c r="F106" s="14" t="s">
        <v>7</v>
      </c>
      <c r="G106" s="14" t="s">
        <v>32</v>
      </c>
      <c r="H106" s="14" t="s">
        <v>36</v>
      </c>
      <c r="I106" s="9" t="s">
        <v>38</v>
      </c>
      <c r="J106" s="12">
        <v>400</v>
      </c>
      <c r="K106" s="10"/>
      <c r="L106" s="11"/>
    </row>
    <row r="107" spans="6:12" ht="17.399999999999999" hidden="1" x14ac:dyDescent="0.3">
      <c r="F107" s="14" t="s">
        <v>47</v>
      </c>
      <c r="G107" s="14" t="s">
        <v>8</v>
      </c>
      <c r="H107" s="14" t="s">
        <v>9</v>
      </c>
      <c r="I107" s="9" t="s">
        <v>10</v>
      </c>
      <c r="J107" s="16">
        <v>400</v>
      </c>
      <c r="K107" s="10">
        <v>45047</v>
      </c>
      <c r="L107" s="11" t="s">
        <v>11</v>
      </c>
    </row>
    <row r="108" spans="6:12" ht="17.399999999999999" hidden="1" x14ac:dyDescent="0.3">
      <c r="F108" s="14" t="s">
        <v>47</v>
      </c>
      <c r="G108" s="14" t="s">
        <v>8</v>
      </c>
      <c r="H108" s="14" t="s">
        <v>9</v>
      </c>
      <c r="I108" s="9" t="s">
        <v>12</v>
      </c>
      <c r="J108" s="16">
        <v>400</v>
      </c>
      <c r="K108" s="10">
        <v>45055</v>
      </c>
      <c r="L108" s="11" t="s">
        <v>11</v>
      </c>
    </row>
    <row r="109" spans="6:12" ht="17.399999999999999" hidden="1" x14ac:dyDescent="0.3">
      <c r="F109" s="14" t="s">
        <v>47</v>
      </c>
      <c r="G109" s="14" t="s">
        <v>8</v>
      </c>
      <c r="H109" s="14" t="s">
        <v>9</v>
      </c>
      <c r="I109" s="9" t="s">
        <v>13</v>
      </c>
      <c r="J109" s="16">
        <v>400</v>
      </c>
      <c r="K109" s="10">
        <v>45049</v>
      </c>
      <c r="L109" s="11" t="s">
        <v>11</v>
      </c>
    </row>
    <row r="110" spans="6:12" ht="17.399999999999999" hidden="1" x14ac:dyDescent="0.3">
      <c r="F110" s="14" t="s">
        <v>47</v>
      </c>
      <c r="G110" s="14" t="s">
        <v>8</v>
      </c>
      <c r="H110" s="14" t="s">
        <v>9</v>
      </c>
      <c r="I110" s="9" t="s">
        <v>14</v>
      </c>
      <c r="J110" s="16">
        <v>400</v>
      </c>
      <c r="K110" s="10">
        <v>45050</v>
      </c>
      <c r="L110" s="11" t="s">
        <v>11</v>
      </c>
    </row>
    <row r="111" spans="6:12" ht="17.399999999999999" hidden="1" x14ac:dyDescent="0.3">
      <c r="F111" s="14" t="s">
        <v>47</v>
      </c>
      <c r="G111" s="14" t="s">
        <v>8</v>
      </c>
      <c r="H111" s="14" t="s">
        <v>9</v>
      </c>
      <c r="I111" s="9" t="s">
        <v>15</v>
      </c>
      <c r="J111" s="16">
        <v>400</v>
      </c>
      <c r="K111" s="10">
        <v>45052</v>
      </c>
      <c r="L111" s="11" t="s">
        <v>11</v>
      </c>
    </row>
    <row r="112" spans="6:12" ht="17.399999999999999" hidden="1" x14ac:dyDescent="0.3">
      <c r="F112" s="14" t="s">
        <v>47</v>
      </c>
      <c r="G112" s="14" t="s">
        <v>8</v>
      </c>
      <c r="H112" s="14" t="s">
        <v>9</v>
      </c>
      <c r="I112" s="9" t="s">
        <v>16</v>
      </c>
      <c r="J112" s="16">
        <v>400</v>
      </c>
      <c r="K112" s="10">
        <v>45053</v>
      </c>
      <c r="L112" s="11" t="s">
        <v>11</v>
      </c>
    </row>
    <row r="113" spans="6:12" ht="17.399999999999999" hidden="1" x14ac:dyDescent="0.3">
      <c r="F113" s="14" t="s">
        <v>47</v>
      </c>
      <c r="G113" s="14" t="s">
        <v>8</v>
      </c>
      <c r="H113" s="14" t="s">
        <v>9</v>
      </c>
      <c r="I113" s="9" t="s">
        <v>17</v>
      </c>
      <c r="J113" s="16">
        <v>400</v>
      </c>
      <c r="K113" s="10">
        <v>45052</v>
      </c>
      <c r="L113" s="11" t="s">
        <v>11</v>
      </c>
    </row>
    <row r="114" spans="6:12" ht="17.399999999999999" hidden="1" x14ac:dyDescent="0.3">
      <c r="F114" s="14" t="s">
        <v>47</v>
      </c>
      <c r="G114" s="14" t="s">
        <v>8</v>
      </c>
      <c r="H114" s="14" t="s">
        <v>9</v>
      </c>
      <c r="I114" s="9" t="s">
        <v>18</v>
      </c>
      <c r="J114" s="16">
        <v>400</v>
      </c>
      <c r="K114" s="10">
        <v>45053</v>
      </c>
      <c r="L114" s="11" t="s">
        <v>11</v>
      </c>
    </row>
    <row r="115" spans="6:12" ht="17.399999999999999" hidden="1" x14ac:dyDescent="0.3">
      <c r="F115" s="14" t="s">
        <v>47</v>
      </c>
      <c r="G115" s="14" t="s">
        <v>8</v>
      </c>
      <c r="H115" s="14" t="s">
        <v>9</v>
      </c>
      <c r="I115" s="9" t="s">
        <v>19</v>
      </c>
      <c r="J115" s="16">
        <v>400</v>
      </c>
      <c r="K115" s="10">
        <v>45054</v>
      </c>
      <c r="L115" s="11" t="s">
        <v>11</v>
      </c>
    </row>
    <row r="116" spans="6:12" ht="17.399999999999999" hidden="1" x14ac:dyDescent="0.3">
      <c r="F116" s="14" t="s">
        <v>47</v>
      </c>
      <c r="G116" s="14" t="s">
        <v>8</v>
      </c>
      <c r="H116" s="14" t="s">
        <v>20</v>
      </c>
      <c r="I116" s="9" t="s">
        <v>21</v>
      </c>
      <c r="J116" s="16">
        <v>400</v>
      </c>
      <c r="K116" s="10">
        <v>45055</v>
      </c>
      <c r="L116" s="11" t="s">
        <v>11</v>
      </c>
    </row>
    <row r="117" spans="6:12" ht="17.399999999999999" hidden="1" x14ac:dyDescent="0.3">
      <c r="F117" s="14" t="s">
        <v>47</v>
      </c>
      <c r="G117" s="14" t="s">
        <v>8</v>
      </c>
      <c r="H117" s="14" t="s">
        <v>20</v>
      </c>
      <c r="I117" s="9" t="s">
        <v>22</v>
      </c>
      <c r="J117" s="16">
        <v>400</v>
      </c>
      <c r="K117" s="10">
        <v>45050</v>
      </c>
      <c r="L117" s="11" t="s">
        <v>11</v>
      </c>
    </row>
    <row r="118" spans="6:12" ht="17.399999999999999" hidden="1" x14ac:dyDescent="0.3">
      <c r="F118" s="14" t="s">
        <v>47</v>
      </c>
      <c r="G118" s="14" t="s">
        <v>8</v>
      </c>
      <c r="H118" s="14" t="s">
        <v>20</v>
      </c>
      <c r="I118" s="9" t="s">
        <v>23</v>
      </c>
      <c r="J118" s="16">
        <v>400</v>
      </c>
      <c r="K118" s="10">
        <v>45051</v>
      </c>
      <c r="L118" s="11" t="s">
        <v>11</v>
      </c>
    </row>
    <row r="119" spans="6:12" ht="17.399999999999999" hidden="1" x14ac:dyDescent="0.3">
      <c r="F119" s="14" t="s">
        <v>47</v>
      </c>
      <c r="G119" s="14" t="s">
        <v>8</v>
      </c>
      <c r="H119" s="14" t="s">
        <v>24</v>
      </c>
      <c r="I119" s="9" t="s">
        <v>10</v>
      </c>
      <c r="J119" s="16">
        <v>400</v>
      </c>
      <c r="K119" s="10">
        <v>45052</v>
      </c>
      <c r="L119" s="11" t="s">
        <v>11</v>
      </c>
    </row>
    <row r="120" spans="6:12" ht="17.399999999999999" hidden="1" x14ac:dyDescent="0.3">
      <c r="F120" s="14" t="s">
        <v>47</v>
      </c>
      <c r="G120" s="14" t="s">
        <v>8</v>
      </c>
      <c r="H120" s="14" t="s">
        <v>24</v>
      </c>
      <c r="I120" s="9" t="s">
        <v>25</v>
      </c>
      <c r="J120" s="16">
        <v>400</v>
      </c>
      <c r="K120" s="10">
        <v>45053</v>
      </c>
      <c r="L120" s="11" t="s">
        <v>11</v>
      </c>
    </row>
    <row r="121" spans="6:12" ht="17.399999999999999" hidden="1" x14ac:dyDescent="0.3">
      <c r="F121" s="14" t="s">
        <v>47</v>
      </c>
      <c r="G121" s="14" t="s">
        <v>8</v>
      </c>
      <c r="H121" s="14" t="s">
        <v>24</v>
      </c>
      <c r="I121" s="9" t="s">
        <v>26</v>
      </c>
      <c r="J121" s="16">
        <v>400</v>
      </c>
      <c r="K121" s="10">
        <v>45049</v>
      </c>
      <c r="L121" s="11" t="s">
        <v>11</v>
      </c>
    </row>
    <row r="122" spans="6:12" ht="17.399999999999999" hidden="1" x14ac:dyDescent="0.3">
      <c r="F122" s="14" t="s">
        <v>47</v>
      </c>
      <c r="G122" s="14" t="s">
        <v>8</v>
      </c>
      <c r="H122" s="14" t="s">
        <v>24</v>
      </c>
      <c r="I122" s="9" t="s">
        <v>27</v>
      </c>
      <c r="J122" s="16">
        <v>400</v>
      </c>
      <c r="K122" s="10">
        <v>45050</v>
      </c>
      <c r="L122" s="11" t="s">
        <v>11</v>
      </c>
    </row>
    <row r="123" spans="6:12" ht="17.399999999999999" hidden="1" x14ac:dyDescent="0.3">
      <c r="F123" s="14" t="s">
        <v>47</v>
      </c>
      <c r="G123" s="14" t="s">
        <v>8</v>
      </c>
      <c r="H123" s="14" t="s">
        <v>24</v>
      </c>
      <c r="I123" s="9" t="s">
        <v>28</v>
      </c>
      <c r="J123" s="16">
        <v>400</v>
      </c>
      <c r="K123" s="10">
        <v>45052</v>
      </c>
      <c r="L123" s="11" t="s">
        <v>11</v>
      </c>
    </row>
    <row r="124" spans="6:12" ht="17.399999999999999" hidden="1" x14ac:dyDescent="0.3">
      <c r="F124" s="14" t="s">
        <v>47</v>
      </c>
      <c r="G124" s="14" t="s">
        <v>8</v>
      </c>
      <c r="H124" s="14" t="s">
        <v>24</v>
      </c>
      <c r="I124" s="9" t="s">
        <v>29</v>
      </c>
      <c r="J124" s="16">
        <v>400</v>
      </c>
      <c r="K124" s="10">
        <v>45053</v>
      </c>
      <c r="L124" s="11" t="s">
        <v>11</v>
      </c>
    </row>
    <row r="125" spans="6:12" ht="17.399999999999999" hidden="1" x14ac:dyDescent="0.3">
      <c r="F125" s="14" t="s">
        <v>47</v>
      </c>
      <c r="G125" s="14" t="s">
        <v>8</v>
      </c>
      <c r="H125" s="14" t="s">
        <v>24</v>
      </c>
      <c r="I125" s="9" t="s">
        <v>30</v>
      </c>
      <c r="J125" s="16">
        <v>400</v>
      </c>
      <c r="K125" s="10">
        <v>45054</v>
      </c>
      <c r="L125" s="11" t="s">
        <v>11</v>
      </c>
    </row>
    <row r="126" spans="6:12" ht="17.399999999999999" hidden="1" x14ac:dyDescent="0.3">
      <c r="F126" s="14" t="s">
        <v>47</v>
      </c>
      <c r="G126" s="14" t="s">
        <v>8</v>
      </c>
      <c r="H126" s="14" t="s">
        <v>24</v>
      </c>
      <c r="I126" s="9" t="s">
        <v>31</v>
      </c>
      <c r="J126" s="16">
        <v>400</v>
      </c>
      <c r="K126" s="10">
        <v>45055</v>
      </c>
      <c r="L126" s="11" t="s">
        <v>11</v>
      </c>
    </row>
    <row r="127" spans="6:12" ht="17.399999999999999" hidden="1" x14ac:dyDescent="0.3">
      <c r="F127" s="14" t="s">
        <v>47</v>
      </c>
      <c r="G127" s="14" t="s">
        <v>8</v>
      </c>
      <c r="H127" s="14" t="s">
        <v>24</v>
      </c>
      <c r="I127" s="9" t="s">
        <v>19</v>
      </c>
      <c r="J127" s="16">
        <v>400</v>
      </c>
      <c r="K127" s="10">
        <v>45050</v>
      </c>
      <c r="L127" s="11" t="s">
        <v>11</v>
      </c>
    </row>
    <row r="128" spans="6:12" ht="17.399999999999999" hidden="1" x14ac:dyDescent="0.3">
      <c r="F128" s="14" t="s">
        <v>47</v>
      </c>
      <c r="G128" s="14" t="s">
        <v>32</v>
      </c>
      <c r="H128" s="14" t="s">
        <v>33</v>
      </c>
      <c r="I128" s="9" t="s">
        <v>34</v>
      </c>
      <c r="J128" s="12">
        <v>400</v>
      </c>
      <c r="K128" s="10"/>
      <c r="L128" s="11"/>
    </row>
    <row r="129" spans="6:12" ht="17.399999999999999" hidden="1" x14ac:dyDescent="0.3">
      <c r="F129" s="14" t="s">
        <v>47</v>
      </c>
      <c r="G129" s="14" t="s">
        <v>32</v>
      </c>
      <c r="H129" s="14" t="s">
        <v>33</v>
      </c>
      <c r="I129" s="9" t="s">
        <v>35</v>
      </c>
      <c r="J129" s="12">
        <v>400</v>
      </c>
      <c r="K129" s="10"/>
      <c r="L129" s="11"/>
    </row>
    <row r="130" spans="6:12" ht="17.399999999999999" hidden="1" x14ac:dyDescent="0.3">
      <c r="F130" s="14" t="s">
        <v>47</v>
      </c>
      <c r="G130" s="14" t="s">
        <v>32</v>
      </c>
      <c r="H130" s="14" t="s">
        <v>36</v>
      </c>
      <c r="I130" s="9" t="s">
        <v>37</v>
      </c>
      <c r="J130" s="12">
        <v>400</v>
      </c>
      <c r="K130" s="10"/>
      <c r="L130" s="11"/>
    </row>
    <row r="131" spans="6:12" ht="17.399999999999999" hidden="1" x14ac:dyDescent="0.3">
      <c r="F131" s="14" t="s">
        <v>47</v>
      </c>
      <c r="G131" s="14" t="s">
        <v>32</v>
      </c>
      <c r="H131" s="14" t="s">
        <v>36</v>
      </c>
      <c r="I131" s="9" t="s">
        <v>38</v>
      </c>
      <c r="J131" s="12">
        <v>400</v>
      </c>
      <c r="K131" s="10"/>
      <c r="L131" s="11"/>
    </row>
    <row r="132" spans="6:12" ht="17.399999999999999" hidden="1" x14ac:dyDescent="0.3">
      <c r="F132" s="14" t="s">
        <v>45</v>
      </c>
      <c r="G132" s="14" t="s">
        <v>8</v>
      </c>
      <c r="H132" s="14" t="s">
        <v>9</v>
      </c>
      <c r="I132" s="9" t="s">
        <v>10</v>
      </c>
      <c r="J132" s="16">
        <v>400</v>
      </c>
      <c r="K132" s="10">
        <v>45084</v>
      </c>
      <c r="L132" s="11" t="s">
        <v>11</v>
      </c>
    </row>
    <row r="133" spans="6:12" ht="17.399999999999999" hidden="1" x14ac:dyDescent="0.3">
      <c r="F133" s="14" t="s">
        <v>45</v>
      </c>
      <c r="G133" s="14" t="s">
        <v>8</v>
      </c>
      <c r="H133" s="14" t="s">
        <v>9</v>
      </c>
      <c r="I133" s="9" t="s">
        <v>12</v>
      </c>
      <c r="J133" s="16">
        <v>400</v>
      </c>
      <c r="K133" s="10">
        <v>45079</v>
      </c>
      <c r="L133" s="11" t="s">
        <v>11</v>
      </c>
    </row>
    <row r="134" spans="6:12" ht="17.399999999999999" hidden="1" x14ac:dyDescent="0.3">
      <c r="F134" s="14" t="s">
        <v>45</v>
      </c>
      <c r="G134" s="14" t="s">
        <v>8</v>
      </c>
      <c r="H134" s="14" t="s">
        <v>9</v>
      </c>
      <c r="I134" s="9" t="s">
        <v>13</v>
      </c>
      <c r="J134" s="16">
        <v>400</v>
      </c>
      <c r="K134" s="10">
        <v>45079</v>
      </c>
      <c r="L134" s="11" t="s">
        <v>11</v>
      </c>
    </row>
    <row r="135" spans="6:12" ht="17.399999999999999" hidden="1" x14ac:dyDescent="0.3">
      <c r="F135" s="14" t="s">
        <v>45</v>
      </c>
      <c r="G135" s="14" t="s">
        <v>8</v>
      </c>
      <c r="H135" s="14" t="s">
        <v>9</v>
      </c>
      <c r="I135" s="9" t="s">
        <v>14</v>
      </c>
      <c r="J135" s="16">
        <v>400</v>
      </c>
      <c r="K135" s="10">
        <v>45080</v>
      </c>
      <c r="L135" s="11" t="s">
        <v>11</v>
      </c>
    </row>
    <row r="136" spans="6:12" ht="17.399999999999999" hidden="1" x14ac:dyDescent="0.3">
      <c r="F136" s="14" t="s">
        <v>45</v>
      </c>
      <c r="G136" s="14" t="s">
        <v>8</v>
      </c>
      <c r="H136" s="14" t="s">
        <v>9</v>
      </c>
      <c r="I136" s="9" t="s">
        <v>15</v>
      </c>
      <c r="J136" s="16">
        <v>400</v>
      </c>
      <c r="K136" s="10">
        <v>45081</v>
      </c>
      <c r="L136" s="11" t="s">
        <v>11</v>
      </c>
    </row>
    <row r="137" spans="6:12" ht="17.399999999999999" hidden="1" x14ac:dyDescent="0.3">
      <c r="F137" s="14" t="s">
        <v>45</v>
      </c>
      <c r="G137" s="14" t="s">
        <v>8</v>
      </c>
      <c r="H137" s="14" t="s">
        <v>9</v>
      </c>
      <c r="I137" s="9" t="s">
        <v>16</v>
      </c>
      <c r="J137" s="16">
        <v>400</v>
      </c>
      <c r="K137" s="10">
        <v>45082</v>
      </c>
      <c r="L137" s="11" t="s">
        <v>11</v>
      </c>
    </row>
    <row r="138" spans="6:12" ht="17.399999999999999" hidden="1" x14ac:dyDescent="0.3">
      <c r="F138" s="14" t="s">
        <v>45</v>
      </c>
      <c r="G138" s="14" t="s">
        <v>8</v>
      </c>
      <c r="H138" s="14" t="s">
        <v>9</v>
      </c>
      <c r="I138" s="9" t="s">
        <v>17</v>
      </c>
      <c r="J138" s="16">
        <v>400</v>
      </c>
      <c r="K138" s="10">
        <v>45083</v>
      </c>
      <c r="L138" s="11" t="s">
        <v>11</v>
      </c>
    </row>
    <row r="139" spans="6:12" ht="17.399999999999999" hidden="1" x14ac:dyDescent="0.3">
      <c r="F139" s="14" t="s">
        <v>45</v>
      </c>
      <c r="G139" s="14" t="s">
        <v>8</v>
      </c>
      <c r="H139" s="14" t="s">
        <v>9</v>
      </c>
      <c r="I139" s="9" t="s">
        <v>18</v>
      </c>
      <c r="J139" s="16">
        <v>400</v>
      </c>
      <c r="K139" s="10">
        <v>45084</v>
      </c>
      <c r="L139" s="11" t="s">
        <v>11</v>
      </c>
    </row>
    <row r="140" spans="6:12" ht="17.399999999999999" hidden="1" x14ac:dyDescent="0.3">
      <c r="F140" s="14" t="s">
        <v>45</v>
      </c>
      <c r="G140" s="14" t="s">
        <v>8</v>
      </c>
      <c r="H140" s="14" t="s">
        <v>9</v>
      </c>
      <c r="I140" s="9" t="s">
        <v>19</v>
      </c>
      <c r="J140" s="16">
        <v>400</v>
      </c>
      <c r="K140" s="10">
        <v>45085</v>
      </c>
      <c r="L140" s="11" t="s">
        <v>11</v>
      </c>
    </row>
    <row r="141" spans="6:12" ht="17.399999999999999" hidden="1" x14ac:dyDescent="0.3">
      <c r="F141" s="14" t="s">
        <v>45</v>
      </c>
      <c r="G141" s="14" t="s">
        <v>8</v>
      </c>
      <c r="H141" s="14" t="s">
        <v>20</v>
      </c>
      <c r="I141" s="9" t="s">
        <v>21</v>
      </c>
      <c r="J141" s="16">
        <v>400</v>
      </c>
      <c r="K141" s="10">
        <v>45086</v>
      </c>
      <c r="L141" s="11" t="s">
        <v>11</v>
      </c>
    </row>
    <row r="142" spans="6:12" ht="17.399999999999999" hidden="1" x14ac:dyDescent="0.3">
      <c r="F142" s="14" t="s">
        <v>45</v>
      </c>
      <c r="G142" s="14" t="s">
        <v>8</v>
      </c>
      <c r="H142" s="14" t="s">
        <v>20</v>
      </c>
      <c r="I142" s="9" t="s">
        <v>22</v>
      </c>
      <c r="J142" s="16">
        <v>400</v>
      </c>
      <c r="K142" s="10">
        <v>45081</v>
      </c>
      <c r="L142" s="11" t="s">
        <v>11</v>
      </c>
    </row>
    <row r="143" spans="6:12" ht="17.399999999999999" hidden="1" x14ac:dyDescent="0.3">
      <c r="F143" s="14" t="s">
        <v>45</v>
      </c>
      <c r="G143" s="14" t="s">
        <v>8</v>
      </c>
      <c r="H143" s="14" t="s">
        <v>20</v>
      </c>
      <c r="I143" s="9" t="s">
        <v>23</v>
      </c>
      <c r="J143" s="16">
        <v>400</v>
      </c>
      <c r="K143" s="10">
        <v>45082</v>
      </c>
      <c r="L143" s="11" t="s">
        <v>11</v>
      </c>
    </row>
    <row r="144" spans="6:12" ht="17.399999999999999" hidden="1" x14ac:dyDescent="0.3">
      <c r="F144" s="14" t="s">
        <v>45</v>
      </c>
      <c r="G144" s="14" t="s">
        <v>8</v>
      </c>
      <c r="H144" s="14" t="s">
        <v>24</v>
      </c>
      <c r="I144" s="9" t="s">
        <v>10</v>
      </c>
      <c r="J144" s="16">
        <v>400</v>
      </c>
      <c r="K144" s="10">
        <v>45083</v>
      </c>
      <c r="L144" s="11" t="s">
        <v>11</v>
      </c>
    </row>
    <row r="145" spans="6:12" ht="17.399999999999999" hidden="1" x14ac:dyDescent="0.3">
      <c r="F145" s="14" t="s">
        <v>45</v>
      </c>
      <c r="G145" s="14" t="s">
        <v>8</v>
      </c>
      <c r="H145" s="14" t="s">
        <v>24</v>
      </c>
      <c r="I145" s="9" t="s">
        <v>25</v>
      </c>
      <c r="J145" s="16">
        <v>400</v>
      </c>
      <c r="K145" s="10">
        <v>45084</v>
      </c>
      <c r="L145" s="11" t="s">
        <v>11</v>
      </c>
    </row>
    <row r="146" spans="6:12" ht="17.399999999999999" hidden="1" x14ac:dyDescent="0.3">
      <c r="F146" s="14" t="s">
        <v>45</v>
      </c>
      <c r="G146" s="14" t="s">
        <v>8</v>
      </c>
      <c r="H146" s="14" t="s">
        <v>24</v>
      </c>
      <c r="I146" s="9" t="s">
        <v>26</v>
      </c>
      <c r="J146" s="16">
        <v>400</v>
      </c>
      <c r="K146" s="10">
        <v>45080</v>
      </c>
      <c r="L146" s="11" t="s">
        <v>11</v>
      </c>
    </row>
    <row r="147" spans="6:12" ht="17.399999999999999" hidden="1" x14ac:dyDescent="0.3">
      <c r="F147" s="14" t="s">
        <v>45</v>
      </c>
      <c r="G147" s="14" t="s">
        <v>8</v>
      </c>
      <c r="H147" s="14" t="s">
        <v>24</v>
      </c>
      <c r="I147" s="9" t="s">
        <v>27</v>
      </c>
      <c r="J147" s="16">
        <v>400</v>
      </c>
      <c r="K147" s="10">
        <v>45081</v>
      </c>
      <c r="L147" s="11" t="s">
        <v>11</v>
      </c>
    </row>
    <row r="148" spans="6:12" ht="17.399999999999999" hidden="1" x14ac:dyDescent="0.3">
      <c r="F148" s="14" t="s">
        <v>45</v>
      </c>
      <c r="G148" s="14" t="s">
        <v>8</v>
      </c>
      <c r="H148" s="14" t="s">
        <v>24</v>
      </c>
      <c r="I148" s="9" t="s">
        <v>28</v>
      </c>
      <c r="J148" s="16">
        <v>400</v>
      </c>
      <c r="K148" s="10">
        <v>45082</v>
      </c>
      <c r="L148" s="11" t="s">
        <v>11</v>
      </c>
    </row>
    <row r="149" spans="6:12" ht="17.399999999999999" hidden="1" x14ac:dyDescent="0.3">
      <c r="F149" s="14" t="s">
        <v>45</v>
      </c>
      <c r="G149" s="14" t="s">
        <v>8</v>
      </c>
      <c r="H149" s="14" t="s">
        <v>24</v>
      </c>
      <c r="I149" s="9" t="s">
        <v>29</v>
      </c>
      <c r="J149" s="16">
        <v>400</v>
      </c>
      <c r="K149" s="10">
        <v>45083</v>
      </c>
      <c r="L149" s="11" t="s">
        <v>11</v>
      </c>
    </row>
    <row r="150" spans="6:12" ht="17.399999999999999" hidden="1" x14ac:dyDescent="0.3">
      <c r="F150" s="14" t="s">
        <v>45</v>
      </c>
      <c r="G150" s="14" t="s">
        <v>8</v>
      </c>
      <c r="H150" s="14" t="s">
        <v>24</v>
      </c>
      <c r="I150" s="9" t="s">
        <v>30</v>
      </c>
      <c r="J150" s="16">
        <v>400</v>
      </c>
      <c r="K150" s="10">
        <v>45084</v>
      </c>
      <c r="L150" s="11" t="s">
        <v>11</v>
      </c>
    </row>
    <row r="151" spans="6:12" ht="17.399999999999999" hidden="1" x14ac:dyDescent="0.3">
      <c r="F151" s="14" t="s">
        <v>45</v>
      </c>
      <c r="G151" s="14" t="s">
        <v>8</v>
      </c>
      <c r="H151" s="14" t="s">
        <v>24</v>
      </c>
      <c r="I151" s="9" t="s">
        <v>31</v>
      </c>
      <c r="J151" s="16">
        <v>400</v>
      </c>
      <c r="K151" s="10">
        <v>45085</v>
      </c>
      <c r="L151" s="11" t="s">
        <v>11</v>
      </c>
    </row>
    <row r="152" spans="6:12" ht="17.399999999999999" hidden="1" x14ac:dyDescent="0.3">
      <c r="F152" s="14" t="s">
        <v>45</v>
      </c>
      <c r="G152" s="14" t="s">
        <v>8</v>
      </c>
      <c r="H152" s="14" t="s">
        <v>24</v>
      </c>
      <c r="I152" s="9" t="s">
        <v>19</v>
      </c>
      <c r="J152" s="16">
        <v>400</v>
      </c>
      <c r="K152" s="10">
        <v>45086</v>
      </c>
      <c r="L152" s="11" t="s">
        <v>11</v>
      </c>
    </row>
    <row r="153" spans="6:12" ht="17.399999999999999" hidden="1" x14ac:dyDescent="0.3">
      <c r="F153" s="14" t="s">
        <v>45</v>
      </c>
      <c r="G153" s="14" t="s">
        <v>32</v>
      </c>
      <c r="H153" s="14" t="s">
        <v>33</v>
      </c>
      <c r="I153" s="9" t="s">
        <v>34</v>
      </c>
      <c r="J153" s="12">
        <v>400</v>
      </c>
      <c r="K153" s="10"/>
      <c r="L153" s="11"/>
    </row>
    <row r="154" spans="6:12" ht="17.399999999999999" hidden="1" x14ac:dyDescent="0.3">
      <c r="F154" s="14" t="s">
        <v>45</v>
      </c>
      <c r="G154" s="14" t="s">
        <v>32</v>
      </c>
      <c r="H154" s="14" t="s">
        <v>33</v>
      </c>
      <c r="I154" s="9" t="s">
        <v>35</v>
      </c>
      <c r="J154" s="12">
        <v>400</v>
      </c>
      <c r="K154" s="10"/>
      <c r="L154" s="11"/>
    </row>
    <row r="155" spans="6:12" ht="17.399999999999999" hidden="1" x14ac:dyDescent="0.3">
      <c r="F155" s="14" t="s">
        <v>45</v>
      </c>
      <c r="G155" s="14" t="s">
        <v>32</v>
      </c>
      <c r="H155" s="14" t="s">
        <v>36</v>
      </c>
      <c r="I155" s="9" t="s">
        <v>37</v>
      </c>
      <c r="J155" s="12">
        <v>400</v>
      </c>
      <c r="K155" s="10"/>
      <c r="L155" s="11"/>
    </row>
    <row r="156" spans="6:12" ht="17.399999999999999" hidden="1" x14ac:dyDescent="0.3">
      <c r="F156" s="14" t="s">
        <v>45</v>
      </c>
      <c r="G156" s="14" t="s">
        <v>32</v>
      </c>
      <c r="H156" s="14" t="s">
        <v>36</v>
      </c>
      <c r="I156" s="9" t="s">
        <v>38</v>
      </c>
      <c r="J156" s="12">
        <v>400</v>
      </c>
      <c r="K156" s="10"/>
      <c r="L156" s="11"/>
    </row>
    <row r="157" spans="6:12" ht="17.399999999999999" hidden="1" x14ac:dyDescent="0.3">
      <c r="F157" s="14" t="s">
        <v>44</v>
      </c>
      <c r="G157" s="14" t="s">
        <v>8</v>
      </c>
      <c r="H157" s="14" t="s">
        <v>9</v>
      </c>
      <c r="I157" s="9" t="s">
        <v>10</v>
      </c>
      <c r="J157" s="16">
        <v>400</v>
      </c>
      <c r="K157" s="10">
        <v>45114</v>
      </c>
      <c r="L157" s="11" t="s">
        <v>11</v>
      </c>
    </row>
    <row r="158" spans="6:12" ht="17.399999999999999" hidden="1" x14ac:dyDescent="0.3">
      <c r="F158" s="14" t="s">
        <v>44</v>
      </c>
      <c r="G158" s="14" t="s">
        <v>8</v>
      </c>
      <c r="H158" s="14" t="s">
        <v>9</v>
      </c>
      <c r="I158" s="9" t="s">
        <v>12</v>
      </c>
      <c r="J158" s="16">
        <v>400</v>
      </c>
      <c r="K158" s="10">
        <v>45109</v>
      </c>
      <c r="L158" s="11" t="s">
        <v>11</v>
      </c>
    </row>
    <row r="159" spans="6:12" ht="17.399999999999999" hidden="1" x14ac:dyDescent="0.3">
      <c r="F159" s="14" t="s">
        <v>44</v>
      </c>
      <c r="G159" s="14" t="s">
        <v>8</v>
      </c>
      <c r="H159" s="14" t="s">
        <v>9</v>
      </c>
      <c r="I159" s="9" t="s">
        <v>13</v>
      </c>
      <c r="J159" s="16">
        <v>400</v>
      </c>
      <c r="K159" s="10">
        <v>45109</v>
      </c>
      <c r="L159" s="11" t="s">
        <v>11</v>
      </c>
    </row>
    <row r="160" spans="6:12" ht="17.399999999999999" hidden="1" x14ac:dyDescent="0.3">
      <c r="F160" s="14" t="s">
        <v>44</v>
      </c>
      <c r="G160" s="14" t="s">
        <v>8</v>
      </c>
      <c r="H160" s="14" t="s">
        <v>9</v>
      </c>
      <c r="I160" s="9" t="s">
        <v>14</v>
      </c>
      <c r="J160" s="16">
        <v>400</v>
      </c>
      <c r="K160" s="10">
        <v>45110</v>
      </c>
      <c r="L160" s="11" t="s">
        <v>11</v>
      </c>
    </row>
    <row r="161" spans="6:12" ht="17.399999999999999" hidden="1" x14ac:dyDescent="0.3">
      <c r="F161" s="14" t="s">
        <v>44</v>
      </c>
      <c r="G161" s="14" t="s">
        <v>8</v>
      </c>
      <c r="H161" s="14" t="s">
        <v>9</v>
      </c>
      <c r="I161" s="9" t="s">
        <v>15</v>
      </c>
      <c r="J161" s="16">
        <v>400</v>
      </c>
      <c r="K161" s="10">
        <v>45111</v>
      </c>
      <c r="L161" s="11" t="s">
        <v>11</v>
      </c>
    </row>
    <row r="162" spans="6:12" ht="17.399999999999999" hidden="1" x14ac:dyDescent="0.3">
      <c r="F162" s="14" t="s">
        <v>44</v>
      </c>
      <c r="G162" s="14" t="s">
        <v>8</v>
      </c>
      <c r="H162" s="14" t="s">
        <v>9</v>
      </c>
      <c r="I162" s="9" t="s">
        <v>16</v>
      </c>
      <c r="J162" s="16">
        <v>400</v>
      </c>
      <c r="K162" s="10">
        <v>45112</v>
      </c>
      <c r="L162" s="11" t="s">
        <v>11</v>
      </c>
    </row>
    <row r="163" spans="6:12" ht="17.399999999999999" hidden="1" x14ac:dyDescent="0.3">
      <c r="F163" s="14" t="s">
        <v>44</v>
      </c>
      <c r="G163" s="14" t="s">
        <v>8</v>
      </c>
      <c r="H163" s="14" t="s">
        <v>9</v>
      </c>
      <c r="I163" s="9" t="s">
        <v>17</v>
      </c>
      <c r="J163" s="16">
        <v>400</v>
      </c>
      <c r="K163" s="10">
        <v>45113</v>
      </c>
      <c r="L163" s="11" t="s">
        <v>11</v>
      </c>
    </row>
    <row r="164" spans="6:12" ht="17.399999999999999" hidden="1" x14ac:dyDescent="0.3">
      <c r="F164" s="14" t="s">
        <v>44</v>
      </c>
      <c r="G164" s="14" t="s">
        <v>8</v>
      </c>
      <c r="H164" s="14" t="s">
        <v>9</v>
      </c>
      <c r="I164" s="9" t="s">
        <v>18</v>
      </c>
      <c r="J164" s="16">
        <v>400</v>
      </c>
      <c r="K164" s="10">
        <v>45114</v>
      </c>
      <c r="L164" s="11" t="s">
        <v>11</v>
      </c>
    </row>
    <row r="165" spans="6:12" ht="17.399999999999999" hidden="1" x14ac:dyDescent="0.3">
      <c r="F165" s="14" t="s">
        <v>44</v>
      </c>
      <c r="G165" s="14" t="s">
        <v>8</v>
      </c>
      <c r="H165" s="14" t="s">
        <v>9</v>
      </c>
      <c r="I165" s="9" t="s">
        <v>19</v>
      </c>
      <c r="J165" s="16">
        <v>400</v>
      </c>
      <c r="K165" s="10">
        <v>45115</v>
      </c>
      <c r="L165" s="11" t="s">
        <v>11</v>
      </c>
    </row>
    <row r="166" spans="6:12" ht="17.399999999999999" hidden="1" x14ac:dyDescent="0.3">
      <c r="F166" s="14" t="s">
        <v>44</v>
      </c>
      <c r="G166" s="14" t="s">
        <v>8</v>
      </c>
      <c r="H166" s="14" t="s">
        <v>20</v>
      </c>
      <c r="I166" s="9" t="s">
        <v>21</v>
      </c>
      <c r="J166" s="16">
        <v>400</v>
      </c>
      <c r="K166" s="10">
        <v>45116</v>
      </c>
      <c r="L166" s="11" t="s">
        <v>11</v>
      </c>
    </row>
    <row r="167" spans="6:12" ht="17.399999999999999" hidden="1" x14ac:dyDescent="0.3">
      <c r="F167" s="14" t="s">
        <v>44</v>
      </c>
      <c r="G167" s="14" t="s">
        <v>8</v>
      </c>
      <c r="H167" s="14" t="s">
        <v>20</v>
      </c>
      <c r="I167" s="9" t="s">
        <v>22</v>
      </c>
      <c r="J167" s="16">
        <v>400</v>
      </c>
      <c r="K167" s="10">
        <v>45111</v>
      </c>
      <c r="L167" s="11" t="s">
        <v>11</v>
      </c>
    </row>
    <row r="168" spans="6:12" ht="17.399999999999999" hidden="1" x14ac:dyDescent="0.3">
      <c r="F168" s="14" t="s">
        <v>44</v>
      </c>
      <c r="G168" s="14" t="s">
        <v>8</v>
      </c>
      <c r="H168" s="14" t="s">
        <v>20</v>
      </c>
      <c r="I168" s="9" t="s">
        <v>23</v>
      </c>
      <c r="J168" s="16">
        <v>400</v>
      </c>
      <c r="K168" s="10">
        <v>45112</v>
      </c>
      <c r="L168" s="11" t="s">
        <v>11</v>
      </c>
    </row>
    <row r="169" spans="6:12" ht="17.399999999999999" hidden="1" x14ac:dyDescent="0.3">
      <c r="F169" s="14" t="s">
        <v>44</v>
      </c>
      <c r="G169" s="14" t="s">
        <v>8</v>
      </c>
      <c r="H169" s="14" t="s">
        <v>24</v>
      </c>
      <c r="I169" s="9" t="s">
        <v>10</v>
      </c>
      <c r="J169" s="16">
        <v>400</v>
      </c>
      <c r="K169" s="10">
        <v>45113</v>
      </c>
      <c r="L169" s="11" t="s">
        <v>11</v>
      </c>
    </row>
    <row r="170" spans="6:12" ht="17.399999999999999" hidden="1" x14ac:dyDescent="0.3">
      <c r="F170" s="14" t="s">
        <v>44</v>
      </c>
      <c r="G170" s="14" t="s">
        <v>8</v>
      </c>
      <c r="H170" s="14" t="s">
        <v>24</v>
      </c>
      <c r="I170" s="9" t="s">
        <v>25</v>
      </c>
      <c r="J170" s="16">
        <v>400</v>
      </c>
      <c r="K170" s="10">
        <v>45114</v>
      </c>
      <c r="L170" s="11" t="s">
        <v>11</v>
      </c>
    </row>
    <row r="171" spans="6:12" ht="17.399999999999999" hidden="1" x14ac:dyDescent="0.3">
      <c r="F171" s="14" t="s">
        <v>44</v>
      </c>
      <c r="G171" s="14" t="s">
        <v>8</v>
      </c>
      <c r="H171" s="14" t="s">
        <v>24</v>
      </c>
      <c r="I171" s="9" t="s">
        <v>26</v>
      </c>
      <c r="J171" s="16">
        <v>400</v>
      </c>
      <c r="K171" s="10">
        <v>45110</v>
      </c>
      <c r="L171" s="11" t="s">
        <v>11</v>
      </c>
    </row>
    <row r="172" spans="6:12" ht="17.399999999999999" hidden="1" x14ac:dyDescent="0.3">
      <c r="F172" s="14" t="s">
        <v>44</v>
      </c>
      <c r="G172" s="14" t="s">
        <v>8</v>
      </c>
      <c r="H172" s="14" t="s">
        <v>24</v>
      </c>
      <c r="I172" s="9" t="s">
        <v>27</v>
      </c>
      <c r="J172" s="16">
        <v>400</v>
      </c>
      <c r="K172" s="10">
        <v>45111</v>
      </c>
      <c r="L172" s="11" t="s">
        <v>11</v>
      </c>
    </row>
    <row r="173" spans="6:12" ht="17.399999999999999" hidden="1" x14ac:dyDescent="0.3">
      <c r="F173" s="14" t="s">
        <v>44</v>
      </c>
      <c r="G173" s="14" t="s">
        <v>8</v>
      </c>
      <c r="H173" s="14" t="s">
        <v>24</v>
      </c>
      <c r="I173" s="9" t="s">
        <v>28</v>
      </c>
      <c r="J173" s="16">
        <v>400</v>
      </c>
      <c r="K173" s="10">
        <v>45112</v>
      </c>
      <c r="L173" s="11" t="s">
        <v>11</v>
      </c>
    </row>
    <row r="174" spans="6:12" ht="17.399999999999999" hidden="1" x14ac:dyDescent="0.3">
      <c r="F174" s="14" t="s">
        <v>44</v>
      </c>
      <c r="G174" s="14" t="s">
        <v>8</v>
      </c>
      <c r="H174" s="14" t="s">
        <v>24</v>
      </c>
      <c r="I174" s="9" t="s">
        <v>29</v>
      </c>
      <c r="J174" s="16">
        <v>400</v>
      </c>
      <c r="K174" s="10">
        <v>45113</v>
      </c>
      <c r="L174" s="11" t="s">
        <v>11</v>
      </c>
    </row>
    <row r="175" spans="6:12" ht="17.399999999999999" hidden="1" x14ac:dyDescent="0.3">
      <c r="F175" s="14" t="s">
        <v>44</v>
      </c>
      <c r="G175" s="14" t="s">
        <v>8</v>
      </c>
      <c r="H175" s="14" t="s">
        <v>24</v>
      </c>
      <c r="I175" s="9" t="s">
        <v>30</v>
      </c>
      <c r="J175" s="16">
        <v>400</v>
      </c>
      <c r="K175" s="10">
        <v>45114</v>
      </c>
      <c r="L175" s="11" t="s">
        <v>11</v>
      </c>
    </row>
    <row r="176" spans="6:12" ht="17.399999999999999" hidden="1" x14ac:dyDescent="0.3">
      <c r="F176" s="14" t="s">
        <v>44</v>
      </c>
      <c r="G176" s="14" t="s">
        <v>8</v>
      </c>
      <c r="H176" s="14" t="s">
        <v>24</v>
      </c>
      <c r="I176" s="9" t="s">
        <v>31</v>
      </c>
      <c r="J176" s="16">
        <v>400</v>
      </c>
      <c r="K176" s="10">
        <v>45115</v>
      </c>
      <c r="L176" s="11" t="s">
        <v>11</v>
      </c>
    </row>
    <row r="177" spans="6:12" ht="17.399999999999999" hidden="1" x14ac:dyDescent="0.3">
      <c r="F177" s="14" t="s">
        <v>44</v>
      </c>
      <c r="G177" s="14" t="s">
        <v>8</v>
      </c>
      <c r="H177" s="14" t="s">
        <v>24</v>
      </c>
      <c r="I177" s="9" t="s">
        <v>19</v>
      </c>
      <c r="J177" s="16">
        <v>400</v>
      </c>
      <c r="K177" s="10">
        <v>45116</v>
      </c>
      <c r="L177" s="11" t="s">
        <v>11</v>
      </c>
    </row>
    <row r="178" spans="6:12" ht="17.399999999999999" hidden="1" x14ac:dyDescent="0.3">
      <c r="F178" s="14" t="s">
        <v>44</v>
      </c>
      <c r="G178" s="14" t="s">
        <v>32</v>
      </c>
      <c r="H178" s="14" t="s">
        <v>33</v>
      </c>
      <c r="I178" s="9" t="s">
        <v>34</v>
      </c>
      <c r="J178" s="12">
        <v>400</v>
      </c>
      <c r="K178" s="10"/>
      <c r="L178" s="11"/>
    </row>
    <row r="179" spans="6:12" ht="17.399999999999999" hidden="1" x14ac:dyDescent="0.3">
      <c r="F179" s="14" t="s">
        <v>44</v>
      </c>
      <c r="G179" s="14" t="s">
        <v>32</v>
      </c>
      <c r="H179" s="14" t="s">
        <v>33</v>
      </c>
      <c r="I179" s="9" t="s">
        <v>35</v>
      </c>
      <c r="J179" s="12">
        <v>400</v>
      </c>
      <c r="K179" s="10"/>
      <c r="L179" s="11"/>
    </row>
    <row r="180" spans="6:12" ht="17.399999999999999" hidden="1" x14ac:dyDescent="0.3">
      <c r="F180" s="14" t="s">
        <v>44</v>
      </c>
      <c r="G180" s="14" t="s">
        <v>32</v>
      </c>
      <c r="H180" s="14" t="s">
        <v>36</v>
      </c>
      <c r="I180" s="9" t="s">
        <v>37</v>
      </c>
      <c r="J180" s="12">
        <v>400</v>
      </c>
      <c r="K180" s="10"/>
      <c r="L180" s="11"/>
    </row>
    <row r="181" spans="6:12" ht="17.399999999999999" hidden="1" x14ac:dyDescent="0.3">
      <c r="F181" s="14" t="s">
        <v>44</v>
      </c>
      <c r="G181" s="14" t="s">
        <v>32</v>
      </c>
      <c r="H181" s="14" t="s">
        <v>36</v>
      </c>
      <c r="I181" s="9" t="s">
        <v>38</v>
      </c>
      <c r="J181" s="12">
        <v>400</v>
      </c>
      <c r="K181" s="10"/>
      <c r="L181" s="11"/>
    </row>
    <row r="182" spans="6:12" ht="17.399999999999999" hidden="1" x14ac:dyDescent="0.3">
      <c r="F182" s="14" t="s">
        <v>50</v>
      </c>
      <c r="G182" s="14" t="s">
        <v>8</v>
      </c>
      <c r="H182" s="14" t="s">
        <v>9</v>
      </c>
      <c r="I182" s="9" t="s">
        <v>10</v>
      </c>
      <c r="J182" s="16">
        <v>400</v>
      </c>
      <c r="K182" s="10">
        <v>45178</v>
      </c>
      <c r="L182" s="11" t="s">
        <v>11</v>
      </c>
    </row>
    <row r="183" spans="6:12" ht="17.399999999999999" hidden="1" x14ac:dyDescent="0.3">
      <c r="F183" s="14" t="s">
        <v>50</v>
      </c>
      <c r="G183" s="14" t="s">
        <v>8</v>
      </c>
      <c r="H183" s="14" t="s">
        <v>9</v>
      </c>
      <c r="I183" s="9" t="s">
        <v>12</v>
      </c>
      <c r="J183" s="16">
        <v>400</v>
      </c>
      <c r="K183" s="10">
        <v>45174</v>
      </c>
      <c r="L183" s="11" t="s">
        <v>11</v>
      </c>
    </row>
    <row r="184" spans="6:12" ht="17.399999999999999" hidden="1" x14ac:dyDescent="0.3">
      <c r="F184" s="14" t="s">
        <v>50</v>
      </c>
      <c r="G184" s="14" t="s">
        <v>8</v>
      </c>
      <c r="H184" s="14" t="s">
        <v>9</v>
      </c>
      <c r="I184" s="9" t="s">
        <v>13</v>
      </c>
      <c r="J184" s="16">
        <v>400</v>
      </c>
      <c r="K184" s="10">
        <v>45177</v>
      </c>
      <c r="L184" s="11" t="s">
        <v>11</v>
      </c>
    </row>
    <row r="185" spans="6:12" ht="17.399999999999999" hidden="1" x14ac:dyDescent="0.3">
      <c r="F185" s="14" t="s">
        <v>50</v>
      </c>
      <c r="G185" s="14" t="s">
        <v>8</v>
      </c>
      <c r="H185" s="14" t="s">
        <v>9</v>
      </c>
      <c r="I185" s="9" t="s">
        <v>14</v>
      </c>
      <c r="J185" s="16">
        <v>400</v>
      </c>
      <c r="K185" s="10">
        <v>45173</v>
      </c>
      <c r="L185" s="11" t="s">
        <v>11</v>
      </c>
    </row>
    <row r="186" spans="6:12" ht="17.399999999999999" hidden="1" x14ac:dyDescent="0.3">
      <c r="F186" s="14" t="s">
        <v>50</v>
      </c>
      <c r="G186" s="14" t="s">
        <v>8</v>
      </c>
      <c r="H186" s="14" t="s">
        <v>9</v>
      </c>
      <c r="I186" s="9" t="s">
        <v>15</v>
      </c>
      <c r="J186" s="16">
        <v>400</v>
      </c>
      <c r="K186" s="10">
        <v>45175</v>
      </c>
      <c r="L186" s="11" t="s">
        <v>11</v>
      </c>
    </row>
    <row r="187" spans="6:12" ht="17.399999999999999" hidden="1" x14ac:dyDescent="0.3">
      <c r="F187" s="14" t="s">
        <v>50</v>
      </c>
      <c r="G187" s="14" t="s">
        <v>8</v>
      </c>
      <c r="H187" s="14" t="s">
        <v>9</v>
      </c>
      <c r="I187" s="9" t="s">
        <v>16</v>
      </c>
      <c r="J187" s="16">
        <v>400</v>
      </c>
      <c r="K187" s="10">
        <v>45176</v>
      </c>
      <c r="L187" s="11" t="s">
        <v>11</v>
      </c>
    </row>
    <row r="188" spans="6:12" ht="17.399999999999999" hidden="1" x14ac:dyDescent="0.3">
      <c r="F188" s="14" t="s">
        <v>50</v>
      </c>
      <c r="G188" s="14" t="s">
        <v>8</v>
      </c>
      <c r="H188" s="14" t="s">
        <v>9</v>
      </c>
      <c r="I188" s="9" t="s">
        <v>17</v>
      </c>
      <c r="J188" s="16">
        <v>400</v>
      </c>
      <c r="K188" s="10">
        <v>45172</v>
      </c>
      <c r="L188" s="11" t="s">
        <v>11</v>
      </c>
    </row>
    <row r="189" spans="6:12" ht="17.399999999999999" hidden="1" x14ac:dyDescent="0.3">
      <c r="F189" s="14" t="s">
        <v>50</v>
      </c>
      <c r="G189" s="14" t="s">
        <v>8</v>
      </c>
      <c r="H189" s="14" t="s">
        <v>9</v>
      </c>
      <c r="I189" s="9" t="s">
        <v>18</v>
      </c>
      <c r="J189" s="16">
        <v>400</v>
      </c>
      <c r="K189" s="10">
        <v>45176</v>
      </c>
      <c r="L189" s="11" t="s">
        <v>11</v>
      </c>
    </row>
    <row r="190" spans="6:12" ht="17.399999999999999" hidden="1" x14ac:dyDescent="0.3">
      <c r="F190" s="14" t="s">
        <v>50</v>
      </c>
      <c r="G190" s="14" t="s">
        <v>8</v>
      </c>
      <c r="H190" s="14" t="s">
        <v>9</v>
      </c>
      <c r="I190" s="9" t="s">
        <v>19</v>
      </c>
      <c r="J190" s="16">
        <v>400</v>
      </c>
      <c r="K190" s="10">
        <v>45177</v>
      </c>
      <c r="L190" s="11" t="s">
        <v>11</v>
      </c>
    </row>
    <row r="191" spans="6:12" ht="17.399999999999999" hidden="1" x14ac:dyDescent="0.3">
      <c r="F191" s="14" t="s">
        <v>50</v>
      </c>
      <c r="G191" s="14" t="s">
        <v>8</v>
      </c>
      <c r="H191" s="14" t="s">
        <v>20</v>
      </c>
      <c r="I191" s="9" t="s">
        <v>21</v>
      </c>
      <c r="J191" s="16">
        <v>400</v>
      </c>
      <c r="K191" s="10">
        <v>45173</v>
      </c>
      <c r="L191" s="11" t="s">
        <v>11</v>
      </c>
    </row>
    <row r="192" spans="6:12" ht="17.399999999999999" hidden="1" x14ac:dyDescent="0.3">
      <c r="F192" s="14" t="s">
        <v>50</v>
      </c>
      <c r="G192" s="14" t="s">
        <v>8</v>
      </c>
      <c r="H192" s="14" t="s">
        <v>20</v>
      </c>
      <c r="I192" s="9" t="s">
        <v>22</v>
      </c>
      <c r="J192" s="16">
        <v>400</v>
      </c>
      <c r="K192" s="10">
        <v>45173</v>
      </c>
      <c r="L192" s="11" t="s">
        <v>11</v>
      </c>
    </row>
    <row r="193" spans="6:12" ht="17.399999999999999" hidden="1" x14ac:dyDescent="0.3">
      <c r="F193" s="14" t="s">
        <v>50</v>
      </c>
      <c r="G193" s="14" t="s">
        <v>8</v>
      </c>
      <c r="H193" s="14" t="s">
        <v>20</v>
      </c>
      <c r="I193" s="9" t="s">
        <v>23</v>
      </c>
      <c r="J193" s="16">
        <v>400</v>
      </c>
      <c r="K193" s="10">
        <v>45170</v>
      </c>
      <c r="L193" s="11" t="s">
        <v>11</v>
      </c>
    </row>
    <row r="194" spans="6:12" ht="17.399999999999999" hidden="1" x14ac:dyDescent="0.3">
      <c r="F194" s="14" t="s">
        <v>50</v>
      </c>
      <c r="G194" s="14" t="s">
        <v>8</v>
      </c>
      <c r="H194" s="14" t="s">
        <v>24</v>
      </c>
      <c r="I194" s="9" t="s">
        <v>10</v>
      </c>
      <c r="J194" s="16">
        <v>400</v>
      </c>
      <c r="K194" s="10">
        <v>45175</v>
      </c>
      <c r="L194" s="11" t="s">
        <v>11</v>
      </c>
    </row>
    <row r="195" spans="6:12" ht="17.399999999999999" hidden="1" x14ac:dyDescent="0.3">
      <c r="F195" s="14" t="s">
        <v>50</v>
      </c>
      <c r="G195" s="14" t="s">
        <v>8</v>
      </c>
      <c r="H195" s="14" t="s">
        <v>24</v>
      </c>
      <c r="I195" s="9" t="s">
        <v>25</v>
      </c>
      <c r="J195" s="16">
        <v>400</v>
      </c>
      <c r="K195" s="10">
        <v>45170</v>
      </c>
      <c r="L195" s="11" t="s">
        <v>11</v>
      </c>
    </row>
    <row r="196" spans="6:12" ht="17.399999999999999" hidden="1" x14ac:dyDescent="0.3">
      <c r="F196" s="14" t="s">
        <v>50</v>
      </c>
      <c r="G196" s="14" t="s">
        <v>8</v>
      </c>
      <c r="H196" s="14" t="s">
        <v>24</v>
      </c>
      <c r="I196" s="9" t="s">
        <v>26</v>
      </c>
      <c r="J196" s="16">
        <v>400</v>
      </c>
      <c r="K196" s="10">
        <v>45172</v>
      </c>
      <c r="L196" s="11" t="s">
        <v>11</v>
      </c>
    </row>
    <row r="197" spans="6:12" ht="17.399999999999999" hidden="1" x14ac:dyDescent="0.3">
      <c r="F197" s="14" t="s">
        <v>50</v>
      </c>
      <c r="G197" s="14" t="s">
        <v>8</v>
      </c>
      <c r="H197" s="14" t="s">
        <v>24</v>
      </c>
      <c r="I197" s="9" t="s">
        <v>27</v>
      </c>
      <c r="J197" s="16">
        <v>400</v>
      </c>
      <c r="K197" s="10">
        <v>45173</v>
      </c>
      <c r="L197" s="11" t="s">
        <v>11</v>
      </c>
    </row>
    <row r="198" spans="6:12" ht="17.399999999999999" hidden="1" x14ac:dyDescent="0.3">
      <c r="F198" s="14" t="s">
        <v>50</v>
      </c>
      <c r="G198" s="14" t="s">
        <v>8</v>
      </c>
      <c r="H198" s="14" t="s">
        <v>24</v>
      </c>
      <c r="I198" s="9" t="s">
        <v>28</v>
      </c>
      <c r="J198" s="16">
        <v>400</v>
      </c>
      <c r="K198" s="10">
        <v>45175</v>
      </c>
      <c r="L198" s="11" t="s">
        <v>11</v>
      </c>
    </row>
    <row r="199" spans="6:12" ht="17.399999999999999" hidden="1" x14ac:dyDescent="0.3">
      <c r="F199" s="14" t="s">
        <v>50</v>
      </c>
      <c r="G199" s="14" t="s">
        <v>8</v>
      </c>
      <c r="H199" s="14" t="s">
        <v>24</v>
      </c>
      <c r="I199" s="9" t="s">
        <v>29</v>
      </c>
      <c r="J199" s="16">
        <v>400</v>
      </c>
      <c r="K199" s="10">
        <v>45176</v>
      </c>
      <c r="L199" s="11" t="s">
        <v>11</v>
      </c>
    </row>
    <row r="200" spans="6:12" ht="17.399999999999999" hidden="1" x14ac:dyDescent="0.3">
      <c r="F200" s="14" t="s">
        <v>50</v>
      </c>
      <c r="G200" s="14" t="s">
        <v>8</v>
      </c>
      <c r="H200" s="14" t="s">
        <v>24</v>
      </c>
      <c r="I200" s="9" t="s">
        <v>30</v>
      </c>
      <c r="J200" s="16">
        <v>400</v>
      </c>
      <c r="K200" s="10">
        <v>45177</v>
      </c>
      <c r="L200" s="11" t="s">
        <v>11</v>
      </c>
    </row>
    <row r="201" spans="6:12" ht="17.399999999999999" hidden="1" x14ac:dyDescent="0.3">
      <c r="F201" s="14" t="s">
        <v>50</v>
      </c>
      <c r="G201" s="14" t="s">
        <v>8</v>
      </c>
      <c r="H201" s="14" t="s">
        <v>24</v>
      </c>
      <c r="I201" s="9" t="s">
        <v>31</v>
      </c>
      <c r="J201" s="16">
        <v>400</v>
      </c>
      <c r="K201" s="10">
        <v>45178</v>
      </c>
      <c r="L201" s="11" t="s">
        <v>11</v>
      </c>
    </row>
    <row r="202" spans="6:12" ht="17.399999999999999" hidden="1" x14ac:dyDescent="0.3">
      <c r="F202" s="14" t="s">
        <v>50</v>
      </c>
      <c r="G202" s="14" t="s">
        <v>8</v>
      </c>
      <c r="H202" s="14" t="s">
        <v>24</v>
      </c>
      <c r="I202" s="9" t="s">
        <v>19</v>
      </c>
      <c r="J202" s="16">
        <v>400</v>
      </c>
      <c r="K202" s="10">
        <v>45173</v>
      </c>
      <c r="L202" s="11" t="s">
        <v>11</v>
      </c>
    </row>
    <row r="203" spans="6:12" ht="17.399999999999999" hidden="1" x14ac:dyDescent="0.3">
      <c r="F203" s="14" t="s">
        <v>50</v>
      </c>
      <c r="G203" s="14" t="s">
        <v>32</v>
      </c>
      <c r="H203" s="14" t="s">
        <v>33</v>
      </c>
      <c r="I203" s="9" t="s">
        <v>34</v>
      </c>
      <c r="J203" s="12">
        <v>400</v>
      </c>
      <c r="K203" s="10"/>
      <c r="L203" s="11"/>
    </row>
    <row r="204" spans="6:12" ht="17.399999999999999" hidden="1" x14ac:dyDescent="0.3">
      <c r="F204" s="14" t="s">
        <v>50</v>
      </c>
      <c r="G204" s="14" t="s">
        <v>32</v>
      </c>
      <c r="H204" s="14" t="s">
        <v>33</v>
      </c>
      <c r="I204" s="9" t="s">
        <v>35</v>
      </c>
      <c r="J204" s="12">
        <v>400</v>
      </c>
      <c r="K204" s="10"/>
      <c r="L204" s="11"/>
    </row>
    <row r="205" spans="6:12" ht="17.399999999999999" hidden="1" x14ac:dyDescent="0.3">
      <c r="F205" s="14" t="s">
        <v>50</v>
      </c>
      <c r="G205" s="14" t="s">
        <v>32</v>
      </c>
      <c r="H205" s="14" t="s">
        <v>36</v>
      </c>
      <c r="I205" s="9" t="s">
        <v>37</v>
      </c>
      <c r="J205" s="12">
        <v>400</v>
      </c>
      <c r="K205" s="10"/>
      <c r="L205" s="11"/>
    </row>
    <row r="206" spans="6:12" ht="17.399999999999999" hidden="1" x14ac:dyDescent="0.3">
      <c r="F206" s="14" t="s">
        <v>50</v>
      </c>
      <c r="G206" s="14" t="s">
        <v>32</v>
      </c>
      <c r="H206" s="14" t="s">
        <v>36</v>
      </c>
      <c r="I206" s="9" t="s">
        <v>38</v>
      </c>
      <c r="J206" s="12">
        <v>400</v>
      </c>
      <c r="K206" s="10"/>
      <c r="L206" s="11"/>
    </row>
    <row r="207" spans="6:12" ht="17.399999999999999" hidden="1" x14ac:dyDescent="0.3">
      <c r="F207" s="14" t="s">
        <v>49</v>
      </c>
      <c r="G207" s="14" t="s">
        <v>8</v>
      </c>
      <c r="H207" s="14" t="s">
        <v>9</v>
      </c>
      <c r="I207" s="9" t="s">
        <v>10</v>
      </c>
      <c r="J207" s="16">
        <v>400</v>
      </c>
      <c r="K207" s="10">
        <v>45200</v>
      </c>
      <c r="L207" s="11" t="s">
        <v>11</v>
      </c>
    </row>
    <row r="208" spans="6:12" ht="17.399999999999999" hidden="1" x14ac:dyDescent="0.3">
      <c r="F208" s="14" t="s">
        <v>49</v>
      </c>
      <c r="G208" s="14" t="s">
        <v>8</v>
      </c>
      <c r="H208" s="14" t="s">
        <v>9</v>
      </c>
      <c r="I208" s="9" t="s">
        <v>12</v>
      </c>
      <c r="J208" s="16">
        <v>400</v>
      </c>
      <c r="K208" s="10">
        <v>45202</v>
      </c>
      <c r="L208" s="11" t="s">
        <v>11</v>
      </c>
    </row>
    <row r="209" spans="6:12" ht="17.399999999999999" hidden="1" x14ac:dyDescent="0.3">
      <c r="F209" s="14" t="s">
        <v>49</v>
      </c>
      <c r="G209" s="14" t="s">
        <v>8</v>
      </c>
      <c r="H209" s="14" t="s">
        <v>9</v>
      </c>
      <c r="I209" s="9" t="s">
        <v>13</v>
      </c>
      <c r="J209" s="16">
        <v>400</v>
      </c>
      <c r="K209" s="10">
        <v>45200</v>
      </c>
      <c r="L209" s="11" t="s">
        <v>11</v>
      </c>
    </row>
    <row r="210" spans="6:12" ht="17.399999999999999" hidden="1" x14ac:dyDescent="0.3">
      <c r="F210" s="14" t="s">
        <v>49</v>
      </c>
      <c r="G210" s="14" t="s">
        <v>8</v>
      </c>
      <c r="H210" s="14" t="s">
        <v>9</v>
      </c>
      <c r="I210" s="9" t="s">
        <v>14</v>
      </c>
      <c r="J210" s="16">
        <v>400</v>
      </c>
      <c r="K210" s="10">
        <v>45203</v>
      </c>
      <c r="L210" s="11" t="s">
        <v>11</v>
      </c>
    </row>
    <row r="211" spans="6:12" ht="17.399999999999999" hidden="1" x14ac:dyDescent="0.3">
      <c r="F211" s="14" t="s">
        <v>49</v>
      </c>
      <c r="G211" s="14" t="s">
        <v>8</v>
      </c>
      <c r="H211" s="14" t="s">
        <v>9</v>
      </c>
      <c r="I211" s="9" t="s">
        <v>15</v>
      </c>
      <c r="J211" s="16">
        <v>400</v>
      </c>
      <c r="K211" s="10">
        <v>45205</v>
      </c>
      <c r="L211" s="11" t="s">
        <v>11</v>
      </c>
    </row>
    <row r="212" spans="6:12" ht="17.399999999999999" hidden="1" x14ac:dyDescent="0.3">
      <c r="F212" s="14" t="s">
        <v>49</v>
      </c>
      <c r="G212" s="14" t="s">
        <v>8</v>
      </c>
      <c r="H212" s="14" t="s">
        <v>9</v>
      </c>
      <c r="I212" s="9" t="s">
        <v>16</v>
      </c>
      <c r="J212" s="16">
        <v>400</v>
      </c>
      <c r="K212" s="10">
        <v>45206</v>
      </c>
      <c r="L212" s="11" t="s">
        <v>11</v>
      </c>
    </row>
    <row r="213" spans="6:12" ht="17.399999999999999" hidden="1" x14ac:dyDescent="0.3">
      <c r="F213" s="14" t="s">
        <v>49</v>
      </c>
      <c r="G213" s="14" t="s">
        <v>8</v>
      </c>
      <c r="H213" s="14" t="s">
        <v>9</v>
      </c>
      <c r="I213" s="9" t="s">
        <v>17</v>
      </c>
      <c r="J213" s="16">
        <v>400</v>
      </c>
      <c r="K213" s="10">
        <v>45205</v>
      </c>
      <c r="L213" s="11" t="s">
        <v>11</v>
      </c>
    </row>
    <row r="214" spans="6:12" ht="17.399999999999999" hidden="1" x14ac:dyDescent="0.3">
      <c r="F214" s="14" t="s">
        <v>49</v>
      </c>
      <c r="G214" s="14" t="s">
        <v>8</v>
      </c>
      <c r="H214" s="14" t="s">
        <v>9</v>
      </c>
      <c r="I214" s="9" t="s">
        <v>18</v>
      </c>
      <c r="J214" s="16">
        <v>400</v>
      </c>
      <c r="K214" s="10">
        <v>45206</v>
      </c>
      <c r="L214" s="11" t="s">
        <v>11</v>
      </c>
    </row>
    <row r="215" spans="6:12" ht="17.399999999999999" hidden="1" x14ac:dyDescent="0.3">
      <c r="F215" s="14" t="s">
        <v>49</v>
      </c>
      <c r="G215" s="14" t="s">
        <v>8</v>
      </c>
      <c r="H215" s="14" t="s">
        <v>9</v>
      </c>
      <c r="I215" s="9" t="s">
        <v>19</v>
      </c>
      <c r="J215" s="16">
        <v>400</v>
      </c>
      <c r="K215" s="10">
        <v>45207</v>
      </c>
      <c r="L215" s="11" t="s">
        <v>11</v>
      </c>
    </row>
    <row r="216" spans="6:12" ht="17.399999999999999" hidden="1" x14ac:dyDescent="0.3">
      <c r="F216" s="14" t="s">
        <v>49</v>
      </c>
      <c r="G216" s="14" t="s">
        <v>8</v>
      </c>
      <c r="H216" s="14" t="s">
        <v>20</v>
      </c>
      <c r="I216" s="9" t="s">
        <v>21</v>
      </c>
      <c r="J216" s="16">
        <v>400</v>
      </c>
      <c r="K216" s="10">
        <v>45208</v>
      </c>
      <c r="L216" s="11" t="s">
        <v>11</v>
      </c>
    </row>
    <row r="217" spans="6:12" ht="17.399999999999999" hidden="1" x14ac:dyDescent="0.3">
      <c r="F217" s="14" t="s">
        <v>49</v>
      </c>
      <c r="G217" s="14" t="s">
        <v>8</v>
      </c>
      <c r="H217" s="14" t="s">
        <v>20</v>
      </c>
      <c r="I217" s="9" t="s">
        <v>22</v>
      </c>
      <c r="J217" s="16">
        <v>400</v>
      </c>
      <c r="K217" s="10">
        <v>45203</v>
      </c>
      <c r="L217" s="11" t="s">
        <v>11</v>
      </c>
    </row>
    <row r="218" spans="6:12" ht="17.399999999999999" hidden="1" x14ac:dyDescent="0.3">
      <c r="F218" s="14" t="s">
        <v>49</v>
      </c>
      <c r="G218" s="14" t="s">
        <v>8</v>
      </c>
      <c r="H218" s="14" t="s">
        <v>20</v>
      </c>
      <c r="I218" s="9" t="s">
        <v>23</v>
      </c>
      <c r="J218" s="16">
        <v>400</v>
      </c>
      <c r="K218" s="10">
        <v>45204</v>
      </c>
      <c r="L218" s="11" t="s">
        <v>11</v>
      </c>
    </row>
    <row r="219" spans="6:12" ht="17.399999999999999" hidden="1" x14ac:dyDescent="0.3">
      <c r="F219" s="14" t="s">
        <v>49</v>
      </c>
      <c r="G219" s="14" t="s">
        <v>8</v>
      </c>
      <c r="H219" s="14" t="s">
        <v>24</v>
      </c>
      <c r="I219" s="9" t="s">
        <v>10</v>
      </c>
      <c r="J219" s="16">
        <v>400</v>
      </c>
      <c r="K219" s="10">
        <v>45205</v>
      </c>
      <c r="L219" s="11" t="s">
        <v>11</v>
      </c>
    </row>
    <row r="220" spans="6:12" ht="17.399999999999999" hidden="1" x14ac:dyDescent="0.3">
      <c r="F220" s="14" t="s">
        <v>49</v>
      </c>
      <c r="G220" s="14" t="s">
        <v>8</v>
      </c>
      <c r="H220" s="14" t="s">
        <v>24</v>
      </c>
      <c r="I220" s="9" t="s">
        <v>25</v>
      </c>
      <c r="J220" s="16">
        <v>400</v>
      </c>
      <c r="K220" s="10">
        <v>45206</v>
      </c>
      <c r="L220" s="11" t="s">
        <v>11</v>
      </c>
    </row>
    <row r="221" spans="6:12" ht="17.399999999999999" hidden="1" x14ac:dyDescent="0.3">
      <c r="F221" s="14" t="s">
        <v>49</v>
      </c>
      <c r="G221" s="14" t="s">
        <v>8</v>
      </c>
      <c r="H221" s="14" t="s">
        <v>24</v>
      </c>
      <c r="I221" s="9" t="s">
        <v>26</v>
      </c>
      <c r="J221" s="16">
        <v>400</v>
      </c>
      <c r="K221" s="10">
        <v>45202</v>
      </c>
      <c r="L221" s="11" t="s">
        <v>11</v>
      </c>
    </row>
    <row r="222" spans="6:12" ht="17.399999999999999" hidden="1" x14ac:dyDescent="0.3">
      <c r="F222" s="14" t="s">
        <v>49</v>
      </c>
      <c r="G222" s="14" t="s">
        <v>8</v>
      </c>
      <c r="H222" s="14" t="s">
        <v>24</v>
      </c>
      <c r="I222" s="9" t="s">
        <v>27</v>
      </c>
      <c r="J222" s="16">
        <v>400</v>
      </c>
      <c r="K222" s="10">
        <v>45203</v>
      </c>
      <c r="L222" s="11" t="s">
        <v>11</v>
      </c>
    </row>
    <row r="223" spans="6:12" ht="17.399999999999999" hidden="1" x14ac:dyDescent="0.3">
      <c r="F223" s="14" t="s">
        <v>49</v>
      </c>
      <c r="G223" s="14" t="s">
        <v>8</v>
      </c>
      <c r="H223" s="14" t="s">
        <v>24</v>
      </c>
      <c r="I223" s="9" t="s">
        <v>28</v>
      </c>
      <c r="J223" s="16">
        <v>400</v>
      </c>
      <c r="K223" s="10">
        <v>45205</v>
      </c>
      <c r="L223" s="11" t="s">
        <v>11</v>
      </c>
    </row>
    <row r="224" spans="6:12" ht="17.399999999999999" hidden="1" x14ac:dyDescent="0.3">
      <c r="F224" s="14" t="s">
        <v>49</v>
      </c>
      <c r="G224" s="14" t="s">
        <v>8</v>
      </c>
      <c r="H224" s="14" t="s">
        <v>24</v>
      </c>
      <c r="I224" s="9" t="s">
        <v>29</v>
      </c>
      <c r="J224" s="16">
        <v>400</v>
      </c>
      <c r="K224" s="10">
        <v>45206</v>
      </c>
      <c r="L224" s="11" t="s">
        <v>11</v>
      </c>
    </row>
    <row r="225" spans="6:12" ht="17.399999999999999" hidden="1" x14ac:dyDescent="0.3">
      <c r="F225" s="14" t="s">
        <v>49</v>
      </c>
      <c r="G225" s="14" t="s">
        <v>8</v>
      </c>
      <c r="H225" s="14" t="s">
        <v>24</v>
      </c>
      <c r="I225" s="9" t="s">
        <v>30</v>
      </c>
      <c r="J225" s="16">
        <v>400</v>
      </c>
      <c r="K225" s="10">
        <v>45207</v>
      </c>
      <c r="L225" s="11" t="s">
        <v>11</v>
      </c>
    </row>
    <row r="226" spans="6:12" ht="17.399999999999999" hidden="1" x14ac:dyDescent="0.3">
      <c r="F226" s="14" t="s">
        <v>49</v>
      </c>
      <c r="G226" s="14" t="s">
        <v>8</v>
      </c>
      <c r="H226" s="14" t="s">
        <v>24</v>
      </c>
      <c r="I226" s="9" t="s">
        <v>31</v>
      </c>
      <c r="J226" s="16">
        <v>400</v>
      </c>
      <c r="K226" s="10">
        <v>45208</v>
      </c>
      <c r="L226" s="11" t="s">
        <v>11</v>
      </c>
    </row>
    <row r="227" spans="6:12" ht="17.399999999999999" hidden="1" x14ac:dyDescent="0.3">
      <c r="F227" s="14" t="s">
        <v>49</v>
      </c>
      <c r="G227" s="14" t="s">
        <v>8</v>
      </c>
      <c r="H227" s="14" t="s">
        <v>24</v>
      </c>
      <c r="I227" s="9" t="s">
        <v>19</v>
      </c>
      <c r="J227" s="16">
        <v>400</v>
      </c>
      <c r="K227" s="10">
        <v>45203</v>
      </c>
      <c r="L227" s="11" t="s">
        <v>11</v>
      </c>
    </row>
    <row r="228" spans="6:12" ht="17.399999999999999" hidden="1" x14ac:dyDescent="0.3">
      <c r="F228" s="14" t="s">
        <v>49</v>
      </c>
      <c r="G228" s="14" t="s">
        <v>32</v>
      </c>
      <c r="H228" s="14" t="s">
        <v>33</v>
      </c>
      <c r="I228" s="9" t="s">
        <v>34</v>
      </c>
      <c r="J228" s="12">
        <v>400</v>
      </c>
      <c r="K228" s="10"/>
      <c r="L228" s="11"/>
    </row>
    <row r="229" spans="6:12" ht="17.399999999999999" hidden="1" x14ac:dyDescent="0.3">
      <c r="F229" s="14" t="s">
        <v>49</v>
      </c>
      <c r="G229" s="14" t="s">
        <v>32</v>
      </c>
      <c r="H229" s="14" t="s">
        <v>33</v>
      </c>
      <c r="I229" s="9" t="s">
        <v>35</v>
      </c>
      <c r="J229" s="12">
        <v>400</v>
      </c>
      <c r="K229" s="10"/>
      <c r="L229" s="11"/>
    </row>
    <row r="230" spans="6:12" ht="17.399999999999999" hidden="1" x14ac:dyDescent="0.3">
      <c r="F230" s="14" t="s">
        <v>49</v>
      </c>
      <c r="G230" s="14" t="s">
        <v>32</v>
      </c>
      <c r="H230" s="14" t="s">
        <v>36</v>
      </c>
      <c r="I230" s="9" t="s">
        <v>37</v>
      </c>
      <c r="J230" s="12">
        <v>400</v>
      </c>
      <c r="K230" s="10"/>
      <c r="L230" s="11"/>
    </row>
    <row r="231" spans="6:12" ht="17.399999999999999" hidden="1" x14ac:dyDescent="0.3">
      <c r="F231" s="14" t="s">
        <v>49</v>
      </c>
      <c r="G231" s="14" t="s">
        <v>32</v>
      </c>
      <c r="H231" s="14" t="s">
        <v>36</v>
      </c>
      <c r="I231" s="9" t="s">
        <v>38</v>
      </c>
      <c r="J231" s="12">
        <v>400</v>
      </c>
      <c r="K231" s="10"/>
      <c r="L231" s="11"/>
    </row>
    <row r="232" spans="6:12" ht="17.399999999999999" hidden="1" x14ac:dyDescent="0.3">
      <c r="F232" s="14" t="s">
        <v>48</v>
      </c>
      <c r="G232" s="14" t="s">
        <v>8</v>
      </c>
      <c r="H232" s="14" t="s">
        <v>9</v>
      </c>
      <c r="I232" s="9" t="s">
        <v>10</v>
      </c>
      <c r="J232" s="16">
        <v>400</v>
      </c>
      <c r="K232" s="10">
        <v>45238</v>
      </c>
      <c r="L232" s="11" t="s">
        <v>11</v>
      </c>
    </row>
    <row r="233" spans="6:12" ht="17.399999999999999" hidden="1" x14ac:dyDescent="0.3">
      <c r="F233" s="14" t="s">
        <v>48</v>
      </c>
      <c r="G233" s="14" t="s">
        <v>8</v>
      </c>
      <c r="H233" s="14" t="s">
        <v>9</v>
      </c>
      <c r="I233" s="9" t="s">
        <v>12</v>
      </c>
      <c r="J233" s="16">
        <v>400</v>
      </c>
      <c r="K233" s="10">
        <v>45233</v>
      </c>
      <c r="L233" s="11" t="s">
        <v>11</v>
      </c>
    </row>
    <row r="234" spans="6:12" ht="17.399999999999999" hidden="1" x14ac:dyDescent="0.3">
      <c r="F234" s="14" t="s">
        <v>48</v>
      </c>
      <c r="G234" s="14" t="s">
        <v>8</v>
      </c>
      <c r="H234" s="14" t="s">
        <v>9</v>
      </c>
      <c r="I234" s="9" t="s">
        <v>13</v>
      </c>
      <c r="J234" s="16">
        <v>400</v>
      </c>
      <c r="K234" s="10">
        <v>45234</v>
      </c>
      <c r="L234" s="11" t="s">
        <v>11</v>
      </c>
    </row>
    <row r="235" spans="6:12" ht="17.399999999999999" hidden="1" x14ac:dyDescent="0.3">
      <c r="F235" s="14" t="s">
        <v>48</v>
      </c>
      <c r="G235" s="14" t="s">
        <v>8</v>
      </c>
      <c r="H235" s="14" t="s">
        <v>9</v>
      </c>
      <c r="I235" s="9" t="s">
        <v>14</v>
      </c>
      <c r="J235" s="16">
        <v>400</v>
      </c>
      <c r="K235" s="10">
        <v>45234</v>
      </c>
      <c r="L235" s="11" t="s">
        <v>11</v>
      </c>
    </row>
    <row r="236" spans="6:12" ht="17.399999999999999" hidden="1" x14ac:dyDescent="0.3">
      <c r="F236" s="14" t="s">
        <v>48</v>
      </c>
      <c r="G236" s="14" t="s">
        <v>8</v>
      </c>
      <c r="H236" s="14" t="s">
        <v>9</v>
      </c>
      <c r="I236" s="9" t="s">
        <v>15</v>
      </c>
      <c r="J236" s="16">
        <v>400</v>
      </c>
      <c r="K236" s="10">
        <v>45236</v>
      </c>
      <c r="L236" s="11" t="s">
        <v>11</v>
      </c>
    </row>
    <row r="237" spans="6:12" ht="17.399999999999999" hidden="1" x14ac:dyDescent="0.3">
      <c r="F237" s="14" t="s">
        <v>48</v>
      </c>
      <c r="G237" s="14" t="s">
        <v>8</v>
      </c>
      <c r="H237" s="14" t="s">
        <v>9</v>
      </c>
      <c r="I237" s="9" t="s">
        <v>16</v>
      </c>
      <c r="J237" s="16">
        <v>400</v>
      </c>
      <c r="K237" s="10">
        <v>45237</v>
      </c>
      <c r="L237" s="11" t="s">
        <v>11</v>
      </c>
    </row>
    <row r="238" spans="6:12" ht="17.399999999999999" hidden="1" x14ac:dyDescent="0.3">
      <c r="F238" s="14" t="s">
        <v>48</v>
      </c>
      <c r="G238" s="14" t="s">
        <v>8</v>
      </c>
      <c r="H238" s="14" t="s">
        <v>9</v>
      </c>
      <c r="I238" s="9" t="s">
        <v>17</v>
      </c>
      <c r="J238" s="16">
        <v>400</v>
      </c>
      <c r="K238" s="10">
        <v>45236</v>
      </c>
      <c r="L238" s="11" t="s">
        <v>11</v>
      </c>
    </row>
    <row r="239" spans="6:12" ht="17.399999999999999" hidden="1" x14ac:dyDescent="0.3">
      <c r="F239" s="14" t="s">
        <v>48</v>
      </c>
      <c r="G239" s="14" t="s">
        <v>8</v>
      </c>
      <c r="H239" s="14" t="s">
        <v>9</v>
      </c>
      <c r="I239" s="9" t="s">
        <v>18</v>
      </c>
      <c r="J239" s="16">
        <v>400</v>
      </c>
      <c r="K239" s="10">
        <v>45237</v>
      </c>
      <c r="L239" s="11" t="s">
        <v>11</v>
      </c>
    </row>
    <row r="240" spans="6:12" ht="17.399999999999999" hidden="1" x14ac:dyDescent="0.3">
      <c r="F240" s="14" t="s">
        <v>48</v>
      </c>
      <c r="G240" s="14" t="s">
        <v>8</v>
      </c>
      <c r="H240" s="14" t="s">
        <v>9</v>
      </c>
      <c r="I240" s="9" t="s">
        <v>19</v>
      </c>
      <c r="J240" s="16">
        <v>400</v>
      </c>
      <c r="K240" s="10">
        <v>45238</v>
      </c>
      <c r="L240" s="11" t="s">
        <v>11</v>
      </c>
    </row>
    <row r="241" spans="6:12" ht="17.399999999999999" hidden="1" x14ac:dyDescent="0.3">
      <c r="F241" s="14" t="s">
        <v>48</v>
      </c>
      <c r="G241" s="14" t="s">
        <v>8</v>
      </c>
      <c r="H241" s="14" t="s">
        <v>20</v>
      </c>
      <c r="I241" s="9" t="s">
        <v>21</v>
      </c>
      <c r="J241" s="16">
        <v>400</v>
      </c>
      <c r="K241" s="10">
        <v>45239</v>
      </c>
      <c r="L241" s="11" t="s">
        <v>11</v>
      </c>
    </row>
    <row r="242" spans="6:12" ht="17.399999999999999" hidden="1" x14ac:dyDescent="0.3">
      <c r="F242" s="14" t="s">
        <v>48</v>
      </c>
      <c r="G242" s="14" t="s">
        <v>8</v>
      </c>
      <c r="H242" s="14" t="s">
        <v>20</v>
      </c>
      <c r="I242" s="9" t="s">
        <v>22</v>
      </c>
      <c r="J242" s="16">
        <v>400</v>
      </c>
      <c r="K242" s="10">
        <v>45234</v>
      </c>
      <c r="L242" s="11" t="s">
        <v>11</v>
      </c>
    </row>
    <row r="243" spans="6:12" ht="17.399999999999999" hidden="1" x14ac:dyDescent="0.3">
      <c r="F243" s="14" t="s">
        <v>48</v>
      </c>
      <c r="G243" s="14" t="s">
        <v>8</v>
      </c>
      <c r="H243" s="14" t="s">
        <v>20</v>
      </c>
      <c r="I243" s="9" t="s">
        <v>23</v>
      </c>
      <c r="J243" s="16">
        <v>400</v>
      </c>
      <c r="K243" s="10">
        <v>45235</v>
      </c>
      <c r="L243" s="11" t="s">
        <v>11</v>
      </c>
    </row>
    <row r="244" spans="6:12" ht="17.399999999999999" hidden="1" x14ac:dyDescent="0.3">
      <c r="F244" s="14" t="s">
        <v>48</v>
      </c>
      <c r="G244" s="14" t="s">
        <v>8</v>
      </c>
      <c r="H244" s="14" t="s">
        <v>24</v>
      </c>
      <c r="I244" s="9" t="s">
        <v>10</v>
      </c>
      <c r="J244" s="16">
        <v>400</v>
      </c>
      <c r="K244" s="10">
        <v>45236</v>
      </c>
      <c r="L244" s="11" t="s">
        <v>11</v>
      </c>
    </row>
    <row r="245" spans="6:12" ht="17.399999999999999" hidden="1" x14ac:dyDescent="0.3">
      <c r="F245" s="14" t="s">
        <v>48</v>
      </c>
      <c r="G245" s="14" t="s">
        <v>8</v>
      </c>
      <c r="H245" s="14" t="s">
        <v>24</v>
      </c>
      <c r="I245" s="9" t="s">
        <v>25</v>
      </c>
      <c r="J245" s="16">
        <v>400</v>
      </c>
      <c r="K245" s="10">
        <v>45237</v>
      </c>
      <c r="L245" s="11" t="s">
        <v>11</v>
      </c>
    </row>
    <row r="246" spans="6:12" ht="17.399999999999999" hidden="1" x14ac:dyDescent="0.3">
      <c r="F246" s="14" t="s">
        <v>48</v>
      </c>
      <c r="G246" s="14" t="s">
        <v>8</v>
      </c>
      <c r="H246" s="14" t="s">
        <v>24</v>
      </c>
      <c r="I246" s="9" t="s">
        <v>26</v>
      </c>
      <c r="J246" s="16">
        <v>400</v>
      </c>
      <c r="K246" s="10">
        <v>45233</v>
      </c>
      <c r="L246" s="11" t="s">
        <v>11</v>
      </c>
    </row>
    <row r="247" spans="6:12" ht="17.399999999999999" hidden="1" x14ac:dyDescent="0.3">
      <c r="F247" s="14" t="s">
        <v>48</v>
      </c>
      <c r="G247" s="14" t="s">
        <v>8</v>
      </c>
      <c r="H247" s="14" t="s">
        <v>24</v>
      </c>
      <c r="I247" s="9" t="s">
        <v>27</v>
      </c>
      <c r="J247" s="16">
        <v>400</v>
      </c>
      <c r="K247" s="10">
        <v>45234</v>
      </c>
      <c r="L247" s="11" t="s">
        <v>11</v>
      </c>
    </row>
    <row r="248" spans="6:12" ht="17.399999999999999" hidden="1" x14ac:dyDescent="0.3">
      <c r="F248" s="14" t="s">
        <v>48</v>
      </c>
      <c r="G248" s="14" t="s">
        <v>8</v>
      </c>
      <c r="H248" s="14" t="s">
        <v>24</v>
      </c>
      <c r="I248" s="9" t="s">
        <v>28</v>
      </c>
      <c r="J248" s="16">
        <v>400</v>
      </c>
      <c r="K248" s="10">
        <v>45236</v>
      </c>
      <c r="L248" s="11" t="s">
        <v>11</v>
      </c>
    </row>
    <row r="249" spans="6:12" ht="17.399999999999999" hidden="1" x14ac:dyDescent="0.3">
      <c r="F249" s="14" t="s">
        <v>48</v>
      </c>
      <c r="G249" s="14" t="s">
        <v>8</v>
      </c>
      <c r="H249" s="14" t="s">
        <v>24</v>
      </c>
      <c r="I249" s="9" t="s">
        <v>29</v>
      </c>
      <c r="J249" s="16">
        <v>400</v>
      </c>
      <c r="K249" s="10">
        <v>45237</v>
      </c>
      <c r="L249" s="11" t="s">
        <v>11</v>
      </c>
    </row>
    <row r="250" spans="6:12" ht="17.399999999999999" hidden="1" x14ac:dyDescent="0.3">
      <c r="F250" s="14" t="s">
        <v>48</v>
      </c>
      <c r="G250" s="14" t="s">
        <v>8</v>
      </c>
      <c r="H250" s="14" t="s">
        <v>24</v>
      </c>
      <c r="I250" s="9" t="s">
        <v>30</v>
      </c>
      <c r="J250" s="16">
        <v>400</v>
      </c>
      <c r="K250" s="10">
        <v>45238</v>
      </c>
      <c r="L250" s="11" t="s">
        <v>11</v>
      </c>
    </row>
    <row r="251" spans="6:12" ht="17.399999999999999" hidden="1" x14ac:dyDescent="0.3">
      <c r="F251" s="14" t="s">
        <v>48</v>
      </c>
      <c r="G251" s="14" t="s">
        <v>8</v>
      </c>
      <c r="H251" s="14" t="s">
        <v>24</v>
      </c>
      <c r="I251" s="9" t="s">
        <v>31</v>
      </c>
      <c r="J251" s="16">
        <v>400</v>
      </c>
      <c r="K251" s="10">
        <v>45239</v>
      </c>
      <c r="L251" s="11" t="s">
        <v>11</v>
      </c>
    </row>
    <row r="252" spans="6:12" ht="17.399999999999999" hidden="1" x14ac:dyDescent="0.3">
      <c r="F252" s="14" t="s">
        <v>48</v>
      </c>
      <c r="G252" s="14" t="s">
        <v>8</v>
      </c>
      <c r="H252" s="14" t="s">
        <v>24</v>
      </c>
      <c r="I252" s="9" t="s">
        <v>19</v>
      </c>
      <c r="J252" s="16">
        <v>400</v>
      </c>
      <c r="K252" s="10">
        <v>45234</v>
      </c>
      <c r="L252" s="11" t="s">
        <v>11</v>
      </c>
    </row>
    <row r="253" spans="6:12" ht="17.399999999999999" hidden="1" x14ac:dyDescent="0.3">
      <c r="F253" s="14" t="s">
        <v>48</v>
      </c>
      <c r="G253" s="14" t="s">
        <v>32</v>
      </c>
      <c r="H253" s="14" t="s">
        <v>33</v>
      </c>
      <c r="I253" s="9" t="s">
        <v>34</v>
      </c>
      <c r="J253" s="12">
        <v>400</v>
      </c>
      <c r="K253" s="10"/>
      <c r="L253" s="11"/>
    </row>
    <row r="254" spans="6:12" ht="17.399999999999999" hidden="1" x14ac:dyDescent="0.3">
      <c r="F254" s="14" t="s">
        <v>48</v>
      </c>
      <c r="G254" s="14" t="s">
        <v>32</v>
      </c>
      <c r="H254" s="14" t="s">
        <v>33</v>
      </c>
      <c r="I254" s="9" t="s">
        <v>35</v>
      </c>
      <c r="J254" s="12">
        <v>400</v>
      </c>
      <c r="K254" s="10"/>
      <c r="L254" s="11"/>
    </row>
    <row r="255" spans="6:12" ht="17.399999999999999" hidden="1" x14ac:dyDescent="0.3">
      <c r="F255" s="14" t="s">
        <v>48</v>
      </c>
      <c r="G255" s="14" t="s">
        <v>32</v>
      </c>
      <c r="H255" s="14" t="s">
        <v>36</v>
      </c>
      <c r="I255" s="9" t="s">
        <v>37</v>
      </c>
      <c r="J255" s="12">
        <v>400</v>
      </c>
      <c r="K255" s="10"/>
      <c r="L255" s="11"/>
    </row>
    <row r="256" spans="6:12" ht="17.399999999999999" hidden="1" x14ac:dyDescent="0.3">
      <c r="F256" s="14" t="s">
        <v>48</v>
      </c>
      <c r="G256" s="14" t="s">
        <v>32</v>
      </c>
      <c r="H256" s="14" t="s">
        <v>36</v>
      </c>
      <c r="I256" s="9" t="s">
        <v>38</v>
      </c>
      <c r="J256" s="12">
        <v>400</v>
      </c>
      <c r="K256" s="10"/>
      <c r="L256" s="11"/>
    </row>
    <row r="257" spans="6:12" ht="17.399999999999999" hidden="1" x14ac:dyDescent="0.3">
      <c r="F257" s="14" t="s">
        <v>39</v>
      </c>
      <c r="G257" s="14" t="s">
        <v>8</v>
      </c>
      <c r="H257" s="14" t="s">
        <v>9</v>
      </c>
      <c r="I257" s="9" t="s">
        <v>10</v>
      </c>
      <c r="J257" s="16">
        <v>400</v>
      </c>
      <c r="K257" s="10">
        <v>45139</v>
      </c>
      <c r="L257" s="11" t="s">
        <v>11</v>
      </c>
    </row>
    <row r="258" spans="6:12" ht="17.399999999999999" hidden="1" x14ac:dyDescent="0.3">
      <c r="F258" s="14" t="s">
        <v>39</v>
      </c>
      <c r="G258" s="14" t="s">
        <v>8</v>
      </c>
      <c r="H258" s="14" t="s">
        <v>9</v>
      </c>
      <c r="I258" s="9" t="s">
        <v>12</v>
      </c>
      <c r="J258" s="16">
        <v>400</v>
      </c>
      <c r="K258" s="10">
        <v>45145</v>
      </c>
      <c r="L258" s="11" t="s">
        <v>11</v>
      </c>
    </row>
    <row r="259" spans="6:12" ht="17.399999999999999" hidden="1" x14ac:dyDescent="0.3">
      <c r="F259" s="14" t="s">
        <v>39</v>
      </c>
      <c r="G259" s="14" t="s">
        <v>8</v>
      </c>
      <c r="H259" s="14" t="s">
        <v>9</v>
      </c>
      <c r="I259" s="9" t="s">
        <v>13</v>
      </c>
      <c r="J259" s="16">
        <v>400</v>
      </c>
      <c r="K259" s="10">
        <v>45140</v>
      </c>
      <c r="L259" s="11" t="s">
        <v>11</v>
      </c>
    </row>
    <row r="260" spans="6:12" ht="17.399999999999999" hidden="1" x14ac:dyDescent="0.3">
      <c r="F260" s="14" t="s">
        <v>39</v>
      </c>
      <c r="G260" s="14" t="s">
        <v>8</v>
      </c>
      <c r="H260" s="14" t="s">
        <v>9</v>
      </c>
      <c r="I260" s="9" t="s">
        <v>14</v>
      </c>
      <c r="J260" s="16">
        <v>400</v>
      </c>
      <c r="K260" s="10">
        <v>45142</v>
      </c>
      <c r="L260" s="11" t="s">
        <v>11</v>
      </c>
    </row>
    <row r="261" spans="6:12" ht="17.399999999999999" hidden="1" x14ac:dyDescent="0.3">
      <c r="F261" s="14" t="s">
        <v>39</v>
      </c>
      <c r="G261" s="14" t="s">
        <v>8</v>
      </c>
      <c r="H261" s="14" t="s">
        <v>9</v>
      </c>
      <c r="I261" s="9" t="s">
        <v>15</v>
      </c>
      <c r="J261" s="16">
        <v>400</v>
      </c>
      <c r="K261" s="10">
        <v>45142</v>
      </c>
      <c r="L261" s="11" t="s">
        <v>11</v>
      </c>
    </row>
    <row r="262" spans="6:12" ht="17.399999999999999" hidden="1" x14ac:dyDescent="0.3">
      <c r="F262" s="14" t="s">
        <v>39</v>
      </c>
      <c r="G262" s="14" t="s">
        <v>8</v>
      </c>
      <c r="H262" s="14" t="s">
        <v>9</v>
      </c>
      <c r="I262" s="9" t="s">
        <v>16</v>
      </c>
      <c r="J262" s="16">
        <v>400</v>
      </c>
      <c r="K262" s="10">
        <v>45143</v>
      </c>
      <c r="L262" s="11" t="s">
        <v>40</v>
      </c>
    </row>
    <row r="263" spans="6:12" ht="17.399999999999999" hidden="1" x14ac:dyDescent="0.3">
      <c r="F263" s="14" t="s">
        <v>39</v>
      </c>
      <c r="G263" s="14" t="s">
        <v>8</v>
      </c>
      <c r="H263" s="14" t="s">
        <v>9</v>
      </c>
      <c r="I263" s="9" t="s">
        <v>17</v>
      </c>
      <c r="J263" s="16">
        <v>400</v>
      </c>
      <c r="K263" s="10">
        <v>45144</v>
      </c>
      <c r="L263" s="11" t="s">
        <v>11</v>
      </c>
    </row>
    <row r="264" spans="6:12" ht="17.399999999999999" hidden="1" x14ac:dyDescent="0.3">
      <c r="F264" s="14" t="s">
        <v>39</v>
      </c>
      <c r="G264" s="14" t="s">
        <v>8</v>
      </c>
      <c r="H264" s="14" t="s">
        <v>9</v>
      </c>
      <c r="I264" s="9" t="s">
        <v>18</v>
      </c>
      <c r="J264" s="16">
        <v>400</v>
      </c>
      <c r="K264" s="10">
        <v>45145</v>
      </c>
      <c r="L264" s="11" t="s">
        <v>11</v>
      </c>
    </row>
    <row r="265" spans="6:12" ht="17.399999999999999" hidden="1" x14ac:dyDescent="0.3">
      <c r="F265" s="14" t="s">
        <v>39</v>
      </c>
      <c r="G265" s="14" t="s">
        <v>8</v>
      </c>
      <c r="H265" s="14" t="s">
        <v>9</v>
      </c>
      <c r="I265" s="9" t="s">
        <v>19</v>
      </c>
      <c r="J265" s="16">
        <v>400</v>
      </c>
      <c r="K265" s="10">
        <v>45146</v>
      </c>
      <c r="L265" s="11" t="s">
        <v>40</v>
      </c>
    </row>
    <row r="266" spans="6:12" ht="17.399999999999999" hidden="1" x14ac:dyDescent="0.3">
      <c r="F266" s="14" t="s">
        <v>39</v>
      </c>
      <c r="G266" s="14" t="s">
        <v>8</v>
      </c>
      <c r="H266" s="14" t="s">
        <v>20</v>
      </c>
      <c r="I266" s="9" t="s">
        <v>21</v>
      </c>
      <c r="J266" s="16">
        <v>400</v>
      </c>
      <c r="K266" s="10">
        <v>45147</v>
      </c>
      <c r="L266" s="11" t="s">
        <v>11</v>
      </c>
    </row>
    <row r="267" spans="6:12" ht="17.399999999999999" hidden="1" x14ac:dyDescent="0.3">
      <c r="F267" s="14" t="s">
        <v>39</v>
      </c>
      <c r="G267" s="14" t="s">
        <v>8</v>
      </c>
      <c r="H267" s="14" t="s">
        <v>20</v>
      </c>
      <c r="I267" s="9" t="s">
        <v>22</v>
      </c>
      <c r="J267" s="16">
        <v>400</v>
      </c>
      <c r="K267" s="10">
        <v>45142</v>
      </c>
      <c r="L267" s="11" t="s">
        <v>11</v>
      </c>
    </row>
    <row r="268" spans="6:12" ht="17.399999999999999" hidden="1" x14ac:dyDescent="0.3">
      <c r="F268" s="14" t="s">
        <v>39</v>
      </c>
      <c r="G268" s="14" t="s">
        <v>8</v>
      </c>
      <c r="H268" s="14" t="s">
        <v>20</v>
      </c>
      <c r="I268" s="9" t="s">
        <v>23</v>
      </c>
      <c r="J268" s="16">
        <v>400</v>
      </c>
      <c r="K268" s="10">
        <v>45143</v>
      </c>
      <c r="L268" s="11" t="s">
        <v>40</v>
      </c>
    </row>
    <row r="269" spans="6:12" ht="17.399999999999999" hidden="1" x14ac:dyDescent="0.3">
      <c r="F269" s="14" t="s">
        <v>39</v>
      </c>
      <c r="G269" s="14" t="s">
        <v>8</v>
      </c>
      <c r="H269" s="14" t="s">
        <v>24</v>
      </c>
      <c r="I269" s="9" t="s">
        <v>10</v>
      </c>
      <c r="J269" s="16">
        <v>400</v>
      </c>
      <c r="K269" s="10">
        <v>45144</v>
      </c>
      <c r="L269" s="11" t="s">
        <v>11</v>
      </c>
    </row>
    <row r="270" spans="6:12" ht="17.399999999999999" hidden="1" x14ac:dyDescent="0.3">
      <c r="F270" s="14" t="s">
        <v>39</v>
      </c>
      <c r="G270" s="14" t="s">
        <v>8</v>
      </c>
      <c r="H270" s="14" t="s">
        <v>24</v>
      </c>
      <c r="I270" s="9" t="s">
        <v>25</v>
      </c>
      <c r="J270" s="16">
        <v>400</v>
      </c>
      <c r="K270" s="10">
        <v>45145</v>
      </c>
      <c r="L270" s="11" t="s">
        <v>11</v>
      </c>
    </row>
    <row r="271" spans="6:12" ht="17.399999999999999" hidden="1" x14ac:dyDescent="0.3">
      <c r="F271" s="14" t="s">
        <v>39</v>
      </c>
      <c r="G271" s="14" t="s">
        <v>8</v>
      </c>
      <c r="H271" s="14" t="s">
        <v>24</v>
      </c>
      <c r="I271" s="9" t="s">
        <v>26</v>
      </c>
      <c r="J271" s="16">
        <v>400</v>
      </c>
      <c r="K271" s="10">
        <v>45141</v>
      </c>
      <c r="L271" s="11" t="s">
        <v>40</v>
      </c>
    </row>
    <row r="272" spans="6:12" ht="17.399999999999999" hidden="1" x14ac:dyDescent="0.3">
      <c r="F272" s="14" t="s">
        <v>39</v>
      </c>
      <c r="G272" s="14" t="s">
        <v>8</v>
      </c>
      <c r="H272" s="14" t="s">
        <v>24</v>
      </c>
      <c r="I272" s="9" t="s">
        <v>27</v>
      </c>
      <c r="J272" s="16">
        <v>400</v>
      </c>
      <c r="K272" s="10">
        <v>45142</v>
      </c>
      <c r="L272" s="11" t="s">
        <v>11</v>
      </c>
    </row>
    <row r="273" spans="6:12" ht="17.399999999999999" hidden="1" x14ac:dyDescent="0.3">
      <c r="F273" s="14" t="s">
        <v>39</v>
      </c>
      <c r="G273" s="14" t="s">
        <v>8</v>
      </c>
      <c r="H273" s="14" t="s">
        <v>24</v>
      </c>
      <c r="I273" s="9" t="s">
        <v>28</v>
      </c>
      <c r="J273" s="16">
        <v>400</v>
      </c>
      <c r="K273" s="10">
        <v>45143</v>
      </c>
      <c r="L273" s="11" t="s">
        <v>11</v>
      </c>
    </row>
    <row r="274" spans="6:12" ht="17.399999999999999" hidden="1" x14ac:dyDescent="0.3">
      <c r="F274" s="14" t="s">
        <v>39</v>
      </c>
      <c r="G274" s="14" t="s">
        <v>8</v>
      </c>
      <c r="H274" s="14" t="s">
        <v>24</v>
      </c>
      <c r="I274" s="9" t="s">
        <v>29</v>
      </c>
      <c r="J274" s="16">
        <v>400</v>
      </c>
      <c r="K274" s="10">
        <v>45144</v>
      </c>
      <c r="L274" s="11" t="s">
        <v>40</v>
      </c>
    </row>
    <row r="275" spans="6:12" ht="17.399999999999999" hidden="1" x14ac:dyDescent="0.3">
      <c r="F275" s="14" t="s">
        <v>39</v>
      </c>
      <c r="G275" s="14" t="s">
        <v>8</v>
      </c>
      <c r="H275" s="14" t="s">
        <v>24</v>
      </c>
      <c r="I275" s="9" t="s">
        <v>30</v>
      </c>
      <c r="J275" s="16">
        <v>400</v>
      </c>
      <c r="K275" s="10">
        <v>45145</v>
      </c>
      <c r="L275" s="11" t="s">
        <v>11</v>
      </c>
    </row>
    <row r="276" spans="6:12" ht="17.399999999999999" hidden="1" x14ac:dyDescent="0.3">
      <c r="F276" s="14" t="s">
        <v>39</v>
      </c>
      <c r="G276" s="14" t="s">
        <v>8</v>
      </c>
      <c r="H276" s="14" t="s">
        <v>24</v>
      </c>
      <c r="I276" s="9" t="s">
        <v>31</v>
      </c>
      <c r="J276" s="16">
        <v>400</v>
      </c>
      <c r="K276" s="10">
        <v>45146</v>
      </c>
      <c r="L276" s="11" t="s">
        <v>11</v>
      </c>
    </row>
    <row r="277" spans="6:12" ht="17.399999999999999" hidden="1" x14ac:dyDescent="0.3">
      <c r="F277" s="14" t="s">
        <v>39</v>
      </c>
      <c r="G277" s="14" t="s">
        <v>8</v>
      </c>
      <c r="H277" s="14" t="s">
        <v>24</v>
      </c>
      <c r="I277" s="9" t="s">
        <v>19</v>
      </c>
      <c r="J277" s="16">
        <v>400</v>
      </c>
      <c r="K277" s="10">
        <v>45147</v>
      </c>
      <c r="L277" s="11" t="s">
        <v>11</v>
      </c>
    </row>
    <row r="278" spans="6:12" ht="17.399999999999999" hidden="1" x14ac:dyDescent="0.3">
      <c r="F278" s="14" t="s">
        <v>39</v>
      </c>
      <c r="G278" s="14" t="s">
        <v>32</v>
      </c>
      <c r="H278" s="14" t="s">
        <v>33</v>
      </c>
      <c r="I278" s="9" t="s">
        <v>34</v>
      </c>
      <c r="J278" s="12">
        <v>400</v>
      </c>
      <c r="K278" s="10"/>
      <c r="L278" s="11"/>
    </row>
    <row r="279" spans="6:12" ht="17.399999999999999" hidden="1" x14ac:dyDescent="0.3">
      <c r="F279" s="14" t="s">
        <v>39</v>
      </c>
      <c r="G279" s="14" t="s">
        <v>32</v>
      </c>
      <c r="H279" s="14" t="s">
        <v>33</v>
      </c>
      <c r="I279" s="9" t="s">
        <v>35</v>
      </c>
      <c r="J279" s="12">
        <v>400</v>
      </c>
      <c r="K279" s="10"/>
      <c r="L279" s="11"/>
    </row>
    <row r="280" spans="6:12" ht="17.399999999999999" hidden="1" x14ac:dyDescent="0.3">
      <c r="F280" s="14" t="s">
        <v>39</v>
      </c>
      <c r="G280" s="14" t="s">
        <v>32</v>
      </c>
      <c r="H280" s="14" t="s">
        <v>36</v>
      </c>
      <c r="I280" s="9" t="s">
        <v>37</v>
      </c>
      <c r="J280" s="12">
        <v>400</v>
      </c>
      <c r="K280" s="10"/>
      <c r="L280" s="11"/>
    </row>
    <row r="281" spans="6:12" ht="17.399999999999999" hidden="1" x14ac:dyDescent="0.3">
      <c r="F281" s="14" t="s">
        <v>39</v>
      </c>
      <c r="G281" s="14" t="s">
        <v>32</v>
      </c>
      <c r="H281" s="14" t="s">
        <v>36</v>
      </c>
      <c r="I281" s="9" t="s">
        <v>38</v>
      </c>
      <c r="J281" s="12">
        <v>400</v>
      </c>
      <c r="K281" s="10"/>
      <c r="L281" s="11"/>
    </row>
    <row r="282" spans="6:12" ht="17.399999999999999" hidden="1" x14ac:dyDescent="0.3">
      <c r="F282" s="14" t="s">
        <v>41</v>
      </c>
      <c r="G282" s="14" t="s">
        <v>8</v>
      </c>
      <c r="H282" s="14" t="s">
        <v>9</v>
      </c>
      <c r="I282" s="9" t="s">
        <v>10</v>
      </c>
      <c r="J282" s="16">
        <v>400</v>
      </c>
      <c r="K282" s="10">
        <v>45261</v>
      </c>
      <c r="L282" s="11" t="s">
        <v>11</v>
      </c>
    </row>
    <row r="283" spans="6:12" ht="17.399999999999999" hidden="1" x14ac:dyDescent="0.3">
      <c r="F283" s="14" t="s">
        <v>41</v>
      </c>
      <c r="G283" s="14" t="s">
        <v>8</v>
      </c>
      <c r="H283" s="14" t="s">
        <v>9</v>
      </c>
      <c r="I283" s="9" t="s">
        <v>12</v>
      </c>
      <c r="J283" s="16">
        <v>400</v>
      </c>
      <c r="K283" s="10">
        <v>45267</v>
      </c>
      <c r="L283" s="11" t="s">
        <v>40</v>
      </c>
    </row>
    <row r="284" spans="6:12" ht="17.399999999999999" hidden="1" x14ac:dyDescent="0.3">
      <c r="F284" s="14" t="s">
        <v>41</v>
      </c>
      <c r="G284" s="14" t="s">
        <v>8</v>
      </c>
      <c r="H284" s="14" t="s">
        <v>9</v>
      </c>
      <c r="I284" s="9" t="s">
        <v>13</v>
      </c>
      <c r="J284" s="16">
        <v>400</v>
      </c>
      <c r="K284" s="10">
        <v>45262</v>
      </c>
      <c r="L284" s="11" t="s">
        <v>11</v>
      </c>
    </row>
    <row r="285" spans="6:12" ht="17.399999999999999" hidden="1" x14ac:dyDescent="0.3">
      <c r="F285" s="14" t="s">
        <v>41</v>
      </c>
      <c r="G285" s="14" t="s">
        <v>8</v>
      </c>
      <c r="H285" s="14" t="s">
        <v>9</v>
      </c>
      <c r="I285" s="9" t="s">
        <v>14</v>
      </c>
      <c r="J285" s="16">
        <v>400</v>
      </c>
      <c r="K285" s="10">
        <v>45264</v>
      </c>
      <c r="L285" s="11" t="s">
        <v>11</v>
      </c>
    </row>
    <row r="286" spans="6:12" ht="17.399999999999999" hidden="1" x14ac:dyDescent="0.3">
      <c r="F286" s="14" t="s">
        <v>41</v>
      </c>
      <c r="G286" s="14" t="s">
        <v>8</v>
      </c>
      <c r="H286" s="14" t="s">
        <v>9</v>
      </c>
      <c r="I286" s="9" t="s">
        <v>15</v>
      </c>
      <c r="J286" s="16">
        <v>400</v>
      </c>
      <c r="K286" s="10">
        <v>45264</v>
      </c>
      <c r="L286" s="11" t="s">
        <v>40</v>
      </c>
    </row>
    <row r="287" spans="6:12" ht="17.399999999999999" hidden="1" x14ac:dyDescent="0.3">
      <c r="F287" s="14" t="s">
        <v>41</v>
      </c>
      <c r="G287" s="14" t="s">
        <v>8</v>
      </c>
      <c r="H287" s="14" t="s">
        <v>9</v>
      </c>
      <c r="I287" s="9" t="s">
        <v>16</v>
      </c>
      <c r="J287" s="16">
        <v>400</v>
      </c>
      <c r="K287" s="10">
        <v>45265</v>
      </c>
      <c r="L287" s="11" t="s">
        <v>11</v>
      </c>
    </row>
    <row r="288" spans="6:12" ht="17.399999999999999" hidden="1" x14ac:dyDescent="0.3">
      <c r="F288" s="14" t="s">
        <v>41</v>
      </c>
      <c r="G288" s="14" t="s">
        <v>8</v>
      </c>
      <c r="H288" s="14" t="s">
        <v>9</v>
      </c>
      <c r="I288" s="9" t="s">
        <v>17</v>
      </c>
      <c r="J288" s="16">
        <v>400</v>
      </c>
      <c r="K288" s="10">
        <v>45266</v>
      </c>
      <c r="L288" s="11" t="s">
        <v>11</v>
      </c>
    </row>
    <row r="289" spans="6:12" ht="17.399999999999999" hidden="1" x14ac:dyDescent="0.3">
      <c r="F289" s="14" t="s">
        <v>41</v>
      </c>
      <c r="G289" s="14" t="s">
        <v>8</v>
      </c>
      <c r="H289" s="14" t="s">
        <v>9</v>
      </c>
      <c r="I289" s="9" t="s">
        <v>18</v>
      </c>
      <c r="J289" s="16">
        <v>400</v>
      </c>
      <c r="K289" s="10">
        <v>45267</v>
      </c>
      <c r="L289" s="11" t="s">
        <v>40</v>
      </c>
    </row>
    <row r="290" spans="6:12" ht="17.399999999999999" hidden="1" x14ac:dyDescent="0.3">
      <c r="F290" s="14" t="s">
        <v>41</v>
      </c>
      <c r="G290" s="14" t="s">
        <v>8</v>
      </c>
      <c r="H290" s="14" t="s">
        <v>9</v>
      </c>
      <c r="I290" s="9" t="s">
        <v>19</v>
      </c>
      <c r="J290" s="16">
        <v>400</v>
      </c>
      <c r="K290" s="10">
        <v>45268</v>
      </c>
      <c r="L290" s="11" t="s">
        <v>11</v>
      </c>
    </row>
    <row r="291" spans="6:12" ht="17.399999999999999" hidden="1" x14ac:dyDescent="0.3">
      <c r="F291" s="14" t="s">
        <v>41</v>
      </c>
      <c r="G291" s="14" t="s">
        <v>8</v>
      </c>
      <c r="H291" s="14" t="s">
        <v>20</v>
      </c>
      <c r="I291" s="9" t="s">
        <v>21</v>
      </c>
      <c r="J291" s="16">
        <v>400</v>
      </c>
      <c r="K291" s="10">
        <v>45269</v>
      </c>
      <c r="L291" s="11" t="s">
        <v>11</v>
      </c>
    </row>
    <row r="292" spans="6:12" ht="17.399999999999999" hidden="1" x14ac:dyDescent="0.3">
      <c r="F292" s="14" t="s">
        <v>41</v>
      </c>
      <c r="G292" s="14" t="s">
        <v>8</v>
      </c>
      <c r="H292" s="14" t="s">
        <v>20</v>
      </c>
      <c r="I292" s="9" t="s">
        <v>22</v>
      </c>
      <c r="J292" s="16">
        <v>400</v>
      </c>
      <c r="K292" s="10">
        <v>45264</v>
      </c>
      <c r="L292" s="11" t="s">
        <v>11</v>
      </c>
    </row>
    <row r="293" spans="6:12" ht="17.399999999999999" hidden="1" x14ac:dyDescent="0.3">
      <c r="F293" s="14" t="s">
        <v>41</v>
      </c>
      <c r="G293" s="14" t="s">
        <v>8</v>
      </c>
      <c r="H293" s="14" t="s">
        <v>20</v>
      </c>
      <c r="I293" s="9" t="s">
        <v>23</v>
      </c>
      <c r="J293" s="16">
        <v>400</v>
      </c>
      <c r="K293" s="10">
        <v>45265</v>
      </c>
      <c r="L293" s="11" t="s">
        <v>11</v>
      </c>
    </row>
    <row r="294" spans="6:12" ht="17.399999999999999" hidden="1" x14ac:dyDescent="0.3">
      <c r="F294" s="14" t="s">
        <v>41</v>
      </c>
      <c r="G294" s="14" t="s">
        <v>8</v>
      </c>
      <c r="H294" s="14" t="s">
        <v>24</v>
      </c>
      <c r="I294" s="9" t="s">
        <v>10</v>
      </c>
      <c r="J294" s="16">
        <v>400</v>
      </c>
      <c r="K294" s="10">
        <v>45266</v>
      </c>
      <c r="L294" s="11" t="s">
        <v>11</v>
      </c>
    </row>
    <row r="295" spans="6:12" ht="17.399999999999999" hidden="1" x14ac:dyDescent="0.3">
      <c r="F295" s="14" t="s">
        <v>41</v>
      </c>
      <c r="G295" s="14" t="s">
        <v>8</v>
      </c>
      <c r="H295" s="14" t="s">
        <v>24</v>
      </c>
      <c r="I295" s="9" t="s">
        <v>25</v>
      </c>
      <c r="J295" s="16">
        <v>400</v>
      </c>
      <c r="K295" s="10">
        <v>45267</v>
      </c>
      <c r="L295" s="11" t="s">
        <v>11</v>
      </c>
    </row>
    <row r="296" spans="6:12" ht="17.399999999999999" hidden="1" x14ac:dyDescent="0.3">
      <c r="F296" s="14" t="s">
        <v>41</v>
      </c>
      <c r="G296" s="14" t="s">
        <v>8</v>
      </c>
      <c r="H296" s="14" t="s">
        <v>24</v>
      </c>
      <c r="I296" s="9" t="s">
        <v>26</v>
      </c>
      <c r="J296" s="16">
        <v>400</v>
      </c>
      <c r="K296" s="10">
        <v>45263</v>
      </c>
      <c r="L296" s="11" t="s">
        <v>11</v>
      </c>
    </row>
    <row r="297" spans="6:12" ht="17.399999999999999" hidden="1" x14ac:dyDescent="0.3">
      <c r="F297" s="14" t="s">
        <v>41</v>
      </c>
      <c r="G297" s="14" t="s">
        <v>8</v>
      </c>
      <c r="H297" s="14" t="s">
        <v>24</v>
      </c>
      <c r="I297" s="9" t="s">
        <v>27</v>
      </c>
      <c r="J297" s="16">
        <v>400</v>
      </c>
      <c r="K297" s="10">
        <v>45264</v>
      </c>
      <c r="L297" s="11" t="s">
        <v>11</v>
      </c>
    </row>
    <row r="298" spans="6:12" ht="17.399999999999999" hidden="1" x14ac:dyDescent="0.3">
      <c r="F298" s="14" t="s">
        <v>41</v>
      </c>
      <c r="G298" s="14" t="s">
        <v>8</v>
      </c>
      <c r="H298" s="14" t="s">
        <v>24</v>
      </c>
      <c r="I298" s="9" t="s">
        <v>28</v>
      </c>
      <c r="J298" s="16">
        <v>400</v>
      </c>
      <c r="K298" s="10">
        <v>45265</v>
      </c>
      <c r="L298" s="11" t="s">
        <v>11</v>
      </c>
    </row>
    <row r="299" spans="6:12" ht="17.399999999999999" hidden="1" x14ac:dyDescent="0.3">
      <c r="F299" s="14" t="s">
        <v>41</v>
      </c>
      <c r="G299" s="14" t="s">
        <v>8</v>
      </c>
      <c r="H299" s="14" t="s">
        <v>24</v>
      </c>
      <c r="I299" s="9" t="s">
        <v>29</v>
      </c>
      <c r="J299" s="16">
        <v>400</v>
      </c>
      <c r="K299" s="10">
        <v>45266</v>
      </c>
      <c r="L299" s="11" t="s">
        <v>11</v>
      </c>
    </row>
    <row r="300" spans="6:12" ht="17.399999999999999" hidden="1" x14ac:dyDescent="0.3">
      <c r="F300" s="14" t="s">
        <v>41</v>
      </c>
      <c r="G300" s="14" t="s">
        <v>8</v>
      </c>
      <c r="H300" s="14" t="s">
        <v>24</v>
      </c>
      <c r="I300" s="9" t="s">
        <v>30</v>
      </c>
      <c r="J300" s="16">
        <v>400</v>
      </c>
      <c r="K300" s="10">
        <v>45267</v>
      </c>
      <c r="L300" s="11" t="s">
        <v>11</v>
      </c>
    </row>
    <row r="301" spans="6:12" ht="17.399999999999999" hidden="1" x14ac:dyDescent="0.3">
      <c r="F301" s="14" t="s">
        <v>41</v>
      </c>
      <c r="G301" s="14" t="s">
        <v>8</v>
      </c>
      <c r="H301" s="14" t="s">
        <v>24</v>
      </c>
      <c r="I301" s="9" t="s">
        <v>31</v>
      </c>
      <c r="J301" s="16">
        <v>400</v>
      </c>
      <c r="K301" s="10">
        <v>45268</v>
      </c>
      <c r="L301" s="11" t="s">
        <v>11</v>
      </c>
    </row>
    <row r="302" spans="6:12" ht="17.399999999999999" hidden="1" x14ac:dyDescent="0.3">
      <c r="F302" s="14" t="s">
        <v>41</v>
      </c>
      <c r="G302" s="14" t="s">
        <v>8</v>
      </c>
      <c r="H302" s="14" t="s">
        <v>24</v>
      </c>
      <c r="I302" s="9" t="s">
        <v>19</v>
      </c>
      <c r="J302" s="16">
        <v>400</v>
      </c>
      <c r="K302" s="10">
        <v>45269</v>
      </c>
      <c r="L302" s="11" t="s">
        <v>11</v>
      </c>
    </row>
    <row r="303" spans="6:12" ht="17.399999999999999" hidden="1" x14ac:dyDescent="0.3">
      <c r="F303" s="14" t="s">
        <v>41</v>
      </c>
      <c r="G303" s="14" t="s">
        <v>32</v>
      </c>
      <c r="H303" s="14" t="s">
        <v>33</v>
      </c>
      <c r="I303" s="9" t="s">
        <v>34</v>
      </c>
      <c r="J303" s="12">
        <v>400</v>
      </c>
      <c r="K303" s="10"/>
      <c r="L303" s="11"/>
    </row>
    <row r="304" spans="6:12" ht="17.399999999999999" hidden="1" x14ac:dyDescent="0.3">
      <c r="F304" s="14" t="s">
        <v>41</v>
      </c>
      <c r="G304" s="14" t="s">
        <v>32</v>
      </c>
      <c r="H304" s="14" t="s">
        <v>33</v>
      </c>
      <c r="I304" s="9" t="s">
        <v>35</v>
      </c>
      <c r="J304" s="12">
        <v>400</v>
      </c>
      <c r="K304" s="10"/>
      <c r="L304" s="11"/>
    </row>
    <row r="305" spans="6:12" ht="17.399999999999999" hidden="1" x14ac:dyDescent="0.3">
      <c r="F305" s="14" t="s">
        <v>41</v>
      </c>
      <c r="G305" s="14" t="s">
        <v>32</v>
      </c>
      <c r="H305" s="14" t="s">
        <v>36</v>
      </c>
      <c r="I305" s="9" t="s">
        <v>37</v>
      </c>
      <c r="J305" s="12">
        <v>400</v>
      </c>
      <c r="K305" s="10"/>
      <c r="L305" s="11"/>
    </row>
    <row r="306" spans="6:12" ht="17.399999999999999" hidden="1" x14ac:dyDescent="0.3">
      <c r="F306" s="14" t="s">
        <v>41</v>
      </c>
      <c r="G306" s="14" t="s">
        <v>32</v>
      </c>
      <c r="H306" s="14" t="s">
        <v>36</v>
      </c>
      <c r="I306" s="9" t="s">
        <v>38</v>
      </c>
      <c r="J306" s="12">
        <v>400</v>
      </c>
      <c r="K306" s="10"/>
      <c r="L306" s="11"/>
    </row>
  </sheetData>
  <conditionalFormatting sqref="L7:L31 L57:L306">
    <cfRule type="containsText" dxfId="19" priority="1" operator="containsText" text="Paid">
      <formula>NOT(ISERROR(SEARCH("Paid",L7)))</formula>
    </cfRule>
    <cfRule type="containsText" dxfId="18" priority="2" operator="containsText" text="Late">
      <formula>NOT(ISERROR(SEARCH("Late",L7)))</formula>
    </cfRule>
  </conditionalFormatting>
  <dataValidations count="1">
    <dataValidation type="list" allowBlank="1" showInputMessage="1" showErrorMessage="1" sqref="L7:L306" xr:uid="{58418915-27C5-4D00-B3FB-CD525819C5C4}">
      <formula1>"Paid, Late"</formula1>
    </dataValidation>
  </dataValidations>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Pivot Tables</vt:lpstr>
      <vt:lpstr>Dashboard</vt:lpstr>
      <vt:lpstr>Income &amp; Expenses</vt:lpstr>
      <vt:lpstr>Assets &amp; Goals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Hossam Khalil</dc:creator>
  <cp:lastModifiedBy>Sanjhai Prakash B</cp:lastModifiedBy>
  <dcterms:created xsi:type="dcterms:W3CDTF">2022-10-06T20:17:30Z</dcterms:created>
  <dcterms:modified xsi:type="dcterms:W3CDTF">2023-06-03T06:33:13Z</dcterms:modified>
</cp:coreProperties>
</file>