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l\Documents\Excel Book\Excel Spreadsheets\"/>
    </mc:Choice>
  </mc:AlternateContent>
  <xr:revisionPtr revIDLastSave="0" documentId="13_ncr:1_{CF2450CB-0B12-450C-B491-1C79ADA97833}" xr6:coauthVersionLast="47" xr6:coauthVersionMax="47" xr10:uidLastSave="{00000000-0000-0000-0000-000000000000}"/>
  <bookViews>
    <workbookView xWindow="14295" yWindow="150" windowWidth="14610" windowHeight="14415" xr2:uid="{00000000-000D-0000-FFFF-FFFF00000000}"/>
  </bookViews>
  <sheets>
    <sheet name="Uniform Distribution" sheetId="1" r:id="rId1"/>
    <sheet name="Exponential Distribution" sheetId="2" r:id="rId2"/>
    <sheet name="Normal Probability Distribu (2)" sheetId="4" r:id="rId3"/>
    <sheet name="scratch pa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4" l="1"/>
  <c r="B1" i="2"/>
  <c r="A2" i="5"/>
  <c r="A1" i="5"/>
  <c r="B9" i="1"/>
  <c r="B10" i="1" s="1"/>
  <c r="A9" i="4"/>
  <c r="A8" i="4"/>
  <c r="A7" i="4"/>
  <c r="B11" i="4"/>
  <c r="B9" i="4"/>
  <c r="B7" i="4"/>
  <c r="B8" i="4" s="1"/>
  <c r="B4" i="4"/>
  <c r="E2" i="4"/>
  <c r="D2" i="4"/>
  <c r="E5" i="4" l="1"/>
  <c r="B14" i="4"/>
  <c r="B12" i="4"/>
  <c r="B13" i="4"/>
  <c r="E2" i="1" l="1"/>
  <c r="D2" i="1"/>
  <c r="E2" i="2"/>
  <c r="D2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7" i="2"/>
  <c r="B28" i="2"/>
  <c r="B29" i="2"/>
  <c r="B30" i="2"/>
  <c r="B26" i="2"/>
  <c r="B25" i="2"/>
  <c r="B24" i="2"/>
  <c r="B23" i="2"/>
  <c r="B22" i="2"/>
  <c r="B21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6" i="2"/>
  <c r="B3" i="2"/>
  <c r="B2" i="2"/>
  <c r="B11" i="1"/>
  <c r="B13" i="1"/>
  <c r="A13" i="1"/>
  <c r="A12" i="1"/>
  <c r="A11" i="1"/>
  <c r="A10" i="1"/>
  <c r="A9" i="1"/>
  <c r="B12" i="1"/>
  <c r="C7" i="1"/>
  <c r="B5" i="1"/>
  <c r="B4" i="1"/>
  <c r="B3" i="1"/>
</calcChain>
</file>

<file path=xl/sharedStrings.xml><?xml version="1.0" encoding="utf-8"?>
<sst xmlns="http://schemas.openxmlformats.org/spreadsheetml/2006/main" count="25" uniqueCount="22">
  <si>
    <t>a</t>
  </si>
  <si>
    <t>b</t>
  </si>
  <si>
    <t>f(x) =</t>
  </si>
  <si>
    <t>E(x)</t>
  </si>
  <si>
    <t>Std Dev =</t>
  </si>
  <si>
    <t>E(x) =</t>
  </si>
  <si>
    <t>c</t>
  </si>
  <si>
    <t>d</t>
  </si>
  <si>
    <t>x</t>
  </si>
  <si>
    <t>P(X&lt;x)</t>
  </si>
  <si>
    <t xml:space="preserve">f </t>
  </si>
  <si>
    <t>m</t>
  </si>
  <si>
    <t>Std Dev</t>
  </si>
  <si>
    <t>Percentile</t>
  </si>
  <si>
    <t>Mean</t>
  </si>
  <si>
    <t>X</t>
  </si>
  <si>
    <t xml:space="preserve">Z </t>
  </si>
  <si>
    <t>n</t>
  </si>
  <si>
    <t>Std Dev 𝝈</t>
  </si>
  <si>
    <t>Percentile for mean</t>
  </si>
  <si>
    <t>Percentile for sample mean</t>
  </si>
  <si>
    <t>Percentile for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</si>
</sst>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/>
    <xf numFmtId="0" fontId="0" fillId="2" borderId="1" xfId="0" applyFill="1" applyBorder="1" applyProtection="1">
      <protection locked="0"/>
    </xf>
    <xf numFmtId="164" fontId="0" fillId="3" borderId="1" xfId="0" applyNumberFormat="1" applyFill="1" applyBorder="1"/>
    <xf numFmtId="0" fontId="0" fillId="2" borderId="2" xfId="0" applyFill="1" applyBorder="1" applyProtection="1">
      <protection locked="0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0" borderId="0" xfId="0" applyProtection="1">
      <protection locked="0"/>
    </xf>
  </cellXfs>
  <cellStyles count="1">
    <cellStyle name="Normal" xfId="0" builtinId="0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24063</xdr:colOff>
      <xdr:row>10</xdr:row>
      <xdr:rowOff>7352</xdr:rowOff>
    </xdr:from>
    <xdr:ext cx="1087798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EAC5B2E-FDBE-E346-9BB3-AF8713C223EA}"/>
                </a:ext>
              </a:extLst>
            </xdr:cNvPr>
            <xdr:cNvSpPr txBox="1"/>
          </xdr:nvSpPr>
          <xdr:spPr>
            <a:xfrm>
              <a:off x="24063" y="1945773"/>
              <a:ext cx="1087798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𝑠𝑡𝑑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𝑒𝑟𝑟𝑜𝑟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𝜎</m:t>
                  </m:r>
                </m:oMath>
              </a14:m>
              <a:r>
                <a:rPr lang="en-US" sz="1100"/>
                <a:t>/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</m:rad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EAC5B2E-FDBE-E346-9BB3-AF8713C223EA}"/>
                </a:ext>
              </a:extLst>
            </xdr:cNvPr>
            <xdr:cNvSpPr txBox="1"/>
          </xdr:nvSpPr>
          <xdr:spPr>
            <a:xfrm>
              <a:off x="24063" y="1945773"/>
              <a:ext cx="1087798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𝑠𝑡𝑑 𝑒𝑟𝑟𝑜𝑟=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en-US" sz="1100"/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√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24063</xdr:colOff>
      <xdr:row>11</xdr:row>
      <xdr:rowOff>14036</xdr:rowOff>
    </xdr:from>
    <xdr:ext cx="5853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0465FCB-D75D-8A4A-B76E-278F6214CC91}"/>
                </a:ext>
              </a:extLst>
            </xdr:cNvPr>
            <xdr:cNvSpPr txBox="1"/>
          </xdr:nvSpPr>
          <xdr:spPr>
            <a:xfrm>
              <a:off x="24063" y="2146299"/>
              <a:ext cx="5853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&gt;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0465FCB-D75D-8A4A-B76E-278F6214CC91}"/>
                </a:ext>
              </a:extLst>
            </xdr:cNvPr>
            <xdr:cNvSpPr txBox="1"/>
          </xdr:nvSpPr>
          <xdr:spPr>
            <a:xfrm>
              <a:off x="24063" y="2146299"/>
              <a:ext cx="5853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𝑃(𝑥 ̅&gt;𝑎)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17379</xdr:colOff>
      <xdr:row>12</xdr:row>
      <xdr:rowOff>14037</xdr:rowOff>
    </xdr:from>
    <xdr:ext cx="5853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AF7BD39-F4BC-4345-8F24-B48A05332970}"/>
                </a:ext>
              </a:extLst>
            </xdr:cNvPr>
            <xdr:cNvSpPr txBox="1"/>
          </xdr:nvSpPr>
          <xdr:spPr>
            <a:xfrm>
              <a:off x="17379" y="2340142"/>
              <a:ext cx="5853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AF7BD39-F4BC-4345-8F24-B48A05332970}"/>
                </a:ext>
              </a:extLst>
            </xdr:cNvPr>
            <xdr:cNvSpPr txBox="1"/>
          </xdr:nvSpPr>
          <xdr:spPr>
            <a:xfrm>
              <a:off x="17379" y="2340142"/>
              <a:ext cx="5853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𝑃(𝑥 ̅&lt;𝑎)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13</xdr:row>
      <xdr:rowOff>14036</xdr:rowOff>
    </xdr:from>
    <xdr:ext cx="8485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8D05489-F725-8140-B444-8AD64C4C9E71}"/>
                </a:ext>
              </a:extLst>
            </xdr:cNvPr>
            <xdr:cNvSpPr txBox="1"/>
          </xdr:nvSpPr>
          <xdr:spPr>
            <a:xfrm>
              <a:off x="0" y="2533983"/>
              <a:ext cx="848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8D05489-F725-8140-B444-8AD64C4C9E71}"/>
                </a:ext>
              </a:extLst>
            </xdr:cNvPr>
            <xdr:cNvSpPr txBox="1"/>
          </xdr:nvSpPr>
          <xdr:spPr>
            <a:xfrm>
              <a:off x="0" y="2533983"/>
              <a:ext cx="848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𝑃(𝑎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≤𝑥 ̅≤𝑏)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160" zoomScaleNormal="160" workbookViewId="0">
      <selection activeCell="B3" sqref="B3"/>
    </sheetView>
  </sheetViews>
  <sheetFormatPr defaultColWidth="8.85546875" defaultRowHeight="15" x14ac:dyDescent="0.25"/>
  <cols>
    <col min="1" max="1" width="18.85546875" customWidth="1"/>
  </cols>
  <sheetData>
    <row r="1" spans="1:5" x14ac:dyDescent="0.25">
      <c r="A1" t="s">
        <v>0</v>
      </c>
      <c r="B1" s="2">
        <v>2</v>
      </c>
      <c r="D1" s="1" t="s">
        <v>13</v>
      </c>
      <c r="E1" s="2">
        <v>0.3</v>
      </c>
    </row>
    <row r="2" spans="1:5" x14ac:dyDescent="0.25">
      <c r="A2" t="s">
        <v>1</v>
      </c>
      <c r="B2" s="2">
        <v>14</v>
      </c>
      <c r="D2" s="1" t="str">
        <f>(100*E1)&amp;"%"</f>
        <v>30%</v>
      </c>
      <c r="E2" s="1">
        <f>B1+E1*(B2-B1)</f>
        <v>5.6</v>
      </c>
    </row>
    <row r="3" spans="1:5" x14ac:dyDescent="0.25">
      <c r="A3" t="s">
        <v>2</v>
      </c>
      <c r="B3" s="1" t="str">
        <f>"1/"&amp;(B2-B1)</f>
        <v>1/12</v>
      </c>
    </row>
    <row r="4" spans="1:5" x14ac:dyDescent="0.25">
      <c r="A4" t="s">
        <v>5</v>
      </c>
      <c r="B4" s="1">
        <f>AVERAGE(B1:B2)</f>
        <v>8</v>
      </c>
    </row>
    <row r="5" spans="1:5" x14ac:dyDescent="0.25">
      <c r="A5" t="s">
        <v>4</v>
      </c>
      <c r="B5" s="1">
        <f>(B2-B1)/SQRT(12)</f>
        <v>3.4641016151377548</v>
      </c>
    </row>
    <row r="6" spans="1:5" x14ac:dyDescent="0.25">
      <c r="A6" t="s">
        <v>6</v>
      </c>
      <c r="B6" s="2">
        <v>19</v>
      </c>
    </row>
    <row r="7" spans="1:5" x14ac:dyDescent="0.25">
      <c r="A7" t="s">
        <v>7</v>
      </c>
      <c r="B7" s="2">
        <v>15</v>
      </c>
      <c r="C7">
        <f>IF(B7&gt;B2, B2, "")</f>
        <v>14</v>
      </c>
      <c r="D7" s="11"/>
    </row>
    <row r="8" spans="1:5" x14ac:dyDescent="0.25">
      <c r="A8" t="s">
        <v>10</v>
      </c>
      <c r="B8" s="2">
        <v>16</v>
      </c>
    </row>
    <row r="9" spans="1:5" x14ac:dyDescent="0.25">
      <c r="A9" t="str">
        <f>"P(X &lt; "&amp;B6&amp;")"</f>
        <v>P(X &lt; 19)</v>
      </c>
      <c r="B9" s="3">
        <f>IF((B6-B1)/(B2-B1)&lt;0, "",(B6-B1)/(B2-B1))</f>
        <v>1.4166666666666667</v>
      </c>
    </row>
    <row r="10" spans="1:5" x14ac:dyDescent="0.25">
      <c r="A10" t="str">
        <f>"P(X &gt; "&amp;B6&amp;")"</f>
        <v>P(X &gt; 19)</v>
      </c>
      <c r="B10" s="3">
        <f>IF(B9="", "", 1-B9)</f>
        <v>-0.41666666666666674</v>
      </c>
    </row>
    <row r="11" spans="1:5" x14ac:dyDescent="0.25">
      <c r="A11" t="str">
        <f>"P("&amp;B6&amp;" &lt; X &lt; "&amp;B7&amp;")"</f>
        <v>P(19 &lt; X &lt; 15)</v>
      </c>
      <c r="B11" s="3">
        <f>IF(B7&gt;B6, (B7-B6)/(B2-B1),0)</f>
        <v>0</v>
      </c>
    </row>
    <row r="12" spans="1:5" x14ac:dyDescent="0.25">
      <c r="A12" t="str">
        <f>"P(X &lt; "&amp;B6&amp;"|X &gt; "&amp;B8&amp;")"</f>
        <v>P(X &lt; 19|X &gt; 16)</v>
      </c>
      <c r="B12" s="3">
        <f>IF(B6&lt;B8, 0,IF(B6&gt; B8, (B6-B8)/(B2-B8), 0))</f>
        <v>-1.5</v>
      </c>
    </row>
    <row r="13" spans="1:5" x14ac:dyDescent="0.25">
      <c r="A13" t="str">
        <f>"P(X &gt; "&amp;B6&amp;"|X &gt;"&amp;B8&amp;")"</f>
        <v>P(X &gt; 19|X &gt;16)</v>
      </c>
      <c r="B13" s="3">
        <f>IF(B6&gt;B8, (B2-B6)/(B2-B8), IF(B6 &lt; B8, 1,0))</f>
        <v>2.5</v>
      </c>
    </row>
  </sheetData>
  <sheetProtection algorithmName="SHA-512" hashValue="eGSFODCpYlkEbLv1qhSDBsTuP3MpOZwpwjOP1f1+3fZjmjwaHydYSUgYU0dBTDEwwtgvKxg9MG0X5PFbDVlUOg==" saltValue="WOymp6TSW37xuZnAW7MT1A==" spinCount="100000" sheet="1" objects="1" scenarios="1"/>
  <conditionalFormatting sqref="C6:C8">
    <cfRule type="cellIs" dxfId="0" priority="1" operator="notEqual">
      <formula>""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zoomScale="140" zoomScaleNormal="140" workbookViewId="0">
      <selection activeCell="E2" sqref="E2"/>
    </sheetView>
  </sheetViews>
  <sheetFormatPr defaultColWidth="8.85546875" defaultRowHeight="15" x14ac:dyDescent="0.25"/>
  <cols>
    <col min="4" max="4" width="10" customWidth="1"/>
  </cols>
  <sheetData>
    <row r="1" spans="1:5" x14ac:dyDescent="0.25">
      <c r="A1" s="7" t="s">
        <v>11</v>
      </c>
      <c r="B1" s="4">
        <f>1/20</f>
        <v>0.05</v>
      </c>
      <c r="D1" s="1" t="s">
        <v>13</v>
      </c>
      <c r="E1" s="2">
        <v>0.4</v>
      </c>
    </row>
    <row r="2" spans="1:5" x14ac:dyDescent="0.25">
      <c r="A2" s="5" t="s">
        <v>3</v>
      </c>
      <c r="B2" s="1">
        <f>1/B1</f>
        <v>20</v>
      </c>
      <c r="D2" s="1" t="str">
        <f>E1*100&amp;"%"</f>
        <v>40%</v>
      </c>
      <c r="E2" s="1">
        <f>LN(1-E1)/(-1*B1)</f>
        <v>10.216512475319814</v>
      </c>
    </row>
    <row r="3" spans="1:5" x14ac:dyDescent="0.25">
      <c r="A3" s="5" t="s">
        <v>12</v>
      </c>
      <c r="B3" s="1">
        <f>1/B1</f>
        <v>20</v>
      </c>
    </row>
    <row r="5" spans="1:5" x14ac:dyDescent="0.25">
      <c r="A5" s="6" t="s">
        <v>8</v>
      </c>
      <c r="B5" s="6" t="s">
        <v>9</v>
      </c>
    </row>
    <row r="6" spans="1:5" x14ac:dyDescent="0.25">
      <c r="A6" s="8">
        <v>0</v>
      </c>
      <c r="B6" s="3">
        <f>_xlfn.EXPON.DIST(A6,$B$1, TRUE)</f>
        <v>0</v>
      </c>
    </row>
    <row r="7" spans="1:5" x14ac:dyDescent="0.25">
      <c r="A7" s="8">
        <v>1</v>
      </c>
      <c r="B7" s="3">
        <f t="shared" ref="B7:B51" si="0">_xlfn.EXPON.DIST(A7,$B$1, TRUE)</f>
        <v>4.8770575499285991E-2</v>
      </c>
    </row>
    <row r="8" spans="1:5" x14ac:dyDescent="0.25">
      <c r="A8" s="8">
        <v>2</v>
      </c>
      <c r="B8" s="3">
        <f t="shared" si="0"/>
        <v>9.5162581964040427E-2</v>
      </c>
    </row>
    <row r="9" spans="1:5" x14ac:dyDescent="0.25">
      <c r="A9" s="8">
        <v>3</v>
      </c>
      <c r="B9" s="3">
        <f t="shared" si="0"/>
        <v>0.13929202357494222</v>
      </c>
    </row>
    <row r="10" spans="1:5" x14ac:dyDescent="0.25">
      <c r="A10" s="8">
        <v>4</v>
      </c>
      <c r="B10" s="3">
        <f t="shared" si="0"/>
        <v>0.18126924692201815</v>
      </c>
    </row>
    <row r="11" spans="1:5" x14ac:dyDescent="0.25">
      <c r="A11" s="8">
        <v>5</v>
      </c>
      <c r="B11" s="3">
        <f t="shared" si="0"/>
        <v>0.22119921692859512</v>
      </c>
    </row>
    <row r="12" spans="1:5" x14ac:dyDescent="0.25">
      <c r="A12" s="8">
        <v>6</v>
      </c>
      <c r="B12" s="3">
        <f t="shared" si="0"/>
        <v>0.25918177931828218</v>
      </c>
    </row>
    <row r="13" spans="1:5" x14ac:dyDescent="0.25">
      <c r="A13" s="8">
        <v>7</v>
      </c>
      <c r="B13" s="3">
        <f t="shared" si="0"/>
        <v>0.29531191028128662</v>
      </c>
    </row>
    <row r="14" spans="1:5" x14ac:dyDescent="0.25">
      <c r="A14" s="8">
        <v>8</v>
      </c>
      <c r="B14" s="3">
        <f t="shared" si="0"/>
        <v>0.32967995396436073</v>
      </c>
    </row>
    <row r="15" spans="1:5" x14ac:dyDescent="0.25">
      <c r="A15" s="8">
        <v>9</v>
      </c>
      <c r="B15" s="3">
        <f t="shared" si="0"/>
        <v>0.36237184837822667</v>
      </c>
    </row>
    <row r="16" spans="1:5" x14ac:dyDescent="0.25">
      <c r="A16" s="8">
        <v>10</v>
      </c>
      <c r="B16" s="3">
        <f t="shared" si="0"/>
        <v>0.39346934028736658</v>
      </c>
    </row>
    <row r="17" spans="1:2" x14ac:dyDescent="0.25">
      <c r="A17" s="8">
        <v>11</v>
      </c>
      <c r="B17" s="3">
        <f t="shared" si="0"/>
        <v>0.42305018961951335</v>
      </c>
    </row>
    <row r="18" spans="1:2" x14ac:dyDescent="0.25">
      <c r="A18" s="8">
        <v>12</v>
      </c>
      <c r="B18" s="3">
        <f t="shared" si="0"/>
        <v>0.45118836390597356</v>
      </c>
    </row>
    <row r="19" spans="1:2" x14ac:dyDescent="0.25">
      <c r="A19" s="8">
        <v>13</v>
      </c>
      <c r="B19" s="3">
        <f t="shared" si="0"/>
        <v>0.47795422323898396</v>
      </c>
    </row>
    <row r="20" spans="1:2" x14ac:dyDescent="0.25">
      <c r="A20" s="8">
        <v>14</v>
      </c>
      <c r="B20" s="3">
        <f t="shared" si="0"/>
        <v>0.50341469620859058</v>
      </c>
    </row>
    <row r="21" spans="1:2" x14ac:dyDescent="0.25">
      <c r="A21" s="8">
        <v>15</v>
      </c>
      <c r="B21" s="3">
        <f t="shared" si="0"/>
        <v>0.52763344725898531</v>
      </c>
    </row>
    <row r="22" spans="1:2" x14ac:dyDescent="0.25">
      <c r="A22" s="8">
        <v>16</v>
      </c>
      <c r="B22" s="3">
        <f t="shared" si="0"/>
        <v>0.55067103588277844</v>
      </c>
    </row>
    <row r="23" spans="1:2" x14ac:dyDescent="0.25">
      <c r="A23" s="8">
        <v>17</v>
      </c>
      <c r="B23" s="3">
        <f t="shared" si="0"/>
        <v>0.5725850680512734</v>
      </c>
    </row>
    <row r="24" spans="1:2" x14ac:dyDescent="0.25">
      <c r="A24" s="8">
        <v>18</v>
      </c>
      <c r="B24" s="3">
        <f t="shared" si="0"/>
        <v>0.59343034025940089</v>
      </c>
    </row>
    <row r="25" spans="1:2" x14ac:dyDescent="0.25">
      <c r="A25" s="8">
        <v>19</v>
      </c>
      <c r="B25" s="3">
        <f t="shared" si="0"/>
        <v>0.61325897654549877</v>
      </c>
    </row>
    <row r="26" spans="1:2" x14ac:dyDescent="0.25">
      <c r="A26" s="8">
        <v>20</v>
      </c>
      <c r="B26" s="3">
        <f t="shared" si="0"/>
        <v>0.63212055882855767</v>
      </c>
    </row>
    <row r="27" spans="1:2" x14ac:dyDescent="0.25">
      <c r="A27" s="8">
        <v>21</v>
      </c>
      <c r="B27" s="3">
        <f t="shared" si="0"/>
        <v>0.65006225088884473</v>
      </c>
    </row>
    <row r="28" spans="1:2" x14ac:dyDescent="0.25">
      <c r="A28" s="8">
        <v>22</v>
      </c>
      <c r="B28" s="3">
        <f t="shared" si="0"/>
        <v>0.6671289163019205</v>
      </c>
    </row>
    <row r="29" spans="1:2" x14ac:dyDescent="0.25">
      <c r="A29" s="8">
        <v>23</v>
      </c>
      <c r="B29" s="3">
        <f t="shared" si="0"/>
        <v>0.68336323062094684</v>
      </c>
    </row>
    <row r="30" spans="1:2" x14ac:dyDescent="0.25">
      <c r="A30" s="8">
        <v>24</v>
      </c>
      <c r="B30" s="3">
        <f t="shared" si="0"/>
        <v>0.69880578808779803</v>
      </c>
    </row>
    <row r="31" spans="1:2" x14ac:dyDescent="0.25">
      <c r="A31" s="8">
        <v>25</v>
      </c>
      <c r="B31" s="3">
        <f t="shared" si="0"/>
        <v>0.71349520313980985</v>
      </c>
    </row>
    <row r="32" spans="1:2" x14ac:dyDescent="0.25">
      <c r="A32" s="8">
        <v>26</v>
      </c>
      <c r="B32" s="3">
        <f t="shared" si="0"/>
        <v>0.72746820696598746</v>
      </c>
    </row>
    <row r="33" spans="1:2" x14ac:dyDescent="0.25">
      <c r="A33" s="8">
        <v>27</v>
      </c>
      <c r="B33" s="3">
        <f t="shared" si="0"/>
        <v>0.74075973935410855</v>
      </c>
    </row>
    <row r="34" spans="1:2" x14ac:dyDescent="0.25">
      <c r="A34" s="8">
        <v>28</v>
      </c>
      <c r="B34" s="3">
        <f t="shared" si="0"/>
        <v>0.75340303605839354</v>
      </c>
    </row>
    <row r="35" spans="1:2" x14ac:dyDescent="0.25">
      <c r="A35" s="8">
        <v>29</v>
      </c>
      <c r="B35" s="3">
        <f t="shared" si="0"/>
        <v>0.76542971190620235</v>
      </c>
    </row>
    <row r="36" spans="1:2" x14ac:dyDescent="0.25">
      <c r="A36" s="8">
        <v>30</v>
      </c>
      <c r="B36" s="3">
        <f t="shared" si="0"/>
        <v>0.77686983985157021</v>
      </c>
    </row>
    <row r="37" spans="1:2" x14ac:dyDescent="0.25">
      <c r="A37" s="8">
        <v>31</v>
      </c>
      <c r="B37" s="3">
        <f t="shared" si="0"/>
        <v>0.7877520261732569</v>
      </c>
    </row>
    <row r="38" spans="1:2" x14ac:dyDescent="0.25">
      <c r="A38" s="8">
        <v>32</v>
      </c>
      <c r="B38" s="3">
        <f t="shared" si="0"/>
        <v>0.79810348200534464</v>
      </c>
    </row>
    <row r="39" spans="1:2" x14ac:dyDescent="0.25">
      <c r="A39" s="8">
        <v>33</v>
      </c>
      <c r="B39" s="3">
        <f t="shared" si="0"/>
        <v>0.80795009137924589</v>
      </c>
    </row>
    <row r="40" spans="1:2" x14ac:dyDescent="0.25">
      <c r="A40" s="8">
        <v>34</v>
      </c>
      <c r="B40" s="3">
        <f t="shared" si="0"/>
        <v>0.81731647594726542</v>
      </c>
    </row>
    <row r="41" spans="1:2" x14ac:dyDescent="0.25">
      <c r="A41" s="8">
        <v>35</v>
      </c>
      <c r="B41" s="3">
        <f t="shared" si="0"/>
        <v>0.82622605654955483</v>
      </c>
    </row>
    <row r="42" spans="1:2" x14ac:dyDescent="0.25">
      <c r="A42" s="8">
        <v>36</v>
      </c>
      <c r="B42" s="3">
        <f t="shared" si="0"/>
        <v>0.83470111177841344</v>
      </c>
    </row>
    <row r="43" spans="1:2" x14ac:dyDescent="0.25">
      <c r="A43" s="8">
        <v>37</v>
      </c>
      <c r="B43" s="3">
        <f t="shared" si="0"/>
        <v>0.84276283368637239</v>
      </c>
    </row>
    <row r="44" spans="1:2" x14ac:dyDescent="0.25">
      <c r="A44" s="8">
        <v>38</v>
      </c>
      <c r="B44" s="3">
        <f t="shared" si="0"/>
        <v>0.85043138077736491</v>
      </c>
    </row>
    <row r="45" spans="1:2" x14ac:dyDescent="0.25">
      <c r="A45" s="8">
        <v>39</v>
      </c>
      <c r="B45" s="3">
        <f t="shared" si="0"/>
        <v>0.85772592841348649</v>
      </c>
    </row>
    <row r="46" spans="1:2" x14ac:dyDescent="0.25">
      <c r="A46" s="8">
        <v>40</v>
      </c>
      <c r="B46" s="3">
        <f t="shared" si="0"/>
        <v>0.8646647167633873</v>
      </c>
    </row>
    <row r="47" spans="1:2" x14ac:dyDescent="0.25">
      <c r="A47" s="8">
        <v>41</v>
      </c>
      <c r="B47" s="3">
        <f t="shared" si="0"/>
        <v>0.87126509641219585</v>
      </c>
    </row>
    <row r="48" spans="1:2" x14ac:dyDescent="0.25">
      <c r="A48" s="8">
        <v>42</v>
      </c>
      <c r="B48" s="3">
        <f t="shared" si="0"/>
        <v>0.87754357174701814</v>
      </c>
    </row>
    <row r="49" spans="1:2" x14ac:dyDescent="0.25">
      <c r="A49" s="8">
        <v>43</v>
      </c>
      <c r="B49" s="3">
        <f t="shared" si="0"/>
        <v>0.88351584222650303</v>
      </c>
    </row>
    <row r="50" spans="1:2" x14ac:dyDescent="0.25">
      <c r="A50" s="8">
        <v>44</v>
      </c>
      <c r="B50" s="3">
        <f t="shared" si="0"/>
        <v>0.8891968416376661</v>
      </c>
    </row>
    <row r="51" spans="1:2" x14ac:dyDescent="0.25">
      <c r="A51" s="8">
        <v>45</v>
      </c>
      <c r="B51" s="3">
        <f t="shared" si="0"/>
        <v>0.89460077543813565</v>
      </c>
    </row>
  </sheetData>
  <sheetProtection algorithmName="SHA-512" hashValue="DT3m9PUMzALnajg//rbbiru9v22T6oQ6g9e3FZsl+OS5BYitzvcMEk9bqBFuePXXUWhQFnrLBiLL7TkZZNMMjQ==" saltValue="vqZ5C7HUWPSvUok1pf7/d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D716-8CAD-4644-8EF1-FDFD895485D3}">
  <dimension ref="A1:E14"/>
  <sheetViews>
    <sheetView zoomScale="150" zoomScaleNormal="150" workbookViewId="0">
      <selection activeCell="E2" sqref="E2"/>
    </sheetView>
  </sheetViews>
  <sheetFormatPr defaultColWidth="8.85546875" defaultRowHeight="15" x14ac:dyDescent="0.25"/>
  <cols>
    <col min="1" max="1" width="15.42578125" customWidth="1"/>
    <col min="2" max="2" width="11.85546875" bestFit="1" customWidth="1"/>
    <col min="4" max="4" width="21.7109375" customWidth="1"/>
  </cols>
  <sheetData>
    <row r="1" spans="1:5" x14ac:dyDescent="0.25">
      <c r="A1" s="1" t="s">
        <v>14</v>
      </c>
      <c r="B1" s="2">
        <v>58</v>
      </c>
      <c r="D1" s="1" t="s">
        <v>21</v>
      </c>
      <c r="E1" s="2">
        <v>0.4</v>
      </c>
    </row>
    <row r="2" spans="1:5" x14ac:dyDescent="0.25">
      <c r="A2" s="1" t="s">
        <v>18</v>
      </c>
      <c r="B2" s="2">
        <v>10</v>
      </c>
      <c r="D2" s="1" t="str">
        <f>(100*E1)&amp;"% of values are &lt;"</f>
        <v>40% of values are &lt;</v>
      </c>
      <c r="E2" s="1">
        <f>_xlfn.NORM.INV(E1,B1,B2)</f>
        <v>55.466528968642002</v>
      </c>
    </row>
    <row r="3" spans="1:5" x14ac:dyDescent="0.25">
      <c r="A3" s="1" t="s">
        <v>15</v>
      </c>
      <c r="B3" s="2">
        <v>59</v>
      </c>
    </row>
    <row r="4" spans="1:5" x14ac:dyDescent="0.25">
      <c r="A4" s="1" t="s">
        <v>16</v>
      </c>
      <c r="B4" s="9">
        <f>(B3-B1)/B2</f>
        <v>0.1</v>
      </c>
      <c r="D4" s="1" t="s">
        <v>19</v>
      </c>
      <c r="E4" s="2">
        <f>1-0.24</f>
        <v>0.76</v>
      </c>
    </row>
    <row r="5" spans="1:5" x14ac:dyDescent="0.25">
      <c r="A5" s="1" t="s">
        <v>0</v>
      </c>
      <c r="B5" s="2">
        <v>60.47</v>
      </c>
      <c r="D5" s="1" t="s">
        <v>20</v>
      </c>
      <c r="E5" s="1">
        <f>_xlfn.NORM.INV(E4,B1,B11)</f>
        <v>58.470868375226722</v>
      </c>
    </row>
    <row r="6" spans="1:5" x14ac:dyDescent="0.25">
      <c r="A6" s="1" t="s">
        <v>1</v>
      </c>
      <c r="B6" s="2">
        <v>11</v>
      </c>
    </row>
    <row r="7" spans="1:5" x14ac:dyDescent="0.25">
      <c r="A7" s="1" t="str">
        <f>"P(X &gt; a)"</f>
        <v>P(X &gt; a)</v>
      </c>
      <c r="B7" s="3">
        <f>1-_xlfn.NORM.DIST(B5, B1,B2, TRUE)</f>
        <v>0.40245411203690384</v>
      </c>
    </row>
    <row r="8" spans="1:5" x14ac:dyDescent="0.25">
      <c r="A8" s="1" t="str">
        <f>"P(X &lt; a)"</f>
        <v>P(X &lt; a)</v>
      </c>
      <c r="B8" s="3">
        <f>1-B7</f>
        <v>0.59754588796309616</v>
      </c>
    </row>
    <row r="9" spans="1:5" x14ac:dyDescent="0.25">
      <c r="A9" s="1" t="str">
        <f>"P(a &lt; X &lt;b)"</f>
        <v>P(a &lt; X &lt;b)</v>
      </c>
      <c r="B9" s="3">
        <f>_xlfn.NORM.DIST(B6,B1,B2,TRUE)-_xlfn.NORM.DIST(B5,B1,B2,TRUE)</f>
        <v>-0.59754458715564229</v>
      </c>
    </row>
    <row r="10" spans="1:5" x14ac:dyDescent="0.25">
      <c r="A10" s="1" t="s">
        <v>17</v>
      </c>
      <c r="B10" s="2">
        <v>225</v>
      </c>
    </row>
    <row r="11" spans="1:5" x14ac:dyDescent="0.25">
      <c r="A11" s="10"/>
      <c r="B11" s="3">
        <f>B2/SQRT(B10)</f>
        <v>0.66666666666666663</v>
      </c>
    </row>
    <row r="12" spans="1:5" x14ac:dyDescent="0.25">
      <c r="A12" s="1"/>
      <c r="B12" s="3">
        <f>1-_xlfn.NORM.DIST(B5,B1,B11, TRUE)</f>
        <v>1.0569536634719157E-4</v>
      </c>
    </row>
    <row r="13" spans="1:5" x14ac:dyDescent="0.25">
      <c r="A13" s="1"/>
      <c r="B13" s="3">
        <f>_xlfn.NORM.DIST(B5,B1,B11, TRUE)</f>
        <v>0.99989430463365281</v>
      </c>
    </row>
    <row r="14" spans="1:5" x14ac:dyDescent="0.25">
      <c r="A14" s="1"/>
      <c r="B14" s="3">
        <f>_xlfn.NORM.DIST(B6,B1,B11, TRUE)-_xlfn.NORM.DIST(B5,B1,B11, TRUE)</f>
        <v>-0.99989430463365281</v>
      </c>
    </row>
  </sheetData>
  <sheetProtection algorithmName="SHA-512" hashValue="W902aUNxXKRR5ikrPzUQ4B9IOXFNvb7wi9mmyVtvLNzFZAZQB0xlyjS94gVukXokzqBBG/LBRhVsvEC+ewprYg==" saltValue="6GvC8eO0np/A8Eekh+OzOQ==" spinCount="100000" sheet="1" objects="1" scenario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2A19-1D93-694C-A9C5-73D0FF82B307}">
  <dimension ref="A1:A2"/>
  <sheetViews>
    <sheetView zoomScale="160" zoomScaleNormal="160" workbookViewId="0">
      <selection activeCell="A3" sqref="A3"/>
    </sheetView>
  </sheetViews>
  <sheetFormatPr defaultColWidth="11.42578125" defaultRowHeight="15" x14ac:dyDescent="0.25"/>
  <cols>
    <col min="1" max="1" width="11.85546875" bestFit="1" customWidth="1"/>
  </cols>
  <sheetData>
    <row r="1" spans="1:1" x14ac:dyDescent="0.25">
      <c r="A1">
        <f>_xlfn.NORM.DIST(64.44, 60, 1.1111, TRUE)</f>
        <v>0.99996779456689611</v>
      </c>
    </row>
    <row r="2" spans="1:1" x14ac:dyDescent="0.25">
      <c r="A2">
        <f>ROUND(A1,4)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Uniform Distribution</vt:lpstr>
      <vt:lpstr>Exponential Distribution</vt:lpstr>
      <vt:lpstr>Normal Probability Distribu (2)</vt:lpstr>
      <vt:lpstr>scratch pad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JolieGee</dc:creator>
  <cp:lastModifiedBy>JoEllen Green</cp:lastModifiedBy>
  <dcterms:created xsi:type="dcterms:W3CDTF">2020-03-02T04:51:00Z</dcterms:created>
  <dcterms:modified xsi:type="dcterms:W3CDTF">2022-12-22T21:15:01Z</dcterms:modified>
</cp:coreProperties>
</file>