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zureford-my.sharepoint.com/personal/ykamble_ford_com/Documents/Desktop/Atharva/Final/"/>
    </mc:Choice>
  </mc:AlternateContent>
  <xr:revisionPtr revIDLastSave="0" documentId="8_{94511D76-DAB0-485E-B239-0E9D7B65905F}" xr6:coauthVersionLast="47" xr6:coauthVersionMax="47" xr10:uidLastSave="{00000000-0000-0000-0000-000000000000}"/>
  <bookViews>
    <workbookView xWindow="-120" yWindow="-120" windowWidth="29040" windowHeight="15720" activeTab="2" xr2:uid="{FB7081B7-11C1-4E61-9AB9-6C5B8251D012}"/>
  </bookViews>
  <sheets>
    <sheet name="Sheet1" sheetId="1" r:id="rId1"/>
    <sheet name="Processed Data" sheetId="2" r:id="rId2"/>
    <sheet name="Scatter Plo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2" i="2"/>
  <c r="J3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<sst xmlns="http://schemas.openxmlformats.org/spreadsheetml/2006/main" count="1199" uniqueCount="55">
  <si>
    <t>Name</t>
  </si>
  <si>
    <t>Sanjiv Suresh</t>
  </si>
  <si>
    <t>Date</t>
  </si>
  <si>
    <t>Instructor</t>
  </si>
  <si>
    <t>Radheshyam Tiwari</t>
  </si>
  <si>
    <t>TA</t>
  </si>
  <si>
    <t>Adhitya Patil</t>
  </si>
  <si>
    <t>Trial</t>
  </si>
  <si>
    <t>Subgroups</t>
  </si>
  <si>
    <t>Special Cause</t>
  </si>
  <si>
    <t>Test No.</t>
  </si>
  <si>
    <t>Candidate Special Causes of Variation and Their Levels</t>
  </si>
  <si>
    <t>Sample Roughness (microinches)</t>
  </si>
  <si>
    <t>Cutting Speed (fpm)</t>
  </si>
  <si>
    <t>Feed Rate (ipr)</t>
  </si>
  <si>
    <t>Set up Person</t>
  </si>
  <si>
    <t>Operator</t>
  </si>
  <si>
    <t>Tool Type</t>
  </si>
  <si>
    <t>Tool Condition</t>
  </si>
  <si>
    <t>Depth-to-Shoulder</t>
  </si>
  <si>
    <t>Machine</t>
  </si>
  <si>
    <t>Measuring Device</t>
  </si>
  <si>
    <t>Rake Angle (deg.)</t>
  </si>
  <si>
    <t>Mr. Ricard</t>
  </si>
  <si>
    <t>Regular</t>
  </si>
  <si>
    <t>Roved Cube</t>
  </si>
  <si>
    <t>Sharp</t>
  </si>
  <si>
    <t>Rex</t>
  </si>
  <si>
    <t>Surfchek 3</t>
  </si>
  <si>
    <t>Substitute</t>
  </si>
  <si>
    <t>Nork-V</t>
  </si>
  <si>
    <t>Dull</t>
  </si>
  <si>
    <t>Mr. Samuel</t>
  </si>
  <si>
    <t>Le-Lathe</t>
  </si>
  <si>
    <t>Talymeas 5</t>
  </si>
  <si>
    <t>Cutgo-T</t>
  </si>
  <si>
    <t>Nacirema</t>
  </si>
  <si>
    <t>Operator,</t>
  </si>
  <si>
    <t>Operator,Tool Condition,</t>
  </si>
  <si>
    <t>Operator,Tool Condition,Rake Angle,</t>
  </si>
  <si>
    <t>Operator,Tool Condition,Machine,</t>
  </si>
  <si>
    <t>Test No</t>
  </si>
  <si>
    <t>Set up Person ID</t>
  </si>
  <si>
    <t>Operator ID</t>
  </si>
  <si>
    <t>Toot Type ID</t>
  </si>
  <si>
    <t>Tool Condition ID</t>
  </si>
  <si>
    <t>Machine ID</t>
  </si>
  <si>
    <t>Measuring Device ID</t>
  </si>
  <si>
    <t>SCATTER PLOTS</t>
  </si>
  <si>
    <t>Range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</si>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</sst>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Cutting Speed Vs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Data'!$W$1</c:f>
              <c:strCache>
                <c:ptCount val="1"/>
                <c:pt idx="0">
                  <c:v>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Data'!$B$2:$B$31</c:f>
              <c:numCache>
                <c:formatCode>General</c:formatCode>
                <c:ptCount val="30"/>
                <c:pt idx="0">
                  <c:v>1050</c:v>
                </c:pt>
                <c:pt idx="1">
                  <c:v>1050</c:v>
                </c:pt>
                <c:pt idx="2">
                  <c:v>1100</c:v>
                </c:pt>
                <c:pt idx="3">
                  <c:v>1100</c:v>
                </c:pt>
                <c:pt idx="4">
                  <c:v>1000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1000</c:v>
                </c:pt>
                <c:pt idx="16">
                  <c:v>1050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1050</c:v>
                </c:pt>
                <c:pt idx="21">
                  <c:v>1000</c:v>
                </c:pt>
                <c:pt idx="22">
                  <c:v>1050</c:v>
                </c:pt>
                <c:pt idx="23">
                  <c:v>1050</c:v>
                </c:pt>
                <c:pt idx="24">
                  <c:v>1050</c:v>
                </c:pt>
                <c:pt idx="25">
                  <c:v>1000</c:v>
                </c:pt>
                <c:pt idx="26">
                  <c:v>1000</c:v>
                </c:pt>
                <c:pt idx="27">
                  <c:v>1050</c:v>
                </c:pt>
                <c:pt idx="28">
                  <c:v>1100</c:v>
                </c:pt>
                <c:pt idx="29">
                  <c:v>1050</c:v>
                </c:pt>
              </c:numCache>
            </c:numRef>
          </c:xVal>
          <c:yVal>
            <c:numRef>
              <c:f>'Processed Data'!$W$2:$W$31</c:f>
              <c:numCache>
                <c:formatCode>General</c:formatCode>
                <c:ptCount val="30"/>
                <c:pt idx="0">
                  <c:v>17.810999999999993</c:v>
                </c:pt>
                <c:pt idx="1">
                  <c:v>17.975000000000001</c:v>
                </c:pt>
                <c:pt idx="2">
                  <c:v>16.487999999999992</c:v>
                </c:pt>
                <c:pt idx="3">
                  <c:v>23.128</c:v>
                </c:pt>
                <c:pt idx="4">
                  <c:v>14.862000000000002</c:v>
                </c:pt>
                <c:pt idx="5">
                  <c:v>17.825999999999993</c:v>
                </c:pt>
                <c:pt idx="6">
                  <c:v>32.113999999999997</c:v>
                </c:pt>
                <c:pt idx="7">
                  <c:v>30.167000000000002</c:v>
                </c:pt>
                <c:pt idx="8">
                  <c:v>14.863000000000007</c:v>
                </c:pt>
                <c:pt idx="9">
                  <c:v>8.0489999999999995</c:v>
                </c:pt>
                <c:pt idx="10">
                  <c:v>19.653999999999996</c:v>
                </c:pt>
                <c:pt idx="11">
                  <c:v>12.518000000000001</c:v>
                </c:pt>
                <c:pt idx="12">
                  <c:v>11.283999999999999</c:v>
                </c:pt>
                <c:pt idx="13">
                  <c:v>21.616000000000007</c:v>
                </c:pt>
                <c:pt idx="14">
                  <c:v>24.180999999999997</c:v>
                </c:pt>
                <c:pt idx="15">
                  <c:v>13.370000000000005</c:v>
                </c:pt>
                <c:pt idx="16">
                  <c:v>37.951999999999998</c:v>
                </c:pt>
                <c:pt idx="17">
                  <c:v>16.075000000000003</c:v>
                </c:pt>
                <c:pt idx="18">
                  <c:v>56.966000000000001</c:v>
                </c:pt>
                <c:pt idx="19">
                  <c:v>19.273999999999994</c:v>
                </c:pt>
                <c:pt idx="20">
                  <c:v>40.326000000000008</c:v>
                </c:pt>
                <c:pt idx="21">
                  <c:v>12.002000000000002</c:v>
                </c:pt>
                <c:pt idx="22">
                  <c:v>12.844000000000001</c:v>
                </c:pt>
                <c:pt idx="23">
                  <c:v>17.069999999999993</c:v>
                </c:pt>
                <c:pt idx="24">
                  <c:v>25.470999999999997</c:v>
                </c:pt>
                <c:pt idx="25">
                  <c:v>14.784000000000006</c:v>
                </c:pt>
                <c:pt idx="26">
                  <c:v>25.435000000000002</c:v>
                </c:pt>
                <c:pt idx="27">
                  <c:v>27.563000000000002</c:v>
                </c:pt>
                <c:pt idx="28">
                  <c:v>12.512</c:v>
                </c:pt>
                <c:pt idx="29">
                  <c:v>47.414999999999999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0-4669-B16D-3DF4867FD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04320"/>
        <c:axId val="758106480"/>
      </c:scatterChart>
      <c:valAx>
        <c:axId val="7581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Cutting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6480"/>
        <c:crosses val="autoZero"/>
        <c:crossBetween val="midCat"/>
      </c:valAx>
      <c:valAx>
        <c:axId val="7581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 Rate Vs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Data'!$W$1</c:f>
              <c:strCache>
                <c:ptCount val="1"/>
                <c:pt idx="0">
                  <c:v>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Data'!$C$2:$C$31</c:f>
              <c:numCache>
                <c:formatCode>General</c:formatCode>
                <c:ptCount val="30"/>
                <c:pt idx="0">
                  <c:v>8.8999999999999999E-3</c:v>
                </c:pt>
                <c:pt idx="1">
                  <c:v>8.8999999999999999E-3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8.6E-3</c:v>
                </c:pt>
                <c:pt idx="5">
                  <c:v>8.8999999999999999E-3</c:v>
                </c:pt>
                <c:pt idx="6">
                  <c:v>8.8999999999999999E-3</c:v>
                </c:pt>
                <c:pt idx="7">
                  <c:v>8.8999999999999999E-3</c:v>
                </c:pt>
                <c:pt idx="8">
                  <c:v>8.6E-3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8.6E-3</c:v>
                </c:pt>
                <c:pt idx="16">
                  <c:v>8.8999999999999999E-3</c:v>
                </c:pt>
                <c:pt idx="17">
                  <c:v>8.6E-3</c:v>
                </c:pt>
                <c:pt idx="18">
                  <c:v>8.8999999999999999E-3</c:v>
                </c:pt>
                <c:pt idx="19">
                  <c:v>8.0000000000000002E-3</c:v>
                </c:pt>
                <c:pt idx="20">
                  <c:v>8.8999999999999999E-3</c:v>
                </c:pt>
                <c:pt idx="21">
                  <c:v>8.6E-3</c:v>
                </c:pt>
                <c:pt idx="22">
                  <c:v>8.8999999999999999E-3</c:v>
                </c:pt>
                <c:pt idx="23">
                  <c:v>8.8999999999999999E-3</c:v>
                </c:pt>
                <c:pt idx="24">
                  <c:v>8.8999999999999999E-3</c:v>
                </c:pt>
                <c:pt idx="25">
                  <c:v>8.6E-3</c:v>
                </c:pt>
                <c:pt idx="26">
                  <c:v>8.6E-3</c:v>
                </c:pt>
                <c:pt idx="27">
                  <c:v>8.8999999999999999E-3</c:v>
                </c:pt>
                <c:pt idx="28">
                  <c:v>8.0000000000000002E-3</c:v>
                </c:pt>
                <c:pt idx="29">
                  <c:v>8.8999999999999999E-3</c:v>
                </c:pt>
              </c:numCache>
            </c:numRef>
          </c:xVal>
          <c:yVal>
            <c:numRef>
              <c:f>'Processed Data'!$W$2:$W$31</c:f>
              <c:numCache>
                <c:formatCode>General</c:formatCode>
                <c:ptCount val="30"/>
                <c:pt idx="0">
                  <c:v>17.810999999999993</c:v>
                </c:pt>
                <c:pt idx="1">
                  <c:v>17.975000000000001</c:v>
                </c:pt>
                <c:pt idx="2">
                  <c:v>16.487999999999992</c:v>
                </c:pt>
                <c:pt idx="3">
                  <c:v>23.128</c:v>
                </c:pt>
                <c:pt idx="4">
                  <c:v>14.862000000000002</c:v>
                </c:pt>
                <c:pt idx="5">
                  <c:v>17.825999999999993</c:v>
                </c:pt>
                <c:pt idx="6">
                  <c:v>32.113999999999997</c:v>
                </c:pt>
                <c:pt idx="7">
                  <c:v>30.167000000000002</c:v>
                </c:pt>
                <c:pt idx="8">
                  <c:v>14.863000000000007</c:v>
                </c:pt>
                <c:pt idx="9">
                  <c:v>8.0489999999999995</c:v>
                </c:pt>
                <c:pt idx="10">
                  <c:v>19.653999999999996</c:v>
                </c:pt>
                <c:pt idx="11">
                  <c:v>12.518000000000001</c:v>
                </c:pt>
                <c:pt idx="12">
                  <c:v>11.283999999999999</c:v>
                </c:pt>
                <c:pt idx="13">
                  <c:v>21.616000000000007</c:v>
                </c:pt>
                <c:pt idx="14">
                  <c:v>24.180999999999997</c:v>
                </c:pt>
                <c:pt idx="15">
                  <c:v>13.370000000000005</c:v>
                </c:pt>
                <c:pt idx="16">
                  <c:v>37.951999999999998</c:v>
                </c:pt>
                <c:pt idx="17">
                  <c:v>16.075000000000003</c:v>
                </c:pt>
                <c:pt idx="18">
                  <c:v>56.966000000000001</c:v>
                </c:pt>
                <c:pt idx="19">
                  <c:v>19.273999999999994</c:v>
                </c:pt>
                <c:pt idx="20">
                  <c:v>40.326000000000008</c:v>
                </c:pt>
                <c:pt idx="21">
                  <c:v>12.002000000000002</c:v>
                </c:pt>
                <c:pt idx="22">
                  <c:v>12.844000000000001</c:v>
                </c:pt>
                <c:pt idx="23">
                  <c:v>17.069999999999993</c:v>
                </c:pt>
                <c:pt idx="24">
                  <c:v>25.470999999999997</c:v>
                </c:pt>
                <c:pt idx="25">
                  <c:v>14.784000000000006</c:v>
                </c:pt>
                <c:pt idx="26">
                  <c:v>25.435000000000002</c:v>
                </c:pt>
                <c:pt idx="27">
                  <c:v>27.563000000000002</c:v>
                </c:pt>
                <c:pt idx="28">
                  <c:v>12.512</c:v>
                </c:pt>
                <c:pt idx="29">
                  <c:v>47.414999999999999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A-4C45-BC2E-70A4C7A27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04320"/>
        <c:axId val="758106480"/>
      </c:scatterChart>
      <c:valAx>
        <c:axId val="7581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 Rate(ipr)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6480"/>
        <c:crosses val="autoZero"/>
        <c:crossBetween val="midCat"/>
      </c:valAx>
      <c:valAx>
        <c:axId val="7581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Up Person Vs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Data'!$W$1</c:f>
              <c:strCache>
                <c:ptCount val="1"/>
                <c:pt idx="0">
                  <c:v>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Data'!$D$2:$D$31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</c:numCache>
            </c:numRef>
          </c:xVal>
          <c:yVal>
            <c:numRef>
              <c:f>'Processed Data'!$W$2:$W$31</c:f>
              <c:numCache>
                <c:formatCode>General</c:formatCode>
                <c:ptCount val="30"/>
                <c:pt idx="0">
                  <c:v>17.810999999999993</c:v>
                </c:pt>
                <c:pt idx="1">
                  <c:v>17.975000000000001</c:v>
                </c:pt>
                <c:pt idx="2">
                  <c:v>16.487999999999992</c:v>
                </c:pt>
                <c:pt idx="3">
                  <c:v>23.128</c:v>
                </c:pt>
                <c:pt idx="4">
                  <c:v>14.862000000000002</c:v>
                </c:pt>
                <c:pt idx="5">
                  <c:v>17.825999999999993</c:v>
                </c:pt>
                <c:pt idx="6">
                  <c:v>32.113999999999997</c:v>
                </c:pt>
                <c:pt idx="7">
                  <c:v>30.167000000000002</c:v>
                </c:pt>
                <c:pt idx="8">
                  <c:v>14.863000000000007</c:v>
                </c:pt>
                <c:pt idx="9">
                  <c:v>8.0489999999999995</c:v>
                </c:pt>
                <c:pt idx="10">
                  <c:v>19.653999999999996</c:v>
                </c:pt>
                <c:pt idx="11">
                  <c:v>12.518000000000001</c:v>
                </c:pt>
                <c:pt idx="12">
                  <c:v>11.283999999999999</c:v>
                </c:pt>
                <c:pt idx="13">
                  <c:v>21.616000000000007</c:v>
                </c:pt>
                <c:pt idx="14">
                  <c:v>24.180999999999997</c:v>
                </c:pt>
                <c:pt idx="15">
                  <c:v>13.370000000000005</c:v>
                </c:pt>
                <c:pt idx="16">
                  <c:v>37.951999999999998</c:v>
                </c:pt>
                <c:pt idx="17">
                  <c:v>16.075000000000003</c:v>
                </c:pt>
                <c:pt idx="18">
                  <c:v>56.966000000000001</c:v>
                </c:pt>
                <c:pt idx="19">
                  <c:v>19.273999999999994</c:v>
                </c:pt>
                <c:pt idx="20">
                  <c:v>40.326000000000008</c:v>
                </c:pt>
                <c:pt idx="21">
                  <c:v>12.002000000000002</c:v>
                </c:pt>
                <c:pt idx="22">
                  <c:v>12.844000000000001</c:v>
                </c:pt>
                <c:pt idx="23">
                  <c:v>17.069999999999993</c:v>
                </c:pt>
                <c:pt idx="24">
                  <c:v>25.470999999999997</c:v>
                </c:pt>
                <c:pt idx="25">
                  <c:v>14.784000000000006</c:v>
                </c:pt>
                <c:pt idx="26">
                  <c:v>25.435000000000002</c:v>
                </c:pt>
                <c:pt idx="27">
                  <c:v>27.563000000000002</c:v>
                </c:pt>
                <c:pt idx="28">
                  <c:v>12.512</c:v>
                </c:pt>
                <c:pt idx="29">
                  <c:v>47.414999999999999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0-4309-AC47-4A88B25B2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04320"/>
        <c:axId val="758106480"/>
      </c:scatterChart>
      <c:valAx>
        <c:axId val="7581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Up person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6480"/>
        <c:crosses val="autoZero"/>
        <c:crossBetween val="midCat"/>
      </c:valAx>
      <c:valAx>
        <c:axId val="7581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 Vs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Data'!$W$1</c:f>
              <c:strCache>
                <c:ptCount val="1"/>
                <c:pt idx="0">
                  <c:v>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Data'!$F$2:$F$31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xVal>
          <c:yVal>
            <c:numRef>
              <c:f>'Processed Data'!$W$2:$W$31</c:f>
              <c:numCache>
                <c:formatCode>General</c:formatCode>
                <c:ptCount val="30"/>
                <c:pt idx="0">
                  <c:v>17.810999999999993</c:v>
                </c:pt>
                <c:pt idx="1">
                  <c:v>17.975000000000001</c:v>
                </c:pt>
                <c:pt idx="2">
                  <c:v>16.487999999999992</c:v>
                </c:pt>
                <c:pt idx="3">
                  <c:v>23.128</c:v>
                </c:pt>
                <c:pt idx="4">
                  <c:v>14.862000000000002</c:v>
                </c:pt>
                <c:pt idx="5">
                  <c:v>17.825999999999993</c:v>
                </c:pt>
                <c:pt idx="6">
                  <c:v>32.113999999999997</c:v>
                </c:pt>
                <c:pt idx="7">
                  <c:v>30.167000000000002</c:v>
                </c:pt>
                <c:pt idx="8">
                  <c:v>14.863000000000007</c:v>
                </c:pt>
                <c:pt idx="9">
                  <c:v>8.0489999999999995</c:v>
                </c:pt>
                <c:pt idx="10">
                  <c:v>19.653999999999996</c:v>
                </c:pt>
                <c:pt idx="11">
                  <c:v>12.518000000000001</c:v>
                </c:pt>
                <c:pt idx="12">
                  <c:v>11.283999999999999</c:v>
                </c:pt>
                <c:pt idx="13">
                  <c:v>21.616000000000007</c:v>
                </c:pt>
                <c:pt idx="14">
                  <c:v>24.180999999999997</c:v>
                </c:pt>
                <c:pt idx="15">
                  <c:v>13.370000000000005</c:v>
                </c:pt>
                <c:pt idx="16">
                  <c:v>37.951999999999998</c:v>
                </c:pt>
                <c:pt idx="17">
                  <c:v>16.075000000000003</c:v>
                </c:pt>
                <c:pt idx="18">
                  <c:v>56.966000000000001</c:v>
                </c:pt>
                <c:pt idx="19">
                  <c:v>19.273999999999994</c:v>
                </c:pt>
                <c:pt idx="20">
                  <c:v>40.326000000000008</c:v>
                </c:pt>
                <c:pt idx="21">
                  <c:v>12.002000000000002</c:v>
                </c:pt>
                <c:pt idx="22">
                  <c:v>12.844000000000001</c:v>
                </c:pt>
                <c:pt idx="23">
                  <c:v>17.069999999999993</c:v>
                </c:pt>
                <c:pt idx="24">
                  <c:v>25.470999999999997</c:v>
                </c:pt>
                <c:pt idx="25">
                  <c:v>14.784000000000006</c:v>
                </c:pt>
                <c:pt idx="26">
                  <c:v>25.435000000000002</c:v>
                </c:pt>
                <c:pt idx="27">
                  <c:v>27.563000000000002</c:v>
                </c:pt>
                <c:pt idx="28">
                  <c:v>12.512</c:v>
                </c:pt>
                <c:pt idx="29">
                  <c:v>47.414999999999999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5-4845-9D77-A3BB1E99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04320"/>
        <c:axId val="758106480"/>
      </c:scatterChart>
      <c:valAx>
        <c:axId val="7581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Operator ID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6480"/>
        <c:crosses val="autoZero"/>
        <c:crossBetween val="midCat"/>
      </c:valAx>
      <c:valAx>
        <c:axId val="7581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Tool Type Vs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Data'!$W$1</c:f>
              <c:strCache>
                <c:ptCount val="1"/>
                <c:pt idx="0">
                  <c:v>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Data'!$H$2:$H$31</c:f>
              <c:numCache>
                <c:formatCode>General</c:formatCode>
                <c:ptCount val="3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xVal>
          <c:yVal>
            <c:numRef>
              <c:f>'Processed Data'!$W$2:$W$31</c:f>
              <c:numCache>
                <c:formatCode>General</c:formatCode>
                <c:ptCount val="30"/>
                <c:pt idx="0">
                  <c:v>17.810999999999993</c:v>
                </c:pt>
                <c:pt idx="1">
                  <c:v>17.975000000000001</c:v>
                </c:pt>
                <c:pt idx="2">
                  <c:v>16.487999999999992</c:v>
                </c:pt>
                <c:pt idx="3">
                  <c:v>23.128</c:v>
                </c:pt>
                <c:pt idx="4">
                  <c:v>14.862000000000002</c:v>
                </c:pt>
                <c:pt idx="5">
                  <c:v>17.825999999999993</c:v>
                </c:pt>
                <c:pt idx="6">
                  <c:v>32.113999999999997</c:v>
                </c:pt>
                <c:pt idx="7">
                  <c:v>30.167000000000002</c:v>
                </c:pt>
                <c:pt idx="8">
                  <c:v>14.863000000000007</c:v>
                </c:pt>
                <c:pt idx="9">
                  <c:v>8.0489999999999995</c:v>
                </c:pt>
                <c:pt idx="10">
                  <c:v>19.653999999999996</c:v>
                </c:pt>
                <c:pt idx="11">
                  <c:v>12.518000000000001</c:v>
                </c:pt>
                <c:pt idx="12">
                  <c:v>11.283999999999999</c:v>
                </c:pt>
                <c:pt idx="13">
                  <c:v>21.616000000000007</c:v>
                </c:pt>
                <c:pt idx="14">
                  <c:v>24.180999999999997</c:v>
                </c:pt>
                <c:pt idx="15">
                  <c:v>13.370000000000005</c:v>
                </c:pt>
                <c:pt idx="16">
                  <c:v>37.951999999999998</c:v>
                </c:pt>
                <c:pt idx="17">
                  <c:v>16.075000000000003</c:v>
                </c:pt>
                <c:pt idx="18">
                  <c:v>56.966000000000001</c:v>
                </c:pt>
                <c:pt idx="19">
                  <c:v>19.273999999999994</c:v>
                </c:pt>
                <c:pt idx="20">
                  <c:v>40.326000000000008</c:v>
                </c:pt>
                <c:pt idx="21">
                  <c:v>12.002000000000002</c:v>
                </c:pt>
                <c:pt idx="22">
                  <c:v>12.844000000000001</c:v>
                </c:pt>
                <c:pt idx="23">
                  <c:v>17.069999999999993</c:v>
                </c:pt>
                <c:pt idx="24">
                  <c:v>25.470999999999997</c:v>
                </c:pt>
                <c:pt idx="25">
                  <c:v>14.784000000000006</c:v>
                </c:pt>
                <c:pt idx="26">
                  <c:v>25.435000000000002</c:v>
                </c:pt>
                <c:pt idx="27">
                  <c:v>27.563000000000002</c:v>
                </c:pt>
                <c:pt idx="28">
                  <c:v>12.512</c:v>
                </c:pt>
                <c:pt idx="29">
                  <c:v>47.414999999999999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F-45CD-AE74-B6B29891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04320"/>
        <c:axId val="758106480"/>
      </c:scatterChart>
      <c:valAx>
        <c:axId val="7581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Tool Type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6480"/>
        <c:crosses val="autoZero"/>
        <c:crossBetween val="midCat"/>
      </c:valAx>
      <c:valAx>
        <c:axId val="7581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Tool condition Vs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Data'!$W$1</c:f>
              <c:strCache>
                <c:ptCount val="1"/>
                <c:pt idx="0">
                  <c:v>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Data'!$J$2:$J$31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xVal>
          <c:yVal>
            <c:numRef>
              <c:f>'Processed Data'!$W$2:$W$31</c:f>
              <c:numCache>
                <c:formatCode>General</c:formatCode>
                <c:ptCount val="30"/>
                <c:pt idx="0">
                  <c:v>17.810999999999993</c:v>
                </c:pt>
                <c:pt idx="1">
                  <c:v>17.975000000000001</c:v>
                </c:pt>
                <c:pt idx="2">
                  <c:v>16.487999999999992</c:v>
                </c:pt>
                <c:pt idx="3">
                  <c:v>23.128</c:v>
                </c:pt>
                <c:pt idx="4">
                  <c:v>14.862000000000002</c:v>
                </c:pt>
                <c:pt idx="5">
                  <c:v>17.825999999999993</c:v>
                </c:pt>
                <c:pt idx="6">
                  <c:v>32.113999999999997</c:v>
                </c:pt>
                <c:pt idx="7">
                  <c:v>30.167000000000002</c:v>
                </c:pt>
                <c:pt idx="8">
                  <c:v>14.863000000000007</c:v>
                </c:pt>
                <c:pt idx="9">
                  <c:v>8.0489999999999995</c:v>
                </c:pt>
                <c:pt idx="10">
                  <c:v>19.653999999999996</c:v>
                </c:pt>
                <c:pt idx="11">
                  <c:v>12.518000000000001</c:v>
                </c:pt>
                <c:pt idx="12">
                  <c:v>11.283999999999999</c:v>
                </c:pt>
                <c:pt idx="13">
                  <c:v>21.616000000000007</c:v>
                </c:pt>
                <c:pt idx="14">
                  <c:v>24.180999999999997</c:v>
                </c:pt>
                <c:pt idx="15">
                  <c:v>13.370000000000005</c:v>
                </c:pt>
                <c:pt idx="16">
                  <c:v>37.951999999999998</c:v>
                </c:pt>
                <c:pt idx="17">
                  <c:v>16.075000000000003</c:v>
                </c:pt>
                <c:pt idx="18">
                  <c:v>56.966000000000001</c:v>
                </c:pt>
                <c:pt idx="19">
                  <c:v>19.273999999999994</c:v>
                </c:pt>
                <c:pt idx="20">
                  <c:v>40.326000000000008</c:v>
                </c:pt>
                <c:pt idx="21">
                  <c:v>12.002000000000002</c:v>
                </c:pt>
                <c:pt idx="22">
                  <c:v>12.844000000000001</c:v>
                </c:pt>
                <c:pt idx="23">
                  <c:v>17.069999999999993</c:v>
                </c:pt>
                <c:pt idx="24">
                  <c:v>25.470999999999997</c:v>
                </c:pt>
                <c:pt idx="25">
                  <c:v>14.784000000000006</c:v>
                </c:pt>
                <c:pt idx="26">
                  <c:v>25.435000000000002</c:v>
                </c:pt>
                <c:pt idx="27">
                  <c:v>27.563000000000002</c:v>
                </c:pt>
                <c:pt idx="28">
                  <c:v>12.512</c:v>
                </c:pt>
                <c:pt idx="29">
                  <c:v>47.414999999999999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8-44F8-A553-AA48E63F1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04320"/>
        <c:axId val="758106480"/>
      </c:scatterChart>
      <c:valAx>
        <c:axId val="7581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Tool Condition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6480"/>
        <c:crosses val="autoZero"/>
        <c:crossBetween val="midCat"/>
      </c:valAx>
      <c:valAx>
        <c:axId val="7581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 Vs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Data'!$W$1</c:f>
              <c:strCache>
                <c:ptCount val="1"/>
                <c:pt idx="0">
                  <c:v>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Data'!$M$2:$M$31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</c:numCache>
            </c:numRef>
          </c:xVal>
          <c:yVal>
            <c:numRef>
              <c:f>'Processed Data'!$W$2:$W$31</c:f>
              <c:numCache>
                <c:formatCode>General</c:formatCode>
                <c:ptCount val="30"/>
                <c:pt idx="0">
                  <c:v>17.810999999999993</c:v>
                </c:pt>
                <c:pt idx="1">
                  <c:v>17.975000000000001</c:v>
                </c:pt>
                <c:pt idx="2">
                  <c:v>16.487999999999992</c:v>
                </c:pt>
                <c:pt idx="3">
                  <c:v>23.128</c:v>
                </c:pt>
                <c:pt idx="4">
                  <c:v>14.862000000000002</c:v>
                </c:pt>
                <c:pt idx="5">
                  <c:v>17.825999999999993</c:v>
                </c:pt>
                <c:pt idx="6">
                  <c:v>32.113999999999997</c:v>
                </c:pt>
                <c:pt idx="7">
                  <c:v>30.167000000000002</c:v>
                </c:pt>
                <c:pt idx="8">
                  <c:v>14.863000000000007</c:v>
                </c:pt>
                <c:pt idx="9">
                  <c:v>8.0489999999999995</c:v>
                </c:pt>
                <c:pt idx="10">
                  <c:v>19.653999999999996</c:v>
                </c:pt>
                <c:pt idx="11">
                  <c:v>12.518000000000001</c:v>
                </c:pt>
                <c:pt idx="12">
                  <c:v>11.283999999999999</c:v>
                </c:pt>
                <c:pt idx="13">
                  <c:v>21.616000000000007</c:v>
                </c:pt>
                <c:pt idx="14">
                  <c:v>24.180999999999997</c:v>
                </c:pt>
                <c:pt idx="15">
                  <c:v>13.370000000000005</c:v>
                </c:pt>
                <c:pt idx="16">
                  <c:v>37.951999999999998</c:v>
                </c:pt>
                <c:pt idx="17">
                  <c:v>16.075000000000003</c:v>
                </c:pt>
                <c:pt idx="18">
                  <c:v>56.966000000000001</c:v>
                </c:pt>
                <c:pt idx="19">
                  <c:v>19.273999999999994</c:v>
                </c:pt>
                <c:pt idx="20">
                  <c:v>40.326000000000008</c:v>
                </c:pt>
                <c:pt idx="21">
                  <c:v>12.002000000000002</c:v>
                </c:pt>
                <c:pt idx="22">
                  <c:v>12.844000000000001</c:v>
                </c:pt>
                <c:pt idx="23">
                  <c:v>17.069999999999993</c:v>
                </c:pt>
                <c:pt idx="24">
                  <c:v>25.470999999999997</c:v>
                </c:pt>
                <c:pt idx="25">
                  <c:v>14.784000000000006</c:v>
                </c:pt>
                <c:pt idx="26">
                  <c:v>25.435000000000002</c:v>
                </c:pt>
                <c:pt idx="27">
                  <c:v>27.563000000000002</c:v>
                </c:pt>
                <c:pt idx="28">
                  <c:v>12.512</c:v>
                </c:pt>
                <c:pt idx="29">
                  <c:v>47.414999999999999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9-4072-B66F-DB326D076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04320"/>
        <c:axId val="758106480"/>
      </c:scatterChart>
      <c:valAx>
        <c:axId val="7581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6480"/>
        <c:crosses val="autoZero"/>
        <c:crossBetween val="midCat"/>
      </c:valAx>
      <c:valAx>
        <c:axId val="7581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Measuring device vs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Data'!$W$1</c:f>
              <c:strCache>
                <c:ptCount val="1"/>
                <c:pt idx="0">
                  <c:v>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Data'!$O$2:$O$31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</c:numCache>
            </c:numRef>
          </c:xVal>
          <c:yVal>
            <c:numRef>
              <c:f>'Processed Data'!$W$2:$W$31</c:f>
              <c:numCache>
                <c:formatCode>General</c:formatCode>
                <c:ptCount val="30"/>
                <c:pt idx="0">
                  <c:v>17.810999999999993</c:v>
                </c:pt>
                <c:pt idx="1">
                  <c:v>17.975000000000001</c:v>
                </c:pt>
                <c:pt idx="2">
                  <c:v>16.487999999999992</c:v>
                </c:pt>
                <c:pt idx="3">
                  <c:v>23.128</c:v>
                </c:pt>
                <c:pt idx="4">
                  <c:v>14.862000000000002</c:v>
                </c:pt>
                <c:pt idx="5">
                  <c:v>17.825999999999993</c:v>
                </c:pt>
                <c:pt idx="6">
                  <c:v>32.113999999999997</c:v>
                </c:pt>
                <c:pt idx="7">
                  <c:v>30.167000000000002</c:v>
                </c:pt>
                <c:pt idx="8">
                  <c:v>14.863000000000007</c:v>
                </c:pt>
                <c:pt idx="9">
                  <c:v>8.0489999999999995</c:v>
                </c:pt>
                <c:pt idx="10">
                  <c:v>19.653999999999996</c:v>
                </c:pt>
                <c:pt idx="11">
                  <c:v>12.518000000000001</c:v>
                </c:pt>
                <c:pt idx="12">
                  <c:v>11.283999999999999</c:v>
                </c:pt>
                <c:pt idx="13">
                  <c:v>21.616000000000007</c:v>
                </c:pt>
                <c:pt idx="14">
                  <c:v>24.180999999999997</c:v>
                </c:pt>
                <c:pt idx="15">
                  <c:v>13.370000000000005</c:v>
                </c:pt>
                <c:pt idx="16">
                  <c:v>37.951999999999998</c:v>
                </c:pt>
                <c:pt idx="17">
                  <c:v>16.075000000000003</c:v>
                </c:pt>
                <c:pt idx="18">
                  <c:v>56.966000000000001</c:v>
                </c:pt>
                <c:pt idx="19">
                  <c:v>19.273999999999994</c:v>
                </c:pt>
                <c:pt idx="20">
                  <c:v>40.326000000000008</c:v>
                </c:pt>
                <c:pt idx="21">
                  <c:v>12.002000000000002</c:v>
                </c:pt>
                <c:pt idx="22">
                  <c:v>12.844000000000001</c:v>
                </c:pt>
                <c:pt idx="23">
                  <c:v>17.069999999999993</c:v>
                </c:pt>
                <c:pt idx="24">
                  <c:v>25.470999999999997</c:v>
                </c:pt>
                <c:pt idx="25">
                  <c:v>14.784000000000006</c:v>
                </c:pt>
                <c:pt idx="26">
                  <c:v>25.435000000000002</c:v>
                </c:pt>
                <c:pt idx="27">
                  <c:v>27.563000000000002</c:v>
                </c:pt>
                <c:pt idx="28">
                  <c:v>12.512</c:v>
                </c:pt>
                <c:pt idx="29">
                  <c:v>47.414999999999999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7-490B-97C8-D952EABB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04320"/>
        <c:axId val="758106480"/>
      </c:scatterChart>
      <c:valAx>
        <c:axId val="7581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Measuring Device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6480"/>
        <c:crosses val="autoZero"/>
        <c:crossBetween val="midCat"/>
      </c:valAx>
      <c:valAx>
        <c:axId val="7581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Rake Angle Vs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Data'!$W$1</c:f>
              <c:strCache>
                <c:ptCount val="1"/>
                <c:pt idx="0">
                  <c:v>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Data'!$Q$2:$Q$31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5</c:v>
                </c:pt>
                <c:pt idx="18">
                  <c:v>10</c:v>
                </c:pt>
                <c:pt idx="19">
                  <c:v>5</c:v>
                </c:pt>
                <c:pt idx="20">
                  <c:v>10</c:v>
                </c:pt>
                <c:pt idx="21">
                  <c:v>5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5</c:v>
                </c:pt>
                <c:pt idx="26">
                  <c:v>10</c:v>
                </c:pt>
                <c:pt idx="27">
                  <c:v>10</c:v>
                </c:pt>
                <c:pt idx="28">
                  <c:v>5</c:v>
                </c:pt>
                <c:pt idx="29">
                  <c:v>10</c:v>
                </c:pt>
              </c:numCache>
            </c:numRef>
          </c:xVal>
          <c:yVal>
            <c:numRef>
              <c:f>'Processed Data'!$W$2:$W$31</c:f>
              <c:numCache>
                <c:formatCode>General</c:formatCode>
                <c:ptCount val="30"/>
                <c:pt idx="0">
                  <c:v>17.810999999999993</c:v>
                </c:pt>
                <c:pt idx="1">
                  <c:v>17.975000000000001</c:v>
                </c:pt>
                <c:pt idx="2">
                  <c:v>16.487999999999992</c:v>
                </c:pt>
                <c:pt idx="3">
                  <c:v>23.128</c:v>
                </c:pt>
                <c:pt idx="4">
                  <c:v>14.862000000000002</c:v>
                </c:pt>
                <c:pt idx="5">
                  <c:v>17.825999999999993</c:v>
                </c:pt>
                <c:pt idx="6">
                  <c:v>32.113999999999997</c:v>
                </c:pt>
                <c:pt idx="7">
                  <c:v>30.167000000000002</c:v>
                </c:pt>
                <c:pt idx="8">
                  <c:v>14.863000000000007</c:v>
                </c:pt>
                <c:pt idx="9">
                  <c:v>8.0489999999999995</c:v>
                </c:pt>
                <c:pt idx="10">
                  <c:v>19.653999999999996</c:v>
                </c:pt>
                <c:pt idx="11">
                  <c:v>12.518000000000001</c:v>
                </c:pt>
                <c:pt idx="12">
                  <c:v>11.283999999999999</c:v>
                </c:pt>
                <c:pt idx="13">
                  <c:v>21.616000000000007</c:v>
                </c:pt>
                <c:pt idx="14">
                  <c:v>24.180999999999997</c:v>
                </c:pt>
                <c:pt idx="15">
                  <c:v>13.370000000000005</c:v>
                </c:pt>
                <c:pt idx="16">
                  <c:v>37.951999999999998</c:v>
                </c:pt>
                <c:pt idx="17">
                  <c:v>16.075000000000003</c:v>
                </c:pt>
                <c:pt idx="18">
                  <c:v>56.966000000000001</c:v>
                </c:pt>
                <c:pt idx="19">
                  <c:v>19.273999999999994</c:v>
                </c:pt>
                <c:pt idx="20">
                  <c:v>40.326000000000008</c:v>
                </c:pt>
                <c:pt idx="21">
                  <c:v>12.002000000000002</c:v>
                </c:pt>
                <c:pt idx="22">
                  <c:v>12.844000000000001</c:v>
                </c:pt>
                <c:pt idx="23">
                  <c:v>17.069999999999993</c:v>
                </c:pt>
                <c:pt idx="24">
                  <c:v>25.470999999999997</c:v>
                </c:pt>
                <c:pt idx="25">
                  <c:v>14.784000000000006</c:v>
                </c:pt>
                <c:pt idx="26">
                  <c:v>25.435000000000002</c:v>
                </c:pt>
                <c:pt idx="27">
                  <c:v>27.563000000000002</c:v>
                </c:pt>
                <c:pt idx="28">
                  <c:v>12.512</c:v>
                </c:pt>
                <c:pt idx="29">
                  <c:v>47.414999999999999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7-4C9A-B2BF-968CFF345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04320"/>
        <c:axId val="758106480"/>
      </c:scatterChart>
      <c:valAx>
        <c:axId val="7581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Rake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6480"/>
        <c:crosses val="autoZero"/>
        <c:crossBetween val="midCat"/>
        <c:majorUnit val="1"/>
      </c:valAx>
      <c:valAx>
        <c:axId val="7581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238124</xdr:colOff>
      <xdr:row>4</xdr:row>
      <xdr:rowOff>19049</xdr:rowOff>
    </xdr:from>
    <xdr:to>
      <xdr:col>13</xdr:col>
      <xdr:colOff>247650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CE7AF-63F0-48C5-B48C-552185C73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304799</xdr:colOff>
      <xdr:row>4</xdr:row>
      <xdr:rowOff>28574</xdr:rowOff>
    </xdr:from>
    <xdr:to>
      <xdr:col>25</xdr:col>
      <xdr:colOff>314324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8C7F81-CC96-4B1A-993C-03F0EF946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219074</xdr:colOff>
      <xdr:row>27</xdr:row>
      <xdr:rowOff>28575</xdr:rowOff>
    </xdr:from>
    <xdr:to>
      <xdr:col>13</xdr:col>
      <xdr:colOff>209549</xdr:colOff>
      <xdr:row>47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C314E-4FEB-45E3-8440-20B6E16D4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304799</xdr:colOff>
      <xdr:row>27</xdr:row>
      <xdr:rowOff>57150</xdr:rowOff>
    </xdr:from>
    <xdr:to>
      <xdr:col>25</xdr:col>
      <xdr:colOff>276224</xdr:colOff>
      <xdr:row>46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FCC01-5739-4C2E-9DAA-BF37E4F49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590550</xdr:colOff>
      <xdr:row>30</xdr:row>
      <xdr:rowOff>95250</xdr:rowOff>
    </xdr:from>
    <xdr:to>
      <xdr:col>22</xdr:col>
      <xdr:colOff>495300</xdr:colOff>
      <xdr:row>33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A22DB4-48DE-7B9B-41FC-F1E89F1E97E4}"/>
            </a:ext>
          </a:extLst>
        </xdr:cNvPr>
        <xdr:cNvSpPr txBox="1"/>
      </xdr:nvSpPr>
      <xdr:spPr>
        <a:xfrm>
          <a:off x="12172950" y="5810250"/>
          <a:ext cx="173355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Regular-1</a:t>
          </a:r>
        </a:p>
        <a:p>
          <a:r>
            <a:rPr lang="en-US" sz="1100"/>
            <a:t>Substitute-2</a:t>
          </a:r>
        </a:p>
      </xdr:txBody>
    </xdr:sp>
    <xdr:clientData/>
  </xdr:twoCellAnchor>
  <xdr:twoCellAnchor>
    <xdr:from>
      <xdr:col>9</xdr:col>
      <xdr:colOff>476250</xdr:colOff>
      <xdr:row>30</xdr:row>
      <xdr:rowOff>28575</xdr:rowOff>
    </xdr:from>
    <xdr:to>
      <xdr:col>12</xdr:col>
      <xdr:colOff>381000</xdr:colOff>
      <xdr:row>33</xdr:row>
      <xdr:rowOff>47625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EBF0A14-2DDF-8EE2-FFCD-253AA8FB1473}"/>
            </a:ext>
          </a:extLst>
        </xdr:cNvPr>
        <xdr:cNvSpPr txBox="1"/>
      </xdr:nvSpPr>
      <xdr:spPr>
        <a:xfrm>
          <a:off x="5962650" y="5743575"/>
          <a:ext cx="173355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Mr. Ricard-1</a:t>
          </a:r>
        </a:p>
        <a:p>
          <a:r>
            <a:rPr lang="en-US" sz="1100"/>
            <a:t>Mr. Samuel-2</a:t>
          </a:r>
        </a:p>
      </xdr:txBody>
    </xdr:sp>
    <xdr:clientData/>
  </xdr:twoCellAnchor>
  <xdr:twoCellAnchor>
    <xdr:from>
      <xdr:col>1</xdr:col>
      <xdr:colOff>171449</xdr:colOff>
      <xdr:row>50</xdr:row>
      <xdr:rowOff>123824</xdr:rowOff>
    </xdr:from>
    <xdr:to>
      <xdr:col>13</xdr:col>
      <xdr:colOff>200024</xdr:colOff>
      <xdr:row>69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1AFE6B-CFA5-46B0-9AD7-4941C5213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66675</xdr:colOff>
      <xdr:row>54</xdr:row>
      <xdr:rowOff>152399</xdr:rowOff>
    </xdr:from>
    <xdr:to>
      <xdr:col>10</xdr:col>
      <xdr:colOff>581025</xdr:colOff>
      <xdr:row>58</xdr:row>
      <xdr:rowOff>85724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4E46BBF-95BC-B4A8-9277-90ABCA563D8F}"/>
            </a:ext>
          </a:extLst>
        </xdr:cNvPr>
        <xdr:cNvSpPr txBox="1"/>
      </xdr:nvSpPr>
      <xdr:spPr>
        <a:xfrm>
          <a:off x="4943475" y="10439399"/>
          <a:ext cx="17335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Cutgo-T-1</a:t>
          </a:r>
        </a:p>
        <a:p>
          <a:r>
            <a:rPr lang="en-US" sz="1100"/>
            <a:t>Nork-V-2</a:t>
          </a:r>
        </a:p>
        <a:p>
          <a:r>
            <a:rPr lang="en-US" sz="1100"/>
            <a:t>Roved Cube-3</a:t>
          </a:r>
        </a:p>
      </xdr:txBody>
    </xdr:sp>
    <xdr:clientData/>
  </xdr:twoCellAnchor>
  <xdr:twoCellAnchor>
    <xdr:from>
      <xdr:col>14</xdr:col>
      <xdr:colOff>333375</xdr:colOff>
      <xdr:row>50</xdr:row>
      <xdr:rowOff>133349</xdr:rowOff>
    </xdr:from>
    <xdr:to>
      <xdr:col>25</xdr:col>
      <xdr:colOff>314325</xdr:colOff>
      <xdr:row>68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FECF71-4195-42FF-B2AB-4E7F512D7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276225</xdr:colOff>
      <xdr:row>53</xdr:row>
      <xdr:rowOff>171450</xdr:rowOff>
    </xdr:from>
    <xdr:to>
      <xdr:col>22</xdr:col>
      <xdr:colOff>180975</xdr:colOff>
      <xdr:row>56</xdr:row>
      <xdr:rowOff>66676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17DBB2F-7D58-4681-CB36-3963A665A96F}"/>
            </a:ext>
          </a:extLst>
        </xdr:cNvPr>
        <xdr:cNvSpPr txBox="1"/>
      </xdr:nvSpPr>
      <xdr:spPr>
        <a:xfrm>
          <a:off x="11858625" y="10267950"/>
          <a:ext cx="1733550" cy="466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Sharp-1</a:t>
          </a:r>
        </a:p>
        <a:p>
          <a:r>
            <a:rPr lang="en-US" sz="1100"/>
            <a:t>Dull-2</a:t>
          </a:r>
        </a:p>
      </xdr:txBody>
    </xdr:sp>
    <xdr:clientData/>
  </xdr:twoCellAnchor>
  <xdr:twoCellAnchor>
    <xdr:from>
      <xdr:col>1</xdr:col>
      <xdr:colOff>66675</xdr:colOff>
      <xdr:row>71</xdr:row>
      <xdr:rowOff>180974</xdr:rowOff>
    </xdr:from>
    <xdr:to>
      <xdr:col>13</xdr:col>
      <xdr:colOff>133350</xdr:colOff>
      <xdr:row>91</xdr:row>
      <xdr:rowOff>95249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E59A522-BA09-4553-BFC6-7655B2D5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304800</xdr:colOff>
      <xdr:row>76</xdr:row>
      <xdr:rowOff>19049</xdr:rowOff>
    </xdr:from>
    <xdr:to>
      <xdr:col>11</xdr:col>
      <xdr:colOff>209550</xdr:colOff>
      <xdr:row>79</xdr:row>
      <xdr:rowOff>142874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5D143AF-5014-9644-9319-6495671BA7C4}"/>
            </a:ext>
          </a:extLst>
        </xdr:cNvPr>
        <xdr:cNvSpPr txBox="1"/>
      </xdr:nvSpPr>
      <xdr:spPr>
        <a:xfrm>
          <a:off x="5181600" y="14497049"/>
          <a:ext cx="17335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Nacirema-1</a:t>
          </a:r>
        </a:p>
        <a:p>
          <a:r>
            <a:rPr lang="en-US" sz="1100"/>
            <a:t>Le-lathe-2</a:t>
          </a:r>
        </a:p>
        <a:p>
          <a:r>
            <a:rPr lang="en-US" sz="1100"/>
            <a:t>Rex-3</a:t>
          </a:r>
        </a:p>
      </xdr:txBody>
    </xdr:sp>
    <xdr:clientData/>
  </xdr:twoCellAnchor>
  <xdr:twoCellAnchor>
    <xdr:from>
      <xdr:col>14</xdr:col>
      <xdr:colOff>390525</xdr:colOff>
      <xdr:row>72</xdr:row>
      <xdr:rowOff>28575</xdr:rowOff>
    </xdr:from>
    <xdr:to>
      <xdr:col>25</xdr:col>
      <xdr:colOff>523874</xdr:colOff>
      <xdr:row>91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493F72-1A7E-4E5B-B28B-AB4BA9C98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381000</xdr:colOff>
      <xdr:row>75</xdr:row>
      <xdr:rowOff>114300</xdr:rowOff>
    </xdr:from>
    <xdr:to>
      <xdr:col>24</xdr:col>
      <xdr:colOff>285750</xdr:colOff>
      <xdr:row>78</xdr:row>
      <xdr:rowOff>9526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08D8795-DAC7-AC73-3AA0-F435210F06D7}"/>
            </a:ext>
          </a:extLst>
        </xdr:cNvPr>
        <xdr:cNvSpPr txBox="1"/>
      </xdr:nvSpPr>
      <xdr:spPr>
        <a:xfrm>
          <a:off x="13182600" y="14401800"/>
          <a:ext cx="1733550" cy="466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Surfcheck 3-1</a:t>
          </a:r>
        </a:p>
        <a:p>
          <a:r>
            <a:rPr lang="en-US" sz="1100"/>
            <a:t>Talymeas-2</a:t>
          </a:r>
        </a:p>
      </xdr:txBody>
    </xdr:sp>
    <xdr:clientData/>
  </xdr:twoCellAnchor>
  <xdr:twoCellAnchor>
    <xdr:from>
      <xdr:col>1</xdr:col>
      <xdr:colOff>19050</xdr:colOff>
      <xdr:row>93</xdr:row>
      <xdr:rowOff>161924</xdr:rowOff>
    </xdr:from>
    <xdr:to>
      <xdr:col>13</xdr:col>
      <xdr:colOff>152400</xdr:colOff>
      <xdr:row>113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71C0C1D-BC54-49BF-AED1-6BDB7AEE6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D5EAF1-B7BD-46B1-9101-A30BC02DA3C8}" name="Table1" displayName="Table1" ref="A1:W31" totalsRowShown="0">
  <autoFilter ref="A1:W31" xr:uid="{C9D5EAF1-B7BD-46B1-9101-A30BC02DA3C8}"/>
  <tableColumns count="23">
    <tableColumn id="1" xr3:uid="{11A52E8F-F174-4850-A2D3-A60616F53AB4}" name="Test No"/>
    <tableColumn id="2" xr3:uid="{3AE33885-D85A-495C-9F18-61A7C9DE1B70}" name="Cutting Speed (fpm)"/>
    <tableColumn id="3" xr3:uid="{D816AED3-1FFD-40E2-AEAA-AA4955163936}" name="Feed Rate (ipr)"/>
    <tableColumn id="4" xr3:uid="{E84CA315-F371-4294-B535-66258F5C2FFA}" name="Set up Person ID">
      <calculatedColumnFormula>IF(E2="Mr. Ricard",1,2)</calculatedColumnFormula>
    </tableColumn>
    <tableColumn id="5" xr3:uid="{FF80C0CA-BB3E-4C19-BF01-F102A4C71DCA}" name="Set up Person"/>
    <tableColumn id="6" xr3:uid="{2D79F703-FB38-4454-AFE1-150CBAF422C7}" name="Operator ID">
      <calculatedColumnFormula>IF(G2="Regular",1,2)</calculatedColumnFormula>
    </tableColumn>
    <tableColumn id="7" xr3:uid="{49261AD3-230F-4979-9F10-F5A8CEF36FFD}" name="Operator"/>
    <tableColumn id="8" xr3:uid="{B1B14878-DECC-4618-BA16-36D0E3C59C39}" name="Toot Type ID">
      <calculatedColumnFormula>IF(I2="Cutgo-T", 1, IF(I2="Roved Cube", 3, 2))</calculatedColumnFormula>
    </tableColumn>
    <tableColumn id="9" xr3:uid="{5FF787FC-D11A-4948-A3E4-DE017668FEBE}" name="Tool Type"/>
    <tableColumn id="10" xr3:uid="{312FC83F-2695-4078-80A3-5B1DA0B7332D}" name="Tool Condition ID">
      <calculatedColumnFormula>IF(K2="Sharp",1,2)</calculatedColumnFormula>
    </tableColumn>
    <tableColumn id="11" xr3:uid="{0C855D68-076D-4806-9516-D881405B7F70}" name="Tool Condition"/>
    <tableColumn id="12" xr3:uid="{FC75A820-8B36-456B-82AB-A386E728D5EA}" name="Depth-to-Shoulder"/>
    <tableColumn id="13" xr3:uid="{A2F605A3-4A42-43FE-A369-FFDEB4B3689C}" name="Machine ID">
      <calculatedColumnFormula>IF(N2="Le-Lathe", 1, IF(N2="Rex", 3, 2))</calculatedColumnFormula>
    </tableColumn>
    <tableColumn id="14" xr3:uid="{DC3DADBF-3F11-4587-BEB1-8BD820E7FF9A}" name="Machine"/>
    <tableColumn id="15" xr3:uid="{16BF947B-05B0-4E0B-8A42-9361DC5C4ED3}" name="Measuring Device ID">
      <calculatedColumnFormula>IF(P2="Surfchek 3",1,2)</calculatedColumnFormula>
    </tableColumn>
    <tableColumn id="16" xr3:uid="{1ED5ECDA-B723-4F8A-9738-46ED3F07E558}" name="Measuring Device"/>
    <tableColumn id="17" xr3:uid="{BE8D2038-6EAC-4ABB-BADB-8CB000807A93}" name="Rake Angle (deg.)"/>
    <tableColumn id="18" xr3:uid="{082A511B-D591-4ED6-A30C-F61FC3F426D0}" name="1"/>
    <tableColumn id="19" xr3:uid="{EE273BB2-1CE9-4FFF-92AC-23D43F8F46BC}" name="2"/>
    <tableColumn id="20" xr3:uid="{36D3F877-2FA6-43E1-81A5-33FA4640C5F0}" name="3"/>
    <tableColumn id="21" xr3:uid="{8737F9D7-B739-4261-B88A-EB81B8437226}" name="4"/>
    <tableColumn id="22" xr3:uid="{CC90720A-2100-443C-875E-A979494F103B}" name="5"/>
    <tableColumn id="23" xr3:uid="{570326A6-5A45-45BD-9778-048D847BA90D}" name="Range">
      <calculatedColumnFormula>MAX(R2:V2)-MIN(R2:V2)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906C-92E4-4BCA-889F-8DB70CA66BFC}">
  <dimension ref="A1:Q193"/>
  <sheetViews>
    <sheetView topLeftCell="A6" workbookViewId="0">
      <selection activeCell="A10" sqref="A10:Q41"/>
    </sheetView>
  </sheetViews>
  <sheetFormatPr defaultRowHeight="15" x14ac:dyDescent="0.25"/>
  <cols>
    <col min="1" max="1" width="12.28515625" bestFit="1" customWidth="1"/>
    <col min="2" max="2" width="30.5703125" bestFit="1" customWidth="1"/>
    <col min="3" max="3" width="12.5703125" bestFit="1" customWidth="1"/>
    <col min="4" max="4" width="11.85546875" bestFit="1" customWidth="1"/>
    <col min="5" max="5" width="9" bestFit="1" customWidth="1"/>
    <col min="6" max="6" width="10.42578125" bestFit="1" customWidth="1"/>
    <col min="7" max="7" width="12.28515625" bestFit="1" customWidth="1"/>
    <col min="8" max="8" width="15.85546875" bestFit="1" customWidth="1"/>
    <col min="9" max="9" width="9" bestFit="1" customWidth="1"/>
    <col min="10" max="10" width="15.28515625" bestFit="1" customWidth="1"/>
    <col min="11" max="11" width="14.7109375" bestFit="1" customWidth="1"/>
  </cols>
  <sheetData>
    <row r="1" spans="1:17" x14ac:dyDescent="0.25">
      <c r="A1" t="s">
        <v>0</v>
      </c>
      <c r="B1" t="s">
        <v>1</v>
      </c>
    </row>
    <row r="2" spans="1:17" x14ac:dyDescent="0.25">
      <c r="A2" t="s">
        <v>2</v>
      </c>
      <c r="B2" s="1">
        <v>45637</v>
      </c>
    </row>
    <row r="3" spans="1:17" x14ac:dyDescent="0.25">
      <c r="A3" t="s">
        <v>3</v>
      </c>
      <c r="B3" t="s">
        <v>4</v>
      </c>
    </row>
    <row r="4" spans="1:17" x14ac:dyDescent="0.25">
      <c r="A4" t="s">
        <v>5</v>
      </c>
      <c r="B4" t="s">
        <v>6</v>
      </c>
    </row>
    <row r="6" spans="1:17" x14ac:dyDescent="0.25">
      <c r="A6" t="s">
        <v>7</v>
      </c>
      <c r="B6">
        <v>1</v>
      </c>
    </row>
    <row r="7" spans="1:17" x14ac:dyDescent="0.25">
      <c r="A7" t="s">
        <v>8</v>
      </c>
      <c r="B7">
        <v>30</v>
      </c>
    </row>
    <row r="8" spans="1:17" x14ac:dyDescent="0.25">
      <c r="A8" t="s">
        <v>9</v>
      </c>
    </row>
    <row r="10" spans="1:17" x14ac:dyDescent="0.25">
      <c r="A10" s="3" t="s">
        <v>10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M10" s="3" t="s">
        <v>12</v>
      </c>
      <c r="N10" s="3"/>
      <c r="O10" s="3"/>
      <c r="P10" s="3"/>
      <c r="Q10" s="3"/>
    </row>
    <row r="11" spans="1:17" x14ac:dyDescent="0.25">
      <c r="A11" s="3"/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  <c r="I11" t="s">
        <v>20</v>
      </c>
      <c r="J11" t="s">
        <v>21</v>
      </c>
      <c r="K11" t="s">
        <v>22</v>
      </c>
      <c r="M11">
        <v>1</v>
      </c>
      <c r="N11">
        <v>2</v>
      </c>
      <c r="O11">
        <v>3</v>
      </c>
      <c r="P11">
        <v>4</v>
      </c>
      <c r="Q11">
        <v>5</v>
      </c>
    </row>
    <row r="12" spans="1:17" x14ac:dyDescent="0.25">
      <c r="A12">
        <v>1</v>
      </c>
      <c r="B12">
        <v>1050</v>
      </c>
      <c r="C12">
        <v>8.8999999999999999E-3</v>
      </c>
      <c r="D12" t="s">
        <v>23</v>
      </c>
      <c r="E12" t="s">
        <v>24</v>
      </c>
      <c r="F12" t="s">
        <v>25</v>
      </c>
      <c r="G12" t="s">
        <v>26</v>
      </c>
      <c r="H12">
        <v>0.1003</v>
      </c>
      <c r="I12" t="s">
        <v>27</v>
      </c>
      <c r="J12" t="s">
        <v>28</v>
      </c>
      <c r="K12">
        <v>10</v>
      </c>
      <c r="M12">
        <v>75.864000000000004</v>
      </c>
      <c r="N12">
        <v>83.736999999999995</v>
      </c>
      <c r="O12">
        <v>71.512</v>
      </c>
      <c r="P12">
        <v>65.926000000000002</v>
      </c>
      <c r="Q12">
        <v>79.555999999999997</v>
      </c>
    </row>
    <row r="13" spans="1:17" x14ac:dyDescent="0.25">
      <c r="A13">
        <v>2</v>
      </c>
      <c r="B13">
        <v>1050</v>
      </c>
      <c r="C13">
        <v>8.8999999999999999E-3</v>
      </c>
      <c r="D13" t="s">
        <v>23</v>
      </c>
      <c r="E13" t="s">
        <v>29</v>
      </c>
      <c r="F13" t="s">
        <v>30</v>
      </c>
      <c r="G13" t="s">
        <v>31</v>
      </c>
      <c r="H13">
        <v>0.1003</v>
      </c>
      <c r="I13" t="s">
        <v>27</v>
      </c>
      <c r="J13" t="s">
        <v>28</v>
      </c>
      <c r="K13">
        <v>10</v>
      </c>
      <c r="M13">
        <v>77.605000000000004</v>
      </c>
      <c r="N13">
        <v>59.906999999999996</v>
      </c>
      <c r="O13">
        <v>59.63</v>
      </c>
      <c r="P13">
        <v>67.935000000000002</v>
      </c>
      <c r="Q13">
        <v>70.221999999999994</v>
      </c>
    </row>
    <row r="14" spans="1:17" x14ac:dyDescent="0.25">
      <c r="A14">
        <v>3</v>
      </c>
      <c r="B14">
        <v>1100</v>
      </c>
      <c r="C14">
        <v>8.0000000000000002E-3</v>
      </c>
      <c r="D14" t="s">
        <v>32</v>
      </c>
      <c r="E14" t="s">
        <v>24</v>
      </c>
      <c r="F14" t="s">
        <v>30</v>
      </c>
      <c r="G14" t="s">
        <v>26</v>
      </c>
      <c r="H14">
        <v>9.98E-2</v>
      </c>
      <c r="I14" t="s">
        <v>33</v>
      </c>
      <c r="J14" t="s">
        <v>34</v>
      </c>
      <c r="K14">
        <v>5</v>
      </c>
      <c r="M14">
        <v>72.995999999999995</v>
      </c>
      <c r="N14">
        <v>56.508000000000003</v>
      </c>
      <c r="O14">
        <v>58.454999999999998</v>
      </c>
      <c r="P14">
        <v>60.850999999999999</v>
      </c>
      <c r="Q14">
        <v>59.39</v>
      </c>
    </row>
    <row r="15" spans="1:17" x14ac:dyDescent="0.25">
      <c r="A15">
        <v>4</v>
      </c>
      <c r="B15">
        <v>1100</v>
      </c>
      <c r="C15">
        <v>8.0000000000000002E-3</v>
      </c>
      <c r="D15" t="s">
        <v>32</v>
      </c>
      <c r="E15" t="s">
        <v>24</v>
      </c>
      <c r="F15" t="s">
        <v>30</v>
      </c>
      <c r="G15" t="s">
        <v>26</v>
      </c>
      <c r="H15">
        <v>9.9900000000000003E-2</v>
      </c>
      <c r="I15" t="s">
        <v>33</v>
      </c>
      <c r="J15" t="s">
        <v>34</v>
      </c>
      <c r="K15">
        <v>5</v>
      </c>
      <c r="M15">
        <v>68.051000000000002</v>
      </c>
      <c r="N15">
        <v>58.512999999999998</v>
      </c>
      <c r="O15">
        <v>79.850999999999999</v>
      </c>
      <c r="P15">
        <v>64.567999999999998</v>
      </c>
      <c r="Q15">
        <v>56.722999999999999</v>
      </c>
    </row>
    <row r="16" spans="1:17" x14ac:dyDescent="0.25">
      <c r="A16">
        <v>5</v>
      </c>
      <c r="B16">
        <v>1000</v>
      </c>
      <c r="C16">
        <v>8.6E-3</v>
      </c>
      <c r="D16" t="s">
        <v>23</v>
      </c>
      <c r="E16" t="s">
        <v>24</v>
      </c>
      <c r="F16" t="s">
        <v>35</v>
      </c>
      <c r="G16" t="s">
        <v>26</v>
      </c>
      <c r="H16">
        <v>0.1002</v>
      </c>
      <c r="I16" t="s">
        <v>36</v>
      </c>
      <c r="J16" t="s">
        <v>28</v>
      </c>
      <c r="K16">
        <v>10</v>
      </c>
      <c r="M16">
        <v>63.107999999999997</v>
      </c>
      <c r="N16">
        <v>68.174000000000007</v>
      </c>
      <c r="O16">
        <v>76.346000000000004</v>
      </c>
      <c r="P16">
        <v>74.924000000000007</v>
      </c>
      <c r="Q16">
        <v>77.97</v>
      </c>
    </row>
    <row r="17" spans="1:17" x14ac:dyDescent="0.25">
      <c r="A17">
        <v>6</v>
      </c>
      <c r="B17">
        <v>1050</v>
      </c>
      <c r="C17">
        <v>8.8999999999999999E-3</v>
      </c>
      <c r="D17" t="s">
        <v>23</v>
      </c>
      <c r="E17" t="s">
        <v>29</v>
      </c>
      <c r="F17" t="s">
        <v>25</v>
      </c>
      <c r="G17" t="s">
        <v>31</v>
      </c>
      <c r="H17">
        <v>9.9699999999999997E-2</v>
      </c>
      <c r="I17" t="s">
        <v>27</v>
      </c>
      <c r="J17" t="s">
        <v>28</v>
      </c>
      <c r="K17">
        <v>10</v>
      </c>
      <c r="M17">
        <v>67.108999999999995</v>
      </c>
      <c r="N17">
        <v>69.269000000000005</v>
      </c>
      <c r="O17">
        <v>64.956000000000003</v>
      </c>
      <c r="P17">
        <v>81.165000000000006</v>
      </c>
      <c r="Q17">
        <v>82.781999999999996</v>
      </c>
    </row>
    <row r="18" spans="1:17" x14ac:dyDescent="0.25">
      <c r="A18">
        <v>7</v>
      </c>
      <c r="B18">
        <v>1050</v>
      </c>
      <c r="C18">
        <v>8.8999999999999999E-3</v>
      </c>
      <c r="D18" t="s">
        <v>23</v>
      </c>
      <c r="E18" t="s">
        <v>29</v>
      </c>
      <c r="F18" t="s">
        <v>25</v>
      </c>
      <c r="G18" t="s">
        <v>31</v>
      </c>
      <c r="H18">
        <v>9.9699999999999997E-2</v>
      </c>
      <c r="I18" t="s">
        <v>27</v>
      </c>
      <c r="J18" t="s">
        <v>28</v>
      </c>
      <c r="K18">
        <v>10</v>
      </c>
      <c r="M18">
        <v>72.343000000000004</v>
      </c>
      <c r="N18">
        <v>68.759</v>
      </c>
      <c r="O18">
        <v>90.602999999999994</v>
      </c>
      <c r="P18">
        <v>58.488999999999997</v>
      </c>
      <c r="Q18">
        <v>64.662000000000006</v>
      </c>
    </row>
    <row r="19" spans="1:17" x14ac:dyDescent="0.25">
      <c r="A19">
        <v>8</v>
      </c>
      <c r="B19">
        <v>1050</v>
      </c>
      <c r="C19">
        <v>8.8999999999999999E-3</v>
      </c>
      <c r="D19" t="s">
        <v>23</v>
      </c>
      <c r="E19" t="s">
        <v>29</v>
      </c>
      <c r="F19" t="s">
        <v>25</v>
      </c>
      <c r="G19" t="s">
        <v>31</v>
      </c>
      <c r="H19">
        <v>9.9699999999999997E-2</v>
      </c>
      <c r="I19" t="s">
        <v>27</v>
      </c>
      <c r="J19" t="s">
        <v>28</v>
      </c>
      <c r="K19">
        <v>10</v>
      </c>
      <c r="M19">
        <v>39.734999999999999</v>
      </c>
      <c r="N19">
        <v>58.122</v>
      </c>
      <c r="O19">
        <v>68.215000000000003</v>
      </c>
      <c r="P19">
        <v>63.743000000000002</v>
      </c>
      <c r="Q19">
        <v>69.902000000000001</v>
      </c>
    </row>
    <row r="20" spans="1:17" x14ac:dyDescent="0.25">
      <c r="A20">
        <v>9</v>
      </c>
      <c r="B20">
        <v>1000</v>
      </c>
      <c r="C20">
        <v>8.6E-3</v>
      </c>
      <c r="D20" t="s">
        <v>23</v>
      </c>
      <c r="E20" t="s">
        <v>24</v>
      </c>
      <c r="F20" t="s">
        <v>35</v>
      </c>
      <c r="G20" t="s">
        <v>26</v>
      </c>
      <c r="H20">
        <v>0.1002</v>
      </c>
      <c r="I20" t="s">
        <v>36</v>
      </c>
      <c r="J20" t="s">
        <v>28</v>
      </c>
      <c r="K20">
        <v>10</v>
      </c>
      <c r="M20">
        <v>69.191999999999993</v>
      </c>
      <c r="N20">
        <v>62.552</v>
      </c>
      <c r="O20">
        <v>77.415000000000006</v>
      </c>
      <c r="P20">
        <v>63.835999999999999</v>
      </c>
      <c r="Q20">
        <v>71.66</v>
      </c>
    </row>
    <row r="21" spans="1:17" x14ac:dyDescent="0.25">
      <c r="A21">
        <v>10</v>
      </c>
      <c r="B21">
        <v>1100</v>
      </c>
      <c r="C21">
        <v>8.0000000000000002E-3</v>
      </c>
      <c r="D21" t="s">
        <v>32</v>
      </c>
      <c r="E21" t="s">
        <v>24</v>
      </c>
      <c r="F21" t="s">
        <v>30</v>
      </c>
      <c r="G21" t="s">
        <v>26</v>
      </c>
      <c r="H21">
        <v>9.9900000000000003E-2</v>
      </c>
      <c r="I21" t="s">
        <v>33</v>
      </c>
      <c r="J21" t="s">
        <v>34</v>
      </c>
      <c r="K21">
        <v>5</v>
      </c>
      <c r="M21">
        <v>61.27</v>
      </c>
      <c r="N21">
        <v>65.757000000000005</v>
      </c>
      <c r="O21">
        <v>64.040999999999997</v>
      </c>
      <c r="P21">
        <v>69.319000000000003</v>
      </c>
      <c r="Q21">
        <v>62.643999999999998</v>
      </c>
    </row>
    <row r="22" spans="1:17" x14ac:dyDescent="0.25">
      <c r="A22">
        <v>11</v>
      </c>
      <c r="B22">
        <v>1100</v>
      </c>
      <c r="C22">
        <v>8.0000000000000002E-3</v>
      </c>
      <c r="D22" t="s">
        <v>32</v>
      </c>
      <c r="E22" t="s">
        <v>24</v>
      </c>
      <c r="F22" t="s">
        <v>30</v>
      </c>
      <c r="G22" t="s">
        <v>26</v>
      </c>
      <c r="H22">
        <v>9.9900000000000003E-2</v>
      </c>
      <c r="I22" t="s">
        <v>33</v>
      </c>
      <c r="J22" t="s">
        <v>34</v>
      </c>
      <c r="K22">
        <v>5</v>
      </c>
      <c r="M22">
        <v>47.84</v>
      </c>
      <c r="N22">
        <v>60.387999999999998</v>
      </c>
      <c r="O22">
        <v>67.494</v>
      </c>
      <c r="P22">
        <v>66.716999999999999</v>
      </c>
      <c r="Q22">
        <v>60.381999999999998</v>
      </c>
    </row>
    <row r="23" spans="1:17" x14ac:dyDescent="0.25">
      <c r="A23">
        <v>12</v>
      </c>
      <c r="B23">
        <v>1100</v>
      </c>
      <c r="C23">
        <v>8.0000000000000002E-3</v>
      </c>
      <c r="D23" t="s">
        <v>32</v>
      </c>
      <c r="E23" t="s">
        <v>24</v>
      </c>
      <c r="F23" t="s">
        <v>30</v>
      </c>
      <c r="G23" t="s">
        <v>26</v>
      </c>
      <c r="H23">
        <v>9.98E-2</v>
      </c>
      <c r="I23" t="s">
        <v>33</v>
      </c>
      <c r="J23" t="s">
        <v>34</v>
      </c>
      <c r="K23">
        <v>5</v>
      </c>
      <c r="M23">
        <v>59.453000000000003</v>
      </c>
      <c r="N23">
        <v>53.790999999999997</v>
      </c>
      <c r="O23">
        <v>66.308999999999997</v>
      </c>
      <c r="P23">
        <v>58.692999999999998</v>
      </c>
      <c r="Q23">
        <v>62.642000000000003</v>
      </c>
    </row>
    <row r="24" spans="1:17" x14ac:dyDescent="0.25">
      <c r="A24">
        <v>13</v>
      </c>
      <c r="B24">
        <v>1100</v>
      </c>
      <c r="C24">
        <v>8.0000000000000002E-3</v>
      </c>
      <c r="D24" t="s">
        <v>32</v>
      </c>
      <c r="E24" t="s">
        <v>24</v>
      </c>
      <c r="F24" t="s">
        <v>30</v>
      </c>
      <c r="G24" t="s">
        <v>26</v>
      </c>
      <c r="H24">
        <v>9.98E-2</v>
      </c>
      <c r="I24" t="s">
        <v>33</v>
      </c>
      <c r="J24" t="s">
        <v>34</v>
      </c>
      <c r="K24">
        <v>5</v>
      </c>
      <c r="M24">
        <v>63.57</v>
      </c>
      <c r="N24">
        <v>67.644000000000005</v>
      </c>
      <c r="O24">
        <v>69.025999999999996</v>
      </c>
      <c r="P24">
        <v>60.064999999999998</v>
      </c>
      <c r="Q24">
        <v>57.741999999999997</v>
      </c>
    </row>
    <row r="25" spans="1:17" x14ac:dyDescent="0.25">
      <c r="A25">
        <v>14</v>
      </c>
      <c r="B25">
        <v>1100</v>
      </c>
      <c r="C25">
        <v>8.0000000000000002E-3</v>
      </c>
      <c r="D25" t="s">
        <v>32</v>
      </c>
      <c r="E25" t="s">
        <v>24</v>
      </c>
      <c r="F25" t="s">
        <v>30</v>
      </c>
      <c r="G25" t="s">
        <v>26</v>
      </c>
      <c r="H25">
        <v>9.98E-2</v>
      </c>
      <c r="I25" t="s">
        <v>33</v>
      </c>
      <c r="J25" t="s">
        <v>34</v>
      </c>
      <c r="K25">
        <v>5</v>
      </c>
      <c r="M25">
        <v>62.595999999999997</v>
      </c>
      <c r="N25">
        <v>53.345999999999997</v>
      </c>
      <c r="O25">
        <v>71.819000000000003</v>
      </c>
      <c r="P25">
        <v>71.641999999999996</v>
      </c>
      <c r="Q25">
        <v>74.962000000000003</v>
      </c>
    </row>
    <row r="26" spans="1:17" x14ac:dyDescent="0.25">
      <c r="A26">
        <v>15</v>
      </c>
      <c r="B26">
        <v>1100</v>
      </c>
      <c r="C26">
        <v>8.0000000000000002E-3</v>
      </c>
      <c r="D26" t="s">
        <v>32</v>
      </c>
      <c r="E26" t="s">
        <v>24</v>
      </c>
      <c r="F26" t="s">
        <v>30</v>
      </c>
      <c r="G26" t="s">
        <v>26</v>
      </c>
      <c r="H26">
        <v>9.9699999999999997E-2</v>
      </c>
      <c r="I26" t="s">
        <v>33</v>
      </c>
      <c r="J26" t="s">
        <v>34</v>
      </c>
      <c r="K26">
        <v>5</v>
      </c>
      <c r="M26">
        <v>63.404000000000003</v>
      </c>
      <c r="N26">
        <v>75.372</v>
      </c>
      <c r="O26">
        <v>51.191000000000003</v>
      </c>
      <c r="P26">
        <v>61.973999999999997</v>
      </c>
      <c r="Q26">
        <v>73.938000000000002</v>
      </c>
    </row>
    <row r="27" spans="1:17" x14ac:dyDescent="0.25">
      <c r="A27">
        <v>16</v>
      </c>
      <c r="B27">
        <v>1000</v>
      </c>
      <c r="C27">
        <v>8.6E-3</v>
      </c>
      <c r="D27" t="s">
        <v>32</v>
      </c>
      <c r="E27" t="s">
        <v>24</v>
      </c>
      <c r="F27" t="s">
        <v>35</v>
      </c>
      <c r="G27" t="s">
        <v>26</v>
      </c>
      <c r="H27">
        <v>0.1</v>
      </c>
      <c r="I27" t="s">
        <v>36</v>
      </c>
      <c r="J27" t="s">
        <v>34</v>
      </c>
      <c r="K27">
        <v>5</v>
      </c>
      <c r="M27">
        <v>79.188000000000002</v>
      </c>
      <c r="N27">
        <v>72.573999999999998</v>
      </c>
      <c r="O27">
        <v>82.271000000000001</v>
      </c>
      <c r="P27">
        <v>78.418000000000006</v>
      </c>
      <c r="Q27">
        <v>68.900999999999996</v>
      </c>
    </row>
    <row r="28" spans="1:17" x14ac:dyDescent="0.25">
      <c r="A28">
        <v>17</v>
      </c>
      <c r="B28">
        <v>1050</v>
      </c>
      <c r="C28">
        <v>8.8999999999999999E-3</v>
      </c>
      <c r="D28" t="s">
        <v>23</v>
      </c>
      <c r="E28" t="s">
        <v>29</v>
      </c>
      <c r="F28" t="s">
        <v>25</v>
      </c>
      <c r="G28" t="s">
        <v>31</v>
      </c>
      <c r="H28">
        <v>9.9699999999999997E-2</v>
      </c>
      <c r="I28" t="s">
        <v>27</v>
      </c>
      <c r="J28" t="s">
        <v>28</v>
      </c>
      <c r="K28">
        <v>10</v>
      </c>
      <c r="M28">
        <v>65.86</v>
      </c>
      <c r="N28">
        <v>82.617999999999995</v>
      </c>
      <c r="O28">
        <v>64.849000000000004</v>
      </c>
      <c r="P28">
        <v>71.277000000000001</v>
      </c>
      <c r="Q28">
        <v>44.665999999999997</v>
      </c>
    </row>
    <row r="29" spans="1:17" x14ac:dyDescent="0.25">
      <c r="A29">
        <v>18</v>
      </c>
      <c r="B29">
        <v>1000</v>
      </c>
      <c r="C29">
        <v>8.6E-3</v>
      </c>
      <c r="D29" t="s">
        <v>32</v>
      </c>
      <c r="E29" t="s">
        <v>24</v>
      </c>
      <c r="F29" t="s">
        <v>35</v>
      </c>
      <c r="G29" t="s">
        <v>26</v>
      </c>
      <c r="H29">
        <v>0.10009999999999999</v>
      </c>
      <c r="I29" t="s">
        <v>36</v>
      </c>
      <c r="J29" t="s">
        <v>34</v>
      </c>
      <c r="K29">
        <v>5</v>
      </c>
      <c r="M29">
        <v>61.308999999999997</v>
      </c>
      <c r="N29">
        <v>62.54</v>
      </c>
      <c r="O29">
        <v>67.545000000000002</v>
      </c>
      <c r="P29">
        <v>74.721999999999994</v>
      </c>
      <c r="Q29">
        <v>77.384</v>
      </c>
    </row>
    <row r="30" spans="1:17" x14ac:dyDescent="0.25">
      <c r="A30">
        <v>19</v>
      </c>
      <c r="B30">
        <v>1050</v>
      </c>
      <c r="C30">
        <v>8.8999999999999999E-3</v>
      </c>
      <c r="D30" t="s">
        <v>23</v>
      </c>
      <c r="E30" t="s">
        <v>29</v>
      </c>
      <c r="F30" t="s">
        <v>25</v>
      </c>
      <c r="G30" t="s">
        <v>31</v>
      </c>
      <c r="H30">
        <v>9.9699999999999997E-2</v>
      </c>
      <c r="I30" t="s">
        <v>27</v>
      </c>
      <c r="J30" t="s">
        <v>28</v>
      </c>
      <c r="K30">
        <v>10</v>
      </c>
      <c r="M30">
        <v>99.863</v>
      </c>
      <c r="N30">
        <v>83.313999999999993</v>
      </c>
      <c r="O30">
        <v>42.896999999999998</v>
      </c>
      <c r="P30">
        <v>44.578000000000003</v>
      </c>
      <c r="Q30">
        <v>80.387</v>
      </c>
    </row>
    <row r="31" spans="1:17" x14ac:dyDescent="0.25">
      <c r="A31">
        <v>20</v>
      </c>
      <c r="B31">
        <v>1100</v>
      </c>
      <c r="C31">
        <v>8.0000000000000002E-3</v>
      </c>
      <c r="D31" t="s">
        <v>32</v>
      </c>
      <c r="E31" t="s">
        <v>24</v>
      </c>
      <c r="F31" t="s">
        <v>30</v>
      </c>
      <c r="G31" t="s">
        <v>26</v>
      </c>
      <c r="H31">
        <v>9.9900000000000003E-2</v>
      </c>
      <c r="I31" t="s">
        <v>33</v>
      </c>
      <c r="J31" t="s">
        <v>34</v>
      </c>
      <c r="K31">
        <v>5</v>
      </c>
      <c r="M31">
        <v>68.594999999999999</v>
      </c>
      <c r="N31">
        <v>54.082000000000001</v>
      </c>
      <c r="O31">
        <v>58.526000000000003</v>
      </c>
      <c r="P31">
        <v>62.118000000000002</v>
      </c>
      <c r="Q31">
        <v>73.355999999999995</v>
      </c>
    </row>
    <row r="32" spans="1:17" x14ac:dyDescent="0.25">
      <c r="A32">
        <v>21</v>
      </c>
      <c r="B32">
        <v>1050</v>
      </c>
      <c r="C32">
        <v>8.8999999999999999E-3</v>
      </c>
      <c r="D32" t="s">
        <v>23</v>
      </c>
      <c r="E32" t="s">
        <v>29</v>
      </c>
      <c r="F32" t="s">
        <v>25</v>
      </c>
      <c r="G32" t="s">
        <v>31</v>
      </c>
      <c r="H32">
        <v>0.1</v>
      </c>
      <c r="I32" t="s">
        <v>27</v>
      </c>
      <c r="J32" t="s">
        <v>28</v>
      </c>
      <c r="K32">
        <v>10</v>
      </c>
      <c r="M32">
        <v>79.674000000000007</v>
      </c>
      <c r="N32">
        <v>83.674000000000007</v>
      </c>
      <c r="O32">
        <v>68.540999999999997</v>
      </c>
      <c r="P32">
        <v>70.058999999999997</v>
      </c>
      <c r="Q32">
        <v>43.347999999999999</v>
      </c>
    </row>
    <row r="33" spans="1:17" x14ac:dyDescent="0.25">
      <c r="A33">
        <v>22</v>
      </c>
      <c r="B33">
        <v>1000</v>
      </c>
      <c r="C33">
        <v>8.6E-3</v>
      </c>
      <c r="D33" t="s">
        <v>32</v>
      </c>
      <c r="E33" t="s">
        <v>24</v>
      </c>
      <c r="F33" t="s">
        <v>35</v>
      </c>
      <c r="G33" t="s">
        <v>26</v>
      </c>
      <c r="H33">
        <v>0.1</v>
      </c>
      <c r="I33" t="s">
        <v>36</v>
      </c>
      <c r="J33" t="s">
        <v>34</v>
      </c>
      <c r="K33">
        <v>5</v>
      </c>
      <c r="M33">
        <v>71.393000000000001</v>
      </c>
      <c r="N33">
        <v>65.777000000000001</v>
      </c>
      <c r="O33">
        <v>74.11</v>
      </c>
      <c r="P33">
        <v>75.097999999999999</v>
      </c>
      <c r="Q33">
        <v>63.095999999999997</v>
      </c>
    </row>
    <row r="34" spans="1:17" x14ac:dyDescent="0.25">
      <c r="A34">
        <v>23</v>
      </c>
      <c r="B34">
        <v>1050</v>
      </c>
      <c r="C34">
        <v>8.8999999999999999E-3</v>
      </c>
      <c r="D34" t="s">
        <v>23</v>
      </c>
      <c r="E34" t="s">
        <v>24</v>
      </c>
      <c r="F34" t="s">
        <v>25</v>
      </c>
      <c r="G34" t="s">
        <v>26</v>
      </c>
      <c r="H34">
        <v>0.1003</v>
      </c>
      <c r="I34" t="s">
        <v>27</v>
      </c>
      <c r="J34" t="s">
        <v>28</v>
      </c>
      <c r="K34">
        <v>10</v>
      </c>
      <c r="M34">
        <v>64.355000000000004</v>
      </c>
      <c r="N34">
        <v>72.63</v>
      </c>
      <c r="O34">
        <v>71.244</v>
      </c>
      <c r="P34">
        <v>76.19</v>
      </c>
      <c r="Q34">
        <v>63.345999999999997</v>
      </c>
    </row>
    <row r="35" spans="1:17" x14ac:dyDescent="0.25">
      <c r="A35">
        <v>24</v>
      </c>
      <c r="B35">
        <v>1050</v>
      </c>
      <c r="C35">
        <v>8.8999999999999999E-3</v>
      </c>
      <c r="D35" t="s">
        <v>23</v>
      </c>
      <c r="E35" t="s">
        <v>29</v>
      </c>
      <c r="F35" t="s">
        <v>25</v>
      </c>
      <c r="G35" t="s">
        <v>31</v>
      </c>
      <c r="H35">
        <v>9.9699999999999997E-2</v>
      </c>
      <c r="I35" t="s">
        <v>27</v>
      </c>
      <c r="J35" t="s">
        <v>28</v>
      </c>
      <c r="K35">
        <v>10</v>
      </c>
      <c r="M35">
        <v>83.150999999999996</v>
      </c>
      <c r="N35">
        <v>66.103999999999999</v>
      </c>
      <c r="O35">
        <v>71.924999999999997</v>
      </c>
      <c r="P35">
        <v>66.081000000000003</v>
      </c>
      <c r="Q35">
        <v>66.418999999999997</v>
      </c>
    </row>
    <row r="36" spans="1:17" x14ac:dyDescent="0.25">
      <c r="A36">
        <v>25</v>
      </c>
      <c r="B36">
        <v>1050</v>
      </c>
      <c r="C36">
        <v>8.8999999999999999E-3</v>
      </c>
      <c r="D36" t="s">
        <v>23</v>
      </c>
      <c r="E36" t="s">
        <v>29</v>
      </c>
      <c r="F36" t="s">
        <v>25</v>
      </c>
      <c r="G36" t="s">
        <v>31</v>
      </c>
      <c r="H36">
        <v>9.9699999999999997E-2</v>
      </c>
      <c r="I36" t="s">
        <v>27</v>
      </c>
      <c r="J36" t="s">
        <v>28</v>
      </c>
      <c r="K36">
        <v>10</v>
      </c>
      <c r="M36">
        <v>53.595999999999997</v>
      </c>
      <c r="N36">
        <v>62.588000000000001</v>
      </c>
      <c r="O36">
        <v>75.099000000000004</v>
      </c>
      <c r="P36">
        <v>79.066999999999993</v>
      </c>
      <c r="Q36">
        <v>67.814999999999998</v>
      </c>
    </row>
    <row r="37" spans="1:17" x14ac:dyDescent="0.25">
      <c r="A37">
        <v>26</v>
      </c>
      <c r="B37">
        <v>1000</v>
      </c>
      <c r="C37">
        <v>8.6E-3</v>
      </c>
      <c r="D37" t="s">
        <v>32</v>
      </c>
      <c r="E37" t="s">
        <v>24</v>
      </c>
      <c r="F37" t="s">
        <v>35</v>
      </c>
      <c r="G37" t="s">
        <v>26</v>
      </c>
      <c r="H37">
        <v>0.1</v>
      </c>
      <c r="I37" t="s">
        <v>36</v>
      </c>
      <c r="J37" t="s">
        <v>34</v>
      </c>
      <c r="K37">
        <v>5</v>
      </c>
      <c r="M37">
        <v>77.040000000000006</v>
      </c>
      <c r="N37">
        <v>69.311000000000007</v>
      </c>
      <c r="O37">
        <v>80.569999999999993</v>
      </c>
      <c r="P37">
        <v>82.765000000000001</v>
      </c>
      <c r="Q37">
        <v>67.980999999999995</v>
      </c>
    </row>
    <row r="38" spans="1:17" x14ac:dyDescent="0.25">
      <c r="A38">
        <v>27</v>
      </c>
      <c r="B38">
        <v>1000</v>
      </c>
      <c r="C38">
        <v>8.6E-3</v>
      </c>
      <c r="D38" t="s">
        <v>23</v>
      </c>
      <c r="E38" t="s">
        <v>24</v>
      </c>
      <c r="F38" t="s">
        <v>35</v>
      </c>
      <c r="G38" t="s">
        <v>26</v>
      </c>
      <c r="H38">
        <v>0.1002</v>
      </c>
      <c r="I38" t="s">
        <v>36</v>
      </c>
      <c r="J38" t="s">
        <v>28</v>
      </c>
      <c r="K38">
        <v>10</v>
      </c>
      <c r="M38">
        <v>68.989999999999995</v>
      </c>
      <c r="N38">
        <v>67.637</v>
      </c>
      <c r="O38">
        <v>59.176000000000002</v>
      </c>
      <c r="P38">
        <v>84.611000000000004</v>
      </c>
      <c r="Q38">
        <v>74.391000000000005</v>
      </c>
    </row>
    <row r="39" spans="1:17" x14ac:dyDescent="0.25">
      <c r="A39">
        <v>28</v>
      </c>
      <c r="B39">
        <v>1050</v>
      </c>
      <c r="C39">
        <v>8.8999999999999999E-3</v>
      </c>
      <c r="D39" t="s">
        <v>23</v>
      </c>
      <c r="E39" t="s">
        <v>29</v>
      </c>
      <c r="F39" t="s">
        <v>25</v>
      </c>
      <c r="G39" t="s">
        <v>31</v>
      </c>
      <c r="H39">
        <v>0.1</v>
      </c>
      <c r="I39" t="s">
        <v>27</v>
      </c>
      <c r="J39" t="s">
        <v>28</v>
      </c>
      <c r="K39">
        <v>10</v>
      </c>
      <c r="M39">
        <v>64.751000000000005</v>
      </c>
      <c r="N39">
        <v>71.179000000000002</v>
      </c>
      <c r="O39">
        <v>82.027000000000001</v>
      </c>
      <c r="P39">
        <v>62.037999999999997</v>
      </c>
      <c r="Q39">
        <v>54.463999999999999</v>
      </c>
    </row>
    <row r="40" spans="1:17" x14ac:dyDescent="0.25">
      <c r="A40">
        <v>29</v>
      </c>
      <c r="B40">
        <v>1100</v>
      </c>
      <c r="C40">
        <v>8.0000000000000002E-3</v>
      </c>
      <c r="D40" t="s">
        <v>32</v>
      </c>
      <c r="E40" t="s">
        <v>24</v>
      </c>
      <c r="F40" t="s">
        <v>30</v>
      </c>
      <c r="G40" t="s">
        <v>26</v>
      </c>
      <c r="H40">
        <v>9.9900000000000003E-2</v>
      </c>
      <c r="I40" t="s">
        <v>33</v>
      </c>
      <c r="J40" t="s">
        <v>34</v>
      </c>
      <c r="K40">
        <v>5</v>
      </c>
      <c r="M40">
        <v>68.730999999999995</v>
      </c>
      <c r="N40">
        <v>71.95</v>
      </c>
      <c r="O40">
        <v>67.885999999999996</v>
      </c>
      <c r="P40">
        <v>71.778999999999996</v>
      </c>
      <c r="Q40">
        <v>59.438000000000002</v>
      </c>
    </row>
    <row r="41" spans="1:17" x14ac:dyDescent="0.25">
      <c r="A41">
        <v>30</v>
      </c>
      <c r="B41">
        <v>1050</v>
      </c>
      <c r="C41">
        <v>8.8999999999999999E-3</v>
      </c>
      <c r="D41" t="s">
        <v>23</v>
      </c>
      <c r="E41" t="s">
        <v>29</v>
      </c>
      <c r="F41" t="s">
        <v>25</v>
      </c>
      <c r="G41" t="s">
        <v>31</v>
      </c>
      <c r="H41">
        <v>0.1</v>
      </c>
      <c r="I41" t="s">
        <v>27</v>
      </c>
      <c r="J41" t="s">
        <v>28</v>
      </c>
      <c r="K41">
        <v>10</v>
      </c>
      <c r="M41">
        <v>86.31</v>
      </c>
      <c r="N41">
        <v>63.872999999999998</v>
      </c>
      <c r="O41">
        <v>62.682000000000002</v>
      </c>
      <c r="P41">
        <v>43.750999999999998</v>
      </c>
      <c r="Q41">
        <v>38.895000000000003</v>
      </c>
    </row>
    <row r="43" spans="1:17" x14ac:dyDescent="0.25">
      <c r="A43" t="s">
        <v>2</v>
      </c>
      <c r="B43" s="1">
        <v>45637</v>
      </c>
    </row>
    <row r="44" spans="1:17" x14ac:dyDescent="0.25">
      <c r="A44" t="s">
        <v>7</v>
      </c>
      <c r="B44">
        <v>2</v>
      </c>
    </row>
    <row r="45" spans="1:17" x14ac:dyDescent="0.25">
      <c r="A45" t="s">
        <v>8</v>
      </c>
      <c r="B45">
        <v>30</v>
      </c>
    </row>
    <row r="46" spans="1:17" x14ac:dyDescent="0.25">
      <c r="A46" t="s">
        <v>9</v>
      </c>
      <c r="B46" t="s">
        <v>37</v>
      </c>
    </row>
    <row r="48" spans="1:17" x14ac:dyDescent="0.25">
      <c r="A48" s="3" t="s">
        <v>10</v>
      </c>
      <c r="B48" s="3" t="s">
        <v>11</v>
      </c>
      <c r="C48" s="3"/>
      <c r="D48" s="3"/>
      <c r="E48" s="3"/>
      <c r="F48" s="3"/>
      <c r="G48" s="3"/>
      <c r="H48" s="3"/>
      <c r="I48" s="3"/>
      <c r="J48" s="3"/>
      <c r="M48" s="3" t="s">
        <v>12</v>
      </c>
      <c r="N48" s="3"/>
      <c r="O48" s="3"/>
      <c r="P48" s="3"/>
      <c r="Q48" s="3"/>
    </row>
    <row r="49" spans="1:17" x14ac:dyDescent="0.25">
      <c r="A49" s="3"/>
      <c r="B49" t="s">
        <v>13</v>
      </c>
      <c r="C49" t="s">
        <v>14</v>
      </c>
      <c r="D49" t="s">
        <v>15</v>
      </c>
      <c r="E49" t="s">
        <v>16</v>
      </c>
      <c r="F49" t="s">
        <v>17</v>
      </c>
      <c r="G49" t="s">
        <v>18</v>
      </c>
      <c r="H49" t="s">
        <v>19</v>
      </c>
      <c r="I49" t="s">
        <v>20</v>
      </c>
      <c r="J49" t="s">
        <v>21</v>
      </c>
      <c r="K49" t="s">
        <v>22</v>
      </c>
      <c r="M49">
        <v>1</v>
      </c>
      <c r="N49">
        <v>2</v>
      </c>
      <c r="O49">
        <v>3</v>
      </c>
      <c r="P49">
        <v>4</v>
      </c>
      <c r="Q49">
        <v>5</v>
      </c>
    </row>
    <row r="50" spans="1:17" x14ac:dyDescent="0.25">
      <c r="A50">
        <v>31</v>
      </c>
      <c r="B50">
        <v>1050</v>
      </c>
      <c r="C50">
        <v>8.8999999999999999E-3</v>
      </c>
      <c r="D50" t="s">
        <v>23</v>
      </c>
      <c r="E50" t="s">
        <v>24</v>
      </c>
      <c r="F50" t="s">
        <v>25</v>
      </c>
      <c r="G50" t="s">
        <v>31</v>
      </c>
      <c r="H50">
        <v>9.9699999999999997E-2</v>
      </c>
      <c r="I50" t="s">
        <v>27</v>
      </c>
      <c r="J50" t="s">
        <v>28</v>
      </c>
      <c r="K50">
        <v>10</v>
      </c>
      <c r="M50">
        <v>64.006</v>
      </c>
      <c r="N50">
        <v>64.91</v>
      </c>
      <c r="O50">
        <v>78.224999999999994</v>
      </c>
      <c r="P50">
        <v>65.031999999999996</v>
      </c>
      <c r="Q50">
        <v>60.988</v>
      </c>
    </row>
    <row r="51" spans="1:17" x14ac:dyDescent="0.25">
      <c r="A51">
        <v>32</v>
      </c>
      <c r="B51">
        <v>1000</v>
      </c>
      <c r="C51">
        <v>8.6E-3</v>
      </c>
      <c r="D51" t="s">
        <v>32</v>
      </c>
      <c r="E51" t="s">
        <v>24</v>
      </c>
      <c r="F51" t="s">
        <v>35</v>
      </c>
      <c r="G51" t="s">
        <v>26</v>
      </c>
      <c r="H51">
        <v>0.10009999999999999</v>
      </c>
      <c r="I51" t="s">
        <v>36</v>
      </c>
      <c r="J51" t="s">
        <v>34</v>
      </c>
      <c r="K51">
        <v>5</v>
      </c>
      <c r="M51">
        <v>68.602999999999994</v>
      </c>
      <c r="N51">
        <v>60.606000000000002</v>
      </c>
      <c r="O51">
        <v>60.311</v>
      </c>
      <c r="P51">
        <v>68.783000000000001</v>
      </c>
      <c r="Q51">
        <v>63.265000000000001</v>
      </c>
    </row>
    <row r="52" spans="1:17" x14ac:dyDescent="0.25">
      <c r="A52">
        <v>33</v>
      </c>
      <c r="B52">
        <v>1050</v>
      </c>
      <c r="C52">
        <v>8.8999999999999999E-3</v>
      </c>
      <c r="D52" t="s">
        <v>23</v>
      </c>
      <c r="E52" t="s">
        <v>24</v>
      </c>
      <c r="F52" t="s">
        <v>25</v>
      </c>
      <c r="G52" t="s">
        <v>26</v>
      </c>
      <c r="H52">
        <v>0.1003</v>
      </c>
      <c r="I52" t="s">
        <v>27</v>
      </c>
      <c r="J52" t="s">
        <v>28</v>
      </c>
      <c r="K52">
        <v>10</v>
      </c>
      <c r="M52">
        <v>71.186999999999998</v>
      </c>
      <c r="N52">
        <v>75.78</v>
      </c>
      <c r="O52">
        <v>81.003</v>
      </c>
      <c r="P52">
        <v>84.049000000000007</v>
      </c>
      <c r="Q52">
        <v>70.356999999999999</v>
      </c>
    </row>
    <row r="53" spans="1:17" x14ac:dyDescent="0.25">
      <c r="A53">
        <v>34</v>
      </c>
      <c r="B53">
        <v>1050</v>
      </c>
      <c r="C53">
        <v>8.8999999999999999E-3</v>
      </c>
      <c r="D53" t="s">
        <v>23</v>
      </c>
      <c r="E53" t="s">
        <v>24</v>
      </c>
      <c r="F53" t="s">
        <v>25</v>
      </c>
      <c r="G53" t="s">
        <v>31</v>
      </c>
      <c r="H53">
        <v>0.1</v>
      </c>
      <c r="I53" t="s">
        <v>27</v>
      </c>
      <c r="J53" t="s">
        <v>28</v>
      </c>
      <c r="K53">
        <v>10</v>
      </c>
      <c r="M53">
        <v>71.149000000000001</v>
      </c>
      <c r="N53">
        <v>61.363999999999997</v>
      </c>
      <c r="O53">
        <v>72.503</v>
      </c>
      <c r="P53">
        <v>71.483000000000004</v>
      </c>
      <c r="Q53">
        <v>69.290000000000006</v>
      </c>
    </row>
    <row r="54" spans="1:17" x14ac:dyDescent="0.25">
      <c r="A54">
        <v>35</v>
      </c>
      <c r="B54">
        <v>1000</v>
      </c>
      <c r="C54">
        <v>8.6E-3</v>
      </c>
      <c r="D54" t="s">
        <v>32</v>
      </c>
      <c r="E54" t="s">
        <v>24</v>
      </c>
      <c r="F54" t="s">
        <v>35</v>
      </c>
      <c r="G54" t="s">
        <v>26</v>
      </c>
      <c r="H54">
        <v>0.10009999999999999</v>
      </c>
      <c r="I54" t="s">
        <v>36</v>
      </c>
      <c r="J54" t="s">
        <v>34</v>
      </c>
      <c r="K54">
        <v>5</v>
      </c>
      <c r="M54">
        <v>87.122</v>
      </c>
      <c r="N54">
        <v>68.778000000000006</v>
      </c>
      <c r="O54">
        <v>61.665999999999997</v>
      </c>
      <c r="P54">
        <v>75.712000000000003</v>
      </c>
      <c r="Q54">
        <v>79.222999999999999</v>
      </c>
    </row>
    <row r="55" spans="1:17" x14ac:dyDescent="0.25">
      <c r="A55">
        <v>36</v>
      </c>
      <c r="B55">
        <v>1050</v>
      </c>
      <c r="C55">
        <v>8.8999999999999999E-3</v>
      </c>
      <c r="D55" t="s">
        <v>23</v>
      </c>
      <c r="E55" t="s">
        <v>24</v>
      </c>
      <c r="F55" t="s">
        <v>25</v>
      </c>
      <c r="G55" t="s">
        <v>31</v>
      </c>
      <c r="H55">
        <v>9.9699999999999997E-2</v>
      </c>
      <c r="I55" t="s">
        <v>27</v>
      </c>
      <c r="J55" t="s">
        <v>28</v>
      </c>
      <c r="K55">
        <v>10</v>
      </c>
      <c r="M55">
        <v>81.98</v>
      </c>
      <c r="N55">
        <v>63.097999999999999</v>
      </c>
      <c r="O55">
        <v>68.459999999999994</v>
      </c>
      <c r="P55">
        <v>78.81</v>
      </c>
      <c r="Q55">
        <v>75.058999999999997</v>
      </c>
    </row>
    <row r="56" spans="1:17" x14ac:dyDescent="0.25">
      <c r="A56">
        <v>37</v>
      </c>
      <c r="B56">
        <v>1100</v>
      </c>
      <c r="C56">
        <v>8.0000000000000002E-3</v>
      </c>
      <c r="D56" t="s">
        <v>32</v>
      </c>
      <c r="E56" t="s">
        <v>24</v>
      </c>
      <c r="F56" t="s">
        <v>30</v>
      </c>
      <c r="G56" t="s">
        <v>26</v>
      </c>
      <c r="H56">
        <v>9.9699999999999997E-2</v>
      </c>
      <c r="I56" t="s">
        <v>33</v>
      </c>
      <c r="J56" t="s">
        <v>34</v>
      </c>
      <c r="K56">
        <v>5</v>
      </c>
      <c r="M56">
        <v>68.629000000000005</v>
      </c>
      <c r="N56">
        <v>77.543999999999997</v>
      </c>
      <c r="O56">
        <v>64.695999999999998</v>
      </c>
      <c r="P56">
        <v>55.295999999999999</v>
      </c>
      <c r="Q56">
        <v>63.427999999999997</v>
      </c>
    </row>
    <row r="57" spans="1:17" x14ac:dyDescent="0.25">
      <c r="A57">
        <v>38</v>
      </c>
      <c r="B57">
        <v>1050</v>
      </c>
      <c r="C57">
        <v>8.8999999999999999E-3</v>
      </c>
      <c r="D57" t="s">
        <v>23</v>
      </c>
      <c r="E57" t="s">
        <v>24</v>
      </c>
      <c r="F57" t="s">
        <v>25</v>
      </c>
      <c r="G57" t="s">
        <v>31</v>
      </c>
      <c r="H57">
        <v>0.1</v>
      </c>
      <c r="I57" t="s">
        <v>27</v>
      </c>
      <c r="J57" t="s">
        <v>28</v>
      </c>
      <c r="K57">
        <v>10</v>
      </c>
      <c r="M57">
        <v>58.322000000000003</v>
      </c>
      <c r="N57">
        <v>66.994</v>
      </c>
      <c r="O57">
        <v>63.054000000000002</v>
      </c>
      <c r="P57">
        <v>75.216999999999999</v>
      </c>
      <c r="Q57">
        <v>70.058999999999997</v>
      </c>
    </row>
    <row r="58" spans="1:17" x14ac:dyDescent="0.25">
      <c r="A58">
        <v>39</v>
      </c>
      <c r="B58">
        <v>1050</v>
      </c>
      <c r="C58">
        <v>8.8999999999999999E-3</v>
      </c>
      <c r="D58" t="s">
        <v>23</v>
      </c>
      <c r="E58" t="s">
        <v>24</v>
      </c>
      <c r="F58" t="s">
        <v>25</v>
      </c>
      <c r="G58" t="s">
        <v>26</v>
      </c>
      <c r="H58">
        <v>0.1003</v>
      </c>
      <c r="I58" t="s">
        <v>27</v>
      </c>
      <c r="J58" t="s">
        <v>28</v>
      </c>
      <c r="K58">
        <v>10</v>
      </c>
      <c r="M58">
        <v>74.063999999999993</v>
      </c>
      <c r="N58">
        <v>75.775999999999996</v>
      </c>
      <c r="O58">
        <v>76.468999999999994</v>
      </c>
      <c r="P58">
        <v>74.078999999999994</v>
      </c>
      <c r="Q58">
        <v>76.540000000000006</v>
      </c>
    </row>
    <row r="59" spans="1:17" x14ac:dyDescent="0.25">
      <c r="A59">
        <v>40</v>
      </c>
      <c r="B59">
        <v>1100</v>
      </c>
      <c r="C59">
        <v>8.0000000000000002E-3</v>
      </c>
      <c r="D59" t="s">
        <v>32</v>
      </c>
      <c r="E59" t="s">
        <v>24</v>
      </c>
      <c r="F59" t="s">
        <v>30</v>
      </c>
      <c r="G59" t="s">
        <v>26</v>
      </c>
      <c r="H59">
        <v>9.98E-2</v>
      </c>
      <c r="I59" t="s">
        <v>33</v>
      </c>
      <c r="J59" t="s">
        <v>34</v>
      </c>
      <c r="K59">
        <v>5</v>
      </c>
      <c r="M59">
        <v>57.057000000000002</v>
      </c>
      <c r="N59">
        <v>68.489999999999995</v>
      </c>
      <c r="O59">
        <v>52.427999999999997</v>
      </c>
      <c r="P59">
        <v>55.77</v>
      </c>
      <c r="Q59">
        <v>66.549000000000007</v>
      </c>
    </row>
    <row r="60" spans="1:17" x14ac:dyDescent="0.25">
      <c r="A60">
        <v>41</v>
      </c>
      <c r="B60">
        <v>1000</v>
      </c>
      <c r="C60">
        <v>8.6E-3</v>
      </c>
      <c r="D60" t="s">
        <v>32</v>
      </c>
      <c r="E60" t="s">
        <v>24</v>
      </c>
      <c r="F60" t="s">
        <v>35</v>
      </c>
      <c r="G60" t="s">
        <v>26</v>
      </c>
      <c r="H60">
        <v>0.10009999999999999</v>
      </c>
      <c r="I60" t="s">
        <v>36</v>
      </c>
      <c r="J60" t="s">
        <v>34</v>
      </c>
      <c r="K60">
        <v>5</v>
      </c>
      <c r="M60">
        <v>56.265000000000001</v>
      </c>
      <c r="N60">
        <v>79.418999999999997</v>
      </c>
      <c r="O60">
        <v>75.123000000000005</v>
      </c>
      <c r="P60">
        <v>69.334999999999994</v>
      </c>
      <c r="Q60">
        <v>71.459000000000003</v>
      </c>
    </row>
    <row r="61" spans="1:17" x14ac:dyDescent="0.25">
      <c r="A61">
        <v>42</v>
      </c>
      <c r="B61">
        <v>1050</v>
      </c>
      <c r="C61">
        <v>8.8999999999999999E-3</v>
      </c>
      <c r="D61" t="s">
        <v>23</v>
      </c>
      <c r="E61" t="s">
        <v>24</v>
      </c>
      <c r="F61" t="s">
        <v>25</v>
      </c>
      <c r="G61" t="s">
        <v>26</v>
      </c>
      <c r="H61">
        <v>0.1003</v>
      </c>
      <c r="I61" t="s">
        <v>27</v>
      </c>
      <c r="J61" t="s">
        <v>28</v>
      </c>
      <c r="K61">
        <v>10</v>
      </c>
      <c r="M61">
        <v>84.301000000000002</v>
      </c>
      <c r="N61">
        <v>74.781999999999996</v>
      </c>
      <c r="O61">
        <v>81.513999999999996</v>
      </c>
      <c r="P61">
        <v>73.852000000000004</v>
      </c>
      <c r="Q61">
        <v>77.385000000000005</v>
      </c>
    </row>
    <row r="62" spans="1:17" x14ac:dyDescent="0.25">
      <c r="A62">
        <v>43</v>
      </c>
      <c r="B62">
        <v>1050</v>
      </c>
      <c r="C62">
        <v>8.8999999999999999E-3</v>
      </c>
      <c r="D62" t="s">
        <v>23</v>
      </c>
      <c r="E62" t="s">
        <v>24</v>
      </c>
      <c r="F62" t="s">
        <v>30</v>
      </c>
      <c r="G62" t="s">
        <v>31</v>
      </c>
      <c r="H62">
        <v>0.1003</v>
      </c>
      <c r="I62" t="s">
        <v>27</v>
      </c>
      <c r="J62" t="s">
        <v>28</v>
      </c>
      <c r="K62">
        <v>10</v>
      </c>
      <c r="M62">
        <v>73.213999999999999</v>
      </c>
      <c r="N62">
        <v>68.459000000000003</v>
      </c>
      <c r="O62">
        <v>75.641000000000005</v>
      </c>
      <c r="P62">
        <v>65.968999999999994</v>
      </c>
      <c r="Q62">
        <v>74.293999999999997</v>
      </c>
    </row>
    <row r="63" spans="1:17" x14ac:dyDescent="0.25">
      <c r="A63">
        <v>44</v>
      </c>
      <c r="B63">
        <v>1100</v>
      </c>
      <c r="C63">
        <v>8.0000000000000002E-3</v>
      </c>
      <c r="D63" t="s">
        <v>32</v>
      </c>
      <c r="E63" t="s">
        <v>24</v>
      </c>
      <c r="F63" t="s">
        <v>30</v>
      </c>
      <c r="G63" t="s">
        <v>26</v>
      </c>
      <c r="H63">
        <v>9.9900000000000003E-2</v>
      </c>
      <c r="I63" t="s">
        <v>33</v>
      </c>
      <c r="J63" t="s">
        <v>34</v>
      </c>
      <c r="K63">
        <v>5</v>
      </c>
      <c r="M63">
        <v>71.677000000000007</v>
      </c>
      <c r="N63">
        <v>55.051000000000002</v>
      </c>
      <c r="O63">
        <v>62.866999999999997</v>
      </c>
      <c r="P63">
        <v>62.768999999999998</v>
      </c>
      <c r="Q63">
        <v>67.921000000000006</v>
      </c>
    </row>
    <row r="64" spans="1:17" x14ac:dyDescent="0.25">
      <c r="A64">
        <v>45</v>
      </c>
      <c r="B64">
        <v>1100</v>
      </c>
      <c r="C64">
        <v>8.0000000000000002E-3</v>
      </c>
      <c r="D64" t="s">
        <v>32</v>
      </c>
      <c r="E64" t="s">
        <v>24</v>
      </c>
      <c r="F64" t="s">
        <v>30</v>
      </c>
      <c r="G64" t="s">
        <v>26</v>
      </c>
      <c r="H64">
        <v>9.9900000000000003E-2</v>
      </c>
      <c r="I64" t="s">
        <v>33</v>
      </c>
      <c r="J64" t="s">
        <v>34</v>
      </c>
      <c r="K64">
        <v>5</v>
      </c>
      <c r="M64">
        <v>66.466999999999999</v>
      </c>
      <c r="N64">
        <v>52.948999999999998</v>
      </c>
      <c r="O64">
        <v>74.866</v>
      </c>
      <c r="P64">
        <v>65.016999999999996</v>
      </c>
      <c r="Q64">
        <v>64.006</v>
      </c>
    </row>
    <row r="65" spans="1:17" x14ac:dyDescent="0.25">
      <c r="A65">
        <v>46</v>
      </c>
      <c r="B65">
        <v>1050</v>
      </c>
      <c r="C65">
        <v>8.8999999999999999E-3</v>
      </c>
      <c r="D65" t="s">
        <v>23</v>
      </c>
      <c r="E65" t="s">
        <v>24</v>
      </c>
      <c r="F65" t="s">
        <v>25</v>
      </c>
      <c r="G65" t="s">
        <v>31</v>
      </c>
      <c r="H65">
        <v>0.1</v>
      </c>
      <c r="I65" t="s">
        <v>27</v>
      </c>
      <c r="J65" t="s">
        <v>28</v>
      </c>
      <c r="K65">
        <v>10</v>
      </c>
      <c r="M65">
        <v>62.545000000000002</v>
      </c>
      <c r="N65">
        <v>71.480999999999995</v>
      </c>
      <c r="O65">
        <v>73.991</v>
      </c>
      <c r="P65">
        <v>72.272000000000006</v>
      </c>
      <c r="Q65">
        <v>79.757000000000005</v>
      </c>
    </row>
    <row r="66" spans="1:17" x14ac:dyDescent="0.25">
      <c r="A66">
        <v>47</v>
      </c>
      <c r="B66">
        <v>1050</v>
      </c>
      <c r="C66">
        <v>8.8999999999999999E-3</v>
      </c>
      <c r="D66" t="s">
        <v>23</v>
      </c>
      <c r="E66" t="s">
        <v>24</v>
      </c>
      <c r="F66" t="s">
        <v>25</v>
      </c>
      <c r="G66" t="s">
        <v>31</v>
      </c>
      <c r="H66">
        <v>0.1</v>
      </c>
      <c r="I66" t="s">
        <v>27</v>
      </c>
      <c r="J66" t="s">
        <v>28</v>
      </c>
      <c r="K66">
        <v>10</v>
      </c>
      <c r="M66">
        <v>66.658000000000001</v>
      </c>
      <c r="N66">
        <v>66.765000000000001</v>
      </c>
      <c r="O66">
        <v>61.915999999999997</v>
      </c>
      <c r="P66">
        <v>75.042000000000002</v>
      </c>
      <c r="Q66">
        <v>64.290000000000006</v>
      </c>
    </row>
    <row r="67" spans="1:17" x14ac:dyDescent="0.25">
      <c r="A67">
        <v>48</v>
      </c>
      <c r="B67">
        <v>1100</v>
      </c>
      <c r="C67">
        <v>8.0000000000000002E-3</v>
      </c>
      <c r="D67" t="s">
        <v>32</v>
      </c>
      <c r="E67" t="s">
        <v>24</v>
      </c>
      <c r="F67" t="s">
        <v>30</v>
      </c>
      <c r="G67" t="s">
        <v>26</v>
      </c>
      <c r="H67">
        <v>9.9900000000000003E-2</v>
      </c>
      <c r="I67" t="s">
        <v>33</v>
      </c>
      <c r="J67" t="s">
        <v>34</v>
      </c>
      <c r="K67">
        <v>5</v>
      </c>
      <c r="M67">
        <v>62.582999999999998</v>
      </c>
      <c r="N67">
        <v>63.223999999999997</v>
      </c>
      <c r="O67">
        <v>54.259</v>
      </c>
      <c r="P67">
        <v>74.766999999999996</v>
      </c>
      <c r="Q67">
        <v>51.920999999999999</v>
      </c>
    </row>
    <row r="68" spans="1:17" x14ac:dyDescent="0.25">
      <c r="A68">
        <v>49</v>
      </c>
      <c r="B68">
        <v>1050</v>
      </c>
      <c r="C68">
        <v>8.8999999999999999E-3</v>
      </c>
      <c r="D68" t="s">
        <v>23</v>
      </c>
      <c r="E68" t="s">
        <v>24</v>
      </c>
      <c r="F68" t="s">
        <v>25</v>
      </c>
      <c r="G68" t="s">
        <v>31</v>
      </c>
      <c r="H68">
        <v>9.9699999999999997E-2</v>
      </c>
      <c r="I68" t="s">
        <v>27</v>
      </c>
      <c r="J68" t="s">
        <v>28</v>
      </c>
      <c r="K68">
        <v>10</v>
      </c>
      <c r="M68">
        <v>77.688000000000002</v>
      </c>
      <c r="N68">
        <v>68.45</v>
      </c>
      <c r="O68">
        <v>71.653999999999996</v>
      </c>
      <c r="P68">
        <v>61.557000000000002</v>
      </c>
      <c r="Q68">
        <v>60.643000000000001</v>
      </c>
    </row>
    <row r="69" spans="1:17" x14ac:dyDescent="0.25">
      <c r="A69">
        <v>50</v>
      </c>
      <c r="B69">
        <v>1100</v>
      </c>
      <c r="C69">
        <v>8.0000000000000002E-3</v>
      </c>
      <c r="D69" t="s">
        <v>32</v>
      </c>
      <c r="E69" t="s">
        <v>24</v>
      </c>
      <c r="F69" t="s">
        <v>30</v>
      </c>
      <c r="G69" t="s">
        <v>26</v>
      </c>
      <c r="H69">
        <v>9.9900000000000003E-2</v>
      </c>
      <c r="I69" t="s">
        <v>33</v>
      </c>
      <c r="J69" t="s">
        <v>34</v>
      </c>
      <c r="K69">
        <v>5</v>
      </c>
      <c r="M69">
        <v>61.2</v>
      </c>
      <c r="N69">
        <v>67.245999999999995</v>
      </c>
      <c r="O69">
        <v>70.34</v>
      </c>
      <c r="P69">
        <v>67.010999999999996</v>
      </c>
      <c r="Q69">
        <v>59.015999999999998</v>
      </c>
    </row>
    <row r="70" spans="1:17" x14ac:dyDescent="0.25">
      <c r="A70">
        <v>51</v>
      </c>
      <c r="B70">
        <v>1100</v>
      </c>
      <c r="C70">
        <v>8.0000000000000002E-3</v>
      </c>
      <c r="D70" t="s">
        <v>32</v>
      </c>
      <c r="E70" t="s">
        <v>24</v>
      </c>
      <c r="F70" t="s">
        <v>30</v>
      </c>
      <c r="G70" t="s">
        <v>26</v>
      </c>
      <c r="H70">
        <v>9.9900000000000003E-2</v>
      </c>
      <c r="I70" t="s">
        <v>33</v>
      </c>
      <c r="J70" t="s">
        <v>34</v>
      </c>
      <c r="K70">
        <v>5</v>
      </c>
      <c r="M70">
        <v>53.368000000000002</v>
      </c>
      <c r="N70">
        <v>62.238999999999997</v>
      </c>
      <c r="O70">
        <v>63.192999999999998</v>
      </c>
      <c r="P70">
        <v>66.171000000000006</v>
      </c>
      <c r="Q70">
        <v>61.640999999999998</v>
      </c>
    </row>
    <row r="71" spans="1:17" x14ac:dyDescent="0.25">
      <c r="A71">
        <v>52</v>
      </c>
      <c r="B71">
        <v>1050</v>
      </c>
      <c r="C71">
        <v>8.8999999999999999E-3</v>
      </c>
      <c r="D71" t="s">
        <v>23</v>
      </c>
      <c r="E71" t="s">
        <v>24</v>
      </c>
      <c r="F71" t="s">
        <v>25</v>
      </c>
      <c r="G71" t="s">
        <v>26</v>
      </c>
      <c r="H71">
        <v>0.1003</v>
      </c>
      <c r="I71" t="s">
        <v>27</v>
      </c>
      <c r="J71" t="s">
        <v>28</v>
      </c>
      <c r="K71">
        <v>10</v>
      </c>
      <c r="M71">
        <v>73.8</v>
      </c>
      <c r="N71">
        <v>65.716999999999999</v>
      </c>
      <c r="O71">
        <v>91.811999999999998</v>
      </c>
      <c r="P71">
        <v>70.98</v>
      </c>
      <c r="Q71">
        <v>78.356999999999999</v>
      </c>
    </row>
    <row r="72" spans="1:17" x14ac:dyDescent="0.25">
      <c r="A72">
        <v>53</v>
      </c>
      <c r="B72">
        <v>1000</v>
      </c>
      <c r="C72">
        <v>8.6E-3</v>
      </c>
      <c r="D72" t="s">
        <v>32</v>
      </c>
      <c r="E72" t="s">
        <v>24</v>
      </c>
      <c r="F72" t="s">
        <v>35</v>
      </c>
      <c r="G72" t="s">
        <v>26</v>
      </c>
      <c r="H72">
        <v>0.10009999999999999</v>
      </c>
      <c r="I72" t="s">
        <v>36</v>
      </c>
      <c r="J72" t="s">
        <v>34</v>
      </c>
      <c r="K72">
        <v>5</v>
      </c>
      <c r="M72">
        <v>63.856000000000002</v>
      </c>
      <c r="N72">
        <v>69.245000000000005</v>
      </c>
      <c r="O72">
        <v>77.537999999999997</v>
      </c>
      <c r="P72">
        <v>70.494</v>
      </c>
      <c r="Q72">
        <v>75.573999999999998</v>
      </c>
    </row>
    <row r="73" spans="1:17" x14ac:dyDescent="0.25">
      <c r="A73">
        <v>54</v>
      </c>
      <c r="B73">
        <v>1000</v>
      </c>
      <c r="C73">
        <v>8.6E-3</v>
      </c>
      <c r="D73" t="s">
        <v>23</v>
      </c>
      <c r="E73" t="s">
        <v>24</v>
      </c>
      <c r="F73" t="s">
        <v>35</v>
      </c>
      <c r="G73" t="s">
        <v>26</v>
      </c>
      <c r="H73">
        <v>0.1002</v>
      </c>
      <c r="I73" t="s">
        <v>36</v>
      </c>
      <c r="J73" t="s">
        <v>28</v>
      </c>
      <c r="K73">
        <v>10</v>
      </c>
      <c r="M73">
        <v>62.356999999999999</v>
      </c>
      <c r="N73">
        <v>80.147999999999996</v>
      </c>
      <c r="O73">
        <v>60.643999999999998</v>
      </c>
      <c r="P73">
        <v>72.891000000000005</v>
      </c>
      <c r="Q73">
        <v>69.411000000000001</v>
      </c>
    </row>
    <row r="74" spans="1:17" x14ac:dyDescent="0.25">
      <c r="A74">
        <v>55</v>
      </c>
      <c r="B74">
        <v>1050</v>
      </c>
      <c r="C74">
        <v>8.8999999999999999E-3</v>
      </c>
      <c r="D74" t="s">
        <v>23</v>
      </c>
      <c r="E74" t="s">
        <v>24</v>
      </c>
      <c r="F74" t="s">
        <v>25</v>
      </c>
      <c r="G74" t="s">
        <v>31</v>
      </c>
      <c r="H74">
        <v>0.1</v>
      </c>
      <c r="I74" t="s">
        <v>27</v>
      </c>
      <c r="J74" t="s">
        <v>28</v>
      </c>
      <c r="K74">
        <v>10</v>
      </c>
      <c r="M74">
        <v>64.412999999999997</v>
      </c>
      <c r="N74">
        <v>73.114999999999995</v>
      </c>
      <c r="O74">
        <v>65.816000000000003</v>
      </c>
      <c r="P74">
        <v>58.104999999999997</v>
      </c>
      <c r="Q74">
        <v>69.498999999999995</v>
      </c>
    </row>
    <row r="75" spans="1:17" x14ac:dyDescent="0.25">
      <c r="A75">
        <v>56</v>
      </c>
      <c r="B75">
        <v>1050</v>
      </c>
      <c r="C75">
        <v>8.8999999999999999E-3</v>
      </c>
      <c r="D75" t="s">
        <v>23</v>
      </c>
      <c r="E75" t="s">
        <v>24</v>
      </c>
      <c r="F75" t="s">
        <v>25</v>
      </c>
      <c r="G75" t="s">
        <v>31</v>
      </c>
      <c r="H75">
        <v>9.9699999999999997E-2</v>
      </c>
      <c r="I75" t="s">
        <v>27</v>
      </c>
      <c r="J75" t="s">
        <v>28</v>
      </c>
      <c r="K75">
        <v>10</v>
      </c>
      <c r="M75">
        <v>65.099999999999994</v>
      </c>
      <c r="N75">
        <v>80.048000000000002</v>
      </c>
      <c r="O75">
        <v>70.403999999999996</v>
      </c>
      <c r="P75">
        <v>57.786999999999999</v>
      </c>
      <c r="Q75">
        <v>62.765999999999998</v>
      </c>
    </row>
    <row r="76" spans="1:17" x14ac:dyDescent="0.25">
      <c r="A76">
        <v>57</v>
      </c>
      <c r="B76">
        <v>1050</v>
      </c>
      <c r="C76">
        <v>8.8999999999999999E-3</v>
      </c>
      <c r="D76" t="s">
        <v>23</v>
      </c>
      <c r="E76" t="s">
        <v>24</v>
      </c>
      <c r="F76" t="s">
        <v>25</v>
      </c>
      <c r="G76" t="s">
        <v>31</v>
      </c>
      <c r="H76">
        <v>9.9699999999999997E-2</v>
      </c>
      <c r="I76" t="s">
        <v>27</v>
      </c>
      <c r="J76" t="s">
        <v>28</v>
      </c>
      <c r="K76">
        <v>10</v>
      </c>
      <c r="M76">
        <v>78.766000000000005</v>
      </c>
      <c r="N76">
        <v>64.959999999999994</v>
      </c>
      <c r="O76">
        <v>74.459000000000003</v>
      </c>
      <c r="P76">
        <v>67.697999999999993</v>
      </c>
      <c r="Q76">
        <v>73.105999999999995</v>
      </c>
    </row>
    <row r="77" spans="1:17" x14ac:dyDescent="0.25">
      <c r="A77">
        <v>58</v>
      </c>
      <c r="B77">
        <v>1050</v>
      </c>
      <c r="C77">
        <v>8.8999999999999999E-3</v>
      </c>
      <c r="D77" t="s">
        <v>23</v>
      </c>
      <c r="E77" t="s">
        <v>24</v>
      </c>
      <c r="F77" t="s">
        <v>25</v>
      </c>
      <c r="G77" t="s">
        <v>31</v>
      </c>
      <c r="H77">
        <v>0.1</v>
      </c>
      <c r="I77" t="s">
        <v>27</v>
      </c>
      <c r="J77" t="s">
        <v>28</v>
      </c>
      <c r="K77">
        <v>10</v>
      </c>
      <c r="M77">
        <v>68.623999999999995</v>
      </c>
      <c r="N77">
        <v>72.02</v>
      </c>
      <c r="O77">
        <v>61.386000000000003</v>
      </c>
      <c r="P77">
        <v>70.995999999999995</v>
      </c>
      <c r="Q77">
        <v>62.869</v>
      </c>
    </row>
    <row r="78" spans="1:17" x14ac:dyDescent="0.25">
      <c r="A78">
        <v>59</v>
      </c>
      <c r="B78">
        <v>1050</v>
      </c>
      <c r="C78">
        <v>8.8999999999999999E-3</v>
      </c>
      <c r="D78" t="s">
        <v>23</v>
      </c>
      <c r="E78" t="s">
        <v>24</v>
      </c>
      <c r="F78" t="s">
        <v>25</v>
      </c>
      <c r="G78" t="s">
        <v>31</v>
      </c>
      <c r="H78">
        <v>9.9699999999999997E-2</v>
      </c>
      <c r="I78" t="s">
        <v>27</v>
      </c>
      <c r="J78" t="s">
        <v>28</v>
      </c>
      <c r="K78">
        <v>10</v>
      </c>
      <c r="M78">
        <v>71.486000000000004</v>
      </c>
      <c r="N78">
        <v>74.204999999999998</v>
      </c>
      <c r="O78">
        <v>73.302000000000007</v>
      </c>
      <c r="P78">
        <v>78.423000000000002</v>
      </c>
      <c r="Q78">
        <v>72.265000000000001</v>
      </c>
    </row>
    <row r="79" spans="1:17" x14ac:dyDescent="0.25">
      <c r="A79">
        <v>60</v>
      </c>
      <c r="B79">
        <v>1050</v>
      </c>
      <c r="C79">
        <v>8.8999999999999999E-3</v>
      </c>
      <c r="D79" t="s">
        <v>23</v>
      </c>
      <c r="E79" t="s">
        <v>24</v>
      </c>
      <c r="F79" t="s">
        <v>25</v>
      </c>
      <c r="G79" t="s">
        <v>31</v>
      </c>
      <c r="H79">
        <v>9.9699999999999997E-2</v>
      </c>
      <c r="I79" t="s">
        <v>27</v>
      </c>
      <c r="J79" t="s">
        <v>28</v>
      </c>
      <c r="K79">
        <v>10</v>
      </c>
      <c r="M79">
        <v>65.680999999999997</v>
      </c>
      <c r="N79">
        <v>65.878</v>
      </c>
      <c r="O79">
        <v>65.281000000000006</v>
      </c>
      <c r="P79">
        <v>77.552000000000007</v>
      </c>
      <c r="Q79">
        <v>79.745000000000005</v>
      </c>
    </row>
    <row r="81" spans="1:17" x14ac:dyDescent="0.25">
      <c r="A81" t="s">
        <v>2</v>
      </c>
      <c r="B81" s="1">
        <v>45637</v>
      </c>
    </row>
    <row r="82" spans="1:17" x14ac:dyDescent="0.25">
      <c r="A82" t="s">
        <v>7</v>
      </c>
      <c r="B82">
        <v>3</v>
      </c>
    </row>
    <row r="83" spans="1:17" x14ac:dyDescent="0.25">
      <c r="A83" t="s">
        <v>8</v>
      </c>
      <c r="B83">
        <v>30</v>
      </c>
    </row>
    <row r="84" spans="1:17" x14ac:dyDescent="0.25">
      <c r="A84" t="s">
        <v>9</v>
      </c>
      <c r="B84" t="s">
        <v>38</v>
      </c>
    </row>
    <row r="86" spans="1:17" x14ac:dyDescent="0.25">
      <c r="A86" s="3" t="s">
        <v>10</v>
      </c>
      <c r="B86" s="3" t="s">
        <v>11</v>
      </c>
      <c r="C86" s="3"/>
      <c r="D86" s="3"/>
      <c r="E86" s="3"/>
      <c r="F86" s="3"/>
      <c r="G86" s="3"/>
      <c r="H86" s="3"/>
      <c r="I86" s="3"/>
      <c r="J86" s="3"/>
      <c r="M86" s="3" t="s">
        <v>12</v>
      </c>
      <c r="N86" s="3"/>
      <c r="O86" s="3"/>
      <c r="P86" s="3"/>
      <c r="Q86" s="3"/>
    </row>
    <row r="87" spans="1:17" x14ac:dyDescent="0.25">
      <c r="A87" s="3"/>
      <c r="B87" t="s">
        <v>13</v>
      </c>
      <c r="C87" t="s">
        <v>14</v>
      </c>
      <c r="D87" t="s">
        <v>15</v>
      </c>
      <c r="E87" t="s">
        <v>16</v>
      </c>
      <c r="F87" t="s">
        <v>17</v>
      </c>
      <c r="G87" t="s">
        <v>18</v>
      </c>
      <c r="H87" t="s">
        <v>19</v>
      </c>
      <c r="I87" t="s">
        <v>20</v>
      </c>
      <c r="J87" t="s">
        <v>21</v>
      </c>
      <c r="K87" t="s">
        <v>22</v>
      </c>
      <c r="M87">
        <v>1</v>
      </c>
      <c r="N87">
        <v>2</v>
      </c>
      <c r="O87">
        <v>3</v>
      </c>
      <c r="P87">
        <v>4</v>
      </c>
      <c r="Q87">
        <v>5</v>
      </c>
    </row>
    <row r="88" spans="1:17" x14ac:dyDescent="0.25">
      <c r="A88">
        <v>61</v>
      </c>
      <c r="B88">
        <v>1050</v>
      </c>
      <c r="C88">
        <v>8.8999999999999999E-3</v>
      </c>
      <c r="D88" t="s">
        <v>23</v>
      </c>
      <c r="E88" t="s">
        <v>24</v>
      </c>
      <c r="F88" t="s">
        <v>25</v>
      </c>
      <c r="G88" t="s">
        <v>26</v>
      </c>
      <c r="H88">
        <v>0.1003</v>
      </c>
      <c r="I88" t="s">
        <v>27</v>
      </c>
      <c r="J88" t="s">
        <v>28</v>
      </c>
      <c r="K88">
        <v>10</v>
      </c>
      <c r="M88">
        <v>81.117000000000004</v>
      </c>
      <c r="N88">
        <v>76.832999999999998</v>
      </c>
      <c r="O88">
        <v>87.037000000000006</v>
      </c>
      <c r="P88">
        <v>80.875</v>
      </c>
      <c r="Q88">
        <v>85.27</v>
      </c>
    </row>
    <row r="89" spans="1:17" x14ac:dyDescent="0.25">
      <c r="A89">
        <v>62</v>
      </c>
      <c r="B89">
        <v>1100</v>
      </c>
      <c r="C89">
        <v>8.0000000000000002E-3</v>
      </c>
      <c r="D89" t="s">
        <v>32</v>
      </c>
      <c r="E89" t="s">
        <v>24</v>
      </c>
      <c r="F89" t="s">
        <v>30</v>
      </c>
      <c r="G89" t="s">
        <v>26</v>
      </c>
      <c r="H89">
        <v>9.9900000000000003E-2</v>
      </c>
      <c r="I89" t="s">
        <v>33</v>
      </c>
      <c r="J89" t="s">
        <v>34</v>
      </c>
      <c r="K89">
        <v>5</v>
      </c>
      <c r="M89">
        <v>73.149000000000001</v>
      </c>
      <c r="N89">
        <v>65.293000000000006</v>
      </c>
      <c r="O89">
        <v>65.174999999999997</v>
      </c>
      <c r="P89">
        <v>73.58</v>
      </c>
      <c r="Q89">
        <v>66.724999999999994</v>
      </c>
    </row>
    <row r="90" spans="1:17" x14ac:dyDescent="0.25">
      <c r="A90">
        <v>63</v>
      </c>
      <c r="B90">
        <v>1050</v>
      </c>
      <c r="C90">
        <v>8.8999999999999999E-3</v>
      </c>
      <c r="D90" t="s">
        <v>23</v>
      </c>
      <c r="E90" t="s">
        <v>24</v>
      </c>
      <c r="F90" t="s">
        <v>25</v>
      </c>
      <c r="G90" t="s">
        <v>26</v>
      </c>
      <c r="H90">
        <v>0.1</v>
      </c>
      <c r="I90" t="s">
        <v>27</v>
      </c>
      <c r="J90" t="s">
        <v>28</v>
      </c>
      <c r="K90">
        <v>10</v>
      </c>
      <c r="M90">
        <v>80.275000000000006</v>
      </c>
      <c r="N90">
        <v>89.263000000000005</v>
      </c>
      <c r="O90">
        <v>71.191000000000003</v>
      </c>
      <c r="P90">
        <v>73.459999999999994</v>
      </c>
      <c r="Q90">
        <v>74.728999999999999</v>
      </c>
    </row>
    <row r="91" spans="1:17" x14ac:dyDescent="0.25">
      <c r="A91">
        <v>64</v>
      </c>
      <c r="B91">
        <v>1100</v>
      </c>
      <c r="C91">
        <v>8.0000000000000002E-3</v>
      </c>
      <c r="D91" t="s">
        <v>32</v>
      </c>
      <c r="E91" t="s">
        <v>24</v>
      </c>
      <c r="F91" t="s">
        <v>30</v>
      </c>
      <c r="G91" t="s">
        <v>26</v>
      </c>
      <c r="H91">
        <v>9.98E-2</v>
      </c>
      <c r="I91" t="s">
        <v>33</v>
      </c>
      <c r="J91" t="s">
        <v>34</v>
      </c>
      <c r="K91">
        <v>5</v>
      </c>
      <c r="M91">
        <v>66.247</v>
      </c>
      <c r="N91">
        <v>55.908999999999999</v>
      </c>
      <c r="O91">
        <v>66.322000000000003</v>
      </c>
      <c r="P91">
        <v>65.424000000000007</v>
      </c>
      <c r="Q91">
        <v>63.351999999999997</v>
      </c>
    </row>
    <row r="92" spans="1:17" x14ac:dyDescent="0.25">
      <c r="A92">
        <v>65</v>
      </c>
      <c r="B92">
        <v>1100</v>
      </c>
      <c r="C92">
        <v>8.0000000000000002E-3</v>
      </c>
      <c r="D92" t="s">
        <v>32</v>
      </c>
      <c r="E92" t="s">
        <v>24</v>
      </c>
      <c r="F92" t="s">
        <v>30</v>
      </c>
      <c r="G92" t="s">
        <v>26</v>
      </c>
      <c r="H92">
        <v>9.9900000000000003E-2</v>
      </c>
      <c r="I92" t="s">
        <v>33</v>
      </c>
      <c r="J92" t="s">
        <v>34</v>
      </c>
      <c r="K92">
        <v>5</v>
      </c>
      <c r="M92">
        <v>78.155000000000001</v>
      </c>
      <c r="N92">
        <v>56.768000000000001</v>
      </c>
      <c r="O92">
        <v>65.259</v>
      </c>
      <c r="P92">
        <v>52.055</v>
      </c>
      <c r="Q92">
        <v>68.741</v>
      </c>
    </row>
    <row r="93" spans="1:17" x14ac:dyDescent="0.25">
      <c r="A93">
        <v>66</v>
      </c>
      <c r="B93">
        <v>1050</v>
      </c>
      <c r="C93">
        <v>8.8999999999999999E-3</v>
      </c>
      <c r="D93" t="s">
        <v>23</v>
      </c>
      <c r="E93" t="s">
        <v>24</v>
      </c>
      <c r="F93" t="s">
        <v>25</v>
      </c>
      <c r="G93" t="s">
        <v>26</v>
      </c>
      <c r="H93">
        <v>0.1003</v>
      </c>
      <c r="I93" t="s">
        <v>27</v>
      </c>
      <c r="J93" t="s">
        <v>28</v>
      </c>
      <c r="K93">
        <v>10</v>
      </c>
      <c r="M93">
        <v>74.793999999999997</v>
      </c>
      <c r="N93">
        <v>73.343000000000004</v>
      </c>
      <c r="O93">
        <v>73.694000000000003</v>
      </c>
      <c r="P93">
        <v>76.313000000000002</v>
      </c>
      <c r="Q93">
        <v>76.805999999999997</v>
      </c>
    </row>
    <row r="94" spans="1:17" x14ac:dyDescent="0.25">
      <c r="A94">
        <v>67</v>
      </c>
      <c r="B94">
        <v>1050</v>
      </c>
      <c r="C94">
        <v>8.8999999999999999E-3</v>
      </c>
      <c r="D94" t="s">
        <v>23</v>
      </c>
      <c r="E94" t="s">
        <v>24</v>
      </c>
      <c r="F94" t="s">
        <v>25</v>
      </c>
      <c r="G94" t="s">
        <v>26</v>
      </c>
      <c r="H94">
        <v>9.9699999999999997E-2</v>
      </c>
      <c r="I94" t="s">
        <v>27</v>
      </c>
      <c r="J94" t="s">
        <v>28</v>
      </c>
      <c r="K94">
        <v>10</v>
      </c>
      <c r="M94">
        <v>72.475999999999999</v>
      </c>
      <c r="N94">
        <v>70.284999999999997</v>
      </c>
      <c r="O94">
        <v>76.135000000000005</v>
      </c>
      <c r="P94">
        <v>82.128</v>
      </c>
      <c r="Q94">
        <v>69.319000000000003</v>
      </c>
    </row>
    <row r="95" spans="1:17" x14ac:dyDescent="0.25">
      <c r="A95">
        <v>68</v>
      </c>
      <c r="B95">
        <v>1000</v>
      </c>
      <c r="C95">
        <v>8.6E-3</v>
      </c>
      <c r="D95" t="s">
        <v>23</v>
      </c>
      <c r="E95" t="s">
        <v>24</v>
      </c>
      <c r="F95" t="s">
        <v>35</v>
      </c>
      <c r="G95" t="s">
        <v>26</v>
      </c>
      <c r="H95">
        <v>0.1002</v>
      </c>
      <c r="I95" t="s">
        <v>36</v>
      </c>
      <c r="J95" t="s">
        <v>28</v>
      </c>
      <c r="K95">
        <v>10</v>
      </c>
      <c r="M95">
        <v>71.459999999999994</v>
      </c>
      <c r="N95">
        <v>81.007000000000005</v>
      </c>
      <c r="O95">
        <v>69.534999999999997</v>
      </c>
      <c r="P95">
        <v>60.274999999999999</v>
      </c>
      <c r="Q95">
        <v>61.594999999999999</v>
      </c>
    </row>
    <row r="96" spans="1:17" x14ac:dyDescent="0.25">
      <c r="A96">
        <v>69</v>
      </c>
      <c r="B96">
        <v>1100</v>
      </c>
      <c r="C96">
        <v>8.0000000000000002E-3</v>
      </c>
      <c r="D96" t="s">
        <v>32</v>
      </c>
      <c r="E96" t="s">
        <v>24</v>
      </c>
      <c r="F96" t="s">
        <v>30</v>
      </c>
      <c r="G96" t="s">
        <v>26</v>
      </c>
      <c r="H96">
        <v>9.98E-2</v>
      </c>
      <c r="I96" t="s">
        <v>33</v>
      </c>
      <c r="J96" t="s">
        <v>34</v>
      </c>
      <c r="K96">
        <v>5</v>
      </c>
      <c r="M96">
        <v>72.596999999999994</v>
      </c>
      <c r="N96">
        <v>63.213999999999999</v>
      </c>
      <c r="O96">
        <v>50.39</v>
      </c>
      <c r="P96">
        <v>66.239999999999995</v>
      </c>
      <c r="Q96">
        <v>69.043999999999997</v>
      </c>
    </row>
    <row r="97" spans="1:17" x14ac:dyDescent="0.25">
      <c r="A97">
        <v>70</v>
      </c>
      <c r="B97">
        <v>1000</v>
      </c>
      <c r="C97">
        <v>8.6E-3</v>
      </c>
      <c r="D97" t="s">
        <v>32</v>
      </c>
      <c r="E97" t="s">
        <v>24</v>
      </c>
      <c r="F97" t="s">
        <v>35</v>
      </c>
      <c r="G97" t="s">
        <v>26</v>
      </c>
      <c r="H97">
        <v>0.1</v>
      </c>
      <c r="I97" t="s">
        <v>36</v>
      </c>
      <c r="J97" t="s">
        <v>34</v>
      </c>
      <c r="K97">
        <v>5</v>
      </c>
      <c r="M97">
        <v>62.072000000000003</v>
      </c>
      <c r="N97">
        <v>61.56</v>
      </c>
      <c r="O97">
        <v>68.653999999999996</v>
      </c>
      <c r="P97">
        <v>76.471000000000004</v>
      </c>
      <c r="Q97">
        <v>78.078000000000003</v>
      </c>
    </row>
    <row r="98" spans="1:17" x14ac:dyDescent="0.25">
      <c r="A98">
        <v>71</v>
      </c>
      <c r="B98">
        <v>1050</v>
      </c>
      <c r="C98">
        <v>8.8999999999999999E-3</v>
      </c>
      <c r="D98" t="s">
        <v>23</v>
      </c>
      <c r="E98" t="s">
        <v>24</v>
      </c>
      <c r="F98" t="s">
        <v>25</v>
      </c>
      <c r="G98" t="s">
        <v>26</v>
      </c>
      <c r="H98">
        <v>0.1003</v>
      </c>
      <c r="I98" t="s">
        <v>27</v>
      </c>
      <c r="J98" t="s">
        <v>28</v>
      </c>
      <c r="K98">
        <v>10</v>
      </c>
      <c r="M98">
        <v>83.314999999999998</v>
      </c>
      <c r="N98">
        <v>68.575999999999993</v>
      </c>
      <c r="O98">
        <v>75.48</v>
      </c>
      <c r="P98">
        <v>69.171999999999997</v>
      </c>
      <c r="Q98">
        <v>82.307000000000002</v>
      </c>
    </row>
    <row r="99" spans="1:17" x14ac:dyDescent="0.25">
      <c r="A99">
        <v>72</v>
      </c>
      <c r="B99">
        <v>1050</v>
      </c>
      <c r="C99">
        <v>8.8999999999999999E-3</v>
      </c>
      <c r="D99" t="s">
        <v>23</v>
      </c>
      <c r="E99" t="s">
        <v>24</v>
      </c>
      <c r="F99" t="s">
        <v>25</v>
      </c>
      <c r="G99" t="s">
        <v>26</v>
      </c>
      <c r="H99">
        <v>0.1</v>
      </c>
      <c r="I99" t="s">
        <v>27</v>
      </c>
      <c r="J99" t="s">
        <v>28</v>
      </c>
      <c r="K99">
        <v>10</v>
      </c>
      <c r="M99">
        <v>85.760999999999996</v>
      </c>
      <c r="N99">
        <v>75.424000000000007</v>
      </c>
      <c r="O99">
        <v>62.167000000000002</v>
      </c>
      <c r="P99">
        <v>72.149000000000001</v>
      </c>
      <c r="Q99">
        <v>75.825000000000003</v>
      </c>
    </row>
    <row r="100" spans="1:17" x14ac:dyDescent="0.25">
      <c r="A100">
        <v>73</v>
      </c>
      <c r="B100">
        <v>1000</v>
      </c>
      <c r="C100">
        <v>8.6E-3</v>
      </c>
      <c r="D100" t="s">
        <v>32</v>
      </c>
      <c r="E100" t="s">
        <v>24</v>
      </c>
      <c r="F100" t="s">
        <v>35</v>
      </c>
      <c r="G100" t="s">
        <v>26</v>
      </c>
      <c r="H100">
        <v>0.10009999999999999</v>
      </c>
      <c r="I100" t="s">
        <v>36</v>
      </c>
      <c r="J100" t="s">
        <v>34</v>
      </c>
      <c r="K100">
        <v>5</v>
      </c>
      <c r="M100">
        <v>76.094999999999999</v>
      </c>
      <c r="N100">
        <v>56.957000000000001</v>
      </c>
      <c r="O100">
        <v>75.131</v>
      </c>
      <c r="P100">
        <v>66.159000000000006</v>
      </c>
      <c r="Q100">
        <v>66.626999999999995</v>
      </c>
    </row>
    <row r="101" spans="1:17" x14ac:dyDescent="0.25">
      <c r="A101">
        <v>74</v>
      </c>
      <c r="B101">
        <v>1000</v>
      </c>
      <c r="C101">
        <v>8.6E-3</v>
      </c>
      <c r="D101" t="s">
        <v>32</v>
      </c>
      <c r="E101" t="s">
        <v>24</v>
      </c>
      <c r="F101" t="s">
        <v>35</v>
      </c>
      <c r="G101" t="s">
        <v>26</v>
      </c>
      <c r="H101">
        <v>0.1</v>
      </c>
      <c r="I101" t="s">
        <v>36</v>
      </c>
      <c r="J101" t="s">
        <v>34</v>
      </c>
      <c r="K101">
        <v>5</v>
      </c>
      <c r="M101">
        <v>60.918999999999997</v>
      </c>
      <c r="N101">
        <v>74.519000000000005</v>
      </c>
      <c r="O101">
        <v>59.966999999999999</v>
      </c>
      <c r="P101">
        <v>68.195999999999998</v>
      </c>
      <c r="Q101">
        <v>69.597999999999999</v>
      </c>
    </row>
    <row r="102" spans="1:17" x14ac:dyDescent="0.25">
      <c r="A102">
        <v>75</v>
      </c>
      <c r="B102">
        <v>1050</v>
      </c>
      <c r="C102">
        <v>8.8999999999999999E-3</v>
      </c>
      <c r="D102" t="s">
        <v>23</v>
      </c>
      <c r="E102" t="s">
        <v>24</v>
      </c>
      <c r="F102" t="s">
        <v>25</v>
      </c>
      <c r="G102" t="s">
        <v>26</v>
      </c>
      <c r="H102">
        <v>0.1003</v>
      </c>
      <c r="I102" t="s">
        <v>27</v>
      </c>
      <c r="J102" t="s">
        <v>28</v>
      </c>
      <c r="K102">
        <v>10</v>
      </c>
      <c r="M102">
        <v>60.268999999999998</v>
      </c>
      <c r="N102">
        <v>70.793999999999997</v>
      </c>
      <c r="O102">
        <v>89.174000000000007</v>
      </c>
      <c r="P102">
        <v>64.936000000000007</v>
      </c>
      <c r="Q102">
        <v>99.194999999999993</v>
      </c>
    </row>
    <row r="103" spans="1:17" x14ac:dyDescent="0.25">
      <c r="A103">
        <v>76</v>
      </c>
      <c r="B103">
        <v>1000</v>
      </c>
      <c r="C103">
        <v>8.6E-3</v>
      </c>
      <c r="D103" t="s">
        <v>32</v>
      </c>
      <c r="E103" t="s">
        <v>24</v>
      </c>
      <c r="F103" t="s">
        <v>35</v>
      </c>
      <c r="G103" t="s">
        <v>26</v>
      </c>
      <c r="H103">
        <v>0.10009999999999999</v>
      </c>
      <c r="I103" t="s">
        <v>36</v>
      </c>
      <c r="J103" t="s">
        <v>34</v>
      </c>
      <c r="K103">
        <v>5</v>
      </c>
      <c r="M103">
        <v>68.031000000000006</v>
      </c>
      <c r="N103">
        <v>74.097999999999999</v>
      </c>
      <c r="O103">
        <v>71.212000000000003</v>
      </c>
      <c r="P103">
        <v>64.790999999999997</v>
      </c>
      <c r="Q103">
        <v>69.168000000000006</v>
      </c>
    </row>
    <row r="104" spans="1:17" x14ac:dyDescent="0.25">
      <c r="A104">
        <v>77</v>
      </c>
      <c r="B104">
        <v>1100</v>
      </c>
      <c r="C104">
        <v>8.0000000000000002E-3</v>
      </c>
      <c r="D104" t="s">
        <v>32</v>
      </c>
      <c r="E104" t="s">
        <v>24</v>
      </c>
      <c r="F104" t="s">
        <v>30</v>
      </c>
      <c r="G104" t="s">
        <v>26</v>
      </c>
      <c r="H104">
        <v>9.9900000000000003E-2</v>
      </c>
      <c r="I104" t="s">
        <v>33</v>
      </c>
      <c r="J104" t="s">
        <v>34</v>
      </c>
      <c r="K104">
        <v>5</v>
      </c>
      <c r="M104">
        <v>63.197000000000003</v>
      </c>
      <c r="N104">
        <v>71.781999999999996</v>
      </c>
      <c r="O104">
        <v>54.954000000000001</v>
      </c>
      <c r="P104">
        <v>59.914000000000001</v>
      </c>
      <c r="Q104">
        <v>68.394999999999996</v>
      </c>
    </row>
    <row r="105" spans="1:17" x14ac:dyDescent="0.25">
      <c r="A105">
        <v>78</v>
      </c>
      <c r="B105">
        <v>1000</v>
      </c>
      <c r="C105">
        <v>8.6E-3</v>
      </c>
      <c r="D105" t="s">
        <v>32</v>
      </c>
      <c r="E105" t="s">
        <v>24</v>
      </c>
      <c r="F105" t="s">
        <v>35</v>
      </c>
      <c r="G105" t="s">
        <v>26</v>
      </c>
      <c r="H105">
        <v>0.1</v>
      </c>
      <c r="I105" t="s">
        <v>36</v>
      </c>
      <c r="J105" t="s">
        <v>34</v>
      </c>
      <c r="K105">
        <v>5</v>
      </c>
      <c r="M105">
        <v>71.613</v>
      </c>
      <c r="N105">
        <v>72.271000000000001</v>
      </c>
      <c r="O105">
        <v>85.75</v>
      </c>
      <c r="P105">
        <v>67.768000000000001</v>
      </c>
      <c r="Q105">
        <v>64.441000000000003</v>
      </c>
    </row>
    <row r="106" spans="1:17" x14ac:dyDescent="0.25">
      <c r="A106">
        <v>79</v>
      </c>
      <c r="B106">
        <v>1000</v>
      </c>
      <c r="C106">
        <v>8.6E-3</v>
      </c>
      <c r="D106" t="s">
        <v>32</v>
      </c>
      <c r="E106" t="s">
        <v>24</v>
      </c>
      <c r="F106" t="s">
        <v>35</v>
      </c>
      <c r="G106" t="s">
        <v>26</v>
      </c>
      <c r="H106">
        <v>0.1</v>
      </c>
      <c r="I106" t="s">
        <v>36</v>
      </c>
      <c r="J106" t="s">
        <v>34</v>
      </c>
      <c r="K106">
        <v>5</v>
      </c>
      <c r="M106">
        <v>70.899000000000001</v>
      </c>
      <c r="N106">
        <v>63.037999999999997</v>
      </c>
      <c r="O106">
        <v>59.557000000000002</v>
      </c>
      <c r="P106">
        <v>60.095999999999997</v>
      </c>
      <c r="Q106">
        <v>79.197000000000003</v>
      </c>
    </row>
    <row r="107" spans="1:17" x14ac:dyDescent="0.25">
      <c r="A107">
        <v>80</v>
      </c>
      <c r="B107">
        <v>1100</v>
      </c>
      <c r="C107">
        <v>8.0000000000000002E-3</v>
      </c>
      <c r="D107" t="s">
        <v>32</v>
      </c>
      <c r="E107" t="s">
        <v>24</v>
      </c>
      <c r="F107" t="s">
        <v>30</v>
      </c>
      <c r="G107" t="s">
        <v>26</v>
      </c>
      <c r="H107">
        <v>9.9699999999999997E-2</v>
      </c>
      <c r="I107" t="s">
        <v>33</v>
      </c>
      <c r="J107" t="s">
        <v>34</v>
      </c>
      <c r="K107">
        <v>5</v>
      </c>
      <c r="M107">
        <v>59.155999999999999</v>
      </c>
      <c r="N107">
        <v>55.401000000000003</v>
      </c>
      <c r="O107">
        <v>78.828000000000003</v>
      </c>
      <c r="P107">
        <v>62.683</v>
      </c>
      <c r="Q107">
        <v>67.179000000000002</v>
      </c>
    </row>
    <row r="108" spans="1:17" x14ac:dyDescent="0.25">
      <c r="A108">
        <v>81</v>
      </c>
      <c r="B108">
        <v>1000</v>
      </c>
      <c r="C108">
        <v>8.6E-3</v>
      </c>
      <c r="D108" t="s">
        <v>32</v>
      </c>
      <c r="E108" t="s">
        <v>24</v>
      </c>
      <c r="F108" t="s">
        <v>35</v>
      </c>
      <c r="G108" t="s">
        <v>26</v>
      </c>
      <c r="H108">
        <v>0.10009999999999999</v>
      </c>
      <c r="I108" t="s">
        <v>36</v>
      </c>
      <c r="J108" t="s">
        <v>34</v>
      </c>
      <c r="K108">
        <v>5</v>
      </c>
      <c r="M108">
        <v>70.022999999999996</v>
      </c>
      <c r="N108">
        <v>71.271000000000001</v>
      </c>
      <c r="O108">
        <v>67.488</v>
      </c>
      <c r="P108">
        <v>64.099999999999994</v>
      </c>
      <c r="Q108">
        <v>73.28</v>
      </c>
    </row>
    <row r="109" spans="1:17" x14ac:dyDescent="0.25">
      <c r="A109">
        <v>82</v>
      </c>
      <c r="B109">
        <v>1050</v>
      </c>
      <c r="C109">
        <v>8.8999999999999999E-3</v>
      </c>
      <c r="D109" t="s">
        <v>23</v>
      </c>
      <c r="E109" t="s">
        <v>24</v>
      </c>
      <c r="F109" t="s">
        <v>30</v>
      </c>
      <c r="G109" t="s">
        <v>26</v>
      </c>
      <c r="H109">
        <v>0.1003</v>
      </c>
      <c r="I109" t="s">
        <v>27</v>
      </c>
      <c r="J109" t="s">
        <v>28</v>
      </c>
      <c r="K109">
        <v>10</v>
      </c>
      <c r="M109">
        <v>87.828999999999994</v>
      </c>
      <c r="N109">
        <v>78.674000000000007</v>
      </c>
      <c r="O109">
        <v>69.021000000000001</v>
      </c>
      <c r="P109">
        <v>70.224999999999994</v>
      </c>
      <c r="Q109">
        <v>73.004000000000005</v>
      </c>
    </row>
    <row r="110" spans="1:17" x14ac:dyDescent="0.25">
      <c r="A110">
        <v>83</v>
      </c>
      <c r="B110">
        <v>1050</v>
      </c>
      <c r="C110">
        <v>8.8999999999999999E-3</v>
      </c>
      <c r="D110" t="s">
        <v>23</v>
      </c>
      <c r="E110" t="s">
        <v>24</v>
      </c>
      <c r="F110" t="s">
        <v>25</v>
      </c>
      <c r="G110" t="s">
        <v>26</v>
      </c>
      <c r="H110">
        <v>0.1</v>
      </c>
      <c r="I110" t="s">
        <v>27</v>
      </c>
      <c r="J110" t="s">
        <v>28</v>
      </c>
      <c r="K110">
        <v>10</v>
      </c>
      <c r="M110">
        <v>76.040999999999997</v>
      </c>
      <c r="N110">
        <v>78.293000000000006</v>
      </c>
      <c r="O110">
        <v>72.251000000000005</v>
      </c>
      <c r="P110">
        <v>79.66</v>
      </c>
      <c r="Q110">
        <v>88.126000000000005</v>
      </c>
    </row>
    <row r="111" spans="1:17" x14ac:dyDescent="0.25">
      <c r="A111">
        <v>84</v>
      </c>
      <c r="B111">
        <v>1100</v>
      </c>
      <c r="C111">
        <v>8.0000000000000002E-3</v>
      </c>
      <c r="D111" t="s">
        <v>32</v>
      </c>
      <c r="E111" t="s">
        <v>24</v>
      </c>
      <c r="F111" t="s">
        <v>30</v>
      </c>
      <c r="G111" t="s">
        <v>26</v>
      </c>
      <c r="H111">
        <v>9.9900000000000003E-2</v>
      </c>
      <c r="I111" t="s">
        <v>33</v>
      </c>
      <c r="J111" t="s">
        <v>34</v>
      </c>
      <c r="K111">
        <v>5</v>
      </c>
      <c r="M111">
        <v>55.244999999999997</v>
      </c>
      <c r="N111">
        <v>61.552999999999997</v>
      </c>
      <c r="O111">
        <v>59.54</v>
      </c>
      <c r="P111">
        <v>64.063999999999993</v>
      </c>
      <c r="Q111">
        <v>69.376000000000005</v>
      </c>
    </row>
    <row r="112" spans="1:17" x14ac:dyDescent="0.25">
      <c r="A112">
        <v>85</v>
      </c>
      <c r="B112">
        <v>1100</v>
      </c>
      <c r="C112">
        <v>8.0000000000000002E-3</v>
      </c>
      <c r="D112" t="s">
        <v>32</v>
      </c>
      <c r="E112" t="s">
        <v>24</v>
      </c>
      <c r="F112" t="s">
        <v>30</v>
      </c>
      <c r="G112" t="s">
        <v>26</v>
      </c>
      <c r="H112">
        <v>9.98E-2</v>
      </c>
      <c r="I112" t="s">
        <v>33</v>
      </c>
      <c r="J112" t="s">
        <v>34</v>
      </c>
      <c r="K112">
        <v>5</v>
      </c>
      <c r="M112">
        <v>67.25</v>
      </c>
      <c r="N112">
        <v>65.972999999999999</v>
      </c>
      <c r="O112">
        <v>75.894000000000005</v>
      </c>
      <c r="P112">
        <v>57.795999999999999</v>
      </c>
      <c r="Q112">
        <v>67.546999999999997</v>
      </c>
    </row>
    <row r="113" spans="1:17" x14ac:dyDescent="0.25">
      <c r="A113">
        <v>86</v>
      </c>
      <c r="B113">
        <v>1050</v>
      </c>
      <c r="C113">
        <v>8.8999999999999999E-3</v>
      </c>
      <c r="D113" t="s">
        <v>23</v>
      </c>
      <c r="E113" t="s">
        <v>24</v>
      </c>
      <c r="F113" t="s">
        <v>25</v>
      </c>
      <c r="G113" t="s">
        <v>26</v>
      </c>
      <c r="H113">
        <v>0.1</v>
      </c>
      <c r="I113" t="s">
        <v>27</v>
      </c>
      <c r="J113" t="s">
        <v>28</v>
      </c>
      <c r="K113">
        <v>10</v>
      </c>
      <c r="M113">
        <v>79.953999999999994</v>
      </c>
      <c r="N113">
        <v>76.619</v>
      </c>
      <c r="O113">
        <v>70.408000000000001</v>
      </c>
      <c r="P113">
        <v>78.7</v>
      </c>
      <c r="Q113">
        <v>65.709000000000003</v>
      </c>
    </row>
    <row r="114" spans="1:17" x14ac:dyDescent="0.25">
      <c r="A114">
        <v>87</v>
      </c>
      <c r="B114">
        <v>1100</v>
      </c>
      <c r="C114">
        <v>8.0000000000000002E-3</v>
      </c>
      <c r="D114" t="s">
        <v>32</v>
      </c>
      <c r="E114" t="s">
        <v>24</v>
      </c>
      <c r="F114" t="s">
        <v>30</v>
      </c>
      <c r="G114" t="s">
        <v>26</v>
      </c>
      <c r="H114">
        <v>9.9900000000000003E-2</v>
      </c>
      <c r="I114" t="s">
        <v>33</v>
      </c>
      <c r="J114" t="s">
        <v>34</v>
      </c>
      <c r="K114">
        <v>5</v>
      </c>
      <c r="M114">
        <v>69.578999999999994</v>
      </c>
      <c r="N114">
        <v>67.924999999999997</v>
      </c>
      <c r="O114">
        <v>67.102999999999994</v>
      </c>
      <c r="P114">
        <v>84.509</v>
      </c>
      <c r="Q114">
        <v>56.491</v>
      </c>
    </row>
    <row r="115" spans="1:17" x14ac:dyDescent="0.25">
      <c r="A115">
        <v>88</v>
      </c>
      <c r="B115">
        <v>1100</v>
      </c>
      <c r="C115">
        <v>8.0000000000000002E-3</v>
      </c>
      <c r="D115" t="s">
        <v>32</v>
      </c>
      <c r="E115" t="s">
        <v>24</v>
      </c>
      <c r="F115" t="s">
        <v>30</v>
      </c>
      <c r="G115" t="s">
        <v>26</v>
      </c>
      <c r="H115">
        <v>9.9699999999999997E-2</v>
      </c>
      <c r="I115" t="s">
        <v>33</v>
      </c>
      <c r="J115" t="s">
        <v>34</v>
      </c>
      <c r="K115">
        <v>5</v>
      </c>
      <c r="M115">
        <v>71.19</v>
      </c>
      <c r="N115">
        <v>69.03</v>
      </c>
      <c r="O115">
        <v>58.573</v>
      </c>
      <c r="P115">
        <v>67.921999999999997</v>
      </c>
      <c r="Q115">
        <v>59.887999999999998</v>
      </c>
    </row>
    <row r="116" spans="1:17" x14ac:dyDescent="0.25">
      <c r="A116">
        <v>89</v>
      </c>
      <c r="B116">
        <v>1000</v>
      </c>
      <c r="C116">
        <v>8.6E-3</v>
      </c>
      <c r="D116" t="s">
        <v>32</v>
      </c>
      <c r="E116" t="s">
        <v>24</v>
      </c>
      <c r="F116" t="s">
        <v>35</v>
      </c>
      <c r="G116" t="s">
        <v>26</v>
      </c>
      <c r="H116">
        <v>0.1</v>
      </c>
      <c r="I116" t="s">
        <v>36</v>
      </c>
      <c r="J116" t="s">
        <v>34</v>
      </c>
      <c r="K116">
        <v>5</v>
      </c>
      <c r="M116">
        <v>69.506</v>
      </c>
      <c r="N116">
        <v>69.164000000000001</v>
      </c>
      <c r="O116">
        <v>76.468999999999994</v>
      </c>
      <c r="P116">
        <v>73.933000000000007</v>
      </c>
      <c r="Q116">
        <v>65.153000000000006</v>
      </c>
    </row>
    <row r="117" spans="1:17" x14ac:dyDescent="0.25">
      <c r="A117">
        <v>90</v>
      </c>
      <c r="B117">
        <v>1050</v>
      </c>
      <c r="C117">
        <v>8.8999999999999999E-3</v>
      </c>
      <c r="D117" t="s">
        <v>23</v>
      </c>
      <c r="E117" t="s">
        <v>24</v>
      </c>
      <c r="F117" t="s">
        <v>25</v>
      </c>
      <c r="G117" t="s">
        <v>26</v>
      </c>
      <c r="H117">
        <v>0.1</v>
      </c>
      <c r="I117" t="s">
        <v>27</v>
      </c>
      <c r="J117" t="s">
        <v>28</v>
      </c>
      <c r="K117">
        <v>10</v>
      </c>
      <c r="M117">
        <v>77.018000000000001</v>
      </c>
      <c r="N117">
        <v>77.207999999999998</v>
      </c>
      <c r="O117">
        <v>68.113</v>
      </c>
      <c r="P117">
        <v>88.296000000000006</v>
      </c>
      <c r="Q117">
        <v>74.344999999999999</v>
      </c>
    </row>
    <row r="119" spans="1:17" x14ac:dyDescent="0.25">
      <c r="A119" t="s">
        <v>2</v>
      </c>
      <c r="B119" s="1">
        <v>45637</v>
      </c>
    </row>
    <row r="120" spans="1:17" x14ac:dyDescent="0.25">
      <c r="A120" t="s">
        <v>7</v>
      </c>
      <c r="B120">
        <v>4</v>
      </c>
    </row>
    <row r="121" spans="1:17" x14ac:dyDescent="0.25">
      <c r="A121" t="s">
        <v>8</v>
      </c>
      <c r="B121">
        <v>30</v>
      </c>
    </row>
    <row r="122" spans="1:17" x14ac:dyDescent="0.25">
      <c r="A122" t="s">
        <v>9</v>
      </c>
      <c r="B122" t="s">
        <v>39</v>
      </c>
    </row>
    <row r="124" spans="1:17" x14ac:dyDescent="0.25">
      <c r="A124" s="3" t="s">
        <v>10</v>
      </c>
      <c r="B124" s="3" t="s">
        <v>11</v>
      </c>
      <c r="C124" s="3"/>
      <c r="D124" s="3"/>
      <c r="E124" s="3"/>
      <c r="F124" s="3"/>
      <c r="G124" s="3"/>
      <c r="H124" s="3"/>
      <c r="I124" s="3"/>
      <c r="J124" s="3"/>
      <c r="M124" s="3" t="s">
        <v>12</v>
      </c>
      <c r="N124" s="3"/>
      <c r="O124" s="3"/>
      <c r="P124" s="3"/>
      <c r="Q124" s="3"/>
    </row>
    <row r="125" spans="1:17" x14ac:dyDescent="0.25">
      <c r="A125" s="3"/>
      <c r="B125" t="s">
        <v>13</v>
      </c>
      <c r="C125" t="s">
        <v>14</v>
      </c>
      <c r="D125" t="s">
        <v>15</v>
      </c>
      <c r="E125" t="s">
        <v>16</v>
      </c>
      <c r="F125" t="s">
        <v>17</v>
      </c>
      <c r="G125" t="s">
        <v>18</v>
      </c>
      <c r="H125" t="s">
        <v>19</v>
      </c>
      <c r="I125" t="s">
        <v>20</v>
      </c>
      <c r="J125" t="s">
        <v>21</v>
      </c>
      <c r="K125" t="s">
        <v>22</v>
      </c>
      <c r="M125">
        <v>1</v>
      </c>
      <c r="N125">
        <v>2</v>
      </c>
      <c r="O125">
        <v>3</v>
      </c>
      <c r="P125">
        <v>4</v>
      </c>
      <c r="Q125">
        <v>5</v>
      </c>
    </row>
    <row r="126" spans="1:17" x14ac:dyDescent="0.25">
      <c r="A126">
        <v>91</v>
      </c>
      <c r="B126">
        <v>1000</v>
      </c>
      <c r="C126">
        <v>8.6E-3</v>
      </c>
      <c r="D126" t="s">
        <v>23</v>
      </c>
      <c r="E126" t="s">
        <v>24</v>
      </c>
      <c r="F126" t="s">
        <v>35</v>
      </c>
      <c r="G126" t="s">
        <v>26</v>
      </c>
      <c r="H126">
        <v>0.1002</v>
      </c>
      <c r="I126" t="s">
        <v>36</v>
      </c>
      <c r="J126" t="s">
        <v>28</v>
      </c>
      <c r="K126">
        <v>10</v>
      </c>
      <c r="M126">
        <v>84.003</v>
      </c>
      <c r="N126">
        <v>74.876999999999995</v>
      </c>
      <c r="O126">
        <v>72.158000000000001</v>
      </c>
      <c r="P126">
        <v>68.861999999999995</v>
      </c>
      <c r="Q126">
        <v>65.450999999999993</v>
      </c>
    </row>
    <row r="127" spans="1:17" x14ac:dyDescent="0.25">
      <c r="A127">
        <v>92</v>
      </c>
      <c r="B127">
        <v>1100</v>
      </c>
      <c r="C127">
        <v>8.0000000000000002E-3</v>
      </c>
      <c r="D127" t="s">
        <v>32</v>
      </c>
      <c r="E127" t="s">
        <v>24</v>
      </c>
      <c r="F127" t="s">
        <v>30</v>
      </c>
      <c r="G127" t="s">
        <v>26</v>
      </c>
      <c r="H127">
        <v>9.98E-2</v>
      </c>
      <c r="I127" t="s">
        <v>33</v>
      </c>
      <c r="J127" t="s">
        <v>34</v>
      </c>
      <c r="K127">
        <v>5</v>
      </c>
      <c r="M127">
        <v>68.186000000000007</v>
      </c>
      <c r="N127">
        <v>62.116999999999997</v>
      </c>
      <c r="O127">
        <v>61.996000000000002</v>
      </c>
      <c r="P127">
        <v>65.963999999999999</v>
      </c>
      <c r="Q127">
        <v>61.256</v>
      </c>
    </row>
    <row r="128" spans="1:17" x14ac:dyDescent="0.25">
      <c r="A128">
        <v>93</v>
      </c>
      <c r="B128">
        <v>1050</v>
      </c>
      <c r="C128">
        <v>8.8999999999999999E-3</v>
      </c>
      <c r="D128" t="s">
        <v>23</v>
      </c>
      <c r="E128" t="s">
        <v>24</v>
      </c>
      <c r="F128" t="s">
        <v>25</v>
      </c>
      <c r="G128" t="s">
        <v>26</v>
      </c>
      <c r="H128">
        <v>0.1</v>
      </c>
      <c r="I128" t="s">
        <v>27</v>
      </c>
      <c r="J128" t="s">
        <v>28</v>
      </c>
      <c r="K128">
        <v>10</v>
      </c>
      <c r="M128">
        <v>74.683000000000007</v>
      </c>
      <c r="N128">
        <v>79.022000000000006</v>
      </c>
      <c r="O128">
        <v>87.01</v>
      </c>
      <c r="P128">
        <v>69.567999999999998</v>
      </c>
      <c r="Q128">
        <v>76.25</v>
      </c>
    </row>
    <row r="129" spans="1:17" x14ac:dyDescent="0.25">
      <c r="A129">
        <v>94</v>
      </c>
      <c r="B129">
        <v>1100</v>
      </c>
      <c r="C129">
        <v>8.0000000000000002E-3</v>
      </c>
      <c r="D129" t="s">
        <v>32</v>
      </c>
      <c r="E129" t="s">
        <v>24</v>
      </c>
      <c r="F129" t="s">
        <v>30</v>
      </c>
      <c r="G129" t="s">
        <v>26</v>
      </c>
      <c r="H129">
        <v>9.9900000000000003E-2</v>
      </c>
      <c r="I129" t="s">
        <v>33</v>
      </c>
      <c r="J129" t="s">
        <v>34</v>
      </c>
      <c r="K129">
        <v>5</v>
      </c>
      <c r="M129">
        <v>65.549000000000007</v>
      </c>
      <c r="N129">
        <v>54.418999999999997</v>
      </c>
      <c r="O129">
        <v>63.131999999999998</v>
      </c>
      <c r="P129">
        <v>62.25</v>
      </c>
      <c r="Q129">
        <v>59.999000000000002</v>
      </c>
    </row>
    <row r="130" spans="1:17" x14ac:dyDescent="0.25">
      <c r="A130">
        <v>95</v>
      </c>
      <c r="B130">
        <v>1050</v>
      </c>
      <c r="C130">
        <v>8.8999999999999999E-3</v>
      </c>
      <c r="D130" t="s">
        <v>23</v>
      </c>
      <c r="E130" t="s">
        <v>24</v>
      </c>
      <c r="F130" t="s">
        <v>25</v>
      </c>
      <c r="G130" t="s">
        <v>26</v>
      </c>
      <c r="H130">
        <v>0.1003</v>
      </c>
      <c r="I130" t="s">
        <v>27</v>
      </c>
      <c r="J130" t="s">
        <v>28</v>
      </c>
      <c r="K130">
        <v>10</v>
      </c>
      <c r="M130">
        <v>67.414000000000001</v>
      </c>
      <c r="N130">
        <v>68.481999999999999</v>
      </c>
      <c r="O130">
        <v>77.093000000000004</v>
      </c>
      <c r="P130">
        <v>76.06</v>
      </c>
      <c r="Q130">
        <v>78.081000000000003</v>
      </c>
    </row>
    <row r="131" spans="1:17" x14ac:dyDescent="0.25">
      <c r="A131">
        <v>96</v>
      </c>
      <c r="B131">
        <v>1000</v>
      </c>
      <c r="C131">
        <v>8.6E-3</v>
      </c>
      <c r="D131" t="s">
        <v>23</v>
      </c>
      <c r="E131" t="s">
        <v>24</v>
      </c>
      <c r="F131" t="s">
        <v>35</v>
      </c>
      <c r="G131" t="s">
        <v>26</v>
      </c>
      <c r="H131">
        <v>0.1002</v>
      </c>
      <c r="I131" t="s">
        <v>36</v>
      </c>
      <c r="J131" t="s">
        <v>28</v>
      </c>
      <c r="K131">
        <v>10</v>
      </c>
      <c r="M131">
        <v>62.941000000000003</v>
      </c>
      <c r="N131">
        <v>64.55</v>
      </c>
      <c r="O131">
        <v>70.043999999999997</v>
      </c>
      <c r="P131">
        <v>70.149000000000001</v>
      </c>
      <c r="Q131">
        <v>70.641000000000005</v>
      </c>
    </row>
    <row r="132" spans="1:17" x14ac:dyDescent="0.25">
      <c r="A132">
        <v>97</v>
      </c>
      <c r="B132">
        <v>1050</v>
      </c>
      <c r="C132">
        <v>8.8999999999999999E-3</v>
      </c>
      <c r="D132" t="s">
        <v>23</v>
      </c>
      <c r="E132" t="s">
        <v>24</v>
      </c>
      <c r="F132" t="s">
        <v>25</v>
      </c>
      <c r="G132" t="s">
        <v>26</v>
      </c>
      <c r="H132">
        <v>0.1003</v>
      </c>
      <c r="I132" t="s">
        <v>27</v>
      </c>
      <c r="J132" t="s">
        <v>28</v>
      </c>
      <c r="K132">
        <v>10</v>
      </c>
      <c r="M132">
        <v>74.924000000000007</v>
      </c>
      <c r="N132">
        <v>73.087999999999994</v>
      </c>
      <c r="O132">
        <v>70.891000000000005</v>
      </c>
      <c r="P132">
        <v>76.603999999999999</v>
      </c>
      <c r="Q132">
        <v>84.774000000000001</v>
      </c>
    </row>
    <row r="133" spans="1:17" x14ac:dyDescent="0.25">
      <c r="A133">
        <v>98</v>
      </c>
      <c r="B133">
        <v>1050</v>
      </c>
      <c r="C133">
        <v>8.8999999999999999E-3</v>
      </c>
      <c r="D133" t="s">
        <v>23</v>
      </c>
      <c r="E133" t="s">
        <v>24</v>
      </c>
      <c r="F133" t="s">
        <v>25</v>
      </c>
      <c r="G133" t="s">
        <v>26</v>
      </c>
      <c r="H133">
        <v>9.9699999999999997E-2</v>
      </c>
      <c r="I133" t="s">
        <v>27</v>
      </c>
      <c r="J133" t="s">
        <v>28</v>
      </c>
      <c r="K133">
        <v>10</v>
      </c>
      <c r="M133">
        <v>69.673000000000002</v>
      </c>
      <c r="N133">
        <v>79.137</v>
      </c>
      <c r="O133">
        <v>75.474000000000004</v>
      </c>
      <c r="P133">
        <v>66.111000000000004</v>
      </c>
      <c r="Q133">
        <v>71.33</v>
      </c>
    </row>
    <row r="134" spans="1:17" x14ac:dyDescent="0.25">
      <c r="A134">
        <v>99</v>
      </c>
      <c r="B134">
        <v>1050</v>
      </c>
      <c r="C134">
        <v>8.8999999999999999E-3</v>
      </c>
      <c r="D134" t="s">
        <v>23</v>
      </c>
      <c r="E134" t="s">
        <v>24</v>
      </c>
      <c r="F134" t="s">
        <v>25</v>
      </c>
      <c r="G134" t="s">
        <v>26</v>
      </c>
      <c r="H134">
        <v>9.9699999999999997E-2</v>
      </c>
      <c r="I134" t="s">
        <v>27</v>
      </c>
      <c r="J134" t="s">
        <v>28</v>
      </c>
      <c r="K134">
        <v>10</v>
      </c>
      <c r="M134">
        <v>80.992999999999995</v>
      </c>
      <c r="N134">
        <v>75.152000000000001</v>
      </c>
      <c r="O134">
        <v>69.135000000000005</v>
      </c>
      <c r="P134">
        <v>62.683</v>
      </c>
      <c r="Q134">
        <v>75.918000000000006</v>
      </c>
    </row>
    <row r="135" spans="1:17" x14ac:dyDescent="0.25">
      <c r="A135">
        <v>100</v>
      </c>
      <c r="B135">
        <v>1100</v>
      </c>
      <c r="C135">
        <v>8.0000000000000002E-3</v>
      </c>
      <c r="D135" t="s">
        <v>32</v>
      </c>
      <c r="E135" t="s">
        <v>24</v>
      </c>
      <c r="F135" t="s">
        <v>30</v>
      </c>
      <c r="G135" t="s">
        <v>26</v>
      </c>
      <c r="H135">
        <v>9.98E-2</v>
      </c>
      <c r="I135" t="s">
        <v>33</v>
      </c>
      <c r="J135" t="s">
        <v>34</v>
      </c>
      <c r="K135">
        <v>5</v>
      </c>
      <c r="M135">
        <v>71.55</v>
      </c>
      <c r="N135">
        <v>71.102999999999994</v>
      </c>
      <c r="O135">
        <v>56.883000000000003</v>
      </c>
      <c r="P135">
        <v>70.376999999999995</v>
      </c>
      <c r="Q135">
        <v>71.959999999999994</v>
      </c>
    </row>
    <row r="136" spans="1:17" x14ac:dyDescent="0.25">
      <c r="A136">
        <v>101</v>
      </c>
      <c r="B136">
        <v>1050</v>
      </c>
      <c r="C136">
        <v>8.8999999999999999E-3</v>
      </c>
      <c r="D136" t="s">
        <v>23</v>
      </c>
      <c r="E136" t="s">
        <v>24</v>
      </c>
      <c r="F136" t="s">
        <v>25</v>
      </c>
      <c r="G136" t="s">
        <v>26</v>
      </c>
      <c r="H136">
        <v>0.1003</v>
      </c>
      <c r="I136" t="s">
        <v>27</v>
      </c>
      <c r="J136" t="s">
        <v>28</v>
      </c>
      <c r="K136">
        <v>10</v>
      </c>
      <c r="M136">
        <v>80.16</v>
      </c>
      <c r="N136">
        <v>61.039000000000001</v>
      </c>
      <c r="O136">
        <v>83.998000000000005</v>
      </c>
      <c r="P136">
        <v>84.796999999999997</v>
      </c>
      <c r="Q136">
        <v>76.828999999999994</v>
      </c>
    </row>
    <row r="137" spans="1:17" x14ac:dyDescent="0.25">
      <c r="A137">
        <v>102</v>
      </c>
      <c r="B137">
        <v>1000</v>
      </c>
      <c r="C137">
        <v>8.6E-3</v>
      </c>
      <c r="D137" t="s">
        <v>23</v>
      </c>
      <c r="E137" t="s">
        <v>24</v>
      </c>
      <c r="F137" t="s">
        <v>35</v>
      </c>
      <c r="G137" t="s">
        <v>26</v>
      </c>
      <c r="H137">
        <v>0.1002</v>
      </c>
      <c r="I137" t="s">
        <v>36</v>
      </c>
      <c r="J137" t="s">
        <v>28</v>
      </c>
      <c r="K137">
        <v>10</v>
      </c>
      <c r="M137">
        <v>70.33</v>
      </c>
      <c r="N137">
        <v>59.542999999999999</v>
      </c>
      <c r="O137">
        <v>74.701999999999998</v>
      </c>
      <c r="P137">
        <v>55.017000000000003</v>
      </c>
      <c r="Q137">
        <v>64.477000000000004</v>
      </c>
    </row>
    <row r="138" spans="1:17" x14ac:dyDescent="0.25">
      <c r="A138">
        <v>103</v>
      </c>
      <c r="B138">
        <v>1050</v>
      </c>
      <c r="C138">
        <v>8.8999999999999999E-3</v>
      </c>
      <c r="D138" t="s">
        <v>23</v>
      </c>
      <c r="E138" t="s">
        <v>24</v>
      </c>
      <c r="F138" t="s">
        <v>25</v>
      </c>
      <c r="G138" t="s">
        <v>26</v>
      </c>
      <c r="H138">
        <v>0.1003</v>
      </c>
      <c r="I138" t="s">
        <v>27</v>
      </c>
      <c r="J138" t="s">
        <v>28</v>
      </c>
      <c r="K138">
        <v>10</v>
      </c>
      <c r="M138">
        <v>71.658000000000001</v>
      </c>
      <c r="N138">
        <v>75.837000000000003</v>
      </c>
      <c r="O138">
        <v>70.775000000000006</v>
      </c>
      <c r="P138">
        <v>73.2</v>
      </c>
      <c r="Q138">
        <v>81.274000000000001</v>
      </c>
    </row>
    <row r="139" spans="1:17" x14ac:dyDescent="0.25">
      <c r="A139">
        <v>104</v>
      </c>
      <c r="B139">
        <v>1050</v>
      </c>
      <c r="C139">
        <v>8.8999999999999999E-3</v>
      </c>
      <c r="D139" t="s">
        <v>23</v>
      </c>
      <c r="E139" t="s">
        <v>24</v>
      </c>
      <c r="F139" t="s">
        <v>25</v>
      </c>
      <c r="G139" t="s">
        <v>26</v>
      </c>
      <c r="H139">
        <v>9.9699999999999997E-2</v>
      </c>
      <c r="I139" t="s">
        <v>27</v>
      </c>
      <c r="J139" t="s">
        <v>28</v>
      </c>
      <c r="K139">
        <v>10</v>
      </c>
      <c r="M139">
        <v>74.510999999999996</v>
      </c>
      <c r="N139">
        <v>65.072999999999993</v>
      </c>
      <c r="O139">
        <v>83.665999999999997</v>
      </c>
      <c r="P139">
        <v>77.632000000000005</v>
      </c>
      <c r="Q139">
        <v>79.099000000000004</v>
      </c>
    </row>
    <row r="140" spans="1:17" x14ac:dyDescent="0.25">
      <c r="A140">
        <v>105</v>
      </c>
      <c r="B140">
        <v>1000</v>
      </c>
      <c r="C140">
        <v>8.6E-3</v>
      </c>
      <c r="D140" t="s">
        <v>32</v>
      </c>
      <c r="E140" t="s">
        <v>24</v>
      </c>
      <c r="F140" t="s">
        <v>35</v>
      </c>
      <c r="G140" t="s">
        <v>26</v>
      </c>
      <c r="H140">
        <v>0.10009999999999999</v>
      </c>
      <c r="I140" t="s">
        <v>36</v>
      </c>
      <c r="J140" t="s">
        <v>34</v>
      </c>
      <c r="K140">
        <v>5</v>
      </c>
      <c r="M140">
        <v>70.495999999999995</v>
      </c>
      <c r="N140">
        <v>76.061999999999998</v>
      </c>
      <c r="O140">
        <v>70.849999999999994</v>
      </c>
      <c r="P140">
        <v>72.42</v>
      </c>
      <c r="Q140">
        <v>66.572999999999993</v>
      </c>
    </row>
    <row r="141" spans="1:17" x14ac:dyDescent="0.25">
      <c r="A141">
        <v>106</v>
      </c>
      <c r="B141">
        <v>1050</v>
      </c>
      <c r="C141">
        <v>8.8999999999999999E-3</v>
      </c>
      <c r="D141" t="s">
        <v>23</v>
      </c>
      <c r="E141" t="s">
        <v>24</v>
      </c>
      <c r="F141" t="s">
        <v>25</v>
      </c>
      <c r="G141" t="s">
        <v>26</v>
      </c>
      <c r="H141">
        <v>9.9699999999999997E-2</v>
      </c>
      <c r="I141" t="s">
        <v>27</v>
      </c>
      <c r="J141" t="s">
        <v>28</v>
      </c>
      <c r="K141">
        <v>10</v>
      </c>
      <c r="M141">
        <v>72.236000000000004</v>
      </c>
      <c r="N141">
        <v>81.125</v>
      </c>
      <c r="O141">
        <v>73.308000000000007</v>
      </c>
      <c r="P141">
        <v>68.263999999999996</v>
      </c>
      <c r="Q141">
        <v>73.468999999999994</v>
      </c>
    </row>
    <row r="142" spans="1:17" x14ac:dyDescent="0.25">
      <c r="A142">
        <v>107</v>
      </c>
      <c r="B142">
        <v>1050</v>
      </c>
      <c r="C142">
        <v>8.8999999999999999E-3</v>
      </c>
      <c r="D142" t="s">
        <v>23</v>
      </c>
      <c r="E142" t="s">
        <v>24</v>
      </c>
      <c r="F142" t="s">
        <v>25</v>
      </c>
      <c r="G142" t="s">
        <v>26</v>
      </c>
      <c r="H142">
        <v>0.1003</v>
      </c>
      <c r="I142" t="s">
        <v>27</v>
      </c>
      <c r="J142" t="s">
        <v>28</v>
      </c>
      <c r="K142">
        <v>10</v>
      </c>
      <c r="M142">
        <v>70.962000000000003</v>
      </c>
      <c r="N142">
        <v>78.667000000000002</v>
      </c>
      <c r="O142">
        <v>71.706999999999994</v>
      </c>
      <c r="P142">
        <v>75.146000000000001</v>
      </c>
      <c r="Q142">
        <v>73.778999999999996</v>
      </c>
    </row>
    <row r="143" spans="1:17" x14ac:dyDescent="0.25">
      <c r="A143">
        <v>108</v>
      </c>
      <c r="B143">
        <v>1100</v>
      </c>
      <c r="C143">
        <v>8.0000000000000002E-3</v>
      </c>
      <c r="D143" t="s">
        <v>32</v>
      </c>
      <c r="E143" t="s">
        <v>24</v>
      </c>
      <c r="F143" t="s">
        <v>30</v>
      </c>
      <c r="G143" t="s">
        <v>26</v>
      </c>
      <c r="H143">
        <v>9.9900000000000003E-2</v>
      </c>
      <c r="I143" t="s">
        <v>33</v>
      </c>
      <c r="J143" t="s">
        <v>34</v>
      </c>
      <c r="K143">
        <v>5</v>
      </c>
      <c r="M143">
        <v>58.866999999999997</v>
      </c>
      <c r="N143">
        <v>59.662999999999997</v>
      </c>
      <c r="O143">
        <v>72.733999999999995</v>
      </c>
      <c r="P143">
        <v>68.718999999999994</v>
      </c>
      <c r="Q143">
        <v>71.379000000000005</v>
      </c>
    </row>
    <row r="144" spans="1:17" x14ac:dyDescent="0.25">
      <c r="A144">
        <v>109</v>
      </c>
      <c r="B144">
        <v>1050</v>
      </c>
      <c r="C144">
        <v>8.8999999999999999E-3</v>
      </c>
      <c r="D144" t="s">
        <v>23</v>
      </c>
      <c r="E144" t="s">
        <v>24</v>
      </c>
      <c r="F144" t="s">
        <v>25</v>
      </c>
      <c r="G144" t="s">
        <v>26</v>
      </c>
      <c r="H144">
        <v>0.1</v>
      </c>
      <c r="I144" t="s">
        <v>27</v>
      </c>
      <c r="J144" t="s">
        <v>28</v>
      </c>
      <c r="K144">
        <v>10</v>
      </c>
      <c r="M144">
        <v>70.046999999999997</v>
      </c>
      <c r="N144">
        <v>76.716999999999999</v>
      </c>
      <c r="O144">
        <v>79.962000000000003</v>
      </c>
      <c r="P144">
        <v>80.183999999999997</v>
      </c>
      <c r="Q144">
        <v>72.052999999999997</v>
      </c>
    </row>
    <row r="145" spans="1:17" x14ac:dyDescent="0.25">
      <c r="A145">
        <v>110</v>
      </c>
      <c r="B145">
        <v>1000</v>
      </c>
      <c r="C145">
        <v>8.6E-3</v>
      </c>
      <c r="D145" t="s">
        <v>32</v>
      </c>
      <c r="E145" t="s">
        <v>24</v>
      </c>
      <c r="F145" t="s">
        <v>35</v>
      </c>
      <c r="G145" t="s">
        <v>26</v>
      </c>
      <c r="H145">
        <v>0.1</v>
      </c>
      <c r="I145" t="s">
        <v>36</v>
      </c>
      <c r="J145" t="s">
        <v>34</v>
      </c>
      <c r="K145">
        <v>5</v>
      </c>
      <c r="M145">
        <v>64.566000000000003</v>
      </c>
      <c r="N145">
        <v>67.293999999999997</v>
      </c>
      <c r="O145">
        <v>69.796000000000006</v>
      </c>
      <c r="P145">
        <v>70.715000000000003</v>
      </c>
      <c r="Q145">
        <v>70.436000000000007</v>
      </c>
    </row>
    <row r="146" spans="1:17" x14ac:dyDescent="0.25">
      <c r="A146">
        <v>111</v>
      </c>
      <c r="B146">
        <v>1000</v>
      </c>
      <c r="C146">
        <v>8.6E-3</v>
      </c>
      <c r="D146" t="s">
        <v>23</v>
      </c>
      <c r="E146" t="s">
        <v>24</v>
      </c>
      <c r="F146" t="s">
        <v>35</v>
      </c>
      <c r="G146" t="s">
        <v>26</v>
      </c>
      <c r="H146">
        <v>0.1002</v>
      </c>
      <c r="I146" t="s">
        <v>36</v>
      </c>
      <c r="J146" t="s">
        <v>28</v>
      </c>
      <c r="K146">
        <v>10</v>
      </c>
      <c r="M146">
        <v>74.656999999999996</v>
      </c>
      <c r="N146">
        <v>66.057000000000002</v>
      </c>
      <c r="O146">
        <v>59.896999999999998</v>
      </c>
      <c r="P146">
        <v>79.570999999999998</v>
      </c>
      <c r="Q146">
        <v>85.885999999999996</v>
      </c>
    </row>
    <row r="147" spans="1:17" x14ac:dyDescent="0.25">
      <c r="A147">
        <v>112</v>
      </c>
      <c r="B147">
        <v>1000</v>
      </c>
      <c r="C147">
        <v>8.6E-3</v>
      </c>
      <c r="D147" t="s">
        <v>32</v>
      </c>
      <c r="E147" t="s">
        <v>24</v>
      </c>
      <c r="F147" t="s">
        <v>35</v>
      </c>
      <c r="G147" t="s">
        <v>26</v>
      </c>
      <c r="H147">
        <v>0.1</v>
      </c>
      <c r="I147" t="s">
        <v>36</v>
      </c>
      <c r="J147" t="s">
        <v>34</v>
      </c>
      <c r="K147">
        <v>5</v>
      </c>
      <c r="M147">
        <v>65.551000000000002</v>
      </c>
      <c r="N147">
        <v>82.006</v>
      </c>
      <c r="O147">
        <v>60.033000000000001</v>
      </c>
      <c r="P147">
        <v>61.863999999999997</v>
      </c>
      <c r="Q147">
        <v>70.311999999999998</v>
      </c>
    </row>
    <row r="148" spans="1:17" x14ac:dyDescent="0.25">
      <c r="A148">
        <v>113</v>
      </c>
      <c r="B148">
        <v>1050</v>
      </c>
      <c r="C148">
        <v>8.8999999999999999E-3</v>
      </c>
      <c r="D148" t="s">
        <v>23</v>
      </c>
      <c r="E148" t="s">
        <v>24</v>
      </c>
      <c r="F148" t="s">
        <v>25</v>
      </c>
      <c r="G148" t="s">
        <v>26</v>
      </c>
      <c r="H148">
        <v>0.1003</v>
      </c>
      <c r="I148" t="s">
        <v>27</v>
      </c>
      <c r="J148" t="s">
        <v>28</v>
      </c>
      <c r="K148">
        <v>10</v>
      </c>
      <c r="M148">
        <v>71.903999999999996</v>
      </c>
      <c r="N148">
        <v>76.813999999999993</v>
      </c>
      <c r="O148">
        <v>73.087000000000003</v>
      </c>
      <c r="P148">
        <v>58.981000000000002</v>
      </c>
      <c r="Q148">
        <v>54.116</v>
      </c>
    </row>
    <row r="149" spans="1:17" x14ac:dyDescent="0.25">
      <c r="A149">
        <v>114</v>
      </c>
      <c r="B149">
        <v>1000</v>
      </c>
      <c r="C149">
        <v>8.6E-3</v>
      </c>
      <c r="D149" t="s">
        <v>32</v>
      </c>
      <c r="E149" t="s">
        <v>24</v>
      </c>
      <c r="F149" t="s">
        <v>35</v>
      </c>
      <c r="G149" t="s">
        <v>26</v>
      </c>
      <c r="H149">
        <v>0.10009999999999999</v>
      </c>
      <c r="I149" t="s">
        <v>36</v>
      </c>
      <c r="J149" t="s">
        <v>34</v>
      </c>
      <c r="K149">
        <v>5</v>
      </c>
      <c r="M149">
        <v>78.311000000000007</v>
      </c>
      <c r="N149">
        <v>68.331999999999994</v>
      </c>
      <c r="O149">
        <v>71.236000000000004</v>
      </c>
      <c r="P149">
        <v>65.932000000000002</v>
      </c>
      <c r="Q149">
        <v>76.441000000000003</v>
      </c>
    </row>
    <row r="150" spans="1:17" x14ac:dyDescent="0.25">
      <c r="A150">
        <v>115</v>
      </c>
      <c r="B150">
        <v>1100</v>
      </c>
      <c r="C150">
        <v>8.0000000000000002E-3</v>
      </c>
      <c r="D150" t="s">
        <v>32</v>
      </c>
      <c r="E150" t="s">
        <v>24</v>
      </c>
      <c r="F150" t="s">
        <v>30</v>
      </c>
      <c r="G150" t="s">
        <v>26</v>
      </c>
      <c r="H150">
        <v>9.9900000000000003E-2</v>
      </c>
      <c r="I150" t="s">
        <v>33</v>
      </c>
      <c r="J150" t="s">
        <v>34</v>
      </c>
      <c r="K150">
        <v>5</v>
      </c>
      <c r="M150">
        <v>63.220999999999997</v>
      </c>
      <c r="N150">
        <v>73.790000000000006</v>
      </c>
      <c r="O150">
        <v>59.57</v>
      </c>
      <c r="P150">
        <v>58.834000000000003</v>
      </c>
      <c r="Q150">
        <v>68.424000000000007</v>
      </c>
    </row>
    <row r="151" spans="1:17" x14ac:dyDescent="0.25">
      <c r="A151">
        <v>116</v>
      </c>
      <c r="B151">
        <v>1050</v>
      </c>
      <c r="C151">
        <v>8.8999999999999999E-3</v>
      </c>
      <c r="D151" t="s">
        <v>23</v>
      </c>
      <c r="E151" t="s">
        <v>24</v>
      </c>
      <c r="F151" t="s">
        <v>30</v>
      </c>
      <c r="G151" t="s">
        <v>26</v>
      </c>
      <c r="H151">
        <v>0.1003</v>
      </c>
      <c r="I151" t="s">
        <v>27</v>
      </c>
      <c r="J151" t="s">
        <v>28</v>
      </c>
      <c r="K151">
        <v>10</v>
      </c>
      <c r="M151">
        <v>75.838999999999999</v>
      </c>
      <c r="N151">
        <v>83.057000000000002</v>
      </c>
      <c r="O151">
        <v>92.061999999999998</v>
      </c>
      <c r="P151">
        <v>74.712999999999994</v>
      </c>
      <c r="Q151">
        <v>67.534000000000006</v>
      </c>
    </row>
    <row r="152" spans="1:17" x14ac:dyDescent="0.25">
      <c r="A152">
        <v>117</v>
      </c>
      <c r="B152">
        <v>1050</v>
      </c>
      <c r="C152">
        <v>8.8999999999999999E-3</v>
      </c>
      <c r="D152" t="s">
        <v>23</v>
      </c>
      <c r="E152" t="s">
        <v>24</v>
      </c>
      <c r="F152" t="s">
        <v>25</v>
      </c>
      <c r="G152" t="s">
        <v>26</v>
      </c>
      <c r="H152">
        <v>0.1</v>
      </c>
      <c r="I152" t="s">
        <v>27</v>
      </c>
      <c r="J152" t="s">
        <v>28</v>
      </c>
      <c r="K152">
        <v>10</v>
      </c>
      <c r="M152">
        <v>82.512</v>
      </c>
      <c r="N152">
        <v>70.546999999999997</v>
      </c>
      <c r="O152">
        <v>74.983999999999995</v>
      </c>
      <c r="P152">
        <v>81.156999999999996</v>
      </c>
      <c r="Q152">
        <v>78.644000000000005</v>
      </c>
    </row>
    <row r="153" spans="1:17" x14ac:dyDescent="0.25">
      <c r="A153">
        <v>118</v>
      </c>
      <c r="B153">
        <v>1050</v>
      </c>
      <c r="C153">
        <v>8.8999999999999999E-3</v>
      </c>
      <c r="D153" t="s">
        <v>23</v>
      </c>
      <c r="E153" t="s">
        <v>24</v>
      </c>
      <c r="F153" t="s">
        <v>25</v>
      </c>
      <c r="G153" t="s">
        <v>26</v>
      </c>
      <c r="H153">
        <v>9.9699999999999997E-2</v>
      </c>
      <c r="I153" t="s">
        <v>27</v>
      </c>
      <c r="J153" t="s">
        <v>28</v>
      </c>
      <c r="K153">
        <v>10</v>
      </c>
      <c r="M153">
        <v>73.692999999999998</v>
      </c>
      <c r="N153">
        <v>76.923000000000002</v>
      </c>
      <c r="O153">
        <v>59.042000000000002</v>
      </c>
      <c r="P153">
        <v>76.018000000000001</v>
      </c>
      <c r="Q153">
        <v>81.93</v>
      </c>
    </row>
    <row r="154" spans="1:17" x14ac:dyDescent="0.25">
      <c r="A154">
        <v>119</v>
      </c>
      <c r="B154">
        <v>1050</v>
      </c>
      <c r="C154">
        <v>8.8999999999999999E-3</v>
      </c>
      <c r="D154" t="s">
        <v>23</v>
      </c>
      <c r="E154" t="s">
        <v>24</v>
      </c>
      <c r="F154" t="s">
        <v>25</v>
      </c>
      <c r="G154" t="s">
        <v>26</v>
      </c>
      <c r="H154">
        <v>0.1</v>
      </c>
      <c r="I154" t="s">
        <v>27</v>
      </c>
      <c r="J154" t="s">
        <v>28</v>
      </c>
      <c r="K154">
        <v>10</v>
      </c>
      <c r="M154">
        <v>67.760000000000005</v>
      </c>
      <c r="N154">
        <v>79.873000000000005</v>
      </c>
      <c r="O154">
        <v>66.153000000000006</v>
      </c>
      <c r="P154">
        <v>70.963999999999999</v>
      </c>
      <c r="Q154">
        <v>78.257000000000005</v>
      </c>
    </row>
    <row r="155" spans="1:17" x14ac:dyDescent="0.25">
      <c r="A155">
        <v>120</v>
      </c>
      <c r="B155">
        <v>1100</v>
      </c>
      <c r="C155">
        <v>8.0000000000000002E-3</v>
      </c>
      <c r="D155" t="s">
        <v>32</v>
      </c>
      <c r="E155" t="s">
        <v>24</v>
      </c>
      <c r="F155" t="s">
        <v>30</v>
      </c>
      <c r="G155" t="s">
        <v>26</v>
      </c>
      <c r="H155">
        <v>9.9900000000000003E-2</v>
      </c>
      <c r="I155" t="s">
        <v>33</v>
      </c>
      <c r="J155" t="s">
        <v>34</v>
      </c>
      <c r="K155">
        <v>5</v>
      </c>
      <c r="M155">
        <v>62.384999999999998</v>
      </c>
      <c r="N155">
        <v>48.404000000000003</v>
      </c>
      <c r="O155">
        <v>78.509</v>
      </c>
      <c r="P155">
        <v>64.807000000000002</v>
      </c>
      <c r="Q155">
        <v>59.442</v>
      </c>
    </row>
    <row r="157" spans="1:17" x14ac:dyDescent="0.25">
      <c r="A157" t="s">
        <v>2</v>
      </c>
      <c r="B157" s="1">
        <v>45637</v>
      </c>
    </row>
    <row r="158" spans="1:17" x14ac:dyDescent="0.25">
      <c r="A158" t="s">
        <v>7</v>
      </c>
      <c r="B158">
        <v>5</v>
      </c>
    </row>
    <row r="159" spans="1:17" x14ac:dyDescent="0.25">
      <c r="A159" t="s">
        <v>8</v>
      </c>
      <c r="B159">
        <v>30</v>
      </c>
    </row>
    <row r="160" spans="1:17" x14ac:dyDescent="0.25">
      <c r="A160" t="s">
        <v>9</v>
      </c>
      <c r="B160" t="s">
        <v>40</v>
      </c>
    </row>
    <row r="162" spans="1:17" x14ac:dyDescent="0.25">
      <c r="A162" s="3" t="s">
        <v>10</v>
      </c>
      <c r="B162" s="3" t="s">
        <v>11</v>
      </c>
      <c r="C162" s="3"/>
      <c r="D162" s="3"/>
      <c r="E162" s="3"/>
      <c r="F162" s="3"/>
      <c r="G162" s="3"/>
      <c r="H162" s="3"/>
      <c r="I162" s="3"/>
      <c r="J162" s="3"/>
      <c r="M162" s="3" t="s">
        <v>12</v>
      </c>
      <c r="N162" s="3"/>
      <c r="O162" s="3"/>
      <c r="P162" s="3"/>
      <c r="Q162" s="3"/>
    </row>
    <row r="163" spans="1:17" x14ac:dyDescent="0.25">
      <c r="A163" s="3"/>
      <c r="B163" t="s">
        <v>13</v>
      </c>
      <c r="C163" t="s">
        <v>14</v>
      </c>
      <c r="D163" t="s">
        <v>15</v>
      </c>
      <c r="E163" t="s">
        <v>16</v>
      </c>
      <c r="F163" t="s">
        <v>17</v>
      </c>
      <c r="G163" t="s">
        <v>18</v>
      </c>
      <c r="H163" t="s">
        <v>19</v>
      </c>
      <c r="I163" t="s">
        <v>20</v>
      </c>
      <c r="J163" t="s">
        <v>21</v>
      </c>
      <c r="K163" t="s">
        <v>22</v>
      </c>
      <c r="M163">
        <v>1</v>
      </c>
      <c r="N163">
        <v>2</v>
      </c>
      <c r="O163">
        <v>3</v>
      </c>
      <c r="P163">
        <v>4</v>
      </c>
      <c r="Q163">
        <v>5</v>
      </c>
    </row>
    <row r="164" spans="1:17" x14ac:dyDescent="0.25">
      <c r="A164">
        <v>121</v>
      </c>
      <c r="B164">
        <v>1100</v>
      </c>
      <c r="C164">
        <v>8.0000000000000002E-3</v>
      </c>
      <c r="D164" t="s">
        <v>23</v>
      </c>
      <c r="E164" t="s">
        <v>24</v>
      </c>
      <c r="F164" t="s">
        <v>25</v>
      </c>
      <c r="G164" t="s">
        <v>26</v>
      </c>
      <c r="H164">
        <v>9.9699999999999997E-2</v>
      </c>
      <c r="I164" t="s">
        <v>33</v>
      </c>
      <c r="J164" t="s">
        <v>28</v>
      </c>
      <c r="K164">
        <v>10</v>
      </c>
      <c r="M164">
        <v>57.63</v>
      </c>
      <c r="N164">
        <v>76.349999999999994</v>
      </c>
      <c r="O164">
        <v>75.92</v>
      </c>
      <c r="P164">
        <v>69.174000000000007</v>
      </c>
      <c r="Q164">
        <v>65.638000000000005</v>
      </c>
    </row>
    <row r="165" spans="1:17" x14ac:dyDescent="0.25">
      <c r="A165">
        <v>122</v>
      </c>
      <c r="B165">
        <v>1100</v>
      </c>
      <c r="C165">
        <v>8.0000000000000002E-3</v>
      </c>
      <c r="D165" t="s">
        <v>32</v>
      </c>
      <c r="E165" t="s">
        <v>24</v>
      </c>
      <c r="F165" t="s">
        <v>35</v>
      </c>
      <c r="G165" t="s">
        <v>26</v>
      </c>
      <c r="H165">
        <v>0.1</v>
      </c>
      <c r="I165" t="s">
        <v>33</v>
      </c>
      <c r="J165" t="s">
        <v>34</v>
      </c>
      <c r="K165">
        <v>5</v>
      </c>
      <c r="M165">
        <v>65.585999999999999</v>
      </c>
      <c r="N165">
        <v>65.528000000000006</v>
      </c>
      <c r="O165">
        <v>65.409000000000006</v>
      </c>
      <c r="P165">
        <v>61</v>
      </c>
      <c r="Q165">
        <v>64.701999999999998</v>
      </c>
    </row>
    <row r="166" spans="1:17" x14ac:dyDescent="0.25">
      <c r="A166">
        <v>123</v>
      </c>
      <c r="B166">
        <v>1100</v>
      </c>
      <c r="C166">
        <v>8.0000000000000002E-3</v>
      </c>
      <c r="D166" t="s">
        <v>32</v>
      </c>
      <c r="E166" t="s">
        <v>24</v>
      </c>
      <c r="F166" t="s">
        <v>30</v>
      </c>
      <c r="G166" t="s">
        <v>26</v>
      </c>
      <c r="H166">
        <v>9.98E-2</v>
      </c>
      <c r="I166" t="s">
        <v>33</v>
      </c>
      <c r="J166" t="s">
        <v>34</v>
      </c>
      <c r="K166">
        <v>5</v>
      </c>
      <c r="M166">
        <v>64.977000000000004</v>
      </c>
      <c r="N166">
        <v>62.055999999999997</v>
      </c>
      <c r="O166">
        <v>66.997</v>
      </c>
      <c r="P166">
        <v>60.512999999999998</v>
      </c>
      <c r="Q166">
        <v>55.531999999999996</v>
      </c>
    </row>
    <row r="167" spans="1:17" x14ac:dyDescent="0.25">
      <c r="A167">
        <v>124</v>
      </c>
      <c r="B167">
        <v>1100</v>
      </c>
      <c r="C167">
        <v>8.0000000000000002E-3</v>
      </c>
      <c r="D167" t="s">
        <v>23</v>
      </c>
      <c r="E167" t="s">
        <v>24</v>
      </c>
      <c r="F167" t="s">
        <v>25</v>
      </c>
      <c r="G167" t="s">
        <v>26</v>
      </c>
      <c r="H167">
        <v>0.1</v>
      </c>
      <c r="I167" t="s">
        <v>33</v>
      </c>
      <c r="J167" t="s">
        <v>28</v>
      </c>
      <c r="K167">
        <v>10</v>
      </c>
      <c r="M167">
        <v>65.355000000000004</v>
      </c>
      <c r="N167">
        <v>53.908999999999999</v>
      </c>
      <c r="O167">
        <v>71.146000000000001</v>
      </c>
      <c r="P167">
        <v>69.816000000000003</v>
      </c>
      <c r="Q167">
        <v>56.695</v>
      </c>
    </row>
    <row r="168" spans="1:17" x14ac:dyDescent="0.25">
      <c r="A168">
        <v>125</v>
      </c>
      <c r="B168">
        <v>1100</v>
      </c>
      <c r="C168">
        <v>8.0000000000000002E-3</v>
      </c>
      <c r="D168" t="s">
        <v>23</v>
      </c>
      <c r="E168" t="s">
        <v>24</v>
      </c>
      <c r="F168" t="s">
        <v>35</v>
      </c>
      <c r="G168" t="s">
        <v>26</v>
      </c>
      <c r="H168">
        <v>0.1002</v>
      </c>
      <c r="I168" t="s">
        <v>33</v>
      </c>
      <c r="J168" t="s">
        <v>28</v>
      </c>
      <c r="K168">
        <v>10</v>
      </c>
      <c r="M168">
        <v>70.778999999999996</v>
      </c>
      <c r="N168">
        <v>71.721000000000004</v>
      </c>
      <c r="O168">
        <v>49.628</v>
      </c>
      <c r="P168">
        <v>63.87</v>
      </c>
      <c r="Q168">
        <v>61.122</v>
      </c>
    </row>
    <row r="169" spans="1:17" x14ac:dyDescent="0.25">
      <c r="A169">
        <v>126</v>
      </c>
      <c r="B169">
        <v>1100</v>
      </c>
      <c r="C169">
        <v>8.0000000000000002E-3</v>
      </c>
      <c r="D169" t="s">
        <v>32</v>
      </c>
      <c r="E169" t="s">
        <v>24</v>
      </c>
      <c r="F169" t="s">
        <v>30</v>
      </c>
      <c r="G169" t="s">
        <v>26</v>
      </c>
      <c r="H169">
        <v>9.9900000000000003E-2</v>
      </c>
      <c r="I169" t="s">
        <v>33</v>
      </c>
      <c r="J169" t="s">
        <v>34</v>
      </c>
      <c r="K169">
        <v>5</v>
      </c>
      <c r="M169">
        <v>72.233000000000004</v>
      </c>
      <c r="N169">
        <v>62.417000000000002</v>
      </c>
      <c r="O169">
        <v>67.569000000000003</v>
      </c>
      <c r="P169">
        <v>67.688999999999993</v>
      </c>
      <c r="Q169">
        <v>68.266999999999996</v>
      </c>
    </row>
    <row r="170" spans="1:17" x14ac:dyDescent="0.25">
      <c r="A170">
        <v>127</v>
      </c>
      <c r="B170">
        <v>1100</v>
      </c>
      <c r="C170">
        <v>8.0000000000000002E-3</v>
      </c>
      <c r="D170" t="s">
        <v>23</v>
      </c>
      <c r="E170" t="s">
        <v>24</v>
      </c>
      <c r="F170" t="s">
        <v>25</v>
      </c>
      <c r="G170" t="s">
        <v>26</v>
      </c>
      <c r="H170">
        <v>0.1</v>
      </c>
      <c r="I170" t="s">
        <v>33</v>
      </c>
      <c r="J170" t="s">
        <v>28</v>
      </c>
      <c r="K170">
        <v>10</v>
      </c>
      <c r="M170">
        <v>58.707000000000001</v>
      </c>
      <c r="N170">
        <v>55.935000000000002</v>
      </c>
      <c r="O170">
        <v>67.486000000000004</v>
      </c>
      <c r="P170">
        <v>80.994</v>
      </c>
      <c r="Q170">
        <v>70.456000000000003</v>
      </c>
    </row>
    <row r="171" spans="1:17" x14ac:dyDescent="0.25">
      <c r="A171">
        <v>128</v>
      </c>
      <c r="B171">
        <v>1100</v>
      </c>
      <c r="C171">
        <v>8.0000000000000002E-3</v>
      </c>
      <c r="D171" t="s">
        <v>32</v>
      </c>
      <c r="E171" t="s">
        <v>24</v>
      </c>
      <c r="F171" t="s">
        <v>30</v>
      </c>
      <c r="G171" t="s">
        <v>26</v>
      </c>
      <c r="H171">
        <v>9.9900000000000003E-2</v>
      </c>
      <c r="I171" t="s">
        <v>33</v>
      </c>
      <c r="J171" t="s">
        <v>34</v>
      </c>
      <c r="K171">
        <v>5</v>
      </c>
      <c r="M171">
        <v>79.486999999999995</v>
      </c>
      <c r="N171">
        <v>72.125</v>
      </c>
      <c r="O171">
        <v>67.16</v>
      </c>
      <c r="P171">
        <v>72.102999999999994</v>
      </c>
      <c r="Q171">
        <v>52.484999999999999</v>
      </c>
    </row>
    <row r="172" spans="1:17" x14ac:dyDescent="0.25">
      <c r="A172">
        <v>129</v>
      </c>
      <c r="B172">
        <v>1100</v>
      </c>
      <c r="C172">
        <v>8.0000000000000002E-3</v>
      </c>
      <c r="D172" t="s">
        <v>32</v>
      </c>
      <c r="E172" t="s">
        <v>24</v>
      </c>
      <c r="F172" t="s">
        <v>30</v>
      </c>
      <c r="G172" t="s">
        <v>26</v>
      </c>
      <c r="H172">
        <v>9.98E-2</v>
      </c>
      <c r="I172" t="s">
        <v>33</v>
      </c>
      <c r="J172" t="s">
        <v>34</v>
      </c>
      <c r="K172">
        <v>5</v>
      </c>
      <c r="M172">
        <v>65.052999999999997</v>
      </c>
      <c r="N172">
        <v>66.808999999999997</v>
      </c>
      <c r="O172">
        <v>61.631</v>
      </c>
      <c r="P172">
        <v>70.573999999999998</v>
      </c>
      <c r="Q172">
        <v>76.686999999999998</v>
      </c>
    </row>
    <row r="173" spans="1:17" x14ac:dyDescent="0.25">
      <c r="A173">
        <v>130</v>
      </c>
      <c r="B173">
        <v>1100</v>
      </c>
      <c r="C173">
        <v>8.0000000000000002E-3</v>
      </c>
      <c r="D173" t="s">
        <v>23</v>
      </c>
      <c r="E173" t="s">
        <v>24</v>
      </c>
      <c r="F173" t="s">
        <v>35</v>
      </c>
      <c r="G173" t="s">
        <v>26</v>
      </c>
      <c r="H173">
        <v>0.1002</v>
      </c>
      <c r="I173" t="s">
        <v>33</v>
      </c>
      <c r="J173" t="s">
        <v>28</v>
      </c>
      <c r="K173">
        <v>10</v>
      </c>
      <c r="M173">
        <v>60.908000000000001</v>
      </c>
      <c r="N173">
        <v>60.62</v>
      </c>
      <c r="O173">
        <v>66.218999999999994</v>
      </c>
      <c r="P173">
        <v>60.097000000000001</v>
      </c>
      <c r="Q173">
        <v>61.15</v>
      </c>
    </row>
    <row r="174" spans="1:17" x14ac:dyDescent="0.25">
      <c r="A174">
        <v>131</v>
      </c>
      <c r="B174">
        <v>1000</v>
      </c>
      <c r="C174">
        <v>8.6E-3</v>
      </c>
      <c r="D174" t="s">
        <v>23</v>
      </c>
      <c r="E174" t="s">
        <v>24</v>
      </c>
      <c r="F174" t="s">
        <v>25</v>
      </c>
      <c r="G174" t="s">
        <v>26</v>
      </c>
      <c r="H174">
        <v>0.1003</v>
      </c>
      <c r="I174" t="s">
        <v>36</v>
      </c>
      <c r="J174" t="s">
        <v>28</v>
      </c>
      <c r="K174">
        <v>10</v>
      </c>
      <c r="M174">
        <v>70.376999999999995</v>
      </c>
      <c r="N174">
        <v>76.247</v>
      </c>
      <c r="O174">
        <v>62.433</v>
      </c>
      <c r="P174">
        <v>76.795000000000002</v>
      </c>
      <c r="Q174">
        <v>69.748999999999995</v>
      </c>
    </row>
    <row r="175" spans="1:17" x14ac:dyDescent="0.25">
      <c r="A175">
        <v>132</v>
      </c>
      <c r="B175">
        <v>1000</v>
      </c>
      <c r="C175">
        <v>8.6E-3</v>
      </c>
      <c r="D175" t="s">
        <v>32</v>
      </c>
      <c r="E175" t="s">
        <v>24</v>
      </c>
      <c r="F175" t="s">
        <v>30</v>
      </c>
      <c r="G175" t="s">
        <v>26</v>
      </c>
      <c r="H175">
        <v>9.98E-2</v>
      </c>
      <c r="I175" t="s">
        <v>36</v>
      </c>
      <c r="J175" t="s">
        <v>34</v>
      </c>
      <c r="K175">
        <v>5</v>
      </c>
      <c r="M175">
        <v>72.59</v>
      </c>
      <c r="N175">
        <v>63.935000000000002</v>
      </c>
      <c r="O175">
        <v>74.721999999999994</v>
      </c>
      <c r="P175">
        <v>55.167000000000002</v>
      </c>
      <c r="Q175">
        <v>76.13</v>
      </c>
    </row>
    <row r="176" spans="1:17" x14ac:dyDescent="0.25">
      <c r="A176">
        <v>133</v>
      </c>
      <c r="B176">
        <v>1000</v>
      </c>
      <c r="C176">
        <v>8.6E-3</v>
      </c>
      <c r="D176" t="s">
        <v>23</v>
      </c>
      <c r="E176" t="s">
        <v>24</v>
      </c>
      <c r="F176" t="s">
        <v>30</v>
      </c>
      <c r="G176" t="s">
        <v>26</v>
      </c>
      <c r="H176">
        <v>0.1003</v>
      </c>
      <c r="I176" t="s">
        <v>36</v>
      </c>
      <c r="J176" t="s">
        <v>28</v>
      </c>
      <c r="K176">
        <v>10</v>
      </c>
      <c r="M176">
        <v>66.933999999999997</v>
      </c>
      <c r="N176">
        <v>73.245000000000005</v>
      </c>
      <c r="O176">
        <v>68.507000000000005</v>
      </c>
      <c r="P176">
        <v>68.367000000000004</v>
      </c>
      <c r="Q176">
        <v>76.893000000000001</v>
      </c>
    </row>
    <row r="177" spans="1:17" x14ac:dyDescent="0.25">
      <c r="A177">
        <v>134</v>
      </c>
      <c r="B177">
        <v>1000</v>
      </c>
      <c r="C177">
        <v>8.6E-3</v>
      </c>
      <c r="D177" t="s">
        <v>23</v>
      </c>
      <c r="E177" t="s">
        <v>24</v>
      </c>
      <c r="F177" t="s">
        <v>25</v>
      </c>
      <c r="G177" t="s">
        <v>26</v>
      </c>
      <c r="H177">
        <v>9.9699999999999997E-2</v>
      </c>
      <c r="I177" t="s">
        <v>36</v>
      </c>
      <c r="J177" t="s">
        <v>28</v>
      </c>
      <c r="K177">
        <v>10</v>
      </c>
      <c r="M177">
        <v>69.733999999999995</v>
      </c>
      <c r="N177">
        <v>62.058999999999997</v>
      </c>
      <c r="O177">
        <v>69.358000000000004</v>
      </c>
      <c r="P177">
        <v>75.545000000000002</v>
      </c>
      <c r="Q177">
        <v>77.712000000000003</v>
      </c>
    </row>
    <row r="178" spans="1:17" x14ac:dyDescent="0.25">
      <c r="A178">
        <v>135</v>
      </c>
      <c r="B178">
        <v>1000</v>
      </c>
      <c r="C178">
        <v>8.6E-3</v>
      </c>
      <c r="D178" t="s">
        <v>32</v>
      </c>
      <c r="E178" t="s">
        <v>24</v>
      </c>
      <c r="F178" t="s">
        <v>35</v>
      </c>
      <c r="G178" t="s">
        <v>26</v>
      </c>
      <c r="H178">
        <v>0.1</v>
      </c>
      <c r="I178" t="s">
        <v>36</v>
      </c>
      <c r="J178" t="s">
        <v>34</v>
      </c>
      <c r="K178">
        <v>5</v>
      </c>
      <c r="M178">
        <v>62.256999999999998</v>
      </c>
      <c r="N178">
        <v>67.313000000000002</v>
      </c>
      <c r="O178">
        <v>60.704000000000001</v>
      </c>
      <c r="P178">
        <v>63.566000000000003</v>
      </c>
      <c r="Q178">
        <v>61.829000000000001</v>
      </c>
    </row>
    <row r="179" spans="1:17" x14ac:dyDescent="0.25">
      <c r="A179">
        <v>136</v>
      </c>
      <c r="B179">
        <v>1000</v>
      </c>
      <c r="C179">
        <v>8.6E-3</v>
      </c>
      <c r="D179" t="s">
        <v>23</v>
      </c>
      <c r="E179" t="s">
        <v>24</v>
      </c>
      <c r="F179" t="s">
        <v>35</v>
      </c>
      <c r="G179" t="s">
        <v>26</v>
      </c>
      <c r="H179">
        <v>0.1002</v>
      </c>
      <c r="I179" t="s">
        <v>36</v>
      </c>
      <c r="J179" t="s">
        <v>28</v>
      </c>
      <c r="K179">
        <v>10</v>
      </c>
      <c r="M179">
        <v>70.197999999999993</v>
      </c>
      <c r="N179">
        <v>84.980999999999995</v>
      </c>
      <c r="O179">
        <v>76.725999999999999</v>
      </c>
      <c r="P179">
        <v>67.31</v>
      </c>
      <c r="Q179">
        <v>71.319000000000003</v>
      </c>
    </row>
    <row r="180" spans="1:17" x14ac:dyDescent="0.25">
      <c r="A180">
        <v>137</v>
      </c>
      <c r="B180">
        <v>1000</v>
      </c>
      <c r="C180">
        <v>8.6E-3</v>
      </c>
      <c r="D180" t="s">
        <v>23</v>
      </c>
      <c r="E180" t="s">
        <v>24</v>
      </c>
      <c r="F180" t="s">
        <v>25</v>
      </c>
      <c r="G180" t="s">
        <v>26</v>
      </c>
      <c r="H180">
        <v>0.1</v>
      </c>
      <c r="I180" t="s">
        <v>36</v>
      </c>
      <c r="J180" t="s">
        <v>28</v>
      </c>
      <c r="K180">
        <v>10</v>
      </c>
      <c r="M180">
        <v>74.024000000000001</v>
      </c>
      <c r="N180">
        <v>74.149000000000001</v>
      </c>
      <c r="O180">
        <v>69.748999999999995</v>
      </c>
      <c r="P180">
        <v>73.027000000000001</v>
      </c>
      <c r="Q180">
        <v>71.617999999999995</v>
      </c>
    </row>
    <row r="181" spans="1:17" x14ac:dyDescent="0.25">
      <c r="A181">
        <v>138</v>
      </c>
      <c r="B181">
        <v>1000</v>
      </c>
      <c r="C181">
        <v>8.6E-3</v>
      </c>
      <c r="D181" t="s">
        <v>32</v>
      </c>
      <c r="E181" t="s">
        <v>24</v>
      </c>
      <c r="F181" t="s">
        <v>35</v>
      </c>
      <c r="G181" t="s">
        <v>26</v>
      </c>
      <c r="H181">
        <v>0.10009999999999999</v>
      </c>
      <c r="I181" t="s">
        <v>36</v>
      </c>
      <c r="J181" t="s">
        <v>34</v>
      </c>
      <c r="K181">
        <v>5</v>
      </c>
      <c r="M181">
        <v>69.076999999999998</v>
      </c>
      <c r="N181">
        <v>69.712999999999994</v>
      </c>
      <c r="O181">
        <v>61.405999999999999</v>
      </c>
      <c r="P181">
        <v>60.631</v>
      </c>
      <c r="Q181">
        <v>63.972999999999999</v>
      </c>
    </row>
    <row r="182" spans="1:17" x14ac:dyDescent="0.25">
      <c r="A182">
        <v>139</v>
      </c>
      <c r="B182">
        <v>1000</v>
      </c>
      <c r="C182">
        <v>8.6E-3</v>
      </c>
      <c r="D182" t="s">
        <v>32</v>
      </c>
      <c r="E182" t="s">
        <v>24</v>
      </c>
      <c r="F182" t="s">
        <v>35</v>
      </c>
      <c r="G182" t="s">
        <v>26</v>
      </c>
      <c r="H182">
        <v>0.1</v>
      </c>
      <c r="I182" t="s">
        <v>36</v>
      </c>
      <c r="J182" t="s">
        <v>34</v>
      </c>
      <c r="K182">
        <v>5</v>
      </c>
      <c r="M182">
        <v>73.254000000000005</v>
      </c>
      <c r="N182">
        <v>66.081999999999994</v>
      </c>
      <c r="O182">
        <v>69.319999999999993</v>
      </c>
      <c r="P182">
        <v>75.888999999999996</v>
      </c>
      <c r="Q182">
        <v>70.040000000000006</v>
      </c>
    </row>
    <row r="183" spans="1:17" x14ac:dyDescent="0.25">
      <c r="A183">
        <v>140</v>
      </c>
      <c r="B183">
        <v>1000</v>
      </c>
      <c r="C183">
        <v>8.6E-3</v>
      </c>
      <c r="D183" t="s">
        <v>23</v>
      </c>
      <c r="E183" t="s">
        <v>24</v>
      </c>
      <c r="F183" t="s">
        <v>35</v>
      </c>
      <c r="G183" t="s">
        <v>26</v>
      </c>
      <c r="H183">
        <v>0.1002</v>
      </c>
      <c r="I183" t="s">
        <v>36</v>
      </c>
      <c r="J183" t="s">
        <v>28</v>
      </c>
      <c r="K183">
        <v>10</v>
      </c>
      <c r="M183">
        <v>76.995000000000005</v>
      </c>
      <c r="N183">
        <v>83.37</v>
      </c>
      <c r="O183">
        <v>73.757000000000005</v>
      </c>
      <c r="P183">
        <v>66.078999999999994</v>
      </c>
      <c r="Q183">
        <v>70.656999999999996</v>
      </c>
    </row>
    <row r="184" spans="1:17" x14ac:dyDescent="0.25">
      <c r="A184">
        <v>141</v>
      </c>
      <c r="B184">
        <v>1050</v>
      </c>
      <c r="C184">
        <v>8.8999999999999999E-3</v>
      </c>
      <c r="D184" t="s">
        <v>23</v>
      </c>
      <c r="E184" t="s">
        <v>24</v>
      </c>
      <c r="F184" t="s">
        <v>35</v>
      </c>
      <c r="G184" t="s">
        <v>26</v>
      </c>
      <c r="H184">
        <v>0.1002</v>
      </c>
      <c r="I184" t="s">
        <v>27</v>
      </c>
      <c r="J184" t="s">
        <v>28</v>
      </c>
      <c r="K184">
        <v>10</v>
      </c>
      <c r="M184">
        <v>74.587999999999994</v>
      </c>
      <c r="N184">
        <v>75.837999999999994</v>
      </c>
      <c r="O184">
        <v>68.364000000000004</v>
      </c>
      <c r="P184">
        <v>90.025000000000006</v>
      </c>
      <c r="Q184">
        <v>75.263999999999996</v>
      </c>
    </row>
    <row r="185" spans="1:17" x14ac:dyDescent="0.25">
      <c r="A185">
        <v>142</v>
      </c>
      <c r="B185">
        <v>1050</v>
      </c>
      <c r="C185">
        <v>8.8999999999999999E-3</v>
      </c>
      <c r="D185" t="s">
        <v>32</v>
      </c>
      <c r="E185" t="s">
        <v>24</v>
      </c>
      <c r="F185" t="s">
        <v>30</v>
      </c>
      <c r="G185" t="s">
        <v>26</v>
      </c>
      <c r="H185">
        <v>9.9900000000000003E-2</v>
      </c>
      <c r="I185" t="s">
        <v>27</v>
      </c>
      <c r="J185" t="s">
        <v>34</v>
      </c>
      <c r="K185">
        <v>5</v>
      </c>
      <c r="M185">
        <v>75.415000000000006</v>
      </c>
      <c r="N185">
        <v>69.066999999999993</v>
      </c>
      <c r="O185">
        <v>82.210999999999999</v>
      </c>
      <c r="P185">
        <v>83.495000000000005</v>
      </c>
      <c r="Q185">
        <v>83.152000000000001</v>
      </c>
    </row>
    <row r="186" spans="1:17" x14ac:dyDescent="0.25">
      <c r="A186">
        <v>143</v>
      </c>
      <c r="B186">
        <v>1050</v>
      </c>
      <c r="C186">
        <v>8.8999999999999999E-3</v>
      </c>
      <c r="D186" t="s">
        <v>32</v>
      </c>
      <c r="E186" t="s">
        <v>24</v>
      </c>
      <c r="F186" t="s">
        <v>35</v>
      </c>
      <c r="G186" t="s">
        <v>26</v>
      </c>
      <c r="H186">
        <v>0.10009999999999999</v>
      </c>
      <c r="I186" t="s">
        <v>27</v>
      </c>
      <c r="J186" t="s">
        <v>34</v>
      </c>
      <c r="K186">
        <v>5</v>
      </c>
      <c r="M186">
        <v>60.722999999999999</v>
      </c>
      <c r="N186">
        <v>84.054000000000002</v>
      </c>
      <c r="O186">
        <v>82.102999999999994</v>
      </c>
      <c r="P186">
        <v>87.256</v>
      </c>
      <c r="Q186">
        <v>70.233999999999995</v>
      </c>
    </row>
    <row r="187" spans="1:17" x14ac:dyDescent="0.25">
      <c r="A187">
        <v>144</v>
      </c>
      <c r="B187">
        <v>1050</v>
      </c>
      <c r="C187">
        <v>8.8999999999999999E-3</v>
      </c>
      <c r="D187" t="s">
        <v>23</v>
      </c>
      <c r="E187" t="s">
        <v>24</v>
      </c>
      <c r="F187" t="s">
        <v>25</v>
      </c>
      <c r="G187" t="s">
        <v>26</v>
      </c>
      <c r="H187">
        <v>0.1003</v>
      </c>
      <c r="I187" t="s">
        <v>27</v>
      </c>
      <c r="J187" t="s">
        <v>28</v>
      </c>
      <c r="K187">
        <v>10</v>
      </c>
      <c r="M187">
        <v>76.975999999999999</v>
      </c>
      <c r="N187">
        <v>66.108000000000004</v>
      </c>
      <c r="O187">
        <v>82.863</v>
      </c>
      <c r="P187">
        <v>66.078000000000003</v>
      </c>
      <c r="Q187">
        <v>66.516000000000005</v>
      </c>
    </row>
    <row r="188" spans="1:17" x14ac:dyDescent="0.25">
      <c r="A188">
        <v>145</v>
      </c>
      <c r="B188">
        <v>1050</v>
      </c>
      <c r="C188">
        <v>8.8999999999999999E-3</v>
      </c>
      <c r="D188" t="s">
        <v>32</v>
      </c>
      <c r="E188" t="s">
        <v>24</v>
      </c>
      <c r="F188" t="s">
        <v>35</v>
      </c>
      <c r="G188" t="s">
        <v>26</v>
      </c>
      <c r="H188">
        <v>0.10009999999999999</v>
      </c>
      <c r="I188" t="s">
        <v>27</v>
      </c>
      <c r="J188" t="s">
        <v>34</v>
      </c>
      <c r="K188">
        <v>5</v>
      </c>
      <c r="M188">
        <v>64.489000000000004</v>
      </c>
      <c r="N188">
        <v>76.234999999999999</v>
      </c>
      <c r="O188">
        <v>83.492999999999995</v>
      </c>
      <c r="P188">
        <v>82.531000000000006</v>
      </c>
      <c r="Q188">
        <v>72.933999999999997</v>
      </c>
    </row>
    <row r="189" spans="1:17" x14ac:dyDescent="0.25">
      <c r="A189">
        <v>146</v>
      </c>
      <c r="B189">
        <v>1050</v>
      </c>
      <c r="C189">
        <v>8.8999999999999999E-3</v>
      </c>
      <c r="D189" t="s">
        <v>32</v>
      </c>
      <c r="E189" t="s">
        <v>24</v>
      </c>
      <c r="F189" t="s">
        <v>30</v>
      </c>
      <c r="G189" t="s">
        <v>26</v>
      </c>
      <c r="H189">
        <v>9.98E-2</v>
      </c>
      <c r="I189" t="s">
        <v>27</v>
      </c>
      <c r="J189" t="s">
        <v>34</v>
      </c>
      <c r="K189">
        <v>5</v>
      </c>
      <c r="M189">
        <v>76.950999999999993</v>
      </c>
      <c r="N189">
        <v>85.236999999999995</v>
      </c>
      <c r="O189">
        <v>69.510999999999996</v>
      </c>
      <c r="P189">
        <v>78.045000000000002</v>
      </c>
      <c r="Q189">
        <v>72.350999999999999</v>
      </c>
    </row>
    <row r="190" spans="1:17" x14ac:dyDescent="0.25">
      <c r="A190">
        <v>147</v>
      </c>
      <c r="B190">
        <v>1050</v>
      </c>
      <c r="C190">
        <v>8.8999999999999999E-3</v>
      </c>
      <c r="D190" t="s">
        <v>23</v>
      </c>
      <c r="E190" t="s">
        <v>24</v>
      </c>
      <c r="F190" t="s">
        <v>35</v>
      </c>
      <c r="G190" t="s">
        <v>26</v>
      </c>
      <c r="H190">
        <v>0.1002</v>
      </c>
      <c r="I190" t="s">
        <v>27</v>
      </c>
      <c r="J190" t="s">
        <v>28</v>
      </c>
      <c r="K190">
        <v>10</v>
      </c>
      <c r="M190">
        <v>75.762</v>
      </c>
      <c r="N190">
        <v>74.436999999999998</v>
      </c>
      <c r="O190">
        <v>67.218000000000004</v>
      </c>
      <c r="P190">
        <v>74.799000000000007</v>
      </c>
      <c r="Q190">
        <v>72.524000000000001</v>
      </c>
    </row>
    <row r="191" spans="1:17" x14ac:dyDescent="0.25">
      <c r="A191">
        <v>148</v>
      </c>
      <c r="B191">
        <v>1050</v>
      </c>
      <c r="C191">
        <v>8.8999999999999999E-3</v>
      </c>
      <c r="D191" t="s">
        <v>32</v>
      </c>
      <c r="E191" t="s">
        <v>24</v>
      </c>
      <c r="F191" t="s">
        <v>35</v>
      </c>
      <c r="G191" t="s">
        <v>26</v>
      </c>
      <c r="H191">
        <v>0.10009999999999999</v>
      </c>
      <c r="I191" t="s">
        <v>27</v>
      </c>
      <c r="J191" t="s">
        <v>34</v>
      </c>
      <c r="K191">
        <v>5</v>
      </c>
      <c r="M191">
        <v>77.942999999999998</v>
      </c>
      <c r="N191">
        <v>81.667000000000002</v>
      </c>
      <c r="O191">
        <v>79.975999999999999</v>
      </c>
      <c r="P191">
        <v>78.043000000000006</v>
      </c>
      <c r="Q191">
        <v>76.155000000000001</v>
      </c>
    </row>
    <row r="192" spans="1:17" x14ac:dyDescent="0.25">
      <c r="A192">
        <v>149</v>
      </c>
      <c r="B192">
        <v>1050</v>
      </c>
      <c r="C192">
        <v>8.8999999999999999E-3</v>
      </c>
      <c r="D192" t="s">
        <v>23</v>
      </c>
      <c r="E192" t="s">
        <v>24</v>
      </c>
      <c r="F192" t="s">
        <v>35</v>
      </c>
      <c r="G192" t="s">
        <v>26</v>
      </c>
      <c r="H192">
        <v>0.1002</v>
      </c>
      <c r="I192" t="s">
        <v>27</v>
      </c>
      <c r="J192" t="s">
        <v>28</v>
      </c>
      <c r="K192">
        <v>10</v>
      </c>
      <c r="M192">
        <v>82.591999999999999</v>
      </c>
      <c r="N192">
        <v>74.537000000000006</v>
      </c>
      <c r="O192">
        <v>81.572999999999993</v>
      </c>
      <c r="P192">
        <v>76.644000000000005</v>
      </c>
      <c r="Q192">
        <v>72.992999999999995</v>
      </c>
    </row>
    <row r="193" spans="1:17" x14ac:dyDescent="0.25">
      <c r="A193">
        <v>150</v>
      </c>
      <c r="B193">
        <v>1050</v>
      </c>
      <c r="C193">
        <v>8.8999999999999999E-3</v>
      </c>
      <c r="D193" t="s">
        <v>23</v>
      </c>
      <c r="E193" t="s">
        <v>24</v>
      </c>
      <c r="F193" t="s">
        <v>25</v>
      </c>
      <c r="G193" t="s">
        <v>26</v>
      </c>
      <c r="H193">
        <v>0.1</v>
      </c>
      <c r="I193" t="s">
        <v>27</v>
      </c>
      <c r="J193" t="s">
        <v>28</v>
      </c>
      <c r="K193">
        <v>10</v>
      </c>
      <c r="M193">
        <v>89.733999999999995</v>
      </c>
      <c r="N193">
        <v>75.201999999999998</v>
      </c>
      <c r="O193">
        <v>74.632999999999996</v>
      </c>
      <c r="P193">
        <v>83.153999999999996</v>
      </c>
      <c r="Q193">
        <v>77.025000000000006</v>
      </c>
    </row>
  </sheetData>
  <mergeCells count="15">
    <mergeCell ref="A162:A163"/>
    <mergeCell ref="B162:J162"/>
    <mergeCell ref="M162:Q162"/>
    <mergeCell ref="A10:A11"/>
    <mergeCell ref="B10:J10"/>
    <mergeCell ref="M10:Q10"/>
    <mergeCell ref="A48:A49"/>
    <mergeCell ref="B48:J48"/>
    <mergeCell ref="M48:Q48"/>
    <mergeCell ref="A124:A125"/>
    <mergeCell ref="B124:J124"/>
    <mergeCell ref="M124:Q124"/>
    <mergeCell ref="A86:A87"/>
    <mergeCell ref="B86:J86"/>
    <mergeCell ref="M86:Q8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DE8B-E097-46AD-A146-EC5F1F649104}">
  <dimension ref="A1:W31"/>
  <sheetViews>
    <sheetView topLeftCell="G1" workbookViewId="0">
      <selection sqref="A1:W31"/>
    </sheetView>
  </sheetViews>
  <sheetFormatPr defaultRowHeight="15" x14ac:dyDescent="0.25"/>
  <cols>
    <col min="1" max="1" width="10" customWidth="1"/>
    <col min="2" max="2" width="21.42578125" customWidth="1"/>
    <col min="3" max="3" width="16.42578125" customWidth="1"/>
    <col min="4" max="4" width="21.28515625" style="2" customWidth="1"/>
    <col min="5" max="5" width="15.85546875" customWidth="1"/>
    <col min="6" max="6" width="15.85546875" style="2" customWidth="1"/>
    <col min="7" max="7" width="15.5703125" customWidth="1"/>
    <col min="8" max="8" width="15.5703125" style="2" customWidth="1"/>
    <col min="9" max="9" width="13.28515625" customWidth="1"/>
    <col min="10" max="10" width="18.85546875" style="2" customWidth="1"/>
    <col min="11" max="11" width="16.42578125" customWidth="1"/>
    <col min="12" max="12" width="20.85546875" customWidth="1"/>
    <col min="13" max="13" width="20.85546875" style="2" customWidth="1"/>
    <col min="14" max="14" width="10.7109375" customWidth="1"/>
    <col min="15" max="15" width="21.5703125" style="2" customWidth="1"/>
    <col min="16" max="16" width="19.140625" customWidth="1"/>
    <col min="17" max="17" width="20.7109375" customWidth="1"/>
  </cols>
  <sheetData>
    <row r="1" spans="1:23" x14ac:dyDescent="0.25">
      <c r="A1" s="2" t="s">
        <v>41</v>
      </c>
      <c r="B1" s="2" t="s">
        <v>13</v>
      </c>
      <c r="C1" s="2" t="s">
        <v>14</v>
      </c>
      <c r="D1" s="2" t="s">
        <v>42</v>
      </c>
      <c r="E1" s="2" t="s">
        <v>15</v>
      </c>
      <c r="F1" s="2" t="s">
        <v>43</v>
      </c>
      <c r="G1" s="2" t="s">
        <v>16</v>
      </c>
      <c r="H1" s="2" t="s">
        <v>44</v>
      </c>
      <c r="I1" s="2" t="s">
        <v>17</v>
      </c>
      <c r="J1" s="2" t="s">
        <v>45</v>
      </c>
      <c r="K1" s="2" t="s">
        <v>18</v>
      </c>
      <c r="L1" s="2" t="s">
        <v>19</v>
      </c>
      <c r="M1" s="2" t="s">
        <v>46</v>
      </c>
      <c r="N1" s="2" t="s">
        <v>20</v>
      </c>
      <c r="O1" s="2" t="s">
        <v>47</v>
      </c>
      <c r="P1" s="2" t="s">
        <v>21</v>
      </c>
      <c r="Q1" s="2" t="s">
        <v>22</v>
      </c>
      <c r="R1" s="2" t="s">
        <v>50</v>
      </c>
      <c r="S1" s="2" t="s">
        <v>51</v>
      </c>
      <c r="T1" s="2" t="s">
        <v>52</v>
      </c>
      <c r="U1" s="2" t="s">
        <v>53</v>
      </c>
      <c r="V1" s="2" t="s">
        <v>54</v>
      </c>
      <c r="W1" t="s">
        <v>49</v>
      </c>
    </row>
    <row r="2" spans="1:23" x14ac:dyDescent="0.25">
      <c r="A2" s="2">
        <v>1</v>
      </c>
      <c r="B2" s="2">
        <v>1050</v>
      </c>
      <c r="C2" s="2">
        <v>8.8999999999999999E-3</v>
      </c>
      <c r="D2" s="2">
        <f>IF(E2="Mr. Ricard",1,2)</f>
        <v>1</v>
      </c>
      <c r="E2" s="2" t="s">
        <v>23</v>
      </c>
      <c r="F2" s="2">
        <f>IF(G2="Regular",1,2)</f>
        <v>1</v>
      </c>
      <c r="G2" s="2" t="s">
        <v>24</v>
      </c>
      <c r="H2" s="2">
        <f>IF(I2="Cutgo-T", 1, IF(I2="Roved Cube", 3, 2))</f>
        <v>3</v>
      </c>
      <c r="I2" s="2" t="s">
        <v>25</v>
      </c>
      <c r="J2" s="2">
        <f>IF(K2="Sharp",1,2)</f>
        <v>1</v>
      </c>
      <c r="K2" s="2" t="s">
        <v>26</v>
      </c>
      <c r="L2" s="2">
        <v>0.1003</v>
      </c>
      <c r="M2" s="2">
        <f>IF(N2="Le-Lathe", 1, IF(N2="Rex", 3, 2))</f>
        <v>3</v>
      </c>
      <c r="N2" s="2" t="s">
        <v>27</v>
      </c>
      <c r="O2" s="2">
        <f>IF(P2="Surfchek 3",1,2)</f>
        <v>1</v>
      </c>
      <c r="P2" s="2" t="s">
        <v>28</v>
      </c>
      <c r="Q2" s="2">
        <v>10</v>
      </c>
      <c r="R2" s="2">
        <v>75.864000000000004</v>
      </c>
      <c r="S2" s="2">
        <v>83.736999999999995</v>
      </c>
      <c r="T2" s="2">
        <v>71.512</v>
      </c>
      <c r="U2" s="2">
        <v>65.926000000000002</v>
      </c>
      <c r="V2" s="2">
        <v>79.555999999999997</v>
      </c>
      <c r="W2">
        <f>MAX(R2:V2)-MIN(R2:V2)</f>
        <v>17.810999999999993</v>
      </c>
    </row>
    <row r="3" spans="1:23" x14ac:dyDescent="0.25">
      <c r="A3" s="2">
        <v>2</v>
      </c>
      <c r="B3" s="2">
        <v>1050</v>
      </c>
      <c r="C3" s="2">
        <v>8.8999999999999999E-3</v>
      </c>
      <c r="D3" s="2">
        <f t="shared" ref="D3:D31" si="0">IF(E3="Mr. Ricard",1,2)</f>
        <v>1</v>
      </c>
      <c r="E3" s="2" t="s">
        <v>23</v>
      </c>
      <c r="F3" s="2">
        <f t="shared" ref="F3:F31" si="1">IF(G3="Regular",1,2)</f>
        <v>2</v>
      </c>
      <c r="G3" s="2" t="s">
        <v>29</v>
      </c>
      <c r="H3" s="2">
        <f t="shared" ref="H3:H31" si="2">IF(I3="Cutgo-T", 1, IF(I3="Roved Cube", 3, 2))</f>
        <v>2</v>
      </c>
      <c r="I3" s="2" t="s">
        <v>30</v>
      </c>
      <c r="J3" s="2">
        <f t="shared" ref="J3:J30" si="3">IF(K3="Sharp",1,2)</f>
        <v>2</v>
      </c>
      <c r="K3" s="2" t="s">
        <v>31</v>
      </c>
      <c r="L3" s="2">
        <v>0.1003</v>
      </c>
      <c r="M3" s="2">
        <f t="shared" ref="M3:M31" si="4">IF(N3="Le-Lathe", 1, IF(N3="Rex", 3, 2))</f>
        <v>3</v>
      </c>
      <c r="N3" s="2" t="s">
        <v>27</v>
      </c>
      <c r="O3" s="2">
        <f t="shared" ref="O3:O31" si="5">IF(P3="Surfchek 3",1,2)</f>
        <v>1</v>
      </c>
      <c r="P3" s="2" t="s">
        <v>28</v>
      </c>
      <c r="Q3" s="2">
        <v>10</v>
      </c>
      <c r="R3" s="2">
        <v>77.605000000000004</v>
      </c>
      <c r="S3" s="2">
        <v>59.906999999999996</v>
      </c>
      <c r="T3" s="2">
        <v>59.63</v>
      </c>
      <c r="U3" s="2">
        <v>67.935000000000002</v>
      </c>
      <c r="V3" s="2">
        <v>70.221999999999994</v>
      </c>
      <c r="W3" s="2">
        <f t="shared" ref="W3:W31" si="6">MAX(R3:V3)-MIN(R3:V3)</f>
        <v>17.975000000000001</v>
      </c>
    </row>
    <row r="4" spans="1:23" x14ac:dyDescent="0.25">
      <c r="A4" s="2">
        <v>3</v>
      </c>
      <c r="B4" s="2">
        <v>1100</v>
      </c>
      <c r="C4" s="2">
        <v>8.0000000000000002E-3</v>
      </c>
      <c r="D4" s="2">
        <f t="shared" si="0"/>
        <v>2</v>
      </c>
      <c r="E4" s="2" t="s">
        <v>32</v>
      </c>
      <c r="F4" s="2">
        <f t="shared" si="1"/>
        <v>1</v>
      </c>
      <c r="G4" s="2" t="s">
        <v>24</v>
      </c>
      <c r="H4" s="2">
        <f t="shared" si="2"/>
        <v>2</v>
      </c>
      <c r="I4" s="2" t="s">
        <v>30</v>
      </c>
      <c r="J4" s="2">
        <f t="shared" si="3"/>
        <v>1</v>
      </c>
      <c r="K4" s="2" t="s">
        <v>26</v>
      </c>
      <c r="L4" s="2">
        <v>9.98E-2</v>
      </c>
      <c r="M4" s="2">
        <f t="shared" si="4"/>
        <v>1</v>
      </c>
      <c r="N4" s="2" t="s">
        <v>33</v>
      </c>
      <c r="O4" s="2">
        <f t="shared" si="5"/>
        <v>2</v>
      </c>
      <c r="P4" s="2" t="s">
        <v>34</v>
      </c>
      <c r="Q4" s="2">
        <v>5</v>
      </c>
      <c r="R4" s="2">
        <v>72.995999999999995</v>
      </c>
      <c r="S4" s="2">
        <v>56.508000000000003</v>
      </c>
      <c r="T4" s="2">
        <v>58.454999999999998</v>
      </c>
      <c r="U4" s="2">
        <v>60.850999999999999</v>
      </c>
      <c r="V4" s="2">
        <v>59.39</v>
      </c>
      <c r="W4" s="2">
        <f t="shared" si="6"/>
        <v>16.487999999999992</v>
      </c>
    </row>
    <row r="5" spans="1:23" x14ac:dyDescent="0.25">
      <c r="A5" s="2">
        <v>4</v>
      </c>
      <c r="B5" s="2">
        <v>1100</v>
      </c>
      <c r="C5" s="2">
        <v>8.0000000000000002E-3</v>
      </c>
      <c r="D5" s="2">
        <f t="shared" si="0"/>
        <v>2</v>
      </c>
      <c r="E5" s="2" t="s">
        <v>32</v>
      </c>
      <c r="F5" s="2">
        <f t="shared" si="1"/>
        <v>1</v>
      </c>
      <c r="G5" s="2" t="s">
        <v>24</v>
      </c>
      <c r="H5" s="2">
        <f t="shared" si="2"/>
        <v>2</v>
      </c>
      <c r="I5" s="2" t="s">
        <v>30</v>
      </c>
      <c r="J5" s="2">
        <f t="shared" si="3"/>
        <v>1</v>
      </c>
      <c r="K5" s="2" t="s">
        <v>26</v>
      </c>
      <c r="L5" s="2">
        <v>9.9900000000000003E-2</v>
      </c>
      <c r="M5" s="2">
        <f t="shared" si="4"/>
        <v>1</v>
      </c>
      <c r="N5" s="2" t="s">
        <v>33</v>
      </c>
      <c r="O5" s="2">
        <f t="shared" si="5"/>
        <v>2</v>
      </c>
      <c r="P5" s="2" t="s">
        <v>34</v>
      </c>
      <c r="Q5" s="2">
        <v>5</v>
      </c>
      <c r="R5" s="2">
        <v>68.051000000000002</v>
      </c>
      <c r="S5" s="2">
        <v>58.512999999999998</v>
      </c>
      <c r="T5" s="2">
        <v>79.850999999999999</v>
      </c>
      <c r="U5" s="2">
        <v>64.567999999999998</v>
      </c>
      <c r="V5" s="2">
        <v>56.722999999999999</v>
      </c>
      <c r="W5" s="2">
        <f t="shared" si="6"/>
        <v>23.128</v>
      </c>
    </row>
    <row r="6" spans="1:23" x14ac:dyDescent="0.25">
      <c r="A6" s="2">
        <v>5</v>
      </c>
      <c r="B6" s="2">
        <v>1000</v>
      </c>
      <c r="C6" s="2">
        <v>8.6E-3</v>
      </c>
      <c r="D6" s="2">
        <f t="shared" si="0"/>
        <v>1</v>
      </c>
      <c r="E6" s="2" t="s">
        <v>23</v>
      </c>
      <c r="F6" s="2">
        <f t="shared" si="1"/>
        <v>1</v>
      </c>
      <c r="G6" s="2" t="s">
        <v>24</v>
      </c>
      <c r="H6" s="2">
        <f t="shared" si="2"/>
        <v>1</v>
      </c>
      <c r="I6" s="2" t="s">
        <v>35</v>
      </c>
      <c r="J6" s="2">
        <f t="shared" si="3"/>
        <v>1</v>
      </c>
      <c r="K6" s="2" t="s">
        <v>26</v>
      </c>
      <c r="L6" s="2">
        <v>0.1002</v>
      </c>
      <c r="M6" s="2">
        <f t="shared" si="4"/>
        <v>2</v>
      </c>
      <c r="N6" s="2" t="s">
        <v>36</v>
      </c>
      <c r="O6" s="2">
        <f t="shared" si="5"/>
        <v>1</v>
      </c>
      <c r="P6" s="2" t="s">
        <v>28</v>
      </c>
      <c r="Q6" s="2">
        <v>10</v>
      </c>
      <c r="R6" s="2">
        <v>63.107999999999997</v>
      </c>
      <c r="S6" s="2">
        <v>68.174000000000007</v>
      </c>
      <c r="T6" s="2">
        <v>76.346000000000004</v>
      </c>
      <c r="U6" s="2">
        <v>74.924000000000007</v>
      </c>
      <c r="V6" s="2">
        <v>77.97</v>
      </c>
      <c r="W6" s="2">
        <f t="shared" si="6"/>
        <v>14.862000000000002</v>
      </c>
    </row>
    <row r="7" spans="1:23" x14ac:dyDescent="0.25">
      <c r="A7" s="2">
        <v>6</v>
      </c>
      <c r="B7" s="2">
        <v>1050</v>
      </c>
      <c r="C7" s="2">
        <v>8.8999999999999999E-3</v>
      </c>
      <c r="D7" s="2">
        <f t="shared" si="0"/>
        <v>1</v>
      </c>
      <c r="E7" s="2" t="s">
        <v>23</v>
      </c>
      <c r="F7" s="2">
        <f t="shared" si="1"/>
        <v>2</v>
      </c>
      <c r="G7" s="2" t="s">
        <v>29</v>
      </c>
      <c r="H7" s="2">
        <f t="shared" si="2"/>
        <v>3</v>
      </c>
      <c r="I7" s="2" t="s">
        <v>25</v>
      </c>
      <c r="J7" s="2">
        <f t="shared" si="3"/>
        <v>2</v>
      </c>
      <c r="K7" s="2" t="s">
        <v>31</v>
      </c>
      <c r="L7" s="2">
        <v>9.9699999999999997E-2</v>
      </c>
      <c r="M7" s="2">
        <f t="shared" si="4"/>
        <v>3</v>
      </c>
      <c r="N7" s="2" t="s">
        <v>27</v>
      </c>
      <c r="O7" s="2">
        <f t="shared" si="5"/>
        <v>1</v>
      </c>
      <c r="P7" s="2" t="s">
        <v>28</v>
      </c>
      <c r="Q7" s="2">
        <v>10</v>
      </c>
      <c r="R7" s="2">
        <v>67.108999999999995</v>
      </c>
      <c r="S7" s="2">
        <v>69.269000000000005</v>
      </c>
      <c r="T7" s="2">
        <v>64.956000000000003</v>
      </c>
      <c r="U7" s="2">
        <v>81.165000000000006</v>
      </c>
      <c r="V7" s="2">
        <v>82.781999999999996</v>
      </c>
      <c r="W7" s="2">
        <f t="shared" si="6"/>
        <v>17.825999999999993</v>
      </c>
    </row>
    <row r="8" spans="1:23" x14ac:dyDescent="0.25">
      <c r="A8" s="2">
        <v>7</v>
      </c>
      <c r="B8" s="2">
        <v>1050</v>
      </c>
      <c r="C8" s="2">
        <v>8.8999999999999999E-3</v>
      </c>
      <c r="D8" s="2">
        <f t="shared" si="0"/>
        <v>1</v>
      </c>
      <c r="E8" s="2" t="s">
        <v>23</v>
      </c>
      <c r="F8" s="2">
        <f t="shared" si="1"/>
        <v>2</v>
      </c>
      <c r="G8" s="2" t="s">
        <v>29</v>
      </c>
      <c r="H8" s="2">
        <f t="shared" si="2"/>
        <v>3</v>
      </c>
      <c r="I8" s="2" t="s">
        <v>25</v>
      </c>
      <c r="J8" s="2">
        <f t="shared" si="3"/>
        <v>2</v>
      </c>
      <c r="K8" s="2" t="s">
        <v>31</v>
      </c>
      <c r="L8" s="2">
        <v>9.9699999999999997E-2</v>
      </c>
      <c r="M8" s="2">
        <f t="shared" si="4"/>
        <v>3</v>
      </c>
      <c r="N8" s="2" t="s">
        <v>27</v>
      </c>
      <c r="O8" s="2">
        <f t="shared" si="5"/>
        <v>1</v>
      </c>
      <c r="P8" s="2" t="s">
        <v>28</v>
      </c>
      <c r="Q8" s="2">
        <v>10</v>
      </c>
      <c r="R8" s="2">
        <v>72.343000000000004</v>
      </c>
      <c r="S8" s="2">
        <v>68.759</v>
      </c>
      <c r="T8" s="2">
        <v>90.602999999999994</v>
      </c>
      <c r="U8" s="2">
        <v>58.488999999999997</v>
      </c>
      <c r="V8" s="2">
        <v>64.662000000000006</v>
      </c>
      <c r="W8" s="2">
        <f t="shared" si="6"/>
        <v>32.113999999999997</v>
      </c>
    </row>
    <row r="9" spans="1:23" x14ac:dyDescent="0.25">
      <c r="A9" s="2">
        <v>8</v>
      </c>
      <c r="B9" s="2">
        <v>1050</v>
      </c>
      <c r="C9" s="2">
        <v>8.8999999999999999E-3</v>
      </c>
      <c r="D9" s="2">
        <f t="shared" si="0"/>
        <v>1</v>
      </c>
      <c r="E9" s="2" t="s">
        <v>23</v>
      </c>
      <c r="F9" s="2">
        <f t="shared" si="1"/>
        <v>2</v>
      </c>
      <c r="G9" s="2" t="s">
        <v>29</v>
      </c>
      <c r="H9" s="2">
        <f t="shared" si="2"/>
        <v>3</v>
      </c>
      <c r="I9" s="2" t="s">
        <v>25</v>
      </c>
      <c r="J9" s="2">
        <f t="shared" si="3"/>
        <v>2</v>
      </c>
      <c r="K9" s="2" t="s">
        <v>31</v>
      </c>
      <c r="L9" s="2">
        <v>9.9699999999999997E-2</v>
      </c>
      <c r="M9" s="2">
        <f t="shared" si="4"/>
        <v>3</v>
      </c>
      <c r="N9" s="2" t="s">
        <v>27</v>
      </c>
      <c r="O9" s="2">
        <f t="shared" si="5"/>
        <v>1</v>
      </c>
      <c r="P9" s="2" t="s">
        <v>28</v>
      </c>
      <c r="Q9" s="2">
        <v>10</v>
      </c>
      <c r="R9" s="2">
        <v>39.734999999999999</v>
      </c>
      <c r="S9" s="2">
        <v>58.122</v>
      </c>
      <c r="T9" s="2">
        <v>68.215000000000003</v>
      </c>
      <c r="U9" s="2">
        <v>63.743000000000002</v>
      </c>
      <c r="V9" s="2">
        <v>69.902000000000001</v>
      </c>
      <c r="W9" s="2">
        <f t="shared" si="6"/>
        <v>30.167000000000002</v>
      </c>
    </row>
    <row r="10" spans="1:23" x14ac:dyDescent="0.25">
      <c r="A10" s="2">
        <v>9</v>
      </c>
      <c r="B10" s="2">
        <v>1000</v>
      </c>
      <c r="C10" s="2">
        <v>8.6E-3</v>
      </c>
      <c r="D10" s="2">
        <f t="shared" si="0"/>
        <v>1</v>
      </c>
      <c r="E10" s="2" t="s">
        <v>23</v>
      </c>
      <c r="F10" s="2">
        <f t="shared" si="1"/>
        <v>1</v>
      </c>
      <c r="G10" s="2" t="s">
        <v>24</v>
      </c>
      <c r="H10" s="2">
        <f t="shared" si="2"/>
        <v>1</v>
      </c>
      <c r="I10" s="2" t="s">
        <v>35</v>
      </c>
      <c r="J10" s="2">
        <f t="shared" si="3"/>
        <v>1</v>
      </c>
      <c r="K10" s="2" t="s">
        <v>26</v>
      </c>
      <c r="L10" s="2">
        <v>0.1002</v>
      </c>
      <c r="M10" s="2">
        <f t="shared" si="4"/>
        <v>2</v>
      </c>
      <c r="N10" s="2" t="s">
        <v>36</v>
      </c>
      <c r="O10" s="2">
        <f t="shared" si="5"/>
        <v>1</v>
      </c>
      <c r="P10" s="2" t="s">
        <v>28</v>
      </c>
      <c r="Q10" s="2">
        <v>10</v>
      </c>
      <c r="R10" s="2">
        <v>69.191999999999993</v>
      </c>
      <c r="S10" s="2">
        <v>62.552</v>
      </c>
      <c r="T10" s="2">
        <v>77.415000000000006</v>
      </c>
      <c r="U10" s="2">
        <v>63.835999999999999</v>
      </c>
      <c r="V10" s="2">
        <v>71.66</v>
      </c>
      <c r="W10" s="2">
        <f t="shared" si="6"/>
        <v>14.863000000000007</v>
      </c>
    </row>
    <row r="11" spans="1:23" x14ac:dyDescent="0.25">
      <c r="A11" s="2">
        <v>10</v>
      </c>
      <c r="B11" s="2">
        <v>1100</v>
      </c>
      <c r="C11" s="2">
        <v>8.0000000000000002E-3</v>
      </c>
      <c r="D11" s="2">
        <f t="shared" si="0"/>
        <v>2</v>
      </c>
      <c r="E11" s="2" t="s">
        <v>32</v>
      </c>
      <c r="F11" s="2">
        <f t="shared" si="1"/>
        <v>1</v>
      </c>
      <c r="G11" s="2" t="s">
        <v>24</v>
      </c>
      <c r="H11" s="2">
        <f t="shared" si="2"/>
        <v>2</v>
      </c>
      <c r="I11" s="2" t="s">
        <v>30</v>
      </c>
      <c r="J11" s="2">
        <f t="shared" si="3"/>
        <v>1</v>
      </c>
      <c r="K11" s="2" t="s">
        <v>26</v>
      </c>
      <c r="L11" s="2">
        <v>9.9900000000000003E-2</v>
      </c>
      <c r="M11" s="2">
        <f t="shared" si="4"/>
        <v>1</v>
      </c>
      <c r="N11" s="2" t="s">
        <v>33</v>
      </c>
      <c r="O11" s="2">
        <f t="shared" si="5"/>
        <v>2</v>
      </c>
      <c r="P11" s="2" t="s">
        <v>34</v>
      </c>
      <c r="Q11" s="2">
        <v>5</v>
      </c>
      <c r="R11" s="2">
        <v>61.27</v>
      </c>
      <c r="S11" s="2">
        <v>65.757000000000005</v>
      </c>
      <c r="T11" s="2">
        <v>64.040999999999997</v>
      </c>
      <c r="U11" s="2">
        <v>69.319000000000003</v>
      </c>
      <c r="V11" s="2">
        <v>62.643999999999998</v>
      </c>
      <c r="W11" s="2">
        <f t="shared" si="6"/>
        <v>8.0489999999999995</v>
      </c>
    </row>
    <row r="12" spans="1:23" x14ac:dyDescent="0.25">
      <c r="A12" s="2">
        <v>11</v>
      </c>
      <c r="B12" s="2">
        <v>1100</v>
      </c>
      <c r="C12" s="2">
        <v>8.0000000000000002E-3</v>
      </c>
      <c r="D12" s="2">
        <f t="shared" si="0"/>
        <v>2</v>
      </c>
      <c r="E12" s="2" t="s">
        <v>32</v>
      </c>
      <c r="F12" s="2">
        <f t="shared" si="1"/>
        <v>1</v>
      </c>
      <c r="G12" s="2" t="s">
        <v>24</v>
      </c>
      <c r="H12" s="2">
        <f t="shared" si="2"/>
        <v>2</v>
      </c>
      <c r="I12" s="2" t="s">
        <v>30</v>
      </c>
      <c r="J12" s="2">
        <f t="shared" si="3"/>
        <v>1</v>
      </c>
      <c r="K12" s="2" t="s">
        <v>26</v>
      </c>
      <c r="L12" s="2">
        <v>9.9900000000000003E-2</v>
      </c>
      <c r="M12" s="2">
        <f t="shared" si="4"/>
        <v>1</v>
      </c>
      <c r="N12" s="2" t="s">
        <v>33</v>
      </c>
      <c r="O12" s="2">
        <f t="shared" si="5"/>
        <v>2</v>
      </c>
      <c r="P12" s="2" t="s">
        <v>34</v>
      </c>
      <c r="Q12" s="2">
        <v>5</v>
      </c>
      <c r="R12" s="2">
        <v>47.84</v>
      </c>
      <c r="S12" s="2">
        <v>60.387999999999998</v>
      </c>
      <c r="T12" s="2">
        <v>67.494</v>
      </c>
      <c r="U12" s="2">
        <v>66.716999999999999</v>
      </c>
      <c r="V12" s="2">
        <v>60.381999999999998</v>
      </c>
      <c r="W12" s="2">
        <f t="shared" si="6"/>
        <v>19.653999999999996</v>
      </c>
    </row>
    <row r="13" spans="1:23" x14ac:dyDescent="0.25">
      <c r="A13" s="2">
        <v>12</v>
      </c>
      <c r="B13" s="2">
        <v>1100</v>
      </c>
      <c r="C13" s="2">
        <v>8.0000000000000002E-3</v>
      </c>
      <c r="D13" s="2">
        <f t="shared" si="0"/>
        <v>2</v>
      </c>
      <c r="E13" s="2" t="s">
        <v>32</v>
      </c>
      <c r="F13" s="2">
        <f t="shared" si="1"/>
        <v>1</v>
      </c>
      <c r="G13" s="2" t="s">
        <v>24</v>
      </c>
      <c r="H13" s="2">
        <f t="shared" si="2"/>
        <v>2</v>
      </c>
      <c r="I13" s="2" t="s">
        <v>30</v>
      </c>
      <c r="J13" s="2">
        <f t="shared" si="3"/>
        <v>1</v>
      </c>
      <c r="K13" s="2" t="s">
        <v>26</v>
      </c>
      <c r="L13" s="2">
        <v>9.98E-2</v>
      </c>
      <c r="M13" s="2">
        <f t="shared" si="4"/>
        <v>1</v>
      </c>
      <c r="N13" s="2" t="s">
        <v>33</v>
      </c>
      <c r="O13" s="2">
        <f t="shared" si="5"/>
        <v>2</v>
      </c>
      <c r="P13" s="2" t="s">
        <v>34</v>
      </c>
      <c r="Q13" s="2">
        <v>5</v>
      </c>
      <c r="R13" s="2">
        <v>59.453000000000003</v>
      </c>
      <c r="S13" s="2">
        <v>53.790999999999997</v>
      </c>
      <c r="T13" s="2">
        <v>66.308999999999997</v>
      </c>
      <c r="U13" s="2">
        <v>58.692999999999998</v>
      </c>
      <c r="V13" s="2">
        <v>62.642000000000003</v>
      </c>
      <c r="W13" s="2">
        <f t="shared" si="6"/>
        <v>12.518000000000001</v>
      </c>
    </row>
    <row r="14" spans="1:23" x14ac:dyDescent="0.25">
      <c r="A14" s="2">
        <v>13</v>
      </c>
      <c r="B14" s="2">
        <v>1100</v>
      </c>
      <c r="C14" s="2">
        <v>8.0000000000000002E-3</v>
      </c>
      <c r="D14" s="2">
        <f t="shared" si="0"/>
        <v>2</v>
      </c>
      <c r="E14" s="2" t="s">
        <v>32</v>
      </c>
      <c r="F14" s="2">
        <f t="shared" si="1"/>
        <v>1</v>
      </c>
      <c r="G14" s="2" t="s">
        <v>24</v>
      </c>
      <c r="H14" s="2">
        <f t="shared" si="2"/>
        <v>2</v>
      </c>
      <c r="I14" s="2" t="s">
        <v>30</v>
      </c>
      <c r="J14" s="2">
        <f t="shared" si="3"/>
        <v>1</v>
      </c>
      <c r="K14" s="2" t="s">
        <v>26</v>
      </c>
      <c r="L14" s="2">
        <v>9.98E-2</v>
      </c>
      <c r="M14" s="2">
        <f t="shared" si="4"/>
        <v>1</v>
      </c>
      <c r="N14" s="2" t="s">
        <v>33</v>
      </c>
      <c r="O14" s="2">
        <f t="shared" si="5"/>
        <v>2</v>
      </c>
      <c r="P14" s="2" t="s">
        <v>34</v>
      </c>
      <c r="Q14" s="2">
        <v>5</v>
      </c>
      <c r="R14" s="2">
        <v>63.57</v>
      </c>
      <c r="S14" s="2">
        <v>67.644000000000005</v>
      </c>
      <c r="T14" s="2">
        <v>69.025999999999996</v>
      </c>
      <c r="U14" s="2">
        <v>60.064999999999998</v>
      </c>
      <c r="V14" s="2">
        <v>57.741999999999997</v>
      </c>
      <c r="W14" s="2">
        <f t="shared" si="6"/>
        <v>11.283999999999999</v>
      </c>
    </row>
    <row r="15" spans="1:23" x14ac:dyDescent="0.25">
      <c r="A15" s="2">
        <v>14</v>
      </c>
      <c r="B15" s="2">
        <v>1100</v>
      </c>
      <c r="C15" s="2">
        <v>8.0000000000000002E-3</v>
      </c>
      <c r="D15" s="2">
        <f t="shared" si="0"/>
        <v>2</v>
      </c>
      <c r="E15" s="2" t="s">
        <v>32</v>
      </c>
      <c r="F15" s="2">
        <f t="shared" si="1"/>
        <v>1</v>
      </c>
      <c r="G15" s="2" t="s">
        <v>24</v>
      </c>
      <c r="H15" s="2">
        <f t="shared" si="2"/>
        <v>2</v>
      </c>
      <c r="I15" s="2" t="s">
        <v>30</v>
      </c>
      <c r="J15" s="2">
        <f t="shared" si="3"/>
        <v>1</v>
      </c>
      <c r="K15" s="2" t="s">
        <v>26</v>
      </c>
      <c r="L15" s="2">
        <v>9.98E-2</v>
      </c>
      <c r="M15" s="2">
        <f t="shared" si="4"/>
        <v>1</v>
      </c>
      <c r="N15" s="2" t="s">
        <v>33</v>
      </c>
      <c r="O15" s="2">
        <f t="shared" si="5"/>
        <v>2</v>
      </c>
      <c r="P15" s="2" t="s">
        <v>34</v>
      </c>
      <c r="Q15" s="2">
        <v>5</v>
      </c>
      <c r="R15" s="2">
        <v>62.595999999999997</v>
      </c>
      <c r="S15" s="2">
        <v>53.345999999999997</v>
      </c>
      <c r="T15" s="2">
        <v>71.819000000000003</v>
      </c>
      <c r="U15" s="2">
        <v>71.641999999999996</v>
      </c>
      <c r="V15" s="2">
        <v>74.962000000000003</v>
      </c>
      <c r="W15" s="2">
        <f t="shared" si="6"/>
        <v>21.616000000000007</v>
      </c>
    </row>
    <row r="16" spans="1:23" x14ac:dyDescent="0.25">
      <c r="A16" s="2">
        <v>15</v>
      </c>
      <c r="B16" s="2">
        <v>1100</v>
      </c>
      <c r="C16" s="2">
        <v>8.0000000000000002E-3</v>
      </c>
      <c r="D16" s="2">
        <f t="shared" si="0"/>
        <v>2</v>
      </c>
      <c r="E16" s="2" t="s">
        <v>32</v>
      </c>
      <c r="F16" s="2">
        <f t="shared" si="1"/>
        <v>1</v>
      </c>
      <c r="G16" s="2" t="s">
        <v>24</v>
      </c>
      <c r="H16" s="2">
        <f t="shared" si="2"/>
        <v>2</v>
      </c>
      <c r="I16" s="2" t="s">
        <v>30</v>
      </c>
      <c r="J16" s="2">
        <f t="shared" si="3"/>
        <v>1</v>
      </c>
      <c r="K16" s="2" t="s">
        <v>26</v>
      </c>
      <c r="L16" s="2">
        <v>9.9699999999999997E-2</v>
      </c>
      <c r="M16" s="2">
        <f t="shared" si="4"/>
        <v>1</v>
      </c>
      <c r="N16" s="2" t="s">
        <v>33</v>
      </c>
      <c r="O16" s="2">
        <f t="shared" si="5"/>
        <v>2</v>
      </c>
      <c r="P16" s="2" t="s">
        <v>34</v>
      </c>
      <c r="Q16" s="2">
        <v>5</v>
      </c>
      <c r="R16" s="2">
        <v>63.404000000000003</v>
      </c>
      <c r="S16" s="2">
        <v>75.372</v>
      </c>
      <c r="T16" s="2">
        <v>51.191000000000003</v>
      </c>
      <c r="U16" s="2">
        <v>61.973999999999997</v>
      </c>
      <c r="V16" s="2">
        <v>73.938000000000002</v>
      </c>
      <c r="W16" s="2">
        <f t="shared" si="6"/>
        <v>24.180999999999997</v>
      </c>
    </row>
    <row r="17" spans="1:23" x14ac:dyDescent="0.25">
      <c r="A17" s="2">
        <v>16</v>
      </c>
      <c r="B17" s="2">
        <v>1000</v>
      </c>
      <c r="C17" s="2">
        <v>8.6E-3</v>
      </c>
      <c r="D17" s="2">
        <f t="shared" si="0"/>
        <v>2</v>
      </c>
      <c r="E17" s="2" t="s">
        <v>32</v>
      </c>
      <c r="F17" s="2">
        <f t="shared" si="1"/>
        <v>1</v>
      </c>
      <c r="G17" s="2" t="s">
        <v>24</v>
      </c>
      <c r="H17" s="2">
        <f t="shared" si="2"/>
        <v>1</v>
      </c>
      <c r="I17" s="2" t="s">
        <v>35</v>
      </c>
      <c r="J17" s="2">
        <f t="shared" si="3"/>
        <v>1</v>
      </c>
      <c r="K17" s="2" t="s">
        <v>26</v>
      </c>
      <c r="L17" s="2">
        <v>0.1</v>
      </c>
      <c r="M17" s="2">
        <f t="shared" si="4"/>
        <v>2</v>
      </c>
      <c r="N17" s="2" t="s">
        <v>36</v>
      </c>
      <c r="O17" s="2">
        <f t="shared" si="5"/>
        <v>2</v>
      </c>
      <c r="P17" s="2" t="s">
        <v>34</v>
      </c>
      <c r="Q17" s="2">
        <v>5</v>
      </c>
      <c r="R17" s="2">
        <v>79.188000000000002</v>
      </c>
      <c r="S17" s="2">
        <v>72.573999999999998</v>
      </c>
      <c r="T17" s="2">
        <v>82.271000000000001</v>
      </c>
      <c r="U17" s="2">
        <v>78.418000000000006</v>
      </c>
      <c r="V17" s="2">
        <v>68.900999999999996</v>
      </c>
      <c r="W17" s="2">
        <f t="shared" si="6"/>
        <v>13.370000000000005</v>
      </c>
    </row>
    <row r="18" spans="1:23" x14ac:dyDescent="0.25">
      <c r="A18" s="2">
        <v>17</v>
      </c>
      <c r="B18" s="2">
        <v>1050</v>
      </c>
      <c r="C18" s="2">
        <v>8.8999999999999999E-3</v>
      </c>
      <c r="D18" s="2">
        <f t="shared" si="0"/>
        <v>1</v>
      </c>
      <c r="E18" s="2" t="s">
        <v>23</v>
      </c>
      <c r="F18" s="2">
        <f t="shared" si="1"/>
        <v>2</v>
      </c>
      <c r="G18" s="2" t="s">
        <v>29</v>
      </c>
      <c r="H18" s="2">
        <f t="shared" si="2"/>
        <v>3</v>
      </c>
      <c r="I18" s="2" t="s">
        <v>25</v>
      </c>
      <c r="J18" s="2">
        <f t="shared" si="3"/>
        <v>2</v>
      </c>
      <c r="K18" s="2" t="s">
        <v>31</v>
      </c>
      <c r="L18" s="2">
        <v>9.9699999999999997E-2</v>
      </c>
      <c r="M18" s="2">
        <f t="shared" si="4"/>
        <v>3</v>
      </c>
      <c r="N18" s="2" t="s">
        <v>27</v>
      </c>
      <c r="O18" s="2">
        <f t="shared" si="5"/>
        <v>1</v>
      </c>
      <c r="P18" s="2" t="s">
        <v>28</v>
      </c>
      <c r="Q18" s="2">
        <v>10</v>
      </c>
      <c r="R18" s="2">
        <v>65.86</v>
      </c>
      <c r="S18" s="2">
        <v>82.617999999999995</v>
      </c>
      <c r="T18" s="2">
        <v>64.849000000000004</v>
      </c>
      <c r="U18" s="2">
        <v>71.277000000000001</v>
      </c>
      <c r="V18" s="2">
        <v>44.665999999999997</v>
      </c>
      <c r="W18" s="2">
        <f t="shared" si="6"/>
        <v>37.951999999999998</v>
      </c>
    </row>
    <row r="19" spans="1:23" x14ac:dyDescent="0.25">
      <c r="A19" s="2">
        <v>18</v>
      </c>
      <c r="B19" s="2">
        <v>1000</v>
      </c>
      <c r="C19" s="2">
        <v>8.6E-3</v>
      </c>
      <c r="D19" s="2">
        <f t="shared" si="0"/>
        <v>2</v>
      </c>
      <c r="E19" s="2" t="s">
        <v>32</v>
      </c>
      <c r="F19" s="2">
        <f t="shared" si="1"/>
        <v>1</v>
      </c>
      <c r="G19" s="2" t="s">
        <v>24</v>
      </c>
      <c r="H19" s="2">
        <f t="shared" si="2"/>
        <v>1</v>
      </c>
      <c r="I19" s="2" t="s">
        <v>35</v>
      </c>
      <c r="J19" s="2">
        <f t="shared" si="3"/>
        <v>1</v>
      </c>
      <c r="K19" s="2" t="s">
        <v>26</v>
      </c>
      <c r="L19" s="2">
        <v>0.10009999999999999</v>
      </c>
      <c r="M19" s="2">
        <f t="shared" si="4"/>
        <v>2</v>
      </c>
      <c r="N19" s="2" t="s">
        <v>36</v>
      </c>
      <c r="O19" s="2">
        <f t="shared" si="5"/>
        <v>2</v>
      </c>
      <c r="P19" s="2" t="s">
        <v>34</v>
      </c>
      <c r="Q19" s="2">
        <v>5</v>
      </c>
      <c r="R19" s="2">
        <v>61.308999999999997</v>
      </c>
      <c r="S19" s="2">
        <v>62.54</v>
      </c>
      <c r="T19" s="2">
        <v>67.545000000000002</v>
      </c>
      <c r="U19" s="2">
        <v>74.721999999999994</v>
      </c>
      <c r="V19" s="2">
        <v>77.384</v>
      </c>
      <c r="W19" s="2">
        <f t="shared" si="6"/>
        <v>16.075000000000003</v>
      </c>
    </row>
    <row r="20" spans="1:23" x14ac:dyDescent="0.25">
      <c r="A20" s="2">
        <v>19</v>
      </c>
      <c r="B20" s="2">
        <v>1050</v>
      </c>
      <c r="C20" s="2">
        <v>8.8999999999999999E-3</v>
      </c>
      <c r="D20" s="2">
        <f t="shared" si="0"/>
        <v>1</v>
      </c>
      <c r="E20" s="2" t="s">
        <v>23</v>
      </c>
      <c r="F20" s="2">
        <f t="shared" si="1"/>
        <v>2</v>
      </c>
      <c r="G20" s="2" t="s">
        <v>29</v>
      </c>
      <c r="H20" s="2">
        <f t="shared" si="2"/>
        <v>3</v>
      </c>
      <c r="I20" s="2" t="s">
        <v>25</v>
      </c>
      <c r="J20" s="2">
        <f t="shared" si="3"/>
        <v>2</v>
      </c>
      <c r="K20" s="2" t="s">
        <v>31</v>
      </c>
      <c r="L20" s="2">
        <v>9.9699999999999997E-2</v>
      </c>
      <c r="M20" s="2">
        <f t="shared" si="4"/>
        <v>3</v>
      </c>
      <c r="N20" s="2" t="s">
        <v>27</v>
      </c>
      <c r="O20" s="2">
        <f t="shared" si="5"/>
        <v>1</v>
      </c>
      <c r="P20" s="2" t="s">
        <v>28</v>
      </c>
      <c r="Q20" s="2">
        <v>10</v>
      </c>
      <c r="R20" s="2">
        <v>99.863</v>
      </c>
      <c r="S20" s="2">
        <v>83.313999999999993</v>
      </c>
      <c r="T20" s="2">
        <v>42.896999999999998</v>
      </c>
      <c r="U20" s="2">
        <v>44.578000000000003</v>
      </c>
      <c r="V20" s="2">
        <v>80.387</v>
      </c>
      <c r="W20" s="2">
        <f t="shared" si="6"/>
        <v>56.966000000000001</v>
      </c>
    </row>
    <row r="21" spans="1:23" x14ac:dyDescent="0.25">
      <c r="A21" s="2">
        <v>20</v>
      </c>
      <c r="B21" s="2">
        <v>1100</v>
      </c>
      <c r="C21" s="2">
        <v>8.0000000000000002E-3</v>
      </c>
      <c r="D21" s="2">
        <f t="shared" si="0"/>
        <v>2</v>
      </c>
      <c r="E21" s="2" t="s">
        <v>32</v>
      </c>
      <c r="F21" s="2">
        <f t="shared" si="1"/>
        <v>1</v>
      </c>
      <c r="G21" s="2" t="s">
        <v>24</v>
      </c>
      <c r="H21" s="2">
        <f t="shared" si="2"/>
        <v>2</v>
      </c>
      <c r="I21" s="2" t="s">
        <v>30</v>
      </c>
      <c r="J21" s="2">
        <f t="shared" si="3"/>
        <v>1</v>
      </c>
      <c r="K21" s="2" t="s">
        <v>26</v>
      </c>
      <c r="L21" s="2">
        <v>9.9900000000000003E-2</v>
      </c>
      <c r="M21" s="2">
        <f t="shared" si="4"/>
        <v>1</v>
      </c>
      <c r="N21" s="2" t="s">
        <v>33</v>
      </c>
      <c r="O21" s="2">
        <f t="shared" si="5"/>
        <v>2</v>
      </c>
      <c r="P21" s="2" t="s">
        <v>34</v>
      </c>
      <c r="Q21" s="2">
        <v>5</v>
      </c>
      <c r="R21" s="2">
        <v>68.594999999999999</v>
      </c>
      <c r="S21" s="2">
        <v>54.082000000000001</v>
      </c>
      <c r="T21" s="2">
        <v>58.526000000000003</v>
      </c>
      <c r="U21" s="2">
        <v>62.118000000000002</v>
      </c>
      <c r="V21" s="2">
        <v>73.355999999999995</v>
      </c>
      <c r="W21" s="2">
        <f t="shared" si="6"/>
        <v>19.273999999999994</v>
      </c>
    </row>
    <row r="22" spans="1:23" x14ac:dyDescent="0.25">
      <c r="A22" s="2">
        <v>21</v>
      </c>
      <c r="B22" s="2">
        <v>1050</v>
      </c>
      <c r="C22" s="2">
        <v>8.8999999999999999E-3</v>
      </c>
      <c r="D22" s="2">
        <f t="shared" si="0"/>
        <v>1</v>
      </c>
      <c r="E22" s="2" t="s">
        <v>23</v>
      </c>
      <c r="F22" s="2">
        <f t="shared" si="1"/>
        <v>2</v>
      </c>
      <c r="G22" s="2" t="s">
        <v>29</v>
      </c>
      <c r="H22" s="2">
        <f t="shared" si="2"/>
        <v>3</v>
      </c>
      <c r="I22" s="2" t="s">
        <v>25</v>
      </c>
      <c r="J22" s="2">
        <f t="shared" si="3"/>
        <v>2</v>
      </c>
      <c r="K22" s="2" t="s">
        <v>31</v>
      </c>
      <c r="L22" s="2">
        <v>0.1</v>
      </c>
      <c r="M22" s="2">
        <f t="shared" si="4"/>
        <v>3</v>
      </c>
      <c r="N22" s="2" t="s">
        <v>27</v>
      </c>
      <c r="O22" s="2">
        <f t="shared" si="5"/>
        <v>1</v>
      </c>
      <c r="P22" s="2" t="s">
        <v>28</v>
      </c>
      <c r="Q22" s="2">
        <v>10</v>
      </c>
      <c r="R22" s="2">
        <v>79.674000000000007</v>
      </c>
      <c r="S22" s="2">
        <v>83.674000000000007</v>
      </c>
      <c r="T22" s="2">
        <v>68.540999999999997</v>
      </c>
      <c r="U22" s="2">
        <v>70.058999999999997</v>
      </c>
      <c r="V22" s="2">
        <v>43.347999999999999</v>
      </c>
      <c r="W22" s="2">
        <f t="shared" si="6"/>
        <v>40.326000000000008</v>
      </c>
    </row>
    <row r="23" spans="1:23" x14ac:dyDescent="0.25">
      <c r="A23" s="2">
        <v>22</v>
      </c>
      <c r="B23" s="2">
        <v>1000</v>
      </c>
      <c r="C23" s="2">
        <v>8.6E-3</v>
      </c>
      <c r="D23" s="2">
        <f t="shared" si="0"/>
        <v>2</v>
      </c>
      <c r="E23" s="2" t="s">
        <v>32</v>
      </c>
      <c r="F23" s="2">
        <f t="shared" si="1"/>
        <v>1</v>
      </c>
      <c r="G23" s="2" t="s">
        <v>24</v>
      </c>
      <c r="H23" s="2">
        <f t="shared" si="2"/>
        <v>1</v>
      </c>
      <c r="I23" s="2" t="s">
        <v>35</v>
      </c>
      <c r="J23" s="2">
        <f t="shared" si="3"/>
        <v>1</v>
      </c>
      <c r="K23" s="2" t="s">
        <v>26</v>
      </c>
      <c r="L23" s="2">
        <v>0.1</v>
      </c>
      <c r="M23" s="2">
        <f t="shared" si="4"/>
        <v>2</v>
      </c>
      <c r="N23" s="2" t="s">
        <v>36</v>
      </c>
      <c r="O23" s="2">
        <f t="shared" si="5"/>
        <v>2</v>
      </c>
      <c r="P23" s="2" t="s">
        <v>34</v>
      </c>
      <c r="Q23" s="2">
        <v>5</v>
      </c>
      <c r="R23" s="2">
        <v>71.393000000000001</v>
      </c>
      <c r="S23" s="2">
        <v>65.777000000000001</v>
      </c>
      <c r="T23" s="2">
        <v>74.11</v>
      </c>
      <c r="U23" s="2">
        <v>75.097999999999999</v>
      </c>
      <c r="V23" s="2">
        <v>63.095999999999997</v>
      </c>
      <c r="W23" s="2">
        <f t="shared" si="6"/>
        <v>12.002000000000002</v>
      </c>
    </row>
    <row r="24" spans="1:23" x14ac:dyDescent="0.25">
      <c r="A24" s="2">
        <v>23</v>
      </c>
      <c r="B24" s="2">
        <v>1050</v>
      </c>
      <c r="C24" s="2">
        <v>8.8999999999999999E-3</v>
      </c>
      <c r="D24" s="2">
        <f t="shared" si="0"/>
        <v>1</v>
      </c>
      <c r="E24" s="2" t="s">
        <v>23</v>
      </c>
      <c r="F24" s="2">
        <f t="shared" si="1"/>
        <v>1</v>
      </c>
      <c r="G24" s="2" t="s">
        <v>24</v>
      </c>
      <c r="H24" s="2">
        <f t="shared" si="2"/>
        <v>3</v>
      </c>
      <c r="I24" s="2" t="s">
        <v>25</v>
      </c>
      <c r="J24" s="2">
        <f t="shared" si="3"/>
        <v>1</v>
      </c>
      <c r="K24" s="2" t="s">
        <v>26</v>
      </c>
      <c r="L24" s="2">
        <v>0.1003</v>
      </c>
      <c r="M24" s="2">
        <f t="shared" si="4"/>
        <v>3</v>
      </c>
      <c r="N24" s="2" t="s">
        <v>27</v>
      </c>
      <c r="O24" s="2">
        <f t="shared" si="5"/>
        <v>1</v>
      </c>
      <c r="P24" s="2" t="s">
        <v>28</v>
      </c>
      <c r="Q24" s="2">
        <v>10</v>
      </c>
      <c r="R24" s="2">
        <v>64.355000000000004</v>
      </c>
      <c r="S24" s="2">
        <v>72.63</v>
      </c>
      <c r="T24" s="2">
        <v>71.244</v>
      </c>
      <c r="U24" s="2">
        <v>76.19</v>
      </c>
      <c r="V24" s="2">
        <v>63.345999999999997</v>
      </c>
      <c r="W24" s="2">
        <f t="shared" si="6"/>
        <v>12.844000000000001</v>
      </c>
    </row>
    <row r="25" spans="1:23" x14ac:dyDescent="0.25">
      <c r="A25" s="2">
        <v>24</v>
      </c>
      <c r="B25" s="2">
        <v>1050</v>
      </c>
      <c r="C25" s="2">
        <v>8.8999999999999999E-3</v>
      </c>
      <c r="D25" s="2">
        <f t="shared" si="0"/>
        <v>1</v>
      </c>
      <c r="E25" s="2" t="s">
        <v>23</v>
      </c>
      <c r="F25" s="2">
        <f t="shared" si="1"/>
        <v>2</v>
      </c>
      <c r="G25" s="2" t="s">
        <v>29</v>
      </c>
      <c r="H25" s="2">
        <f t="shared" si="2"/>
        <v>3</v>
      </c>
      <c r="I25" s="2" t="s">
        <v>25</v>
      </c>
      <c r="J25" s="2">
        <f t="shared" si="3"/>
        <v>2</v>
      </c>
      <c r="K25" s="2" t="s">
        <v>31</v>
      </c>
      <c r="L25" s="2">
        <v>9.9699999999999997E-2</v>
      </c>
      <c r="M25" s="2">
        <f t="shared" si="4"/>
        <v>3</v>
      </c>
      <c r="N25" s="2" t="s">
        <v>27</v>
      </c>
      <c r="O25" s="2">
        <f t="shared" si="5"/>
        <v>1</v>
      </c>
      <c r="P25" s="2" t="s">
        <v>28</v>
      </c>
      <c r="Q25" s="2">
        <v>10</v>
      </c>
      <c r="R25" s="2">
        <v>83.150999999999996</v>
      </c>
      <c r="S25" s="2">
        <v>66.103999999999999</v>
      </c>
      <c r="T25" s="2">
        <v>71.924999999999997</v>
      </c>
      <c r="U25" s="2">
        <v>66.081000000000003</v>
      </c>
      <c r="V25" s="2">
        <v>66.418999999999997</v>
      </c>
      <c r="W25" s="2">
        <f t="shared" si="6"/>
        <v>17.069999999999993</v>
      </c>
    </row>
    <row r="26" spans="1:23" x14ac:dyDescent="0.25">
      <c r="A26" s="2">
        <v>25</v>
      </c>
      <c r="B26" s="2">
        <v>1050</v>
      </c>
      <c r="C26" s="2">
        <v>8.8999999999999999E-3</v>
      </c>
      <c r="D26" s="2">
        <f t="shared" si="0"/>
        <v>1</v>
      </c>
      <c r="E26" s="2" t="s">
        <v>23</v>
      </c>
      <c r="F26" s="2">
        <f t="shared" si="1"/>
        <v>2</v>
      </c>
      <c r="G26" s="2" t="s">
        <v>29</v>
      </c>
      <c r="H26" s="2">
        <f t="shared" si="2"/>
        <v>3</v>
      </c>
      <c r="I26" s="2" t="s">
        <v>25</v>
      </c>
      <c r="J26" s="2">
        <f t="shared" si="3"/>
        <v>2</v>
      </c>
      <c r="K26" s="2" t="s">
        <v>31</v>
      </c>
      <c r="L26" s="2">
        <v>9.9699999999999997E-2</v>
      </c>
      <c r="M26" s="2">
        <f t="shared" si="4"/>
        <v>3</v>
      </c>
      <c r="N26" s="2" t="s">
        <v>27</v>
      </c>
      <c r="O26" s="2">
        <f t="shared" si="5"/>
        <v>1</v>
      </c>
      <c r="P26" s="2" t="s">
        <v>28</v>
      </c>
      <c r="Q26" s="2">
        <v>10</v>
      </c>
      <c r="R26" s="2">
        <v>53.595999999999997</v>
      </c>
      <c r="S26" s="2">
        <v>62.588000000000001</v>
      </c>
      <c r="T26" s="2">
        <v>75.099000000000004</v>
      </c>
      <c r="U26" s="2">
        <v>79.066999999999993</v>
      </c>
      <c r="V26" s="2">
        <v>67.814999999999998</v>
      </c>
      <c r="W26" s="2">
        <f t="shared" si="6"/>
        <v>25.470999999999997</v>
      </c>
    </row>
    <row r="27" spans="1:23" x14ac:dyDescent="0.25">
      <c r="A27" s="2">
        <v>26</v>
      </c>
      <c r="B27" s="2">
        <v>1000</v>
      </c>
      <c r="C27" s="2">
        <v>8.6E-3</v>
      </c>
      <c r="D27" s="2">
        <f t="shared" si="0"/>
        <v>2</v>
      </c>
      <c r="E27" s="2" t="s">
        <v>32</v>
      </c>
      <c r="F27" s="2">
        <f t="shared" si="1"/>
        <v>1</v>
      </c>
      <c r="G27" s="2" t="s">
        <v>24</v>
      </c>
      <c r="H27" s="2">
        <f t="shared" si="2"/>
        <v>1</v>
      </c>
      <c r="I27" s="2" t="s">
        <v>35</v>
      </c>
      <c r="J27" s="2">
        <f t="shared" si="3"/>
        <v>1</v>
      </c>
      <c r="K27" s="2" t="s">
        <v>26</v>
      </c>
      <c r="L27" s="2">
        <v>0.1</v>
      </c>
      <c r="M27" s="2">
        <f t="shared" si="4"/>
        <v>2</v>
      </c>
      <c r="N27" s="2" t="s">
        <v>36</v>
      </c>
      <c r="O27" s="2">
        <f t="shared" si="5"/>
        <v>2</v>
      </c>
      <c r="P27" s="2" t="s">
        <v>34</v>
      </c>
      <c r="Q27" s="2">
        <v>5</v>
      </c>
      <c r="R27" s="2">
        <v>77.040000000000006</v>
      </c>
      <c r="S27" s="2">
        <v>69.311000000000007</v>
      </c>
      <c r="T27" s="2">
        <v>80.569999999999993</v>
      </c>
      <c r="U27" s="2">
        <v>82.765000000000001</v>
      </c>
      <c r="V27" s="2">
        <v>67.980999999999995</v>
      </c>
      <c r="W27" s="2">
        <f t="shared" si="6"/>
        <v>14.784000000000006</v>
      </c>
    </row>
    <row r="28" spans="1:23" x14ac:dyDescent="0.25">
      <c r="A28" s="2">
        <v>27</v>
      </c>
      <c r="B28" s="2">
        <v>1000</v>
      </c>
      <c r="C28" s="2">
        <v>8.6E-3</v>
      </c>
      <c r="D28" s="2">
        <f t="shared" si="0"/>
        <v>1</v>
      </c>
      <c r="E28" s="2" t="s">
        <v>23</v>
      </c>
      <c r="F28" s="2">
        <f t="shared" si="1"/>
        <v>1</v>
      </c>
      <c r="G28" s="2" t="s">
        <v>24</v>
      </c>
      <c r="H28" s="2">
        <f t="shared" si="2"/>
        <v>1</v>
      </c>
      <c r="I28" s="2" t="s">
        <v>35</v>
      </c>
      <c r="J28" s="2">
        <f t="shared" si="3"/>
        <v>1</v>
      </c>
      <c r="K28" s="2" t="s">
        <v>26</v>
      </c>
      <c r="L28" s="2">
        <v>0.1002</v>
      </c>
      <c r="M28" s="2">
        <f t="shared" si="4"/>
        <v>2</v>
      </c>
      <c r="N28" s="2" t="s">
        <v>36</v>
      </c>
      <c r="O28" s="2">
        <f t="shared" si="5"/>
        <v>1</v>
      </c>
      <c r="P28" s="2" t="s">
        <v>28</v>
      </c>
      <c r="Q28" s="2">
        <v>10</v>
      </c>
      <c r="R28" s="2">
        <v>68.989999999999995</v>
      </c>
      <c r="S28" s="2">
        <v>67.637</v>
      </c>
      <c r="T28" s="2">
        <v>59.176000000000002</v>
      </c>
      <c r="U28" s="2">
        <v>84.611000000000004</v>
      </c>
      <c r="V28" s="2">
        <v>74.391000000000005</v>
      </c>
      <c r="W28" s="2">
        <f t="shared" si="6"/>
        <v>25.435000000000002</v>
      </c>
    </row>
    <row r="29" spans="1:23" x14ac:dyDescent="0.25">
      <c r="A29" s="2">
        <v>28</v>
      </c>
      <c r="B29" s="2">
        <v>1050</v>
      </c>
      <c r="C29" s="2">
        <v>8.8999999999999999E-3</v>
      </c>
      <c r="D29" s="2">
        <f t="shared" si="0"/>
        <v>1</v>
      </c>
      <c r="E29" s="2" t="s">
        <v>23</v>
      </c>
      <c r="F29" s="2">
        <f t="shared" si="1"/>
        <v>2</v>
      </c>
      <c r="G29" s="2" t="s">
        <v>29</v>
      </c>
      <c r="H29" s="2">
        <f t="shared" si="2"/>
        <v>3</v>
      </c>
      <c r="I29" s="2" t="s">
        <v>25</v>
      </c>
      <c r="J29" s="2">
        <f t="shared" si="3"/>
        <v>2</v>
      </c>
      <c r="K29" s="2" t="s">
        <v>31</v>
      </c>
      <c r="L29" s="2">
        <v>0.1</v>
      </c>
      <c r="M29" s="2">
        <f t="shared" si="4"/>
        <v>3</v>
      </c>
      <c r="N29" s="2" t="s">
        <v>27</v>
      </c>
      <c r="O29" s="2">
        <f t="shared" si="5"/>
        <v>1</v>
      </c>
      <c r="P29" s="2" t="s">
        <v>28</v>
      </c>
      <c r="Q29" s="2">
        <v>10</v>
      </c>
      <c r="R29" s="2">
        <v>64.751000000000005</v>
      </c>
      <c r="S29" s="2">
        <v>71.179000000000002</v>
      </c>
      <c r="T29" s="2">
        <v>82.027000000000001</v>
      </c>
      <c r="U29" s="2">
        <v>62.037999999999997</v>
      </c>
      <c r="V29" s="2">
        <v>54.463999999999999</v>
      </c>
      <c r="W29" s="2">
        <f t="shared" si="6"/>
        <v>27.563000000000002</v>
      </c>
    </row>
    <row r="30" spans="1:23" x14ac:dyDescent="0.25">
      <c r="A30" s="2">
        <v>29</v>
      </c>
      <c r="B30" s="2">
        <v>1100</v>
      </c>
      <c r="C30" s="2">
        <v>8.0000000000000002E-3</v>
      </c>
      <c r="D30" s="2">
        <f t="shared" si="0"/>
        <v>2</v>
      </c>
      <c r="E30" s="2" t="s">
        <v>32</v>
      </c>
      <c r="F30" s="2">
        <f t="shared" si="1"/>
        <v>1</v>
      </c>
      <c r="G30" s="2" t="s">
        <v>24</v>
      </c>
      <c r="H30" s="2">
        <f t="shared" si="2"/>
        <v>2</v>
      </c>
      <c r="I30" s="2" t="s">
        <v>30</v>
      </c>
      <c r="J30" s="2">
        <f t="shared" si="3"/>
        <v>1</v>
      </c>
      <c r="K30" s="2" t="s">
        <v>26</v>
      </c>
      <c r="L30" s="2">
        <v>9.9900000000000003E-2</v>
      </c>
      <c r="M30" s="2">
        <f t="shared" si="4"/>
        <v>1</v>
      </c>
      <c r="N30" s="2" t="s">
        <v>33</v>
      </c>
      <c r="O30" s="2">
        <f t="shared" si="5"/>
        <v>2</v>
      </c>
      <c r="P30" s="2" t="s">
        <v>34</v>
      </c>
      <c r="Q30" s="2">
        <v>5</v>
      </c>
      <c r="R30" s="2">
        <v>68.730999999999995</v>
      </c>
      <c r="S30" s="2">
        <v>71.95</v>
      </c>
      <c r="T30" s="2">
        <v>67.885999999999996</v>
      </c>
      <c r="U30" s="2">
        <v>71.778999999999996</v>
      </c>
      <c r="V30" s="2">
        <v>59.438000000000002</v>
      </c>
      <c r="W30" s="2">
        <f t="shared" si="6"/>
        <v>12.512</v>
      </c>
    </row>
    <row r="31" spans="1:23" x14ac:dyDescent="0.25">
      <c r="A31" s="2">
        <v>30</v>
      </c>
      <c r="B31" s="2">
        <v>1050</v>
      </c>
      <c r="C31" s="2">
        <v>8.8999999999999999E-3</v>
      </c>
      <c r="D31" s="2">
        <f t="shared" si="0"/>
        <v>1</v>
      </c>
      <c r="E31" s="2" t="s">
        <v>23</v>
      </c>
      <c r="F31" s="2">
        <f t="shared" si="1"/>
        <v>2</v>
      </c>
      <c r="G31" s="2" t="s">
        <v>29</v>
      </c>
      <c r="H31" s="2">
        <f t="shared" si="2"/>
        <v>3</v>
      </c>
      <c r="I31" s="2" t="s">
        <v>25</v>
      </c>
      <c r="J31" s="2">
        <f>IF(K31="Sharp",1,2)</f>
        <v>2</v>
      </c>
      <c r="K31" s="2" t="s">
        <v>31</v>
      </c>
      <c r="L31" s="2">
        <v>0.1</v>
      </c>
      <c r="M31" s="2">
        <f t="shared" si="4"/>
        <v>3</v>
      </c>
      <c r="N31" s="2" t="s">
        <v>27</v>
      </c>
      <c r="O31" s="2">
        <f t="shared" si="5"/>
        <v>1</v>
      </c>
      <c r="P31" s="2" t="s">
        <v>28</v>
      </c>
      <c r="Q31" s="2">
        <v>10</v>
      </c>
      <c r="R31" s="2">
        <v>86.31</v>
      </c>
      <c r="S31" s="2">
        <v>63.872999999999998</v>
      </c>
      <c r="T31" s="2">
        <v>62.682000000000002</v>
      </c>
      <c r="U31" s="2">
        <v>43.750999999999998</v>
      </c>
      <c r="V31" s="2">
        <v>38.895000000000003</v>
      </c>
      <c r="W31" s="2">
        <f t="shared" si="6"/>
        <v>47.414999999999999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5729-E15D-4696-9BE5-A314EAC9A3FC}">
  <sheetPr>
    <tabColor rgb="FFFFFF00"/>
  </sheetPr>
  <dimension ref="A1:F2"/>
  <sheetViews>
    <sheetView showGridLines="0" tabSelected="1" topLeftCell="A100" workbookViewId="0">
      <selection activeCell="P132" sqref="P132"/>
    </sheetView>
  </sheetViews>
  <sheetFormatPr defaultRowHeight="15" x14ac:dyDescent="0.25"/>
  <sheetData>
    <row r="1" spans="1:6" x14ac:dyDescent="0.25">
      <c r="A1" s="5" t="s">
        <v>48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</sheetData>
  <mergeCells count="1">
    <mergeCell ref="A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Processed Data</vt:lpstr>
      <vt:lpstr>Scatter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Sanjiv Suresh</dc:creator>
  <cp:lastModifiedBy>Kamble, Yash Deepak (Y.)</cp:lastModifiedBy>
  <dcterms:created xsi:type="dcterms:W3CDTF">2024-12-11T18:50:05Z</dcterms:created>
  <dcterms:modified xsi:type="dcterms:W3CDTF">2024-12-11T19:35:33Z</dcterms:modified>
</cp:coreProperties>
</file>