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ilip\Business Analytics\Business modelling and analytics\Assignment\"/>
    </mc:Choice>
  </mc:AlternateContent>
  <xr:revisionPtr revIDLastSave="0" documentId="13_ncr:1_{EAF16A9A-732E-4116-974B-DE03F5402FC8}" xr6:coauthVersionLast="47" xr6:coauthVersionMax="47" xr10:uidLastSave="{00000000-0000-0000-0000-000000000000}"/>
  <bookViews>
    <workbookView xWindow="-108" yWindow="-108" windowWidth="23256" windowHeight="12456" xr2:uid="{0FBA390F-4C26-4D09-89C7-3E3C6C5699DF}"/>
  </bookViews>
  <sheets>
    <sheet name="Before Solver" sheetId="12" r:id="rId1"/>
    <sheet name="After Solver" sheetId="1" r:id="rId2"/>
    <sheet name="Answer Report 1" sheetId="24" r:id="rId3"/>
    <sheet name="Sensitivity Report 1" sheetId="25" r:id="rId4"/>
    <sheet name="Limits Report 1" sheetId="26" r:id="rId5"/>
  </sheets>
  <definedNames>
    <definedName name="solver_adj" localSheetId="1" hidden="1">'After Solver'!$C$5:$D$5</definedName>
    <definedName name="solver_adj" localSheetId="0" hidden="1">'Before Solver'!$C$4:$D$4</definedName>
    <definedName name="solver_cvg" localSheetId="1" hidden="1">0.0001</definedName>
    <definedName name="solver_cvg" localSheetId="0" hidden="1">0.0001</definedName>
    <definedName name="solver_drv" localSheetId="1" hidden="1">1</definedName>
    <definedName name="solver_drv" localSheetId="0" hidden="1">1</definedName>
    <definedName name="solver_eng" localSheetId="1" hidden="1">2</definedName>
    <definedName name="solver_eng" localSheetId="0" hidden="1">2</definedName>
    <definedName name="solver_est" localSheetId="1" hidden="1">1</definedName>
    <definedName name="solver_est" localSheetId="0" hidden="1">1</definedName>
    <definedName name="solver_itr" localSheetId="1" hidden="1">2147483647</definedName>
    <definedName name="solver_itr" localSheetId="0" hidden="1">2147483647</definedName>
    <definedName name="solver_lhs1" localSheetId="1" hidden="1">'After Solver'!$E$8</definedName>
    <definedName name="solver_lhs1" localSheetId="0" hidden="1">'Before Solver'!$C$4:$D$4</definedName>
    <definedName name="solver_lhs2" localSheetId="1" hidden="1">'After Solver'!$E$7</definedName>
    <definedName name="solver_lhs2" localSheetId="0" hidden="1">'Before Solver'!$E$11:$E$15</definedName>
    <definedName name="solver_lhs3" localSheetId="1" hidden="1">'After Solver'!$E$12</definedName>
    <definedName name="solver_lhs3" localSheetId="0" hidden="1">'Before Solver'!$E$6:$E$7</definedName>
    <definedName name="solver_lhs4" localSheetId="1" hidden="1">'After Solver'!$E$13</definedName>
    <definedName name="solver_lhs4" localSheetId="0" hidden="1">'Before Solver'!$E$7</definedName>
    <definedName name="solver_lhs5" localSheetId="1" hidden="1">'After Solver'!$E$14</definedName>
    <definedName name="solver_lhs5" localSheetId="0" hidden="1">'Before Solver'!$E$7</definedName>
    <definedName name="solver_lhs6" localSheetId="1" hidden="1">'After Solver'!$E$15</definedName>
    <definedName name="solver_lhs6" localSheetId="0" hidden="1">'Before Solver'!$E$7</definedName>
    <definedName name="solver_lhs7" localSheetId="1" hidden="1">'After Solver'!$E$16</definedName>
    <definedName name="solver_lhs7" localSheetId="0" hidden="1">'Before Solver'!$E$7</definedName>
    <definedName name="solver_lhs8" localSheetId="1" hidden="1">'After Solver'!$E$8</definedName>
    <definedName name="solver_lhs8" localSheetId="0" hidden="1">'Before Solver'!$E$7</definedName>
    <definedName name="solver_lhs9" localSheetId="1" hidden="1">'After Solver'!$E$8</definedName>
    <definedName name="solver_mip" localSheetId="1" hidden="1">2147483647</definedName>
    <definedName name="solver_mip" localSheetId="0" hidden="1">2147483647</definedName>
    <definedName name="solver_mni" localSheetId="1" hidden="1">30</definedName>
    <definedName name="solver_mni" localSheetId="0" hidden="1">30</definedName>
    <definedName name="solver_mrt" localSheetId="1" hidden="1">0.075</definedName>
    <definedName name="solver_mrt" localSheetId="0" hidden="1">0.075</definedName>
    <definedName name="solver_msl" localSheetId="1" hidden="1">2</definedName>
    <definedName name="solver_msl" localSheetId="0" hidden="1">2</definedName>
    <definedName name="solver_neg" localSheetId="1" hidden="1">1</definedName>
    <definedName name="solver_neg" localSheetId="0" hidden="1">1</definedName>
    <definedName name="solver_nod" localSheetId="1" hidden="1">2147483647</definedName>
    <definedName name="solver_nod" localSheetId="0" hidden="1">2147483647</definedName>
    <definedName name="solver_num" localSheetId="1" hidden="1">7</definedName>
    <definedName name="solver_num" localSheetId="0" hidden="1">3</definedName>
    <definedName name="solver_nwt" localSheetId="1" hidden="1">1</definedName>
    <definedName name="solver_nwt" localSheetId="0" hidden="1">1</definedName>
    <definedName name="solver_opt" localSheetId="1" hidden="1">'After Solver'!$H$6</definedName>
    <definedName name="solver_opt" localSheetId="0" hidden="1">'Before Solver'!$H$5</definedName>
    <definedName name="solver_pre" localSheetId="1" hidden="1">0.000001</definedName>
    <definedName name="solver_pre" localSheetId="0" hidden="1">0.000001</definedName>
    <definedName name="solver_rbv" localSheetId="1" hidden="1">1</definedName>
    <definedName name="solver_rbv" localSheetId="0" hidden="1">1</definedName>
    <definedName name="solver_rel1" localSheetId="1" hidden="1">1</definedName>
    <definedName name="solver_rel1" localSheetId="0" hidden="1">4</definedName>
    <definedName name="solver_rel2" localSheetId="1" hidden="1">1</definedName>
    <definedName name="solver_rel2" localSheetId="0" hidden="1">1</definedName>
    <definedName name="solver_rel3" localSheetId="1" hidden="1">1</definedName>
    <definedName name="solver_rel3" localSheetId="0" hidden="1">1</definedName>
    <definedName name="solver_rel4" localSheetId="1" hidden="1">1</definedName>
    <definedName name="solver_rel4" localSheetId="0" hidden="1">1</definedName>
    <definedName name="solver_rel5" localSheetId="1" hidden="1">1</definedName>
    <definedName name="solver_rel5" localSheetId="0" hidden="1">1</definedName>
    <definedName name="solver_rel6" localSheetId="1" hidden="1">1</definedName>
    <definedName name="solver_rel6" localSheetId="0" hidden="1">1</definedName>
    <definedName name="solver_rel7" localSheetId="1" hidden="1">1</definedName>
    <definedName name="solver_rel7" localSheetId="0" hidden="1">1</definedName>
    <definedName name="solver_rel8" localSheetId="1" hidden="1">1</definedName>
    <definedName name="solver_rel8" localSheetId="0" hidden="1">1</definedName>
    <definedName name="solver_rel9" localSheetId="1" hidden="1">1</definedName>
    <definedName name="solver_rhs1" localSheetId="1" hidden="1">'After Solver'!$G$8</definedName>
    <definedName name="solver_rhs1" localSheetId="0" hidden="1">"integer"</definedName>
    <definedName name="solver_rhs2" localSheetId="1" hidden="1">'After Solver'!$G$7</definedName>
    <definedName name="solver_rhs2" localSheetId="0" hidden="1">'Before Solver'!$G$11:$G$15</definedName>
    <definedName name="solver_rhs3" localSheetId="1" hidden="1">'After Solver'!$G$12</definedName>
    <definedName name="solver_rhs3" localSheetId="0" hidden="1">'Before Solver'!$G$6:$G$7</definedName>
    <definedName name="solver_rhs4" localSheetId="1" hidden="1">'After Solver'!$G$13</definedName>
    <definedName name="solver_rhs4" localSheetId="0" hidden="1">'Before Solver'!$G$7</definedName>
    <definedName name="solver_rhs5" localSheetId="1" hidden="1">'After Solver'!$G$14</definedName>
    <definedName name="solver_rhs5" localSheetId="0" hidden="1">'Before Solver'!$G$7</definedName>
    <definedName name="solver_rhs6" localSheetId="1" hidden="1">'After Solver'!$G$15</definedName>
    <definedName name="solver_rhs6" localSheetId="0" hidden="1">'Before Solver'!$G$7</definedName>
    <definedName name="solver_rhs7" localSheetId="1" hidden="1">'After Solver'!$G$16</definedName>
    <definedName name="solver_rhs7" localSheetId="0" hidden="1">'Before Solver'!$G$7</definedName>
    <definedName name="solver_rhs8" localSheetId="1" hidden="1">'After Solver'!$G$8</definedName>
    <definedName name="solver_rhs8" localSheetId="0" hidden="1">'Before Solver'!$G$7</definedName>
    <definedName name="solver_rhs9" localSheetId="1" hidden="1">'After Solver'!$G$8</definedName>
    <definedName name="solver_rlx" localSheetId="1" hidden="1">2</definedName>
    <definedName name="solver_rlx" localSheetId="0" hidden="1">2</definedName>
    <definedName name="solver_rsd" localSheetId="1" hidden="1">0</definedName>
    <definedName name="solver_rsd" localSheetId="0" hidden="1">0</definedName>
    <definedName name="solver_scl" localSheetId="1" hidden="1">1</definedName>
    <definedName name="solver_scl" localSheetId="0" hidden="1">1</definedName>
    <definedName name="solver_sho" localSheetId="1" hidden="1">2</definedName>
    <definedName name="solver_sho" localSheetId="0" hidden="1">2</definedName>
    <definedName name="solver_sho" localSheetId="4" hidden="1">2</definedName>
    <definedName name="solver_ssz" localSheetId="1" hidden="1">100</definedName>
    <definedName name="solver_ssz" localSheetId="0" hidden="1">100</definedName>
    <definedName name="solver_tim" localSheetId="1" hidden="1">2147483647</definedName>
    <definedName name="solver_tim" localSheetId="0" hidden="1">2147483647</definedName>
    <definedName name="solver_tol" localSheetId="1" hidden="1">0.01</definedName>
    <definedName name="solver_tol" localSheetId="0" hidden="1">0.01</definedName>
    <definedName name="solver_typ" localSheetId="1" hidden="1">1</definedName>
    <definedName name="solver_typ" localSheetId="0" hidden="1">1</definedName>
    <definedName name="solver_val" localSheetId="1" hidden="1">0</definedName>
    <definedName name="solver_val" localSheetId="0" hidden="1">0</definedName>
    <definedName name="solver_ver" localSheetId="1" hidden="1">3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2" l="1"/>
  <c r="E11" i="12"/>
  <c r="E12" i="12"/>
  <c r="E13" i="12"/>
  <c r="E14" i="12"/>
  <c r="E15" i="12"/>
  <c r="E7" i="12"/>
  <c r="H5" i="12"/>
  <c r="E13" i="1" l="1"/>
  <c r="E14" i="1"/>
  <c r="E15" i="1"/>
  <c r="E16" i="1"/>
  <c r="E12" i="1"/>
  <c r="E8" i="1"/>
  <c r="E7" i="1"/>
  <c r="H6" i="1"/>
</calcChain>
</file>

<file path=xl/sharedStrings.xml><?xml version="1.0" encoding="utf-8"?>
<sst xmlns="http://schemas.openxmlformats.org/spreadsheetml/2006/main" count="214" uniqueCount="102">
  <si>
    <t>Profit</t>
  </si>
  <si>
    <t>Sheet metal</t>
  </si>
  <si>
    <t>Paint</t>
  </si>
  <si>
    <t>Stamping</t>
  </si>
  <si>
    <t>Drilling</t>
  </si>
  <si>
    <t>Assembly</t>
  </si>
  <si>
    <t>Painting</t>
  </si>
  <si>
    <t>Packaging</t>
  </si>
  <si>
    <t>Dept</t>
  </si>
  <si>
    <t>Tractor</t>
  </si>
  <si>
    <t>Available hrs</t>
  </si>
  <si>
    <t>Total profit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</si>
  <si>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</si>
  <si>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</si>
  <si>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</si>
  <si>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</si>
  <si>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Iterations: 2 Subproblems: 0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</si>
  <si>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</si>
  <si>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</si>
  <si>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</si>
  <si>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</si>
  <si>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</si>
  <si>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</si>
  <si>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</si>
  <si>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</si>
  <si>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</si>
  <si>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</si>
  <si>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</si>
  <si>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</si>
  <si>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</si>
  <si>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</si>
  <si>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</si>
  <si>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Profit Total profit</t>
  </si>
  <si>
    <t>Contin</t>
  </si>
  <si>
    <t>Not Binding</t>
  </si>
  <si>
    <t>Binding</t>
  </si>
  <si>
    <t>Microsoft Excel 16.0 Sensitivity Report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</si>
  <si>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</si>
  <si>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</si>
  <si>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</si>
  <si>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</si>
  <si>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</si>
  <si>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</si>
  <si>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</si>
  <si>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</si>
  <si>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</si>
  <si>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</si>
  <si>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</si>
  <si>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</si>
  <si>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</si>
  <si>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Microsoft Excel 16.0 Limits Report</t>
  </si>
  <si>
    <t>Variable</t>
  </si>
  <si>
    <t>Lower</t>
  </si>
  <si>
    <t>Limit</t>
  </si>
  <si>
    <t>Result</t>
  </si>
  <si>
    <t>Upper</t>
  </si>
  <si>
    <t>&lt;=</t>
  </si>
  <si>
    <t>Decision Variables</t>
  </si>
  <si>
    <t>Objective Variable</t>
  </si>
  <si>
    <t xml:space="preserve"> Performance Lawn Equipment (PLE)</t>
  </si>
  <si>
    <t>Optimal solution by solver</t>
  </si>
  <si>
    <t>Mowers</t>
  </si>
  <si>
    <t>Mowers (M)</t>
  </si>
  <si>
    <t>Tractors (T)</t>
  </si>
  <si>
    <t>Used material</t>
  </si>
  <si>
    <t>Available material</t>
  </si>
  <si>
    <t>0.2M+0.3T &lt;=200</t>
  </si>
  <si>
    <t>0.3M+0.4T &lt;=300</t>
  </si>
  <si>
    <t>0.25M+0.35T &lt;= 225</t>
  </si>
  <si>
    <t>0.17M+0.25T &lt;=220</t>
  </si>
  <si>
    <t>0.05M+0.1T &lt;=100</t>
  </si>
  <si>
    <t>1.6M+1.7T &lt;=1440</t>
  </si>
  <si>
    <t>100M+320T &lt;=400000</t>
  </si>
  <si>
    <t>Used hrs</t>
  </si>
  <si>
    <t>Worksheet: [22225743_MS5107_A1.xlsx]Copy</t>
  </si>
  <si>
    <t>Report Created: 10/6/2022 5:08:05 PM</t>
  </si>
  <si>
    <t>Solution Time: 0.016 Seconds.</t>
  </si>
  <si>
    <t>$H$5</t>
  </si>
  <si>
    <t>$C$4</t>
  </si>
  <si>
    <t>$D$4</t>
  </si>
  <si>
    <t>$E$11</t>
  </si>
  <si>
    <t>Stamping Used hrs</t>
  </si>
  <si>
    <t>$E$11&lt;=$G$11</t>
  </si>
  <si>
    <t>$E$12</t>
  </si>
  <si>
    <t>Drilling Used hrs</t>
  </si>
  <si>
    <t>$E$12&lt;=$G$12</t>
  </si>
  <si>
    <t>$E$13</t>
  </si>
  <si>
    <t>Assembly Used hrs</t>
  </si>
  <si>
    <t>$E$13&lt;=$G$13</t>
  </si>
  <si>
    <t>$E$14</t>
  </si>
  <si>
    <t>Painting Used hrs</t>
  </si>
  <si>
    <t>$E$14&lt;=$G$14</t>
  </si>
  <si>
    <t>$E$15</t>
  </si>
  <si>
    <t>Packaging Used hrs</t>
  </si>
  <si>
    <t>$E$15&lt;=$G$15</t>
  </si>
  <si>
    <t>$E$6</t>
  </si>
  <si>
    <t>Sheet metal Used material</t>
  </si>
  <si>
    <t>$E$6&lt;=$G$6</t>
  </si>
  <si>
    <t>$E$7</t>
  </si>
  <si>
    <t>Paint Used material</t>
  </si>
  <si>
    <t>$E$7&lt;=$G$7</t>
  </si>
  <si>
    <t>190M+260T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</si>
</sst>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€-2]\ * #,##0.00_);_([$€-2]\ * \(#,##0.00\);_([$€-2]\ 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0" xfId="0" applyBorder="1"/>
    <xf numFmtId="0" fontId="2" fillId="0" borderId="0" xfId="0" applyFont="1"/>
    <xf numFmtId="0" fontId="0" fillId="0" borderId="5" xfId="0" applyFill="1" applyBorder="1" applyAlignment="1"/>
    <xf numFmtId="0" fontId="3" fillId="0" borderId="4" xfId="0" applyFont="1" applyFill="1" applyBorder="1" applyAlignment="1">
      <alignment horizontal="center"/>
    </xf>
    <xf numFmtId="0" fontId="0" fillId="0" borderId="6" xfId="0" applyFill="1" applyBorder="1" applyAlignment="1"/>
    <xf numFmtId="0" fontId="0" fillId="0" borderId="5" xfId="0" applyNumberFormat="1" applyFill="1" applyBorder="1" applyAlignment="1"/>
    <xf numFmtId="0" fontId="0" fillId="0" borderId="6" xfId="0" applyNumberForma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164" fontId="0" fillId="0" borderId="5" xfId="0" applyNumberFormat="1" applyFill="1" applyBorder="1" applyAlignment="1"/>
    <xf numFmtId="0" fontId="0" fillId="0" borderId="1" xfId="0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164" fontId="0" fillId="0" borderId="1" xfId="0" applyNumberFormat="1" applyBorder="1" applyAlignment="1">
      <alignment horizontal="left"/>
    </xf>
    <xf numFmtId="0" fontId="0" fillId="3" borderId="1" xfId="0" applyFill="1" applyBorder="1"/>
    <xf numFmtId="0" fontId="2" fillId="0" borderId="0" xfId="0" applyFont="1" applyBorder="1"/>
    <xf numFmtId="0" fontId="0" fillId="6" borderId="1" xfId="0" applyFill="1" applyBorder="1"/>
    <xf numFmtId="0" fontId="0" fillId="4" borderId="1" xfId="0" applyFill="1" applyBorder="1"/>
    <xf numFmtId="0" fontId="0" fillId="7" borderId="1" xfId="0" applyFont="1" applyFill="1" applyBorder="1"/>
    <xf numFmtId="0" fontId="0" fillId="8" borderId="1" xfId="0" applyFill="1" applyBorder="1"/>
    <xf numFmtId="164" fontId="2" fillId="2" borderId="1" xfId="1" applyNumberFormat="1" applyFont="1" applyFill="1" applyBorder="1"/>
    <xf numFmtId="0" fontId="2" fillId="0" borderId="1" xfId="0" applyFont="1" applyBorder="1" applyAlignment="1">
      <alignment wrapText="1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11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35777E0B-DBDC-4956-8EE2-617157CD25FB}">
  <we:reference id="a2a4692c-ecd3-4c3d-bc1e-2c407a976176" version="21.5.0.0" store="EXCatalog" storeType="EXCatalog"/>
  <we:alternateReferences>
    <we:reference id="WA200000019" version="21.5.0.0" store="en-IE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PsiForecast</we:customFunctionIds>
        <we:customFunctionIds>PsiPredict</we:customFunctionIds>
        <we:customFunctionIds>PsiPosteriors</we:customFunctionIds>
        <we:customFunctionIds>PsiTransform</we:customFunctionIds>
      </we:customFunctionIdList>
    </a:ext>
  </we:extLst>
</we:webextension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3006C-F483-47B6-9AE4-EFE099DF2C7B}">
  <dimension ref="B2:H15"/>
  <sheetViews>
    <sheetView tabSelected="1" workbookViewId="0">
      <selection activeCell="I16" sqref="I16"/>
    </sheetView>
  </sheetViews>
  <sheetFormatPr defaultRowHeight="14.4" x14ac:dyDescent="0.3"/>
  <cols>
    <col min="2" max="2" width="15.88671875" bestFit="1" customWidth="1"/>
    <col min="3" max="3" width="11.33203125" bestFit="1" customWidth="1"/>
    <col min="4" max="4" width="10.5546875" bestFit="1" customWidth="1"/>
    <col min="5" max="5" width="9" customWidth="1"/>
    <col min="6" max="6" width="9.44140625" bestFit="1" customWidth="1"/>
    <col min="7" max="7" width="11.6640625" bestFit="1" customWidth="1"/>
    <col min="8" max="8" width="11.88671875" bestFit="1" customWidth="1"/>
  </cols>
  <sheetData>
    <row r="2" spans="2:8" x14ac:dyDescent="0.3">
      <c r="B2" s="27" t="s">
        <v>59</v>
      </c>
      <c r="C2" s="28"/>
      <c r="D2" s="28"/>
      <c r="E2" s="28"/>
      <c r="F2" s="28"/>
      <c r="G2" s="29"/>
    </row>
    <row r="3" spans="2:8" ht="28.8" x14ac:dyDescent="0.3">
      <c r="B3" s="25" t="s">
        <v>57</v>
      </c>
      <c r="C3" s="14" t="s">
        <v>62</v>
      </c>
      <c r="D3" s="14" t="s">
        <v>63</v>
      </c>
      <c r="E3" s="24" t="s">
        <v>64</v>
      </c>
      <c r="F3" s="24" t="s">
        <v>48</v>
      </c>
      <c r="G3" s="24" t="s">
        <v>65</v>
      </c>
    </row>
    <row r="4" spans="2:8" x14ac:dyDescent="0.3">
      <c r="B4" s="26"/>
      <c r="C4" s="21">
        <v>100</v>
      </c>
      <c r="D4" s="21">
        <v>50</v>
      </c>
      <c r="E4" s="15"/>
      <c r="F4" s="15"/>
      <c r="G4" s="15"/>
      <c r="H4" s="15" t="s">
        <v>11</v>
      </c>
    </row>
    <row r="5" spans="2:8" x14ac:dyDescent="0.3">
      <c r="B5" s="15" t="s">
        <v>0</v>
      </c>
      <c r="C5" s="2">
        <v>190</v>
      </c>
      <c r="D5" s="2">
        <v>260</v>
      </c>
      <c r="F5" s="1"/>
      <c r="G5" s="1"/>
      <c r="H5" s="23">
        <f>SUMPRODUCT($C$4:$D$4,C5:D5)</f>
        <v>32000</v>
      </c>
    </row>
    <row r="6" spans="2:8" x14ac:dyDescent="0.3">
      <c r="B6" s="15" t="s">
        <v>1</v>
      </c>
      <c r="C6" s="1">
        <v>1.6</v>
      </c>
      <c r="D6" s="1">
        <v>1.7</v>
      </c>
      <c r="E6" s="20">
        <f>($C$4*C6)+($D$4*D6)</f>
        <v>245</v>
      </c>
      <c r="F6" s="19" t="s">
        <v>56</v>
      </c>
      <c r="G6" s="17">
        <v>1440</v>
      </c>
    </row>
    <row r="7" spans="2:8" x14ac:dyDescent="0.3">
      <c r="B7" s="15" t="s">
        <v>2</v>
      </c>
      <c r="C7" s="1">
        <v>100</v>
      </c>
      <c r="D7" s="1">
        <v>320</v>
      </c>
      <c r="E7" s="20">
        <f>($C$4*C7)+($D$4*D7)</f>
        <v>26000</v>
      </c>
      <c r="F7" s="19" t="s">
        <v>56</v>
      </c>
      <c r="G7" s="17">
        <v>400000</v>
      </c>
    </row>
    <row r="8" spans="2:8" x14ac:dyDescent="0.3">
      <c r="B8" s="18"/>
      <c r="C8" s="3"/>
      <c r="D8" s="3"/>
      <c r="E8" s="3"/>
      <c r="F8" s="3"/>
      <c r="G8" s="3"/>
    </row>
    <row r="9" spans="2:8" x14ac:dyDescent="0.3">
      <c r="B9" s="4"/>
    </row>
    <row r="10" spans="2:8" x14ac:dyDescent="0.3">
      <c r="B10" s="15" t="s">
        <v>8</v>
      </c>
      <c r="C10" s="15" t="s">
        <v>61</v>
      </c>
      <c r="D10" s="15" t="s">
        <v>9</v>
      </c>
      <c r="E10" s="15" t="s">
        <v>73</v>
      </c>
      <c r="F10" s="15" t="s">
        <v>48</v>
      </c>
      <c r="G10" s="15" t="s">
        <v>10</v>
      </c>
    </row>
    <row r="11" spans="2:8" x14ac:dyDescent="0.3">
      <c r="B11" s="15" t="s">
        <v>3</v>
      </c>
      <c r="C11" s="1">
        <v>0.2</v>
      </c>
      <c r="D11" s="1">
        <v>0.3</v>
      </c>
      <c r="E11" s="20">
        <f>($C$4*C6)+($D$4*D6)</f>
        <v>245</v>
      </c>
      <c r="F11" s="19" t="s">
        <v>56</v>
      </c>
      <c r="G11" s="17">
        <v>200</v>
      </c>
    </row>
    <row r="12" spans="2:8" x14ac:dyDescent="0.3">
      <c r="B12" s="15" t="s">
        <v>4</v>
      </c>
      <c r="C12" s="1">
        <v>0.3</v>
      </c>
      <c r="D12" s="1">
        <v>0.4</v>
      </c>
      <c r="E12" s="20">
        <f t="shared" ref="E12:E15" si="0">($C$4*C12)+($D$4*D12)</f>
        <v>50</v>
      </c>
      <c r="F12" s="19" t="s">
        <v>56</v>
      </c>
      <c r="G12" s="17">
        <v>300</v>
      </c>
    </row>
    <row r="13" spans="2:8" x14ac:dyDescent="0.3">
      <c r="B13" s="15" t="s">
        <v>5</v>
      </c>
      <c r="C13" s="1">
        <v>0.25</v>
      </c>
      <c r="D13" s="1">
        <v>0.35</v>
      </c>
      <c r="E13" s="20">
        <f t="shared" si="0"/>
        <v>42.5</v>
      </c>
      <c r="F13" s="19" t="s">
        <v>56</v>
      </c>
      <c r="G13" s="17">
        <v>225</v>
      </c>
    </row>
    <row r="14" spans="2:8" x14ac:dyDescent="0.3">
      <c r="B14" s="15" t="s">
        <v>6</v>
      </c>
      <c r="C14" s="1">
        <v>0.17</v>
      </c>
      <c r="D14" s="1">
        <v>0.25</v>
      </c>
      <c r="E14" s="20">
        <f t="shared" si="0"/>
        <v>29.5</v>
      </c>
      <c r="F14" s="19" t="s">
        <v>56</v>
      </c>
      <c r="G14" s="17">
        <v>220</v>
      </c>
    </row>
    <row r="15" spans="2:8" x14ac:dyDescent="0.3">
      <c r="B15" s="15" t="s">
        <v>7</v>
      </c>
      <c r="C15" s="1">
        <v>0.05</v>
      </c>
      <c r="D15" s="1">
        <v>0.1</v>
      </c>
      <c r="E15" s="20">
        <f t="shared" si="0"/>
        <v>10</v>
      </c>
      <c r="F15" s="19" t="s">
        <v>56</v>
      </c>
      <c r="G15" s="17">
        <v>100</v>
      </c>
    </row>
  </sheetData>
  <mergeCells count="2">
    <mergeCell ref="B3:B4"/>
    <mergeCell ref="B2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186A52-CA91-44C9-B4E3-371E619D4C3E}">
  <dimension ref="B2:H28"/>
  <sheetViews>
    <sheetView topLeftCell="A6" zoomScaleNormal="145" workbookViewId="0">
      <selection activeCell="J26" sqref="J26"/>
    </sheetView>
  </sheetViews>
  <sheetFormatPr defaultRowHeight="14.4" x14ac:dyDescent="0.3"/>
  <cols>
    <col min="2" max="2" width="15.88671875" bestFit="1" customWidth="1"/>
    <col min="3" max="3" width="10.6640625" customWidth="1"/>
    <col min="4" max="4" width="10.21875" customWidth="1"/>
    <col min="5" max="5" width="8.88671875" customWidth="1"/>
    <col min="6" max="6" width="10" customWidth="1"/>
    <col min="7" max="7" width="11.6640625" bestFit="1" customWidth="1"/>
    <col min="8" max="8" width="13.21875" bestFit="1" customWidth="1"/>
    <col min="11" max="11" width="10.6640625" bestFit="1" customWidth="1"/>
    <col min="12" max="12" width="19.33203125" bestFit="1" customWidth="1"/>
    <col min="13" max="13" width="11" customWidth="1"/>
    <col min="14" max="14" width="8.77734375" customWidth="1"/>
    <col min="16" max="16" width="9.44140625" bestFit="1" customWidth="1"/>
    <col min="17" max="17" width="11.21875" bestFit="1" customWidth="1"/>
    <col min="18" max="18" width="12.5546875" bestFit="1" customWidth="1"/>
  </cols>
  <sheetData>
    <row r="2" spans="2:8" x14ac:dyDescent="0.3">
      <c r="B2" s="32" t="s">
        <v>60</v>
      </c>
      <c r="C2" s="32"/>
      <c r="D2" s="32"/>
      <c r="E2" s="32"/>
      <c r="F2" s="32"/>
      <c r="G2" s="32"/>
    </row>
    <row r="3" spans="2:8" x14ac:dyDescent="0.3">
      <c r="B3" s="27" t="s">
        <v>59</v>
      </c>
      <c r="C3" s="28"/>
      <c r="D3" s="28"/>
      <c r="E3" s="28"/>
      <c r="F3" s="28"/>
      <c r="G3" s="29"/>
    </row>
    <row r="4" spans="2:8" ht="28.8" x14ac:dyDescent="0.3">
      <c r="B4" s="25" t="s">
        <v>57</v>
      </c>
      <c r="C4" s="14" t="s">
        <v>62</v>
      </c>
      <c r="D4" s="14" t="s">
        <v>63</v>
      </c>
      <c r="E4" s="24" t="s">
        <v>64</v>
      </c>
      <c r="F4" s="15" t="s">
        <v>48</v>
      </c>
      <c r="G4" s="24" t="s">
        <v>65</v>
      </c>
    </row>
    <row r="5" spans="2:8" x14ac:dyDescent="0.3">
      <c r="B5" s="26"/>
      <c r="C5" s="22">
        <v>900</v>
      </c>
      <c r="D5" s="22">
        <v>0</v>
      </c>
      <c r="E5" s="1"/>
      <c r="F5" s="1"/>
      <c r="G5" s="1"/>
      <c r="H5" s="15" t="s">
        <v>11</v>
      </c>
    </row>
    <row r="6" spans="2:8" x14ac:dyDescent="0.3">
      <c r="B6" s="15" t="s">
        <v>0</v>
      </c>
      <c r="C6" s="16">
        <v>190</v>
      </c>
      <c r="D6" s="2">
        <v>260</v>
      </c>
      <c r="F6" s="1"/>
      <c r="G6" s="1"/>
      <c r="H6" s="23">
        <f>SUMPRODUCT($C$5:$D$5,C6:D6)</f>
        <v>171000</v>
      </c>
    </row>
    <row r="7" spans="2:8" x14ac:dyDescent="0.3">
      <c r="B7" s="15" t="s">
        <v>1</v>
      </c>
      <c r="C7" s="1">
        <v>1.6</v>
      </c>
      <c r="D7" s="1">
        <v>1.7</v>
      </c>
      <c r="E7" s="20">
        <f>($C$5*C7)+($D$5*D7)</f>
        <v>1440</v>
      </c>
      <c r="F7" s="19" t="s">
        <v>56</v>
      </c>
      <c r="G7" s="17">
        <v>1440</v>
      </c>
    </row>
    <row r="8" spans="2:8" x14ac:dyDescent="0.3">
      <c r="B8" s="15" t="s">
        <v>2</v>
      </c>
      <c r="C8" s="1">
        <v>100</v>
      </c>
      <c r="D8" s="1">
        <v>320</v>
      </c>
      <c r="E8" s="20">
        <f>($C$5*C8)+($D$5*D8)</f>
        <v>90000</v>
      </c>
      <c r="F8" s="19" t="s">
        <v>56</v>
      </c>
      <c r="G8" s="17">
        <v>400000</v>
      </c>
    </row>
    <row r="9" spans="2:8" x14ac:dyDescent="0.3">
      <c r="B9" s="3"/>
      <c r="C9" s="3"/>
      <c r="D9" s="3"/>
      <c r="E9" s="3"/>
      <c r="F9" s="3"/>
      <c r="G9" s="3"/>
    </row>
    <row r="11" spans="2:8" x14ac:dyDescent="0.3">
      <c r="B11" s="15" t="s">
        <v>8</v>
      </c>
      <c r="C11" s="15" t="s">
        <v>61</v>
      </c>
      <c r="D11" s="15" t="s">
        <v>9</v>
      </c>
      <c r="E11" s="15" t="s">
        <v>73</v>
      </c>
      <c r="F11" s="15" t="s">
        <v>48</v>
      </c>
      <c r="G11" s="15" t="s">
        <v>10</v>
      </c>
    </row>
    <row r="12" spans="2:8" x14ac:dyDescent="0.3">
      <c r="B12" s="15" t="s">
        <v>3</v>
      </c>
      <c r="C12" s="1">
        <v>0.2</v>
      </c>
      <c r="D12" s="1">
        <v>0.3</v>
      </c>
      <c r="E12" s="20">
        <f>($C$5*C12)+($D$5*D12)</f>
        <v>180</v>
      </c>
      <c r="F12" s="19" t="s">
        <v>56</v>
      </c>
      <c r="G12" s="17">
        <v>200</v>
      </c>
    </row>
    <row r="13" spans="2:8" x14ac:dyDescent="0.3">
      <c r="B13" s="15" t="s">
        <v>4</v>
      </c>
      <c r="C13" s="1">
        <v>0.3</v>
      </c>
      <c r="D13" s="1">
        <v>0.4</v>
      </c>
      <c r="E13" s="20">
        <f t="shared" ref="E13:E16" si="0">($C$5*C13)+($D$5*D13)</f>
        <v>270</v>
      </c>
      <c r="F13" s="19" t="s">
        <v>56</v>
      </c>
      <c r="G13" s="17">
        <v>300</v>
      </c>
    </row>
    <row r="14" spans="2:8" x14ac:dyDescent="0.3">
      <c r="B14" s="15" t="s">
        <v>5</v>
      </c>
      <c r="C14" s="1">
        <v>0.25</v>
      </c>
      <c r="D14" s="1">
        <v>0.35</v>
      </c>
      <c r="E14" s="20">
        <f t="shared" si="0"/>
        <v>225</v>
      </c>
      <c r="F14" s="19" t="s">
        <v>56</v>
      </c>
      <c r="G14" s="17">
        <v>225</v>
      </c>
    </row>
    <row r="15" spans="2:8" x14ac:dyDescent="0.3">
      <c r="B15" s="15" t="s">
        <v>6</v>
      </c>
      <c r="C15" s="1">
        <v>0.17</v>
      </c>
      <c r="D15" s="1">
        <v>0.25</v>
      </c>
      <c r="E15" s="20">
        <f t="shared" si="0"/>
        <v>153</v>
      </c>
      <c r="F15" s="19" t="s">
        <v>56</v>
      </c>
      <c r="G15" s="17">
        <v>220</v>
      </c>
    </row>
    <row r="16" spans="2:8" x14ac:dyDescent="0.3">
      <c r="B16" s="15" t="s">
        <v>7</v>
      </c>
      <c r="C16" s="1">
        <v>0.05</v>
      </c>
      <c r="D16" s="1">
        <v>0.1</v>
      </c>
      <c r="E16" s="20">
        <f t="shared" si="0"/>
        <v>45</v>
      </c>
      <c r="F16" s="19" t="s">
        <v>56</v>
      </c>
      <c r="G16" s="17">
        <v>100</v>
      </c>
    </row>
    <row r="18" spans="4:6" x14ac:dyDescent="0.3">
      <c r="D18" s="33" t="s">
        <v>27</v>
      </c>
      <c r="E18" s="34"/>
      <c r="F18" s="35"/>
    </row>
    <row r="19" spans="4:6" x14ac:dyDescent="0.3">
      <c r="D19" s="1" t="s">
        <v>3</v>
      </c>
      <c r="E19" s="36" t="s">
        <v>66</v>
      </c>
      <c r="F19" s="37"/>
    </row>
    <row r="20" spans="4:6" x14ac:dyDescent="0.3">
      <c r="D20" s="1" t="s">
        <v>4</v>
      </c>
      <c r="E20" s="36" t="s">
        <v>67</v>
      </c>
      <c r="F20" s="37"/>
    </row>
    <row r="21" spans="4:6" x14ac:dyDescent="0.3">
      <c r="D21" s="1" t="s">
        <v>5</v>
      </c>
      <c r="E21" s="36" t="s">
        <v>68</v>
      </c>
      <c r="F21" s="37"/>
    </row>
    <row r="22" spans="4:6" x14ac:dyDescent="0.3">
      <c r="D22" s="1" t="s">
        <v>6</v>
      </c>
      <c r="E22" s="36" t="s">
        <v>69</v>
      </c>
      <c r="F22" s="37"/>
    </row>
    <row r="23" spans="4:6" x14ac:dyDescent="0.3">
      <c r="D23" s="1" t="s">
        <v>7</v>
      </c>
      <c r="E23" s="36" t="s">
        <v>70</v>
      </c>
      <c r="F23" s="37"/>
    </row>
    <row r="24" spans="4:6" x14ac:dyDescent="0.3">
      <c r="D24" s="13" t="s">
        <v>1</v>
      </c>
      <c r="E24" s="36" t="s">
        <v>71</v>
      </c>
      <c r="F24" s="37"/>
    </row>
    <row r="25" spans="4:6" x14ac:dyDescent="0.3">
      <c r="D25" s="13" t="s">
        <v>2</v>
      </c>
      <c r="E25" s="36" t="s">
        <v>72</v>
      </c>
      <c r="F25" s="37"/>
    </row>
    <row r="27" spans="4:6" x14ac:dyDescent="0.3">
      <c r="D27" s="33" t="s">
        <v>58</v>
      </c>
      <c r="E27" s="34"/>
      <c r="F27" s="35"/>
    </row>
    <row r="28" spans="4:6" x14ac:dyDescent="0.3">
      <c r="D28" s="1" t="s">
        <v>0</v>
      </c>
      <c r="E28" s="30" t="s">
        <v>101</v>
      </c>
      <c r="F28" s="31"/>
    </row>
  </sheetData>
  <mergeCells count="13">
    <mergeCell ref="E28:F28"/>
    <mergeCell ref="B3:G3"/>
    <mergeCell ref="B2:G2"/>
    <mergeCell ref="B4:B5"/>
    <mergeCell ref="D18:F18"/>
    <mergeCell ref="D27:F27"/>
    <mergeCell ref="E25:F25"/>
    <mergeCell ref="E19:F19"/>
    <mergeCell ref="E20:F20"/>
    <mergeCell ref="E21:F21"/>
    <mergeCell ref="E22:F22"/>
    <mergeCell ref="E23:F23"/>
    <mergeCell ref="E24:F24"/>
  </mergeCells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F6669-B54F-49CD-8FA3-779881543927}">
  <dimension ref="A1:G33"/>
  <sheetViews>
    <sheetView showGridLines="0" topLeftCell="A13" workbookViewId="0">
      <selection activeCell="I28" sqref="I28"/>
    </sheetView>
  </sheetViews>
  <sheetFormatPr defaultRowHeight="14.4" x14ac:dyDescent="0.3"/>
  <cols>
    <col min="1" max="1" width="2.33203125" customWidth="1"/>
    <col min="2" max="2" width="6" bestFit="1" customWidth="1"/>
    <col min="3" max="3" width="22.77734375" bestFit="1" customWidth="1"/>
    <col min="4" max="4" width="12.6640625" bestFit="1" customWidth="1"/>
    <col min="5" max="5" width="13.33203125" bestFit="1" customWidth="1"/>
    <col min="6" max="6" width="10.44140625" bestFit="1" customWidth="1"/>
    <col min="7" max="7" width="7" bestFit="1" customWidth="1"/>
  </cols>
  <sheetData>
    <row r="1" spans="1:5" x14ac:dyDescent="0.3">
      <c r="A1" s="4" t="s">
        <v>12</v>
      </c>
    </row>
    <row r="2" spans="1:5" x14ac:dyDescent="0.3">
      <c r="A2" s="4" t="s">
        <v>74</v>
      </c>
    </row>
    <row r="3" spans="1:5" x14ac:dyDescent="0.3">
      <c r="A3" s="4" t="s">
        <v>75</v>
      </c>
    </row>
    <row r="4" spans="1:5" x14ac:dyDescent="0.3">
      <c r="A4" s="4" t="s">
        <v>13</v>
      </c>
    </row>
    <row r="5" spans="1:5" x14ac:dyDescent="0.3">
      <c r="A5" s="4" t="s">
        <v>14</v>
      </c>
    </row>
    <row r="6" spans="1:5" x14ac:dyDescent="0.3">
      <c r="A6" s="4"/>
      <c r="B6" t="s">
        <v>15</v>
      </c>
    </row>
    <row r="7" spans="1:5" x14ac:dyDescent="0.3">
      <c r="A7" s="4"/>
      <c r="B7" t="s">
        <v>76</v>
      </c>
    </row>
    <row r="8" spans="1:5" x14ac:dyDescent="0.3">
      <c r="A8" s="4"/>
      <c r="B8" t="s">
        <v>16</v>
      </c>
    </row>
    <row r="9" spans="1:5" x14ac:dyDescent="0.3">
      <c r="A9" s="4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4" spans="1:5" ht="15" thickBot="1" x14ac:dyDescent="0.35">
      <c r="A14" t="s">
        <v>20</v>
      </c>
    </row>
    <row r="15" spans="1:5" ht="15" thickBot="1" x14ac:dyDescent="0.35">
      <c r="B15" s="6" t="s">
        <v>21</v>
      </c>
      <c r="C15" s="6" t="s">
        <v>22</v>
      </c>
      <c r="D15" s="6" t="s">
        <v>23</v>
      </c>
      <c r="E15" s="6" t="s">
        <v>24</v>
      </c>
    </row>
    <row r="16" spans="1:5" ht="15" thickBot="1" x14ac:dyDescent="0.35">
      <c r="B16" s="5" t="s">
        <v>77</v>
      </c>
      <c r="C16" s="5" t="s">
        <v>32</v>
      </c>
      <c r="D16" s="12">
        <v>32000</v>
      </c>
      <c r="E16" s="12">
        <v>171000</v>
      </c>
    </row>
    <row r="19" spans="1:7" ht="15" thickBot="1" x14ac:dyDescent="0.35">
      <c r="A19" t="s">
        <v>25</v>
      </c>
    </row>
    <row r="20" spans="1:7" ht="15" thickBot="1" x14ac:dyDescent="0.35">
      <c r="B20" s="6" t="s">
        <v>21</v>
      </c>
      <c r="C20" s="6" t="s">
        <v>22</v>
      </c>
      <c r="D20" s="6" t="s">
        <v>23</v>
      </c>
      <c r="E20" s="6" t="s">
        <v>24</v>
      </c>
      <c r="F20" s="6" t="s">
        <v>26</v>
      </c>
    </row>
    <row r="21" spans="1:7" x14ac:dyDescent="0.3">
      <c r="B21" s="7" t="s">
        <v>78</v>
      </c>
      <c r="C21" s="7" t="s">
        <v>62</v>
      </c>
      <c r="D21" s="9">
        <v>100</v>
      </c>
      <c r="E21" s="9">
        <v>900</v>
      </c>
      <c r="F21" s="7" t="s">
        <v>33</v>
      </c>
    </row>
    <row r="22" spans="1:7" ht="15" thickBot="1" x14ac:dyDescent="0.35">
      <c r="B22" s="5" t="s">
        <v>79</v>
      </c>
      <c r="C22" s="5" t="s">
        <v>63</v>
      </c>
      <c r="D22" s="8">
        <v>50</v>
      </c>
      <c r="E22" s="8">
        <v>0</v>
      </c>
      <c r="F22" s="5" t="s">
        <v>33</v>
      </c>
    </row>
    <row r="25" spans="1:7" ht="15" thickBot="1" x14ac:dyDescent="0.35">
      <c r="A25" t="s">
        <v>27</v>
      </c>
    </row>
    <row r="26" spans="1:7" ht="15" thickBot="1" x14ac:dyDescent="0.35">
      <c r="B26" s="6" t="s">
        <v>21</v>
      </c>
      <c r="C26" s="6" t="s">
        <v>22</v>
      </c>
      <c r="D26" s="6" t="s">
        <v>28</v>
      </c>
      <c r="E26" s="6" t="s">
        <v>29</v>
      </c>
      <c r="F26" s="6" t="s">
        <v>30</v>
      </c>
      <c r="G26" s="6" t="s">
        <v>31</v>
      </c>
    </row>
    <row r="27" spans="1:7" x14ac:dyDescent="0.3">
      <c r="B27" s="7" t="s">
        <v>80</v>
      </c>
      <c r="C27" s="7" t="s">
        <v>81</v>
      </c>
      <c r="D27" s="9">
        <v>180</v>
      </c>
      <c r="E27" s="7" t="s">
        <v>82</v>
      </c>
      <c r="F27" s="7" t="s">
        <v>34</v>
      </c>
      <c r="G27" s="7">
        <v>20</v>
      </c>
    </row>
    <row r="28" spans="1:7" x14ac:dyDescent="0.3">
      <c r="B28" s="7" t="s">
        <v>83</v>
      </c>
      <c r="C28" s="7" t="s">
        <v>84</v>
      </c>
      <c r="D28" s="9">
        <v>270</v>
      </c>
      <c r="E28" s="7" t="s">
        <v>85</v>
      </c>
      <c r="F28" s="7" t="s">
        <v>34</v>
      </c>
      <c r="G28" s="7">
        <v>30</v>
      </c>
    </row>
    <row r="29" spans="1:7" x14ac:dyDescent="0.3">
      <c r="B29" s="7" t="s">
        <v>86</v>
      </c>
      <c r="C29" s="7" t="s">
        <v>87</v>
      </c>
      <c r="D29" s="9">
        <v>225</v>
      </c>
      <c r="E29" s="7" t="s">
        <v>88</v>
      </c>
      <c r="F29" s="7" t="s">
        <v>35</v>
      </c>
      <c r="G29" s="7">
        <v>0</v>
      </c>
    </row>
    <row r="30" spans="1:7" x14ac:dyDescent="0.3">
      <c r="B30" s="7" t="s">
        <v>89</v>
      </c>
      <c r="C30" s="7" t="s">
        <v>90</v>
      </c>
      <c r="D30" s="9">
        <v>153</v>
      </c>
      <c r="E30" s="7" t="s">
        <v>91</v>
      </c>
      <c r="F30" s="7" t="s">
        <v>34</v>
      </c>
      <c r="G30" s="7">
        <v>67</v>
      </c>
    </row>
    <row r="31" spans="1:7" x14ac:dyDescent="0.3">
      <c r="B31" s="7" t="s">
        <v>92</v>
      </c>
      <c r="C31" s="7" t="s">
        <v>93</v>
      </c>
      <c r="D31" s="9">
        <v>45</v>
      </c>
      <c r="E31" s="7" t="s">
        <v>94</v>
      </c>
      <c r="F31" s="7" t="s">
        <v>34</v>
      </c>
      <c r="G31" s="7">
        <v>55</v>
      </c>
    </row>
    <row r="32" spans="1:7" x14ac:dyDescent="0.3">
      <c r="B32" s="7" t="s">
        <v>95</v>
      </c>
      <c r="C32" s="7" t="s">
        <v>96</v>
      </c>
      <c r="D32" s="9">
        <v>1440</v>
      </c>
      <c r="E32" s="7" t="s">
        <v>97</v>
      </c>
      <c r="F32" s="7" t="s">
        <v>35</v>
      </c>
      <c r="G32" s="7">
        <v>0</v>
      </c>
    </row>
    <row r="33" spans="2:7" ht="15" thickBot="1" x14ac:dyDescent="0.35">
      <c r="B33" s="5" t="s">
        <v>98</v>
      </c>
      <c r="C33" s="5" t="s">
        <v>99</v>
      </c>
      <c r="D33" s="8">
        <v>90000</v>
      </c>
      <c r="E33" s="5" t="s">
        <v>100</v>
      </c>
      <c r="F33" s="5" t="s">
        <v>34</v>
      </c>
      <c r="G33" s="5">
        <v>310000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D302B-3267-45FB-8448-D542FEBC4188}">
  <dimension ref="A1:H21"/>
  <sheetViews>
    <sheetView showGridLines="0" workbookViewId="0">
      <selection activeCell="M14" sqref="M14"/>
    </sheetView>
  </sheetViews>
  <sheetFormatPr defaultRowHeight="14.4" x14ac:dyDescent="0.3"/>
  <cols>
    <col min="1" max="1" width="2.33203125" customWidth="1"/>
    <col min="2" max="2" width="6" bestFit="1" customWidth="1"/>
    <col min="3" max="3" width="22.77734375" bestFit="1" customWidth="1"/>
    <col min="4" max="4" width="6" bestFit="1" customWidth="1"/>
    <col min="5" max="5" width="8.33203125" bestFit="1" customWidth="1"/>
    <col min="6" max="6" width="10.109375" bestFit="1" customWidth="1"/>
    <col min="7" max="8" width="12" bestFit="1" customWidth="1"/>
  </cols>
  <sheetData>
    <row r="1" spans="1:8" x14ac:dyDescent="0.3">
      <c r="A1" s="4" t="s">
        <v>36</v>
      </c>
    </row>
    <row r="2" spans="1:8" x14ac:dyDescent="0.3">
      <c r="A2" s="4" t="s">
        <v>74</v>
      </c>
    </row>
    <row r="3" spans="1:8" x14ac:dyDescent="0.3">
      <c r="A3" s="4" t="s">
        <v>75</v>
      </c>
    </row>
    <row r="6" spans="1:8" ht="15" thickBot="1" x14ac:dyDescent="0.35">
      <c r="A6" t="s">
        <v>25</v>
      </c>
    </row>
    <row r="7" spans="1:8" x14ac:dyDescent="0.3">
      <c r="B7" s="10"/>
      <c r="C7" s="10"/>
      <c r="D7" s="10" t="s">
        <v>37</v>
      </c>
      <c r="E7" s="10" t="s">
        <v>39</v>
      </c>
      <c r="F7" s="10" t="s">
        <v>41</v>
      </c>
      <c r="G7" s="10" t="s">
        <v>43</v>
      </c>
      <c r="H7" s="10" t="s">
        <v>43</v>
      </c>
    </row>
    <row r="8" spans="1:8" ht="15" thickBot="1" x14ac:dyDescent="0.35">
      <c r="B8" s="11" t="s">
        <v>21</v>
      </c>
      <c r="C8" s="11" t="s">
        <v>22</v>
      </c>
      <c r="D8" s="11" t="s">
        <v>38</v>
      </c>
      <c r="E8" s="11" t="s">
        <v>40</v>
      </c>
      <c r="F8" s="11" t="s">
        <v>42</v>
      </c>
      <c r="G8" s="11" t="s">
        <v>44</v>
      </c>
      <c r="H8" s="11" t="s">
        <v>45</v>
      </c>
    </row>
    <row r="9" spans="1:8" x14ac:dyDescent="0.3">
      <c r="B9" s="7" t="s">
        <v>78</v>
      </c>
      <c r="C9" s="7" t="s">
        <v>62</v>
      </c>
      <c r="D9" s="7">
        <v>900</v>
      </c>
      <c r="E9" s="7">
        <v>0</v>
      </c>
      <c r="F9" s="7">
        <v>190</v>
      </c>
      <c r="G9" s="7">
        <v>1E+30</v>
      </c>
      <c r="H9" s="7">
        <v>4.2857142857142776</v>
      </c>
    </row>
    <row r="10" spans="1:8" ht="15" thickBot="1" x14ac:dyDescent="0.35">
      <c r="B10" s="5" t="s">
        <v>79</v>
      </c>
      <c r="C10" s="5" t="s">
        <v>63</v>
      </c>
      <c r="D10" s="5">
        <v>0</v>
      </c>
      <c r="E10" s="5">
        <v>-5.9999999999999885</v>
      </c>
      <c r="F10" s="5">
        <v>260</v>
      </c>
      <c r="G10" s="5">
        <v>5.9999999999999885</v>
      </c>
      <c r="H10" s="5">
        <v>1E+30</v>
      </c>
    </row>
    <row r="12" spans="1:8" ht="15" thickBot="1" x14ac:dyDescent="0.35">
      <c r="A12" t="s">
        <v>27</v>
      </c>
    </row>
    <row r="13" spans="1:8" x14ac:dyDescent="0.3">
      <c r="B13" s="10"/>
      <c r="C13" s="10"/>
      <c r="D13" s="10" t="s">
        <v>37</v>
      </c>
      <c r="E13" s="10" t="s">
        <v>46</v>
      </c>
      <c r="F13" s="10" t="s">
        <v>48</v>
      </c>
      <c r="G13" s="10" t="s">
        <v>43</v>
      </c>
      <c r="H13" s="10" t="s">
        <v>43</v>
      </c>
    </row>
    <row r="14" spans="1:8" ht="15" thickBot="1" x14ac:dyDescent="0.35">
      <c r="B14" s="11" t="s">
        <v>21</v>
      </c>
      <c r="C14" s="11" t="s">
        <v>22</v>
      </c>
      <c r="D14" s="11" t="s">
        <v>38</v>
      </c>
      <c r="E14" s="11" t="s">
        <v>47</v>
      </c>
      <c r="F14" s="11" t="s">
        <v>49</v>
      </c>
      <c r="G14" s="11" t="s">
        <v>44</v>
      </c>
      <c r="H14" s="11" t="s">
        <v>45</v>
      </c>
    </row>
    <row r="15" spans="1:8" x14ac:dyDescent="0.3">
      <c r="B15" s="7" t="s">
        <v>80</v>
      </c>
      <c r="C15" s="7" t="s">
        <v>81</v>
      </c>
      <c r="D15" s="7">
        <v>180</v>
      </c>
      <c r="E15" s="7">
        <v>0</v>
      </c>
      <c r="F15" s="7">
        <v>200</v>
      </c>
      <c r="G15" s="7">
        <v>1E+30</v>
      </c>
      <c r="H15" s="7">
        <v>19.999999999999975</v>
      </c>
    </row>
    <row r="16" spans="1:8" x14ac:dyDescent="0.3">
      <c r="B16" s="7" t="s">
        <v>83</v>
      </c>
      <c r="C16" s="7" t="s">
        <v>84</v>
      </c>
      <c r="D16" s="7">
        <v>270</v>
      </c>
      <c r="E16" s="7">
        <v>0</v>
      </c>
      <c r="F16" s="7">
        <v>300</v>
      </c>
      <c r="G16" s="7">
        <v>1E+30</v>
      </c>
      <c r="H16" s="7">
        <v>30.000000000000028</v>
      </c>
    </row>
    <row r="17" spans="2:8" x14ac:dyDescent="0.3">
      <c r="B17" s="7" t="s">
        <v>86</v>
      </c>
      <c r="C17" s="7" t="s">
        <v>87</v>
      </c>
      <c r="D17" s="7">
        <v>225</v>
      </c>
      <c r="E17" s="7">
        <v>760</v>
      </c>
      <c r="F17" s="7">
        <v>225</v>
      </c>
      <c r="G17" s="7">
        <v>8.8817841970012523E-15</v>
      </c>
      <c r="H17" s="7">
        <v>225</v>
      </c>
    </row>
    <row r="18" spans="2:8" x14ac:dyDescent="0.3">
      <c r="B18" s="7" t="s">
        <v>89</v>
      </c>
      <c r="C18" s="7" t="s">
        <v>90</v>
      </c>
      <c r="D18" s="7">
        <v>153</v>
      </c>
      <c r="E18" s="7">
        <v>0</v>
      </c>
      <c r="F18" s="7">
        <v>220</v>
      </c>
      <c r="G18" s="7">
        <v>1E+30</v>
      </c>
      <c r="H18" s="7">
        <v>66.999999999999986</v>
      </c>
    </row>
    <row r="19" spans="2:8" x14ac:dyDescent="0.3">
      <c r="B19" s="7" t="s">
        <v>92</v>
      </c>
      <c r="C19" s="7" t="s">
        <v>93</v>
      </c>
      <c r="D19" s="7">
        <v>45</v>
      </c>
      <c r="E19" s="7">
        <v>0</v>
      </c>
      <c r="F19" s="7">
        <v>100</v>
      </c>
      <c r="G19" s="7">
        <v>1E+30</v>
      </c>
      <c r="H19" s="7">
        <v>54.999999999999986</v>
      </c>
    </row>
    <row r="20" spans="2:8" x14ac:dyDescent="0.3">
      <c r="B20" s="7" t="s">
        <v>95</v>
      </c>
      <c r="C20" s="7" t="s">
        <v>96</v>
      </c>
      <c r="D20" s="7">
        <v>1440</v>
      </c>
      <c r="E20" s="7">
        <v>0</v>
      </c>
      <c r="F20" s="7">
        <v>1440</v>
      </c>
      <c r="G20" s="7">
        <v>1E+30</v>
      </c>
      <c r="H20" s="7">
        <v>5.6843418860808015E-14</v>
      </c>
    </row>
    <row r="21" spans="2:8" ht="15" thickBot="1" x14ac:dyDescent="0.35">
      <c r="B21" s="5" t="s">
        <v>98</v>
      </c>
      <c r="C21" s="5" t="s">
        <v>99</v>
      </c>
      <c r="D21" s="5">
        <v>90000</v>
      </c>
      <c r="E21" s="5">
        <v>0</v>
      </c>
      <c r="F21" s="5">
        <v>400000</v>
      </c>
      <c r="G21" s="5">
        <v>1E+30</v>
      </c>
      <c r="H21" s="5">
        <v>310000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2B6865-5EDE-45C6-A61D-BE957E43D1C2}">
  <dimension ref="A1:J14"/>
  <sheetViews>
    <sheetView showGridLines="0" workbookViewId="0"/>
  </sheetViews>
  <sheetFormatPr defaultRowHeight="14.4" x14ac:dyDescent="0.3"/>
  <cols>
    <col min="1" max="1" width="2.33203125" customWidth="1"/>
    <col min="2" max="2" width="5.21875" bestFit="1" customWidth="1"/>
    <col min="3" max="3" width="15.33203125" bestFit="1" customWidth="1"/>
    <col min="4" max="4" width="12.5546875" bestFit="1" customWidth="1"/>
    <col min="5" max="5" width="2.33203125" customWidth="1"/>
    <col min="6" max="6" width="6.109375" bestFit="1" customWidth="1"/>
    <col min="7" max="7" width="9" bestFit="1" customWidth="1"/>
    <col min="8" max="8" width="2.33203125" customWidth="1"/>
    <col min="9" max="9" width="6.21875" bestFit="1" customWidth="1"/>
    <col min="10" max="10" width="9" bestFit="1" customWidth="1"/>
  </cols>
  <sheetData>
    <row r="1" spans="1:10" x14ac:dyDescent="0.3">
      <c r="A1" s="4" t="s">
        <v>50</v>
      </c>
    </row>
    <row r="2" spans="1:10" x14ac:dyDescent="0.3">
      <c r="A2" s="4" t="s">
        <v>74</v>
      </c>
    </row>
    <row r="3" spans="1:10" x14ac:dyDescent="0.3">
      <c r="A3" s="4" t="s">
        <v>75</v>
      </c>
    </row>
    <row r="5" spans="1:10" ht="15" thickBot="1" x14ac:dyDescent="0.35"/>
    <row r="6" spans="1:10" x14ac:dyDescent="0.3">
      <c r="B6" s="10"/>
      <c r="C6" s="10" t="s">
        <v>41</v>
      </c>
      <c r="D6" s="10"/>
    </row>
    <row r="7" spans="1:10" ht="15" thickBot="1" x14ac:dyDescent="0.35">
      <c r="B7" s="11" t="s">
        <v>21</v>
      </c>
      <c r="C7" s="11" t="s">
        <v>22</v>
      </c>
      <c r="D7" s="11" t="s">
        <v>38</v>
      </c>
    </row>
    <row r="8" spans="1:10" ht="15" thickBot="1" x14ac:dyDescent="0.35">
      <c r="B8" s="5" t="s">
        <v>77</v>
      </c>
      <c r="C8" s="5" t="s">
        <v>32</v>
      </c>
      <c r="D8" s="12">
        <v>171000</v>
      </c>
    </row>
    <row r="10" spans="1:10" ht="15" thickBot="1" x14ac:dyDescent="0.35"/>
    <row r="11" spans="1:10" x14ac:dyDescent="0.3">
      <c r="B11" s="10"/>
      <c r="C11" s="10" t="s">
        <v>51</v>
      </c>
      <c r="D11" s="10"/>
      <c r="F11" s="10" t="s">
        <v>52</v>
      </c>
      <c r="G11" s="10" t="s">
        <v>41</v>
      </c>
      <c r="I11" s="10" t="s">
        <v>55</v>
      </c>
      <c r="J11" s="10" t="s">
        <v>41</v>
      </c>
    </row>
    <row r="12" spans="1:10" ht="15" thickBot="1" x14ac:dyDescent="0.35">
      <c r="B12" s="11" t="s">
        <v>21</v>
      </c>
      <c r="C12" s="11" t="s">
        <v>22</v>
      </c>
      <c r="D12" s="11" t="s">
        <v>38</v>
      </c>
      <c r="F12" s="11" t="s">
        <v>53</v>
      </c>
      <c r="G12" s="11" t="s">
        <v>54</v>
      </c>
      <c r="I12" s="11" t="s">
        <v>53</v>
      </c>
      <c r="J12" s="11" t="s">
        <v>54</v>
      </c>
    </row>
    <row r="13" spans="1:10" x14ac:dyDescent="0.3">
      <c r="B13" s="7" t="s">
        <v>78</v>
      </c>
      <c r="C13" s="7" t="s">
        <v>62</v>
      </c>
      <c r="D13" s="9">
        <v>900</v>
      </c>
      <c r="F13" s="9">
        <v>0</v>
      </c>
      <c r="G13" s="9">
        <v>0</v>
      </c>
      <c r="I13" s="9">
        <v>900</v>
      </c>
      <c r="J13" s="9">
        <v>171000</v>
      </c>
    </row>
    <row r="14" spans="1:10" ht="15" thickBot="1" x14ac:dyDescent="0.35">
      <c r="B14" s="5" t="s">
        <v>79</v>
      </c>
      <c r="C14" s="5" t="s">
        <v>63</v>
      </c>
      <c r="D14" s="8">
        <v>0</v>
      </c>
      <c r="F14" s="8">
        <v>0</v>
      </c>
      <c r="G14" s="8">
        <v>171000</v>
      </c>
      <c r="I14" s="8">
        <v>0</v>
      </c>
      <c r="J14" s="8">
        <v>171000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Before Solver</vt:lpstr>
      <vt:lpstr>After Solver</vt:lpstr>
      <vt:lpstr>Answer Report 1</vt:lpstr>
      <vt:lpstr>Sensitivity Report 1</vt:lpstr>
      <vt:lpstr>Limits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Dilip Venkatesan</dc:creator>
  <cp:lastModifiedBy>Dilip Venkatesan</cp:lastModifiedBy>
  <dcterms:created xsi:type="dcterms:W3CDTF">2022-10-01T16:11:43Z</dcterms:created>
  <dcterms:modified xsi:type="dcterms:W3CDTF">2022-10-12T21:30:44Z</dcterms:modified>
</cp:coreProperties>
</file>