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lip\Business Analytics\Business modelling and analytics\Assignment3\Question1\"/>
    </mc:Choice>
  </mc:AlternateContent>
  <xr:revisionPtr revIDLastSave="0" documentId="13_ncr:1_{FDFC205D-B654-4EFC-9F5A-C2111389D964}" xr6:coauthVersionLast="47" xr6:coauthVersionMax="47" xr10:uidLastSave="{00000000-0000-0000-0000-000000000000}"/>
  <bookViews>
    <workbookView xWindow="-108" yWindow="-108" windowWidth="23256" windowHeight="12456" activeTab="3" xr2:uid="{704CFA67-BCC7-4541-81C4-E3A6877C7011}"/>
  </bookViews>
  <sheets>
    <sheet name="Answer Report 1" sheetId="28" r:id="rId1"/>
    <sheet name="Sensitivity Report 1" sheetId="29" r:id="rId2"/>
    <sheet name="Limits Report 1" sheetId="30" r:id="rId3"/>
    <sheet name="Solution" sheetId="6" r:id="rId4"/>
    <sheet name="Problem" sheetId="32" r:id="rId5"/>
  </sheets>
  <definedNames>
    <definedName name="solver_adj" localSheetId="3" hidden="1">Solution!$C$4:$G$4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Solution!$H$14</definedName>
    <definedName name="solver_lhs2" localSheetId="3" hidden="1">Solution!$H$5:$H$7</definedName>
    <definedName name="solver_lhs3" localSheetId="3" hidden="1">Solution!$H$8:$H$10</definedName>
    <definedName name="solver_lhs4" localSheetId="3" hidden="1">Solution!$H$8:$H$10</definedName>
    <definedName name="solver_lhs5" localSheetId="3" hidden="1">Solution!$H$8:$H$10</definedName>
    <definedName name="solver_lhs6" localSheetId="3" hidden="1">Solution!$H$9</definedName>
    <definedName name="solver_lhs7" localSheetId="3" hidden="1">Solution!$H$9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Solution!$H$11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hs1" localSheetId="3" hidden="1">Solution!$J$14</definedName>
    <definedName name="solver_rhs2" localSheetId="3" hidden="1">Solution!$J$5:$J$7</definedName>
    <definedName name="solver_rhs3" localSheetId="3" hidden="1">Solution!$J$8:$J$10</definedName>
    <definedName name="solver_rhs4" localSheetId="3" hidden="1">Solution!$J$8:$J$10</definedName>
    <definedName name="solver_rhs5" localSheetId="3" hidden="1">Solution!$J$8:$J$10</definedName>
    <definedName name="solver_rhs6" localSheetId="3" hidden="1">Solution!$J$9</definedName>
    <definedName name="solver_rhs7" localSheetId="3" hidden="1">Solution!$J$9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6" l="1"/>
  <c r="J14" i="6" l="1"/>
  <c r="H14" i="6"/>
  <c r="H11" i="6"/>
  <c r="H10" i="6" l="1"/>
  <c r="H9" i="6"/>
  <c r="H8" i="6"/>
  <c r="H7" i="6"/>
  <c r="H6" i="6"/>
  <c r="H5" i="6"/>
</calcChain>
</file>

<file path=xl/sharedStrings.xml><?xml version="1.0" encoding="utf-8"?>
<sst xmlns="http://schemas.openxmlformats.org/spreadsheetml/2006/main" count="205" uniqueCount="109">
  <si>
    <t>Decision Variables</t>
  </si>
  <si>
    <t>Constraint</t>
  </si>
  <si>
    <t>&lt;=</t>
  </si>
  <si>
    <t>Wax</t>
  </si>
  <si>
    <t>Fragrance</t>
  </si>
  <si>
    <t>Wick</t>
  </si>
  <si>
    <t>Profit per Unit</t>
  </si>
  <si>
    <t>Total</t>
  </si>
  <si>
    <t>&gt;</t>
  </si>
  <si>
    <t>&gt;=</t>
  </si>
  <si>
    <t>Celtic Candles Inc.</t>
  </si>
  <si>
    <t>Constraints</t>
  </si>
  <si>
    <t>0.5A+0.25B+0.5C+0.25D+0.3125E&lt;=200000</t>
  </si>
  <si>
    <t>0.43A+0.22B+0.58C+0.33D+0.8E&lt;=250000</t>
  </si>
  <si>
    <t>0.24A+0.12B+0.24C+0.12D+0.15E&lt;=100000</t>
  </si>
  <si>
    <t>0.48A+0.23C&gt;=17000</t>
  </si>
  <si>
    <t>0.24B+0.23D&gt;=12750</t>
  </si>
  <si>
    <t>0.26E&gt;=8500</t>
  </si>
  <si>
    <t>(A+B)&gt;(C+D)</t>
  </si>
  <si>
    <t>Used</t>
  </si>
  <si>
    <t>More Jar than Pillar</t>
  </si>
  <si>
    <t>Display Large Jar and Pillar</t>
  </si>
  <si>
    <t>Display Small Jar and Pillar</t>
  </si>
  <si>
    <t>Display Votive Pack</t>
  </si>
  <si>
    <t>Total Display</t>
  </si>
  <si>
    <t>0.48A+0.24B+0.23C+0.23D+0.26E&lt;=38250</t>
  </si>
  <si>
    <t>Microsoft Excel 16.0 Answer Report</t>
  </si>
  <si>
    <t>Worksheet: [draft.xlsx]Before Solver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</si>
  <si>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</si>
  <si>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</si>
  <si>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</si>
  <si>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</si>
  <si>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</si>
  <si>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</si>
  <si>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</si>
  <si>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</si>
  <si>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</si>
  <si>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</si>
  <si>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</si>
  <si>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</si>
  <si>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</si>
  <si>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</si>
  <si>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</si>
  <si>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</si>
  <si>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</si>
  <si>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$C$4</t>
  </si>
  <si>
    <t>Contin</t>
  </si>
  <si>
    <t>$D$4</t>
  </si>
  <si>
    <t>$E$4</t>
  </si>
  <si>
    <t>$F$4</t>
  </si>
  <si>
    <t>$G$4</t>
  </si>
  <si>
    <t>Binding</t>
  </si>
  <si>
    <t>$H$5</t>
  </si>
  <si>
    <t>Wax Used</t>
  </si>
  <si>
    <t>$H$5&lt;=$J$5</t>
  </si>
  <si>
    <t>Not Binding</t>
  </si>
  <si>
    <t>$H$6</t>
  </si>
  <si>
    <t>Fragrance Used</t>
  </si>
  <si>
    <t>$H$6&lt;=$J$6</t>
  </si>
  <si>
    <t>$H$7</t>
  </si>
  <si>
    <t>Wick Used</t>
  </si>
  <si>
    <t>$H$7&lt;=$J$7</t>
  </si>
  <si>
    <t>$H$8</t>
  </si>
  <si>
    <t>Display Large Jar and Pillar Used</t>
  </si>
  <si>
    <t>$H$8&gt;=$J$8</t>
  </si>
  <si>
    <t>$H$9</t>
  </si>
  <si>
    <t>Display Small Jar and Pillar Used</t>
  </si>
  <si>
    <t>$H$9&gt;=$J$9</t>
  </si>
  <si>
    <t>$H$10</t>
  </si>
  <si>
    <t>Display Votive Pack Used</t>
  </si>
  <si>
    <t>$H$10&gt;=$J$10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</si>
  <si>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</si>
  <si>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</si>
  <si>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</si>
  <si>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</si>
  <si>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</si>
  <si>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</si>
  <si>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</si>
  <si>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</si>
  <si>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</si>
  <si>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</si>
  <si>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</si>
  <si>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</si>
  <si>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</si>
  <si>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</si>
  <si>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</si>
  <si>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</si>
  <si>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</si>
  <si>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</si>
  <si>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</si>
  <si>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More Jar than Pillar Used</t>
  </si>
  <si>
    <t>Solution Time: 0.031 Seconds.</t>
  </si>
  <si>
    <t>Iterations: 9 Subproblems: 0</t>
  </si>
  <si>
    <t>Profit per Unit Used</t>
  </si>
  <si>
    <t>$H$11</t>
  </si>
  <si>
    <t>Small Jar(B)</t>
  </si>
  <si>
    <t>Lar Pillar(C)</t>
  </si>
  <si>
    <t>Small Pillar(D)</t>
  </si>
  <si>
    <t>Votive Pack(E)</t>
  </si>
  <si>
    <t>Lar Jar(A)</t>
  </si>
  <si>
    <t>Report Created: 12/13/2022 11:19:05 AM</t>
  </si>
  <si>
    <t>Decision Variables Lar Jar(A)</t>
  </si>
  <si>
    <t>Decision Variables Small Jar(B)</t>
  </si>
  <si>
    <t>Decision Variables Lar Pillar(C)</t>
  </si>
  <si>
    <t>Decision Variables Small Pillar(D)</t>
  </si>
  <si>
    <t>Decision Variables Votive Pack(E)</t>
  </si>
  <si>
    <t>$H$14</t>
  </si>
  <si>
    <t>$H$14&gt;=$J$14</t>
  </si>
  <si>
    <t>Report Created: 12/13/2022 11:19:06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</si>
</sst>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1" fontId="1" fillId="3" borderId="1" xfId="0" applyNumberFormat="1" applyFont="1" applyFill="1" applyBorder="1"/>
    <xf numFmtId="0" fontId="1" fillId="4" borderId="1" xfId="0" applyFont="1" applyFill="1" applyBorder="1"/>
    <xf numFmtId="1" fontId="1" fillId="5" borderId="1" xfId="0" applyNumberFormat="1" applyFont="1" applyFill="1" applyBorder="1"/>
    <xf numFmtId="0" fontId="1" fillId="5" borderId="1" xfId="0" applyFont="1" applyFill="1" applyBorder="1"/>
    <xf numFmtId="0" fontId="0" fillId="0" borderId="5" xfId="0" applyBorder="1"/>
    <xf numFmtId="0" fontId="3" fillId="0" borderId="4" xfId="0" applyFont="1" applyBorder="1" applyAlignment="1">
      <alignment horizontal="center"/>
    </xf>
    <xf numFmtId="0" fontId="0" fillId="0" borderId="6" xfId="0" applyBorder="1"/>
    <xf numFmtId="1" fontId="0" fillId="0" borderId="6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/>
    <xf numFmtId="164" fontId="1" fillId="5" borderId="1" xfId="1" applyNumberFormat="1" applyFont="1" applyFill="1" applyBorder="1"/>
    <xf numFmtId="164" fontId="0" fillId="0" borderId="5" xfId="0" applyNumberFormat="1" applyBorder="1"/>
    <xf numFmtId="0" fontId="0" fillId="2" borderId="1" xfId="0" applyFill="1" applyBorder="1" applyAlignment="1">
      <alignment horizontal="center"/>
    </xf>
    <xf numFmtId="2" fontId="1" fillId="5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594360</xdr:colOff>
      <xdr:row>0</xdr:row>
      <xdr:rowOff>175260</xdr:rowOff>
    </xdr:from>
    <xdr:to>
      <xdr:col>10</xdr:col>
      <xdr:colOff>38781</xdr:colOff>
      <xdr:row>15</xdr:row>
      <xdr:rowOff>76429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DA8E20-6896-13E1-03A3-43D30E380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" y="175260"/>
          <a:ext cx="7856901" cy="2644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8435-4A1A-4B3A-9B0C-313C25C3AC42}">
  <dimension ref="A1:G36"/>
  <sheetViews>
    <sheetView showGridLines="0" topLeftCell="A15" workbookViewId="0">
      <selection activeCell="H17" sqref="H17"/>
    </sheetView>
  </sheetViews>
  <sheetFormatPr defaultRowHeight="14.4" x14ac:dyDescent="0.3"/>
  <cols>
    <col min="1" max="1" width="2.33203125" customWidth="1"/>
    <col min="2" max="2" width="6.21875" bestFit="1" customWidth="1"/>
    <col min="3" max="3" width="28.21875" bestFit="1" customWidth="1"/>
    <col min="4" max="4" width="12.6640625" bestFit="1" customWidth="1"/>
    <col min="5" max="5" width="12.88671875" bestFit="1" customWidth="1"/>
    <col min="6" max="6" width="10.44140625" bestFit="1" customWidth="1"/>
    <col min="7" max="7" width="12" bestFit="1" customWidth="1"/>
  </cols>
  <sheetData>
    <row r="1" spans="1:5" x14ac:dyDescent="0.3">
      <c r="A1" s="1" t="s">
        <v>26</v>
      </c>
    </row>
    <row r="2" spans="1:5" x14ac:dyDescent="0.3">
      <c r="A2" s="1" t="s">
        <v>27</v>
      </c>
    </row>
    <row r="3" spans="1:5" x14ac:dyDescent="0.3">
      <c r="A3" s="1" t="s">
        <v>100</v>
      </c>
    </row>
    <row r="4" spans="1:5" x14ac:dyDescent="0.3">
      <c r="A4" s="1" t="s">
        <v>28</v>
      </c>
    </row>
    <row r="5" spans="1:5" x14ac:dyDescent="0.3">
      <c r="A5" s="1" t="s">
        <v>29</v>
      </c>
    </row>
    <row r="6" spans="1:5" x14ac:dyDescent="0.3">
      <c r="A6" s="1"/>
      <c r="B6" t="s">
        <v>30</v>
      </c>
    </row>
    <row r="7" spans="1:5" x14ac:dyDescent="0.3">
      <c r="A7" s="1"/>
      <c r="B7" t="s">
        <v>91</v>
      </c>
    </row>
    <row r="8" spans="1:5" x14ac:dyDescent="0.3">
      <c r="A8" s="1"/>
      <c r="B8" t="s">
        <v>92</v>
      </c>
    </row>
    <row r="9" spans="1:5" x14ac:dyDescent="0.3">
      <c r="A9" s="1" t="s">
        <v>31</v>
      </c>
    </row>
    <row r="10" spans="1:5" x14ac:dyDescent="0.3">
      <c r="B10" t="s">
        <v>32</v>
      </c>
    </row>
    <row r="11" spans="1:5" x14ac:dyDescent="0.3">
      <c r="B11" t="s">
        <v>33</v>
      </c>
    </row>
    <row r="14" spans="1:5" ht="15" thickBot="1" x14ac:dyDescent="0.35">
      <c r="A14" t="s">
        <v>34</v>
      </c>
    </row>
    <row r="15" spans="1:5" ht="15" thickBot="1" x14ac:dyDescent="0.35">
      <c r="B15" s="9" t="s">
        <v>35</v>
      </c>
      <c r="C15" s="9" t="s">
        <v>36</v>
      </c>
      <c r="D15" s="9" t="s">
        <v>37</v>
      </c>
      <c r="E15" s="9" t="s">
        <v>38</v>
      </c>
    </row>
    <row r="16" spans="1:5" ht="15" thickBot="1" x14ac:dyDescent="0.35">
      <c r="B16" s="8" t="s">
        <v>94</v>
      </c>
      <c r="C16" s="8" t="s">
        <v>93</v>
      </c>
      <c r="D16" s="17">
        <v>106</v>
      </c>
      <c r="E16" s="17">
        <v>155363.78205128203</v>
      </c>
    </row>
    <row r="19" spans="1:7" ht="15" thickBot="1" x14ac:dyDescent="0.35">
      <c r="A19" t="s">
        <v>39</v>
      </c>
    </row>
    <row r="20" spans="1:7" ht="15" thickBot="1" x14ac:dyDescent="0.35">
      <c r="B20" s="9" t="s">
        <v>35</v>
      </c>
      <c r="C20" s="9" t="s">
        <v>36</v>
      </c>
      <c r="D20" s="9" t="s">
        <v>37</v>
      </c>
      <c r="E20" s="9" t="s">
        <v>38</v>
      </c>
      <c r="F20" s="9" t="s">
        <v>40</v>
      </c>
    </row>
    <row r="21" spans="1:7" x14ac:dyDescent="0.3">
      <c r="B21" s="10" t="s">
        <v>45</v>
      </c>
      <c r="C21" s="10" t="s">
        <v>101</v>
      </c>
      <c r="D21" s="10">
        <v>100</v>
      </c>
      <c r="E21" s="10">
        <v>35416.666666666657</v>
      </c>
      <c r="F21" s="10" t="s">
        <v>46</v>
      </c>
    </row>
    <row r="22" spans="1:7" x14ac:dyDescent="0.3">
      <c r="B22" s="10" t="s">
        <v>47</v>
      </c>
      <c r="C22" s="10" t="s">
        <v>102</v>
      </c>
      <c r="D22" s="11">
        <v>100</v>
      </c>
      <c r="E22" s="11">
        <v>326442.3076923078</v>
      </c>
      <c r="F22" s="10" t="s">
        <v>46</v>
      </c>
    </row>
    <row r="23" spans="1:7" x14ac:dyDescent="0.3">
      <c r="B23" s="10" t="s">
        <v>48</v>
      </c>
      <c r="C23" s="10" t="s">
        <v>103</v>
      </c>
      <c r="D23" s="10">
        <v>100</v>
      </c>
      <c r="E23" s="10">
        <v>0</v>
      </c>
      <c r="F23" s="10" t="s">
        <v>46</v>
      </c>
    </row>
    <row r="24" spans="1:7" x14ac:dyDescent="0.3">
      <c r="B24" s="10" t="s">
        <v>49</v>
      </c>
      <c r="C24" s="10" t="s">
        <v>104</v>
      </c>
      <c r="D24" s="10">
        <v>100</v>
      </c>
      <c r="E24" s="10">
        <v>361858.97435897432</v>
      </c>
      <c r="F24" s="10" t="s">
        <v>46</v>
      </c>
    </row>
    <row r="25" spans="1:7" ht="15" thickBot="1" x14ac:dyDescent="0.35">
      <c r="B25" s="8" t="s">
        <v>50</v>
      </c>
      <c r="C25" s="8" t="s">
        <v>105</v>
      </c>
      <c r="D25" s="8">
        <v>100</v>
      </c>
      <c r="E25" s="8">
        <v>32692.307692307659</v>
      </c>
      <c r="F25" s="8" t="s">
        <v>46</v>
      </c>
    </row>
    <row r="28" spans="1:7" ht="15" thickBot="1" x14ac:dyDescent="0.35">
      <c r="A28" t="s">
        <v>11</v>
      </c>
    </row>
    <row r="29" spans="1:7" ht="15" thickBot="1" x14ac:dyDescent="0.35">
      <c r="B29" s="9" t="s">
        <v>35</v>
      </c>
      <c r="C29" s="9" t="s">
        <v>36</v>
      </c>
      <c r="D29" s="9" t="s">
        <v>41</v>
      </c>
      <c r="E29" s="9" t="s">
        <v>42</v>
      </c>
      <c r="F29" s="9" t="s">
        <v>43</v>
      </c>
      <c r="G29" s="9" t="s">
        <v>44</v>
      </c>
    </row>
    <row r="30" spans="1:7" x14ac:dyDescent="0.3">
      <c r="B30" s="10" t="s">
        <v>106</v>
      </c>
      <c r="C30" s="10" t="s">
        <v>90</v>
      </c>
      <c r="D30" s="11">
        <v>361858.97435897449</v>
      </c>
      <c r="E30" s="10" t="s">
        <v>107</v>
      </c>
      <c r="F30" s="10" t="s">
        <v>51</v>
      </c>
      <c r="G30" s="11">
        <v>0</v>
      </c>
    </row>
    <row r="31" spans="1:7" x14ac:dyDescent="0.3">
      <c r="B31" s="10" t="s">
        <v>52</v>
      </c>
      <c r="C31" s="10" t="s">
        <v>53</v>
      </c>
      <c r="D31" s="10">
        <v>200000.00000000003</v>
      </c>
      <c r="E31" s="10" t="s">
        <v>54</v>
      </c>
      <c r="F31" s="10" t="s">
        <v>51</v>
      </c>
      <c r="G31" s="10">
        <v>0</v>
      </c>
    </row>
    <row r="32" spans="1:7" x14ac:dyDescent="0.3">
      <c r="B32" s="10" t="s">
        <v>56</v>
      </c>
      <c r="C32" s="10" t="s">
        <v>57</v>
      </c>
      <c r="D32" s="10">
        <v>96000</v>
      </c>
      <c r="E32" s="10" t="s">
        <v>58</v>
      </c>
      <c r="F32" s="10" t="s">
        <v>55</v>
      </c>
      <c r="G32" s="10">
        <v>4000</v>
      </c>
    </row>
    <row r="33" spans="2:7" x14ac:dyDescent="0.3">
      <c r="B33" s="10" t="s">
        <v>59</v>
      </c>
      <c r="C33" s="10" t="s">
        <v>60</v>
      </c>
      <c r="D33" s="10">
        <v>232613.78205128203</v>
      </c>
      <c r="E33" s="10" t="s">
        <v>61</v>
      </c>
      <c r="F33" s="10" t="s">
        <v>55</v>
      </c>
      <c r="G33" s="10">
        <v>17386.217948717967</v>
      </c>
    </row>
    <row r="34" spans="2:7" x14ac:dyDescent="0.3">
      <c r="B34" s="10" t="s">
        <v>62</v>
      </c>
      <c r="C34" s="10" t="s">
        <v>63</v>
      </c>
      <c r="D34" s="10">
        <v>16999.999999999996</v>
      </c>
      <c r="E34" s="10" t="s">
        <v>64</v>
      </c>
      <c r="F34" s="10" t="s">
        <v>51</v>
      </c>
      <c r="G34" s="10">
        <v>0</v>
      </c>
    </row>
    <row r="35" spans="2:7" x14ac:dyDescent="0.3">
      <c r="B35" s="10" t="s">
        <v>65</v>
      </c>
      <c r="C35" s="10" t="s">
        <v>66</v>
      </c>
      <c r="D35" s="10">
        <v>161573.71794871797</v>
      </c>
      <c r="E35" s="10" t="s">
        <v>67</v>
      </c>
      <c r="F35" s="10" t="s">
        <v>55</v>
      </c>
      <c r="G35" s="10">
        <v>148823.71794871797</v>
      </c>
    </row>
    <row r="36" spans="2:7" ht="15" thickBot="1" x14ac:dyDescent="0.35">
      <c r="B36" s="8" t="s">
        <v>68</v>
      </c>
      <c r="C36" s="8" t="s">
        <v>69</v>
      </c>
      <c r="D36" s="8">
        <v>8499.9999999999909</v>
      </c>
      <c r="E36" s="8" t="s">
        <v>70</v>
      </c>
      <c r="F36" s="8" t="s">
        <v>51</v>
      </c>
      <c r="G36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6E94-F6DB-4342-A04E-77070987FDD2}">
  <dimension ref="A1:H2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8.2187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71</v>
      </c>
    </row>
    <row r="2" spans="1:8" x14ac:dyDescent="0.3">
      <c r="A2" s="1" t="s">
        <v>27</v>
      </c>
    </row>
    <row r="3" spans="1:8" x14ac:dyDescent="0.3">
      <c r="A3" s="1" t="s">
        <v>100</v>
      </c>
    </row>
    <row r="6" spans="1:8" ht="15" thickBot="1" x14ac:dyDescent="0.35">
      <c r="A6" t="s">
        <v>39</v>
      </c>
    </row>
    <row r="7" spans="1:8" x14ac:dyDescent="0.3">
      <c r="B7" s="12"/>
      <c r="C7" s="12"/>
      <c r="D7" s="12" t="s">
        <v>72</v>
      </c>
      <c r="E7" s="12" t="s">
        <v>74</v>
      </c>
      <c r="F7" s="12" t="s">
        <v>76</v>
      </c>
      <c r="G7" s="12" t="s">
        <v>78</v>
      </c>
      <c r="H7" s="12" t="s">
        <v>78</v>
      </c>
    </row>
    <row r="8" spans="1:8" ht="15" thickBot="1" x14ac:dyDescent="0.35">
      <c r="B8" s="13" t="s">
        <v>35</v>
      </c>
      <c r="C8" s="13" t="s">
        <v>36</v>
      </c>
      <c r="D8" s="13" t="s">
        <v>73</v>
      </c>
      <c r="E8" s="13" t="s">
        <v>75</v>
      </c>
      <c r="F8" s="13" t="s">
        <v>77</v>
      </c>
      <c r="G8" s="13" t="s">
        <v>79</v>
      </c>
      <c r="H8" s="13" t="s">
        <v>80</v>
      </c>
    </row>
    <row r="9" spans="1:8" x14ac:dyDescent="0.3">
      <c r="B9" s="10" t="s">
        <v>45</v>
      </c>
      <c r="C9" s="10" t="s">
        <v>101</v>
      </c>
      <c r="D9" s="10">
        <v>35416.666666666657</v>
      </c>
      <c r="E9" s="10">
        <v>0</v>
      </c>
      <c r="F9" s="10">
        <v>0.25</v>
      </c>
      <c r="G9" s="10">
        <v>0.15500000000000005</v>
      </c>
      <c r="H9" s="10">
        <v>0.21021739130434783</v>
      </c>
    </row>
    <row r="10" spans="1:8" x14ac:dyDescent="0.3">
      <c r="B10" s="10" t="s">
        <v>47</v>
      </c>
      <c r="C10" s="10" t="s">
        <v>102</v>
      </c>
      <c r="D10" s="10">
        <v>326442.3076923078</v>
      </c>
      <c r="E10" s="10">
        <v>0</v>
      </c>
      <c r="F10" s="10">
        <v>0.2</v>
      </c>
      <c r="G10" s="10">
        <v>9.9999999999999603E-3</v>
      </c>
      <c r="H10" s="10">
        <v>0.10333333333333335</v>
      </c>
    </row>
    <row r="11" spans="1:8" x14ac:dyDescent="0.3">
      <c r="B11" s="10" t="s">
        <v>48</v>
      </c>
      <c r="C11" s="10" t="s">
        <v>103</v>
      </c>
      <c r="D11" s="10">
        <v>0</v>
      </c>
      <c r="E11" s="10">
        <v>-0.10072916666666668</v>
      </c>
      <c r="F11" s="10">
        <v>0.23999999999999994</v>
      </c>
      <c r="G11" s="10">
        <v>0.10072916666666668</v>
      </c>
      <c r="H11" s="10">
        <v>1E+30</v>
      </c>
    </row>
    <row r="12" spans="1:8" x14ac:dyDescent="0.3">
      <c r="B12" s="10" t="s">
        <v>49</v>
      </c>
      <c r="C12" s="10" t="s">
        <v>104</v>
      </c>
      <c r="D12" s="10">
        <v>361858.97435897432</v>
      </c>
      <c r="E12" s="10">
        <v>0</v>
      </c>
      <c r="F12" s="10">
        <v>0.20999999999999996</v>
      </c>
      <c r="G12" s="10">
        <v>1E+30</v>
      </c>
      <c r="H12" s="10">
        <v>9.9999999999999603E-3</v>
      </c>
    </row>
    <row r="13" spans="1:8" ht="15" thickBot="1" x14ac:dyDescent="0.35">
      <c r="B13" s="8" t="s">
        <v>50</v>
      </c>
      <c r="C13" s="8" t="s">
        <v>105</v>
      </c>
      <c r="D13" s="8">
        <v>32692.307692307659</v>
      </c>
      <c r="E13" s="8">
        <v>0</v>
      </c>
      <c r="F13" s="8">
        <v>0.15999999999999992</v>
      </c>
      <c r="G13" s="8">
        <v>9.6250000000000085E-2</v>
      </c>
      <c r="H13" s="8">
        <v>1E+30</v>
      </c>
    </row>
    <row r="15" spans="1:8" ht="15" thickBot="1" x14ac:dyDescent="0.35">
      <c r="A15" t="s">
        <v>11</v>
      </c>
    </row>
    <row r="16" spans="1:8" x14ac:dyDescent="0.3">
      <c r="B16" s="12"/>
      <c r="C16" s="12"/>
      <c r="D16" s="12" t="s">
        <v>72</v>
      </c>
      <c r="E16" s="12" t="s">
        <v>81</v>
      </c>
      <c r="F16" s="12" t="s">
        <v>1</v>
      </c>
      <c r="G16" s="12" t="s">
        <v>78</v>
      </c>
      <c r="H16" s="12" t="s">
        <v>78</v>
      </c>
    </row>
    <row r="17" spans="2:8" ht="15" thickBot="1" x14ac:dyDescent="0.35">
      <c r="B17" s="13" t="s">
        <v>35</v>
      </c>
      <c r="C17" s="13" t="s">
        <v>36</v>
      </c>
      <c r="D17" s="13" t="s">
        <v>73</v>
      </c>
      <c r="E17" s="13" t="s">
        <v>82</v>
      </c>
      <c r="F17" s="13" t="s">
        <v>83</v>
      </c>
      <c r="G17" s="13" t="s">
        <v>79</v>
      </c>
      <c r="H17" s="13" t="s">
        <v>80</v>
      </c>
    </row>
    <row r="18" spans="2:8" x14ac:dyDescent="0.3">
      <c r="B18" s="10" t="s">
        <v>106</v>
      </c>
      <c r="C18" s="10" t="s">
        <v>90</v>
      </c>
      <c r="D18" s="10">
        <v>361858.97435897449</v>
      </c>
      <c r="E18" s="10">
        <v>-4.9999999999999802E-3</v>
      </c>
      <c r="F18" s="10">
        <v>0</v>
      </c>
      <c r="G18" s="10">
        <v>723717.94871794863</v>
      </c>
      <c r="H18" s="10">
        <v>316113.05361305433</v>
      </c>
    </row>
    <row r="19" spans="2:8" x14ac:dyDescent="0.3">
      <c r="B19" s="10" t="s">
        <v>52</v>
      </c>
      <c r="C19" s="10" t="s">
        <v>53</v>
      </c>
      <c r="D19" s="10">
        <v>200000.00000000003</v>
      </c>
      <c r="E19" s="10">
        <v>0.82</v>
      </c>
      <c r="F19" s="10">
        <v>200000</v>
      </c>
      <c r="G19" s="10">
        <v>8333.3333333333503</v>
      </c>
      <c r="H19" s="10">
        <v>158323.10420076374</v>
      </c>
    </row>
    <row r="20" spans="2:8" x14ac:dyDescent="0.3">
      <c r="B20" s="10" t="s">
        <v>56</v>
      </c>
      <c r="C20" s="10" t="s">
        <v>57</v>
      </c>
      <c r="D20" s="10">
        <v>96000</v>
      </c>
      <c r="E20" s="10">
        <v>0</v>
      </c>
      <c r="F20" s="10">
        <v>100000</v>
      </c>
      <c r="G20" s="10">
        <v>1E+30</v>
      </c>
      <c r="H20" s="10">
        <v>4000.0000000000073</v>
      </c>
    </row>
    <row r="21" spans="2:8" x14ac:dyDescent="0.3">
      <c r="B21" s="10" t="s">
        <v>59</v>
      </c>
      <c r="C21" s="10" t="s">
        <v>60</v>
      </c>
      <c r="D21" s="10">
        <v>232613.78205128203</v>
      </c>
      <c r="E21" s="10">
        <v>0</v>
      </c>
      <c r="F21" s="10">
        <v>250000</v>
      </c>
      <c r="G21" s="10">
        <v>1E+30</v>
      </c>
      <c r="H21" s="10">
        <v>17386.217948717989</v>
      </c>
    </row>
    <row r="22" spans="2:8" x14ac:dyDescent="0.3">
      <c r="B22" s="10" t="s">
        <v>62</v>
      </c>
      <c r="C22" s="10" t="s">
        <v>63</v>
      </c>
      <c r="D22" s="10">
        <v>16999.999999999996</v>
      </c>
      <c r="E22" s="10">
        <v>-0.3229166666666668</v>
      </c>
      <c r="F22" s="10">
        <v>17000</v>
      </c>
      <c r="G22" s="10">
        <v>104461.53846153847</v>
      </c>
      <c r="H22" s="10">
        <v>16999.999999999993</v>
      </c>
    </row>
    <row r="23" spans="2:8" x14ac:dyDescent="0.3">
      <c r="B23" s="10" t="s">
        <v>65</v>
      </c>
      <c r="C23" s="10" t="s">
        <v>66</v>
      </c>
      <c r="D23" s="10">
        <v>161573.71794871797</v>
      </c>
      <c r="E23" s="10">
        <v>0</v>
      </c>
      <c r="F23" s="10">
        <v>12750</v>
      </c>
      <c r="G23" s="10">
        <v>148823.71794871794</v>
      </c>
      <c r="H23" s="10">
        <v>1E+30</v>
      </c>
    </row>
    <row r="24" spans="2:8" ht="15" thickBot="1" x14ac:dyDescent="0.35">
      <c r="B24" s="8" t="s">
        <v>68</v>
      </c>
      <c r="C24" s="8" t="s">
        <v>69</v>
      </c>
      <c r="D24" s="8">
        <v>8499.9999999999909</v>
      </c>
      <c r="E24" s="8">
        <v>-0.3701923076923081</v>
      </c>
      <c r="F24" s="8">
        <v>8500</v>
      </c>
      <c r="G24" s="8">
        <v>9907.7625570776454</v>
      </c>
      <c r="H24" s="8">
        <v>8499.9999999999891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E77F-808E-4616-AE08-F03E8FF7A6A3}">
  <dimension ref="A1:J17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8.21875" bestFit="1" customWidth="1"/>
    <col min="4" max="4" width="12.5546875" bestFit="1" customWidth="1"/>
    <col min="5" max="5" width="2.33203125" customWidth="1"/>
    <col min="6" max="7" width="12" bestFit="1" customWidth="1"/>
    <col min="8" max="8" width="2.33203125" customWidth="1"/>
    <col min="9" max="9" width="12.6640625" bestFit="1" customWidth="1"/>
    <col min="10" max="10" width="12" bestFit="1" customWidth="1"/>
  </cols>
  <sheetData>
    <row r="1" spans="1:10" x14ac:dyDescent="0.3">
      <c r="A1" s="1" t="s">
        <v>84</v>
      </c>
    </row>
    <row r="2" spans="1:10" x14ac:dyDescent="0.3">
      <c r="A2" s="1" t="s">
        <v>27</v>
      </c>
    </row>
    <row r="3" spans="1:10" x14ac:dyDescent="0.3">
      <c r="A3" s="1" t="s">
        <v>108</v>
      </c>
    </row>
    <row r="5" spans="1:10" ht="15" thickBot="1" x14ac:dyDescent="0.35"/>
    <row r="6" spans="1:10" x14ac:dyDescent="0.3">
      <c r="B6" s="12"/>
      <c r="C6" s="12" t="s">
        <v>76</v>
      </c>
      <c r="D6" s="12"/>
    </row>
    <row r="7" spans="1:10" ht="15" thickBot="1" x14ac:dyDescent="0.35">
      <c r="B7" s="13" t="s">
        <v>35</v>
      </c>
      <c r="C7" s="13" t="s">
        <v>36</v>
      </c>
      <c r="D7" s="13" t="s">
        <v>73</v>
      </c>
    </row>
    <row r="8" spans="1:10" ht="15" thickBot="1" x14ac:dyDescent="0.35">
      <c r="B8" s="8" t="s">
        <v>94</v>
      </c>
      <c r="C8" s="8" t="s">
        <v>93</v>
      </c>
      <c r="D8" s="17">
        <v>155363.78205128203</v>
      </c>
    </row>
    <row r="10" spans="1:10" ht="15" thickBot="1" x14ac:dyDescent="0.35"/>
    <row r="11" spans="1:10" x14ac:dyDescent="0.3">
      <c r="B11" s="12"/>
      <c r="C11" s="12" t="s">
        <v>85</v>
      </c>
      <c r="D11" s="12"/>
      <c r="F11" s="12" t="s">
        <v>86</v>
      </c>
      <c r="G11" s="12" t="s">
        <v>76</v>
      </c>
      <c r="I11" s="12" t="s">
        <v>89</v>
      </c>
      <c r="J11" s="12" t="s">
        <v>76</v>
      </c>
    </row>
    <row r="12" spans="1:10" ht="15" thickBot="1" x14ac:dyDescent="0.35">
      <c r="B12" s="13" t="s">
        <v>35</v>
      </c>
      <c r="C12" s="13" t="s">
        <v>36</v>
      </c>
      <c r="D12" s="13" t="s">
        <v>73</v>
      </c>
      <c r="F12" s="13" t="s">
        <v>87</v>
      </c>
      <c r="G12" s="13" t="s">
        <v>88</v>
      </c>
      <c r="I12" s="13" t="s">
        <v>87</v>
      </c>
      <c r="J12" s="13" t="s">
        <v>88</v>
      </c>
    </row>
    <row r="13" spans="1:10" x14ac:dyDescent="0.3">
      <c r="B13" s="10" t="s">
        <v>45</v>
      </c>
      <c r="C13" s="10" t="s">
        <v>101</v>
      </c>
      <c r="D13" s="10">
        <v>35416.666666666657</v>
      </c>
      <c r="F13" s="10">
        <v>35416.666666666672</v>
      </c>
      <c r="G13" s="10">
        <v>155363.78205128206</v>
      </c>
      <c r="I13" s="10">
        <v>35416.666666666628</v>
      </c>
      <c r="J13" s="10">
        <v>155363.78205128203</v>
      </c>
    </row>
    <row r="14" spans="1:10" x14ac:dyDescent="0.3">
      <c r="B14" s="10" t="s">
        <v>47</v>
      </c>
      <c r="C14" s="10" t="s">
        <v>102</v>
      </c>
      <c r="D14" s="11">
        <v>326442.3076923078</v>
      </c>
      <c r="F14" s="11">
        <v>326442.30769230763</v>
      </c>
      <c r="G14" s="11">
        <v>155363.78205128203</v>
      </c>
      <c r="I14" s="11">
        <v>326442.3076923078</v>
      </c>
      <c r="J14" s="11">
        <v>155363.78205128203</v>
      </c>
    </row>
    <row r="15" spans="1:10" x14ac:dyDescent="0.3">
      <c r="B15" s="10" t="s">
        <v>48</v>
      </c>
      <c r="C15" s="10" t="s">
        <v>103</v>
      </c>
      <c r="D15" s="10">
        <v>0</v>
      </c>
      <c r="F15" s="10">
        <v>1.581729916129834E-11</v>
      </c>
      <c r="G15" s="10">
        <v>155363.78205128203</v>
      </c>
      <c r="I15" s="10">
        <v>-5.8207660913467407E-11</v>
      </c>
      <c r="J15" s="10">
        <v>155363.78205128203</v>
      </c>
    </row>
    <row r="16" spans="1:10" x14ac:dyDescent="0.3">
      <c r="B16" s="10" t="s">
        <v>49</v>
      </c>
      <c r="C16" s="10" t="s">
        <v>104</v>
      </c>
      <c r="D16" s="10">
        <v>361858.97435897432</v>
      </c>
      <c r="F16" s="10">
        <v>0</v>
      </c>
      <c r="G16" s="10">
        <v>79373.397435897437</v>
      </c>
      <c r="I16" s="10">
        <v>361858.97435897432</v>
      </c>
      <c r="J16" s="10">
        <v>155363.78205128203</v>
      </c>
    </row>
    <row r="17" spans="2:10" ht="15" thickBot="1" x14ac:dyDescent="0.35">
      <c r="B17" s="8" t="s">
        <v>50</v>
      </c>
      <c r="C17" s="8" t="s">
        <v>105</v>
      </c>
      <c r="D17" s="8">
        <v>32692.307692307659</v>
      </c>
      <c r="F17" s="8">
        <v>32692.307692307691</v>
      </c>
      <c r="G17" s="8">
        <v>155363.78205128203</v>
      </c>
      <c r="I17" s="8">
        <v>32692.307692307608</v>
      </c>
      <c r="J17" s="8">
        <v>155363.78205128203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73EC-4890-4645-94E3-8BB8A7FBA1FD}">
  <dimension ref="B2:J27"/>
  <sheetViews>
    <sheetView tabSelected="1" workbookViewId="0">
      <selection activeCell="E13" sqref="E13"/>
    </sheetView>
  </sheetViews>
  <sheetFormatPr defaultRowHeight="14.4" x14ac:dyDescent="0.3"/>
  <cols>
    <col min="2" max="2" width="23.33203125" bestFit="1" customWidth="1"/>
    <col min="3" max="3" width="12.109375" customWidth="1"/>
    <col min="4" max="4" width="10.77734375" bestFit="1" customWidth="1"/>
    <col min="5" max="5" width="10.5546875" bestFit="1" customWidth="1"/>
    <col min="6" max="6" width="12.6640625" bestFit="1" customWidth="1"/>
    <col min="7" max="7" width="13.33203125" bestFit="1" customWidth="1"/>
    <col min="8" max="8" width="12.88671875" bestFit="1" customWidth="1"/>
    <col min="9" max="9" width="9.6640625" bestFit="1" customWidth="1"/>
    <col min="10" max="10" width="8.77734375" customWidth="1"/>
    <col min="12" max="12" width="20.44140625" bestFit="1" customWidth="1"/>
    <col min="13" max="13" width="37.109375" bestFit="1" customWidth="1"/>
  </cols>
  <sheetData>
    <row r="2" spans="2:10" x14ac:dyDescent="0.3">
      <c r="C2" s="18" t="s">
        <v>10</v>
      </c>
      <c r="D2" s="18"/>
      <c r="E2" s="18"/>
      <c r="F2" s="18"/>
      <c r="G2" s="18"/>
      <c r="H2" s="18"/>
      <c r="I2" s="18"/>
      <c r="J2" s="18"/>
    </row>
    <row r="3" spans="2:10" x14ac:dyDescent="0.3">
      <c r="B3" s="1"/>
      <c r="C3" s="2" t="s">
        <v>99</v>
      </c>
      <c r="D3" s="2" t="s">
        <v>95</v>
      </c>
      <c r="E3" s="2" t="s">
        <v>96</v>
      </c>
      <c r="F3" s="2" t="s">
        <v>97</v>
      </c>
      <c r="G3" s="2" t="s">
        <v>98</v>
      </c>
      <c r="H3" s="2" t="s">
        <v>19</v>
      </c>
      <c r="I3" s="2" t="s">
        <v>1</v>
      </c>
      <c r="J3" s="2" t="s">
        <v>7</v>
      </c>
    </row>
    <row r="4" spans="2:10" x14ac:dyDescent="0.3">
      <c r="B4" s="2" t="s">
        <v>0</v>
      </c>
      <c r="C4" s="19">
        <v>35416.666666666657</v>
      </c>
      <c r="D4" s="6">
        <v>326442.3076923078</v>
      </c>
      <c r="E4" s="7">
        <v>0</v>
      </c>
      <c r="F4" s="19">
        <v>361858.97435897432</v>
      </c>
      <c r="G4" s="19">
        <v>32692.307692307659</v>
      </c>
      <c r="H4" s="2"/>
      <c r="I4" s="2"/>
      <c r="J4" s="2"/>
    </row>
    <row r="5" spans="2:10" x14ac:dyDescent="0.3">
      <c r="B5" s="2" t="s">
        <v>3</v>
      </c>
      <c r="C5" s="2">
        <v>0.5</v>
      </c>
      <c r="D5" s="2">
        <v>0.25</v>
      </c>
      <c r="E5" s="2">
        <v>0.5</v>
      </c>
      <c r="F5" s="2">
        <v>0.25</v>
      </c>
      <c r="G5" s="2">
        <v>0.3125</v>
      </c>
      <c r="H5" s="3">
        <f>SUMPRODUCT($C$4:$G$4,C5:G5)</f>
        <v>200000.00000000003</v>
      </c>
      <c r="I5" s="5" t="s">
        <v>2</v>
      </c>
      <c r="J5" s="3">
        <v>200000</v>
      </c>
    </row>
    <row r="6" spans="2:10" x14ac:dyDescent="0.3">
      <c r="B6" s="2" t="s">
        <v>4</v>
      </c>
      <c r="C6" s="2">
        <v>0.24</v>
      </c>
      <c r="D6" s="2">
        <v>0.12</v>
      </c>
      <c r="E6" s="2">
        <v>0.24</v>
      </c>
      <c r="F6" s="2">
        <v>0.12</v>
      </c>
      <c r="G6" s="2">
        <v>0.15</v>
      </c>
      <c r="H6" s="3">
        <f t="shared" ref="H6:H10" si="0">SUMPRODUCT($C$4:$G$4,C6:G6)</f>
        <v>96000</v>
      </c>
      <c r="I6" s="5" t="s">
        <v>2</v>
      </c>
      <c r="J6" s="3">
        <v>100000</v>
      </c>
    </row>
    <row r="7" spans="2:10" x14ac:dyDescent="0.3">
      <c r="B7" s="2" t="s">
        <v>5</v>
      </c>
      <c r="C7" s="2">
        <v>0.43</v>
      </c>
      <c r="D7" s="2">
        <v>0.22</v>
      </c>
      <c r="E7" s="2">
        <v>0.57999999999999996</v>
      </c>
      <c r="F7" s="2">
        <v>0.33</v>
      </c>
      <c r="G7" s="2">
        <v>0.8</v>
      </c>
      <c r="H7" s="3">
        <f t="shared" si="0"/>
        <v>232613.78205128203</v>
      </c>
      <c r="I7" s="5" t="s">
        <v>2</v>
      </c>
      <c r="J7" s="3">
        <v>250000</v>
      </c>
    </row>
    <row r="8" spans="2:10" x14ac:dyDescent="0.3">
      <c r="B8" s="2" t="s">
        <v>21</v>
      </c>
      <c r="C8" s="2">
        <v>0.48</v>
      </c>
      <c r="D8" s="2">
        <v>0</v>
      </c>
      <c r="E8" s="2">
        <v>0.23</v>
      </c>
      <c r="F8" s="2">
        <v>0</v>
      </c>
      <c r="G8" s="2">
        <v>0</v>
      </c>
      <c r="H8" s="3">
        <f t="shared" si="0"/>
        <v>16999.999999999996</v>
      </c>
      <c r="I8" s="5" t="s">
        <v>9</v>
      </c>
      <c r="J8" s="3">
        <v>17000</v>
      </c>
    </row>
    <row r="9" spans="2:10" x14ac:dyDescent="0.3">
      <c r="B9" s="2" t="s">
        <v>22</v>
      </c>
      <c r="C9" s="2">
        <v>0</v>
      </c>
      <c r="D9" s="2">
        <v>0.24</v>
      </c>
      <c r="E9" s="2">
        <v>0</v>
      </c>
      <c r="F9" s="2">
        <v>0.23</v>
      </c>
      <c r="G9" s="2">
        <v>0</v>
      </c>
      <c r="H9" s="3">
        <f t="shared" si="0"/>
        <v>161573.71794871797</v>
      </c>
      <c r="I9" s="5" t="s">
        <v>9</v>
      </c>
      <c r="J9" s="3">
        <v>12750</v>
      </c>
    </row>
    <row r="10" spans="2:10" x14ac:dyDescent="0.3">
      <c r="B10" s="2" t="s">
        <v>23</v>
      </c>
      <c r="C10" s="2">
        <v>0</v>
      </c>
      <c r="D10" s="2">
        <v>0</v>
      </c>
      <c r="E10" s="2">
        <v>0</v>
      </c>
      <c r="F10" s="2">
        <v>0</v>
      </c>
      <c r="G10" s="2">
        <v>0.26</v>
      </c>
      <c r="H10" s="3">
        <f t="shared" si="0"/>
        <v>8499.9999999999909</v>
      </c>
      <c r="I10" s="5" t="s">
        <v>9</v>
      </c>
      <c r="J10" s="3">
        <v>8500</v>
      </c>
    </row>
    <row r="11" spans="2:10" x14ac:dyDescent="0.3">
      <c r="B11" s="2" t="s">
        <v>6</v>
      </c>
      <c r="C11" s="15">
        <v>0.25</v>
      </c>
      <c r="D11" s="15">
        <v>0.2</v>
      </c>
      <c r="E11" s="15">
        <v>0.24</v>
      </c>
      <c r="F11" s="15">
        <v>0.21</v>
      </c>
      <c r="G11" s="15">
        <v>0.16</v>
      </c>
      <c r="H11" s="16">
        <f>SUMPRODUCT(C4:G4,C11:G11)</f>
        <v>155363.78205128203</v>
      </c>
      <c r="I11" s="1"/>
      <c r="J11" s="1"/>
    </row>
    <row r="13" spans="2:10" x14ac:dyDescent="0.3">
      <c r="H13" s="2" t="s">
        <v>19</v>
      </c>
      <c r="I13" s="2" t="s">
        <v>1</v>
      </c>
      <c r="J13" s="2" t="s">
        <v>7</v>
      </c>
    </row>
    <row r="14" spans="2:10" ht="28.8" x14ac:dyDescent="0.3">
      <c r="G14" s="14" t="s">
        <v>20</v>
      </c>
      <c r="H14" s="4">
        <f>SUM($C$4,$D$4)</f>
        <v>361858.97435897449</v>
      </c>
      <c r="I14" s="5" t="s">
        <v>8</v>
      </c>
      <c r="J14" s="3">
        <f>SUM($E4,$F4)</f>
        <v>361858.97435897432</v>
      </c>
    </row>
    <row r="15" spans="2:10" x14ac:dyDescent="0.3">
      <c r="G15" s="1"/>
      <c r="H15" s="1"/>
      <c r="I15" s="1"/>
      <c r="J15" s="1"/>
    </row>
    <row r="16" spans="2:10" x14ac:dyDescent="0.3">
      <c r="H16" s="1"/>
      <c r="I16" s="1"/>
      <c r="J16" s="1"/>
    </row>
    <row r="27" spans="2:5" x14ac:dyDescent="0.3">
      <c r="B27" s="2" t="s">
        <v>24</v>
      </c>
      <c r="C27" s="3">
        <f>(C4*C8)+(D4*D9)+(E4*E8)+(F4*F9)+(G4*G10)</f>
        <v>187073.71794871797</v>
      </c>
      <c r="D27" s="5" t="s">
        <v>2</v>
      </c>
      <c r="E27" s="3">
        <v>38250</v>
      </c>
    </row>
  </sheetData>
  <mergeCells count="1">
    <mergeCell ref="C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9F0E-D2C9-4584-A0E7-E5513B3DC631}">
  <dimension ref="C18:D26"/>
  <sheetViews>
    <sheetView workbookViewId="0">
      <selection activeCell="C18" sqref="C18:D26"/>
    </sheetView>
  </sheetViews>
  <sheetFormatPr defaultRowHeight="14.4" x14ac:dyDescent="0.3"/>
  <cols>
    <col min="3" max="3" width="23.33203125" bestFit="1" customWidth="1"/>
    <col min="4" max="4" width="37.109375" bestFit="1" customWidth="1"/>
  </cols>
  <sheetData>
    <row r="18" spans="3:4" x14ac:dyDescent="0.3">
      <c r="C18" s="2" t="s">
        <v>11</v>
      </c>
      <c r="D18" s="1"/>
    </row>
    <row r="19" spans="3:4" x14ac:dyDescent="0.3">
      <c r="C19" s="2" t="s">
        <v>3</v>
      </c>
      <c r="D19" s="2" t="s">
        <v>12</v>
      </c>
    </row>
    <row r="20" spans="3:4" x14ac:dyDescent="0.3">
      <c r="C20" s="2" t="s">
        <v>4</v>
      </c>
      <c r="D20" s="2" t="s">
        <v>14</v>
      </c>
    </row>
    <row r="21" spans="3:4" x14ac:dyDescent="0.3">
      <c r="C21" s="2" t="s">
        <v>5</v>
      </c>
      <c r="D21" s="2" t="s">
        <v>13</v>
      </c>
    </row>
    <row r="22" spans="3:4" x14ac:dyDescent="0.3">
      <c r="C22" s="2" t="s">
        <v>21</v>
      </c>
      <c r="D22" s="2" t="s">
        <v>15</v>
      </c>
    </row>
    <row r="23" spans="3:4" x14ac:dyDescent="0.3">
      <c r="C23" s="2" t="s">
        <v>22</v>
      </c>
      <c r="D23" s="2" t="s">
        <v>16</v>
      </c>
    </row>
    <row r="24" spans="3:4" x14ac:dyDescent="0.3">
      <c r="C24" s="2" t="s">
        <v>23</v>
      </c>
      <c r="D24" s="2" t="s">
        <v>17</v>
      </c>
    </row>
    <row r="25" spans="3:4" x14ac:dyDescent="0.3">
      <c r="C25" s="2" t="s">
        <v>24</v>
      </c>
      <c r="D25" s="2" t="s">
        <v>25</v>
      </c>
    </row>
    <row r="26" spans="3:4" x14ac:dyDescent="0.3">
      <c r="C26" s="2" t="s">
        <v>20</v>
      </c>
      <c r="D26" s="2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Limits Report 1</vt:lpstr>
      <vt:lpstr>Solution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Venkatesan</dc:creator>
  <cp:lastModifiedBy>Dilip Venkatesan</cp:lastModifiedBy>
  <dcterms:created xsi:type="dcterms:W3CDTF">2022-12-01T13:01:53Z</dcterms:created>
  <dcterms:modified xsi:type="dcterms:W3CDTF">2022-12-14T10:51:11Z</dcterms:modified>
</cp:coreProperties>
</file>