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https://d.docs.live.net/f37719c4b44ab47e/Documents/Data Analytics/Excel worksheets/excel_projects/Personal Finance Tracker/"/>
    </mc:Choice>
  </mc:AlternateContent>
  <xr:revisionPtr revIDLastSave="2285" documentId="8_{C5B46B8A-9012-4DF1-9D03-18A70FF404AA}" xr6:coauthVersionLast="47" xr6:coauthVersionMax="47" xr10:uidLastSave="{5DA6D51A-14E3-4E0A-8654-8EA8EFE5D02B}"/>
  <bookViews>
    <workbookView xWindow="-110" yWindow="-110" windowWidth="19420" windowHeight="11500" activeTab="3" xr2:uid="{97429415-62BD-430C-88C7-3B798C96491C}"/>
  </bookViews>
  <sheets>
    <sheet name="DATASET" sheetId="2" r:id="rId1"/>
    <sheet name="ICONS &amp; COLOURS " sheetId="4" r:id="rId2"/>
    <sheet name="Calculations" sheetId="1" r:id="rId3"/>
    <sheet name="Dashboard" sheetId="6" r:id="rId4"/>
  </sheets>
  <externalReferences>
    <externalReference r:id="rId5"/>
  </externalReferences>
  <definedNames>
    <definedName name="_xlcn.WorksheetConnection_Book3Table11" hidden="1">[1]!Table1[#Data]</definedName>
    <definedName name="Balance">Calculations!$O$8</definedName>
    <definedName name="Expense">Calculations!$O$7</definedName>
    <definedName name="ExternalData_1" localSheetId="0" hidden="1">DATASET!$A$2:$K$488</definedName>
    <definedName name="Income">Calculations!$O$6</definedName>
    <definedName name="Maxcredit">Calculations!$L$15</definedName>
    <definedName name="Maxdebit">Calculations!$K$15</definedName>
    <definedName name="Slicer_Month_Name">#N/A</definedName>
    <definedName name="Slicer_Month_Number">#N/A</definedName>
  </definedNames>
  <calcPr calcId="191029"/>
  <pivotCaches>
    <pivotCache cacheId="1" r:id="rId6"/>
  </pivotCaches>
  <extLst>
    <ext xmlns:x14="http://schemas.microsoft.com/office/spreadsheetml/2009/9/main" uri="{876F7934-8845-4945-9796-88D515C7AA90}">
      <x14:pivotCaches>
        <pivotCache cacheId="2" r:id="rId7"/>
      </x14:pivotCaches>
    </ex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2663c04f-1c4b-47a6-ae4a-f74aedc08fe1" name="Table1" connection="WorksheetConnection_Book3!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4" i="1" l="1" a="1"/>
  <c r="E34" i="1" s="1"/>
  <c r="E25" i="1" l="1" a="1"/>
  <c r="E25" i="1" l="1"/>
  <c r="E30" i="1" s="1" a="1"/>
  <c r="E30" i="1" s="1"/>
  <c r="F28" i="1"/>
  <c r="O7" i="1" l="1"/>
  <c r="O6" i="1"/>
  <c r="O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2726A93-1725-4304-99BA-7ACAB0C5FE61}" keepAlive="1" name="Query - DATASET" description="Connection to the 'DATASET' query in the workbook." type="5" refreshedVersion="8" background="1" saveData="1">
    <dbPr connection="Provider=Microsoft.Mashup.OleDb.1;Data Source=$Workbook$;Location=DATASET;Extended Properties=&quot;&quot;" command="SELECT * FROM [DATASET]"/>
  </connection>
  <connection id="2" xr16:uid="{48829485-A00A-4A46-BF4A-3193689235CB}" keepAlive="1" name="ThisWorkbookDataModel" description="Data Model" type="5" refreshedVersion="7" minRefreshableVersion="5" saveData="1">
    <dbPr connection="Data Model Connection" command="Model" commandType="1"/>
    <olapPr sendLocale="1" rowDrillCount="1000"/>
    <extLst>
      <ext xmlns:x15="http://schemas.microsoft.com/office/spreadsheetml/2010/11/main" uri="{DE250136-89BD-433C-8126-D09CA5730AF9}">
        <x15:connection id="" model="1"/>
      </ext>
    </extLst>
  </connection>
  <connection id="3" xr16:uid="{FB45D705-F70F-4708-8319-4F788367668C}" name="WorksheetConnection_Book3!Table1" type="102" refreshedVersion="8" minRefreshableVersion="5">
    <extLst>
      <ext xmlns:x15="http://schemas.microsoft.com/office/spreadsheetml/2010/11/main" uri="{DE250136-89BD-433C-8126-D09CA5730AF9}">
        <x15:connection id="Table1-2663c04f-1c4b-47a6-ae4a-f74aedc08fe1" autoDelete="1">
          <x15:rangePr sourceName="_xlcn.WorksheetConnection_Book3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<sst xmlns="http://schemas.openxmlformats.org/spreadsheetml/2006/main" count="3014" uniqueCount="124">
  <si>
    <t>Date</t>
  </si>
  <si>
    <t>Description</t>
  </si>
  <si>
    <t>Debit</t>
  </si>
  <si>
    <t>Credit</t>
  </si>
  <si>
    <t>Sub-category</t>
  </si>
  <si>
    <t>Category</t>
  </si>
  <si>
    <t>Category Type</t>
  </si>
  <si>
    <t>Month Number</t>
  </si>
  <si>
    <t>Week Day</t>
  </si>
  <si>
    <t>Net Amount</t>
  </si>
  <si>
    <t>Salary</t>
  </si>
  <si>
    <t>Income</t>
  </si>
  <si>
    <t>Mon</t>
  </si>
  <si>
    <t>Drink</t>
  </si>
  <si>
    <t>Coffee</t>
  </si>
  <si>
    <t>Dining Out</t>
  </si>
  <si>
    <t>Expense</t>
  </si>
  <si>
    <t>Estate Mangement</t>
  </si>
  <si>
    <t>Rent</t>
  </si>
  <si>
    <t>Living Expenses</t>
  </si>
  <si>
    <t>Tue</t>
  </si>
  <si>
    <t>Financail upgrade</t>
  </si>
  <si>
    <t>Cash loan</t>
  </si>
  <si>
    <t>Transport</t>
  </si>
  <si>
    <t>Wed</t>
  </si>
  <si>
    <t>Thu</t>
  </si>
  <si>
    <t>Fri</t>
  </si>
  <si>
    <t>Green's</t>
  </si>
  <si>
    <t>Groceries</t>
  </si>
  <si>
    <t>Power source</t>
  </si>
  <si>
    <t>Gas/Electrics</t>
  </si>
  <si>
    <t>Fuel</t>
  </si>
  <si>
    <t>Sat</t>
  </si>
  <si>
    <t>Cinemas</t>
  </si>
  <si>
    <t>Entertainment</t>
  </si>
  <si>
    <t>Discretionary</t>
  </si>
  <si>
    <t>Fashionistas</t>
  </si>
  <si>
    <t>Clothes</t>
  </si>
  <si>
    <t>Burger</t>
  </si>
  <si>
    <t>Restaurant</t>
  </si>
  <si>
    <t>Uba</t>
  </si>
  <si>
    <t>Taxi</t>
  </si>
  <si>
    <t>Sun</t>
  </si>
  <si>
    <t>Onlne earning</t>
  </si>
  <si>
    <t>Passive</t>
  </si>
  <si>
    <t>Phone</t>
  </si>
  <si>
    <t>Sallah give away</t>
  </si>
  <si>
    <t>Gifts</t>
  </si>
  <si>
    <t>Online streaming</t>
  </si>
  <si>
    <t>Suya</t>
  </si>
  <si>
    <t>Oha soup/White soup</t>
  </si>
  <si>
    <t>Orphanage</t>
  </si>
  <si>
    <t>Donation</t>
  </si>
  <si>
    <t>Charity</t>
  </si>
  <si>
    <t>Fueling</t>
  </si>
  <si>
    <t>Trainers</t>
  </si>
  <si>
    <t>Hangingout/Ticket</t>
  </si>
  <si>
    <t>Global Fashion</t>
  </si>
  <si>
    <t>Taken medication</t>
  </si>
  <si>
    <t>Doctor</t>
  </si>
  <si>
    <t>Medical</t>
  </si>
  <si>
    <t>Sport ware</t>
  </si>
  <si>
    <t>Foodary</t>
  </si>
  <si>
    <t>Clubing</t>
  </si>
  <si>
    <t>Home décor</t>
  </si>
  <si>
    <t>Furnishings</t>
  </si>
  <si>
    <t>Feedings</t>
  </si>
  <si>
    <t>Month Name</t>
  </si>
  <si>
    <t>Jan</t>
  </si>
  <si>
    <t>Feb</t>
  </si>
  <si>
    <t>Mar</t>
  </si>
  <si>
    <t>Apr</t>
  </si>
  <si>
    <t>May</t>
  </si>
  <si>
    <t>Jun</t>
  </si>
  <si>
    <t>Jul</t>
  </si>
  <si>
    <t>Aug</t>
  </si>
  <si>
    <t>Sep</t>
  </si>
  <si>
    <t>Oct</t>
  </si>
  <si>
    <t xml:space="preserve">COLOURS </t>
  </si>
  <si>
    <t xml:space="preserve">SLICERS </t>
  </si>
  <si>
    <t xml:space="preserve">BACKGROUND </t>
  </si>
  <si>
    <t>#262626</t>
  </si>
  <si>
    <t xml:space="preserve">SHAPES </t>
  </si>
  <si>
    <t xml:space="preserve">WITH SHADOWS </t>
  </si>
  <si>
    <t>TEXT</t>
  </si>
  <si>
    <t>#D9D9D9</t>
  </si>
  <si>
    <t xml:space="preserve">CARD </t>
  </si>
  <si>
    <t>GRADIANT</t>
  </si>
  <si>
    <t>#610C9F</t>
  </si>
  <si>
    <t>#8D24CE</t>
  </si>
  <si>
    <t>#A02AC0</t>
  </si>
  <si>
    <t>#CD62DC</t>
  </si>
  <si>
    <t xml:space="preserve">DONUT CHART </t>
  </si>
  <si>
    <t>#FF0000</t>
  </si>
  <si>
    <t xml:space="preserve">RED </t>
  </si>
  <si>
    <t>#92D050</t>
  </si>
  <si>
    <t>GREEN</t>
  </si>
  <si>
    <t>COLUMN CHART</t>
  </si>
  <si>
    <t>PURPLE</t>
  </si>
  <si>
    <t xml:space="preserve">LIGHT PURPLE </t>
  </si>
  <si>
    <t>Freelancing</t>
  </si>
  <si>
    <t>Data Analytics</t>
  </si>
  <si>
    <t>Dance Class</t>
  </si>
  <si>
    <t>Online Clothing Store</t>
  </si>
  <si>
    <t>Row Labels</t>
  </si>
  <si>
    <t>Sum of Net Amount</t>
  </si>
  <si>
    <t>Sum of Debit</t>
  </si>
  <si>
    <t>Sum of Credit</t>
  </si>
  <si>
    <t>Income Sources</t>
  </si>
  <si>
    <t>Earned</t>
  </si>
  <si>
    <t>Monthly Trend</t>
  </si>
  <si>
    <t>KPI Cards</t>
  </si>
  <si>
    <t>INCOME</t>
  </si>
  <si>
    <t>EXPENSE</t>
  </si>
  <si>
    <t>BALANCE</t>
  </si>
  <si>
    <t>INCOME SOURCES</t>
  </si>
  <si>
    <t>EXPENSES</t>
  </si>
  <si>
    <t>For Icons - flaticon</t>
  </si>
  <si>
    <t>Fpr colors - colour picker</t>
  </si>
  <si>
    <t>Weekly Trend</t>
  </si>
  <si>
    <t>Trend by Month of credit for kpi</t>
  </si>
  <si>
    <t>Max of Debit</t>
  </si>
  <si>
    <t>Max of Credit</t>
  </si>
  <si>
    <t>Trend by Month of debit for 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</si>
</sst>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 #,##0"/>
    <numFmt numFmtId="165" formatCode="[&gt;=1000]0.0,&quot;k&quot;;0"/>
  </numFmts>
  <fonts count="5" x14ac:knownFonts="1">
    <font>
      <sz val="11"/>
      <color theme="1"/>
      <name val="Calibri"/>
      <family val="2"/>
      <scheme val="minor"/>
    </font>
    <font>
      <b/>
      <sz val="18"/>
      <color theme="0" tint="-0.249977111117893"/>
      <name val="Calibri"/>
      <family val="2"/>
      <scheme val="minor"/>
    </font>
    <font>
      <b/>
      <sz val="11"/>
      <color theme="0" tint="-0.249977111117893"/>
      <name val="Calibri"/>
      <family val="2"/>
      <scheme val="minor"/>
    </font>
    <font>
      <sz val="14"/>
      <color theme="1"/>
      <name val="Calibri"/>
      <family val="2"/>
      <scheme val="minor"/>
    </font>
    <font>
      <sz val="11"/>
      <color rgb="FF262626"/>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rgb="FF262626"/>
        <bgColor indexed="64"/>
      </patternFill>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3" fillId="0" borderId="0" xfId="0" applyFont="1"/>
    <xf numFmtId="165" fontId="0" fillId="0" borderId="0" xfId="0" applyNumberFormat="1"/>
    <xf numFmtId="0" fontId="4" fillId="3" borderId="0" xfId="0" applyFont="1" applyFill="1" applyAlignment="1">
      <alignment horizontal="center"/>
    </xf>
    <xf numFmtId="0" fontId="4" fillId="3" borderId="0" xfId="0" applyFont="1" applyFill="1"/>
    <xf numFmtId="0" fontId="1" fillId="2" borderId="0" xfId="0" applyFont="1" applyFill="1" applyAlignment="1">
      <alignment horizontal="center"/>
    </xf>
    <xf numFmtId="0" fontId="2" fillId="2" borderId="0" xfId="0" applyFont="1" applyFill="1" applyAlignment="1">
      <alignment horizontal="center"/>
    </xf>
  </cellXfs>
  <cellStyles count="1">
    <cellStyle name="Normal" xfId="0" builtinId="0"/>
  </cellStyles>
  <dxfs count="21">
    <dxf>
      <numFmt numFmtId="164" formatCode="&quot;₹&quot;\ #,##0"/>
    </dxf>
    <dxf>
      <numFmt numFmtId="165" formatCode="[&gt;=1000]0.0,&quot;k&quot;;0"/>
    </dxf>
    <dxf>
      <numFmt numFmtId="165" formatCode="[&gt;=1000]0.0,&quot;k&quot;;0"/>
    </dxf>
    <dxf>
      <numFmt numFmtId="164" formatCode="&quot;₹&quot;\ #,##0"/>
    </dxf>
    <dxf>
      <numFmt numFmtId="164" formatCode="&quot;₹&quot;\ #,##0"/>
    </dxf>
    <dxf>
      <numFmt numFmtId="164" formatCode="&quot;₹&quot;\ #,##0"/>
    </dxf>
    <dxf>
      <numFmt numFmtId="164" formatCode="&quot;₹&quot;\ #,##0"/>
    </dxf>
    <dxf>
      <numFmt numFmtId="165" formatCode="[&gt;=1000]0.0,&quot;k&quot;;0"/>
    </dxf>
    <dxf>
      <numFmt numFmtId="165" formatCode="[&gt;=1000]0.0,&quot;k&quot;;0"/>
    </dxf>
    <dxf>
      <numFmt numFmtId="165" formatCode="[&gt;=1000]0.0,&quot;k&quot;;0"/>
    </dxf>
    <dxf>
      <numFmt numFmtId="164" formatCode="&quot;₹&quot;\ #,##0"/>
    </dxf>
    <dxf>
      <numFmt numFmtId="0" formatCode="General"/>
    </dxf>
    <dxf>
      <numFmt numFmtId="0" formatCode="General"/>
    </dxf>
    <dxf>
      <numFmt numFmtId="0" formatCode="General"/>
    </dxf>
    <dxf>
      <numFmt numFmtId="0" formatCode="General"/>
    </dxf>
    <dxf>
      <numFmt numFmtId="164" formatCode="&quot;₹&quot;\ #,##0"/>
    </dxf>
    <dxf>
      <numFmt numFmtId="164" formatCode="&quot;₹&quot;\ #,##0"/>
    </dxf>
    <dxf>
      <numFmt numFmtId="0" formatCode="General"/>
    </dxf>
    <dxf>
      <numFmt numFmtId="19" formatCode="dd/mm/yyyy"/>
    </dxf>
    <dxf>
      <font>
        <b/>
        <color theme="1"/>
      </font>
      <border>
        <bottom style="thin">
          <color theme="4"/>
        </bottom>
        <vertical/>
        <horizontal/>
      </border>
    </dxf>
    <dxf>
      <font>
        <sz val="12.5"/>
        <color auto="1"/>
      </font>
      <fill>
        <patternFill>
          <bgColor theme="1" tint="0.14996795556505021"/>
        </patternFill>
      </fill>
      <border diagonalUp="0" diagonalDown="0">
        <left/>
        <right/>
        <top/>
        <bottom/>
        <vertical/>
        <horizontal/>
      </border>
    </dxf>
  </dxfs>
  <tableStyles count="2" defaultTableStyle="TableStyleMedium2" defaultPivotStyle="PivotStyleLight16">
    <tableStyle name="Cust" pivot="0" table="0" count="10" xr9:uid="{5417C160-4C5E-4FA3-B4C4-F88FF1F921A9}">
      <tableStyleElement type="wholeTable" dxfId="20"/>
      <tableStyleElement type="headerRow" dxfId="19"/>
    </tableStyle>
    <tableStyle name="Invisible" pivot="0" table="0" count="0" xr9:uid="{6B7AA35C-FA55-418A-A7D3-039C51E9BFC8}"/>
  </tableStyles>
  <colors>
    <mruColors>
      <color rgb="FF262626"/>
      <color rgb="FFCD62DC"/>
      <color rgb="FF610C9F"/>
      <color rgb="FFA02AC0"/>
      <color rgb="FF000000"/>
      <color rgb="FF61577F"/>
      <color rgb="FF409694"/>
      <color rgb="FF8D24CE"/>
      <color rgb="FFCAF5E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sz val="12"/>
            <color rgb="FF610C9F"/>
            <name val="Calibri"/>
            <family val="2"/>
            <scheme val="minor"/>
          </font>
          <fill>
            <patternFill patternType="solid">
              <fgColor auto="1"/>
              <bgColor rgb="FF2C2C2C"/>
            </patternFill>
          </fill>
          <border diagonalUp="0" diagonalDown="0">
            <left/>
            <right/>
            <top/>
            <bottom/>
            <vertical/>
            <horizontal/>
          </border>
        </dxf>
        <dxf>
          <font>
            <color rgb="FFCD62DC"/>
          </font>
          <fill>
            <patternFill patternType="solid">
              <fgColor auto="1"/>
              <bgColor rgb="FF2C2C2C"/>
            </patternFill>
          </fill>
          <border diagonalUp="0" diagonalDown="0">
            <left/>
            <right/>
            <top/>
            <bottom/>
            <vertical/>
            <horizontal/>
          </border>
        </dxf>
        <dxf>
          <font>
            <b/>
            <i val="0"/>
            <sz val="10"/>
            <color rgb="FF828282"/>
            <name val="Calibri"/>
            <family val="2"/>
            <scheme val="minor"/>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10"/>
            <color theme="0" tint="-0.14996795556505021"/>
            <name val="Calibri"/>
            <family val="2"/>
            <scheme val="minor"/>
          </font>
          <border diagonalUp="0" diagonalDown="0">
            <left/>
            <right/>
            <top/>
            <bottom/>
            <vertical/>
            <horizontal/>
          </border>
        </dxf>
        <dxf>
          <font>
            <b/>
            <i val="0"/>
            <sz val="10"/>
            <color rgb="FF828282"/>
            <name val="Calibri"/>
            <family val="2"/>
            <scheme val="minor"/>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b/>
            <i val="0"/>
            <sz val="10"/>
            <color theme="0" tint="-0.34998626667073579"/>
            <name val="Calibri"/>
            <family val="2"/>
            <scheme val="minor"/>
          </font>
          <fill>
            <patternFill patternType="solid">
              <fgColor rgb="FFFFFFFF"/>
              <bgColor rgb="FF2C2C2C"/>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Cu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pivotCacheDefinition" Target="pivotCache/pivotCacheDefinition2.xml"/><Relationship Id="rId12" Type="http://schemas.openxmlformats.org/officeDocument/2006/relationships/styles" Target="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externalLink" Target="externalLinks/externalLink1.xml"/><Relationship Id="rId15" Type="http://schemas.openxmlformats.org/officeDocument/2006/relationships/powerPivotData" Target="model/item.data"/><Relationship Id="rId23" Type="http://schemas.openxmlformats.org/officeDocument/2006/relationships/customXml" Target="../customXml/item6.xml"/><Relationship Id="rId10" Type="http://schemas.openxmlformats.org/officeDocument/2006/relationships/theme" Target="theme/theme1.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Copy.xlsx]Calculations!PivotTable8</c:name>
    <c:fmtId val="3"/>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Calculations!$R$6</c:f>
              <c:strCache>
                <c:ptCount val="1"/>
                <c:pt idx="0">
                  <c:v>Total</c:v>
                </c:pt>
              </c:strCache>
            </c:strRef>
          </c:tx>
          <c:spPr>
            <a:ln w="28575" cap="rnd">
              <a:solidFill>
                <a:schemeClr val="accent1"/>
              </a:solidFill>
              <a:round/>
            </a:ln>
            <a:effectLst/>
          </c:spPr>
          <c:marker>
            <c:symbol val="none"/>
          </c:marker>
          <c:cat>
            <c:strRef>
              <c:f>Calculations!$Q$7:$Q$16</c:f>
              <c:strCache>
                <c:ptCount val="10"/>
                <c:pt idx="0">
                  <c:v>1</c:v>
                </c:pt>
                <c:pt idx="1">
                  <c:v>2</c:v>
                </c:pt>
                <c:pt idx="2">
                  <c:v>3</c:v>
                </c:pt>
                <c:pt idx="3">
                  <c:v>4</c:v>
                </c:pt>
                <c:pt idx="4">
                  <c:v>5</c:v>
                </c:pt>
                <c:pt idx="5">
                  <c:v>6</c:v>
                </c:pt>
                <c:pt idx="6">
                  <c:v>7</c:v>
                </c:pt>
                <c:pt idx="7">
                  <c:v>8</c:v>
                </c:pt>
                <c:pt idx="8">
                  <c:v>9</c:v>
                </c:pt>
                <c:pt idx="9">
                  <c:v>10</c:v>
                </c:pt>
              </c:strCache>
            </c:strRef>
          </c:cat>
          <c:val>
            <c:numRef>
              <c:f>Calculations!$R$7:$R$16</c:f>
              <c:numCache>
                <c:formatCode>"₹"\ #,##0</c:formatCode>
                <c:ptCount val="10"/>
                <c:pt idx="0">
                  <c:v>14000</c:v>
                </c:pt>
                <c:pt idx="1">
                  <c:v>5800</c:v>
                </c:pt>
                <c:pt idx="2">
                  <c:v>6000</c:v>
                </c:pt>
                <c:pt idx="3">
                  <c:v>7340</c:v>
                </c:pt>
                <c:pt idx="4">
                  <c:v>6000</c:v>
                </c:pt>
                <c:pt idx="5">
                  <c:v>5100</c:v>
                </c:pt>
                <c:pt idx="6">
                  <c:v>5200</c:v>
                </c:pt>
                <c:pt idx="7">
                  <c:v>5800</c:v>
                </c:pt>
                <c:pt idx="8">
                  <c:v>5100</c:v>
                </c:pt>
                <c:pt idx="9">
                  <c:v>5100</c:v>
                </c:pt>
              </c:numCache>
            </c:numRef>
          </c:val>
          <c:smooth val="0"/>
          <c:extLst>
            <c:ext xmlns:c16="http://schemas.microsoft.com/office/drawing/2014/chart" uri="{C3380CC4-5D6E-409C-BE32-E72D297353CC}">
              <c16:uniqueId val="{00000000-C8B1-407D-A035-2BF4CD6EE965}"/>
            </c:ext>
          </c:extLst>
        </c:ser>
        <c:dLbls>
          <c:showLegendKey val="0"/>
          <c:showVal val="0"/>
          <c:showCatName val="0"/>
          <c:showSerName val="0"/>
          <c:showPercent val="0"/>
          <c:showBubbleSize val="0"/>
        </c:dLbls>
        <c:smooth val="0"/>
        <c:axId val="1963950047"/>
        <c:axId val="1963951967"/>
      </c:lineChart>
      <c:catAx>
        <c:axId val="1963950047"/>
        <c:scaling>
          <c:orientation val="minMax"/>
        </c:scaling>
        <c:delete val="1"/>
        <c:axPos val="b"/>
        <c:numFmt formatCode="General" sourceLinked="1"/>
        <c:majorTickMark val="none"/>
        <c:minorTickMark val="none"/>
        <c:tickLblPos val="nextTo"/>
        <c:crossAx val="1963951967"/>
        <c:crosses val="autoZero"/>
        <c:auto val="1"/>
        <c:lblAlgn val="ctr"/>
        <c:lblOffset val="100"/>
        <c:noMultiLvlLbl val="0"/>
      </c:catAx>
      <c:valAx>
        <c:axId val="1963951967"/>
        <c:scaling>
          <c:orientation val="minMax"/>
        </c:scaling>
        <c:delete val="1"/>
        <c:axPos val="l"/>
        <c:numFmt formatCode="&quot;₹&quot;\ #,##0" sourceLinked="1"/>
        <c:majorTickMark val="none"/>
        <c:minorTickMark val="none"/>
        <c:tickLblPos val="nextTo"/>
        <c:crossAx val="196395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Copy.xlsx]Calculations!PivotTable9</c:name>
    <c:fmtId val="1"/>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Calculations!$U$6</c:f>
              <c:strCache>
                <c:ptCount val="1"/>
                <c:pt idx="0">
                  <c:v>Total</c:v>
                </c:pt>
              </c:strCache>
            </c:strRef>
          </c:tx>
          <c:spPr>
            <a:ln w="28575" cap="rnd">
              <a:solidFill>
                <a:schemeClr val="accent1"/>
              </a:solidFill>
              <a:round/>
            </a:ln>
            <a:effectLst/>
          </c:spPr>
          <c:marker>
            <c:symbol val="none"/>
          </c:marker>
          <c:cat>
            <c:strRef>
              <c:f>Calculations!$T$7:$T$16</c:f>
              <c:strCache>
                <c:ptCount val="10"/>
                <c:pt idx="0">
                  <c:v>1</c:v>
                </c:pt>
                <c:pt idx="1">
                  <c:v>2</c:v>
                </c:pt>
                <c:pt idx="2">
                  <c:v>3</c:v>
                </c:pt>
                <c:pt idx="3">
                  <c:v>4</c:v>
                </c:pt>
                <c:pt idx="4">
                  <c:v>5</c:v>
                </c:pt>
                <c:pt idx="5">
                  <c:v>6</c:v>
                </c:pt>
                <c:pt idx="6">
                  <c:v>7</c:v>
                </c:pt>
                <c:pt idx="7">
                  <c:v>8</c:v>
                </c:pt>
                <c:pt idx="8">
                  <c:v>9</c:v>
                </c:pt>
                <c:pt idx="9">
                  <c:v>10</c:v>
                </c:pt>
              </c:strCache>
            </c:strRef>
          </c:cat>
          <c:val>
            <c:numRef>
              <c:f>Calculations!$U$7:$U$16</c:f>
              <c:numCache>
                <c:formatCode>"₹"\ #,##0</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smooth val="0"/>
          <c:extLst>
            <c:ext xmlns:c16="http://schemas.microsoft.com/office/drawing/2014/chart" uri="{C3380CC4-5D6E-409C-BE32-E72D297353CC}">
              <c16:uniqueId val="{00000000-3E00-4FB5-96A8-1F49DE389715}"/>
            </c:ext>
          </c:extLst>
        </c:ser>
        <c:dLbls>
          <c:showLegendKey val="0"/>
          <c:showVal val="0"/>
          <c:showCatName val="0"/>
          <c:showSerName val="0"/>
          <c:showPercent val="0"/>
          <c:showBubbleSize val="0"/>
        </c:dLbls>
        <c:smooth val="0"/>
        <c:axId val="378766880"/>
        <c:axId val="1938367647"/>
      </c:lineChart>
      <c:catAx>
        <c:axId val="378766880"/>
        <c:scaling>
          <c:orientation val="minMax"/>
        </c:scaling>
        <c:delete val="1"/>
        <c:axPos val="b"/>
        <c:numFmt formatCode="General" sourceLinked="1"/>
        <c:majorTickMark val="none"/>
        <c:minorTickMark val="none"/>
        <c:tickLblPos val="nextTo"/>
        <c:crossAx val="1938367647"/>
        <c:crosses val="autoZero"/>
        <c:auto val="1"/>
        <c:lblAlgn val="ctr"/>
        <c:lblOffset val="100"/>
        <c:noMultiLvlLbl val="0"/>
      </c:catAx>
      <c:valAx>
        <c:axId val="1938367647"/>
        <c:scaling>
          <c:orientation val="minMax"/>
        </c:scaling>
        <c:delete val="1"/>
        <c:axPos val="l"/>
        <c:numFmt formatCode="&quot;₹&quot;\ #,##0" sourceLinked="1"/>
        <c:majorTickMark val="none"/>
        <c:minorTickMark val="none"/>
        <c:tickLblPos val="nextTo"/>
        <c:crossAx val="37876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Copy.xlsx]Calculations!PivotTable4</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5555555555555554"/>
          <c:y val="0.10185185185185185"/>
          <c:w val="0.53888888888888886"/>
          <c:h val="0.89814814814814814"/>
        </c:manualLayout>
      </c:layout>
      <c:doughnutChart>
        <c:varyColors val="1"/>
        <c:ser>
          <c:idx val="0"/>
          <c:order val="0"/>
          <c:tx>
            <c:strRef>
              <c:f>Calculations!$C$24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D3-481D-839C-6094E96607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D3-481D-839C-6094E96607F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3D3-481D-839C-6094E96607F7}"/>
              </c:ext>
            </c:extLst>
          </c:dPt>
          <c:cat>
            <c:strRef>
              <c:f>Calculations!$B$25:$B$27</c:f>
              <c:strCache>
                <c:ptCount val="3"/>
                <c:pt idx="0">
                  <c:v>Data Analytics</c:v>
                </c:pt>
                <c:pt idx="1">
                  <c:v>Dance Class</c:v>
                </c:pt>
                <c:pt idx="2">
                  <c:v>Online Clothing Store</c:v>
                </c:pt>
              </c:strCache>
            </c:strRef>
          </c:cat>
          <c:val>
            <c:numRef>
              <c:f>Calculations!$C$25:$C$27</c:f>
              <c:numCache>
                <c:formatCode>"₹"\ #,##0</c:formatCode>
                <c:ptCount val="3"/>
                <c:pt idx="0">
                  <c:v>50000</c:v>
                </c:pt>
                <c:pt idx="1">
                  <c:v>10940</c:v>
                </c:pt>
                <c:pt idx="2">
                  <c:v>4500</c:v>
                </c:pt>
              </c:numCache>
            </c:numRef>
          </c:val>
          <c:extLst>
            <c:ext xmlns:c16="http://schemas.microsoft.com/office/drawing/2014/chart" uri="{C3380CC4-5D6E-409C-BE32-E72D297353CC}">
              <c16:uniqueId val="{00000000-EC6B-406E-B144-BE9376883D0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Copy.xlsx]Calculations!MonthlyCDTrend</c:name>
    <c:fmtId val="7"/>
  </c:pivotSource>
  <c:chart>
    <c:autoTitleDeleted val="0"/>
    <c:pivotFmts>
      <c:pivotFmt>
        <c:idx val="0"/>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5.0925925925925923E-2"/>
          <c:w val="0.93685608048993874"/>
          <c:h val="0.89814814814814814"/>
        </c:manualLayout>
      </c:layout>
      <c:barChart>
        <c:barDir val="col"/>
        <c:grouping val="stacked"/>
        <c:varyColors val="0"/>
        <c:ser>
          <c:idx val="0"/>
          <c:order val="0"/>
          <c:tx>
            <c:strRef>
              <c:f>Calculations!$C$6</c:f>
              <c:strCache>
                <c:ptCount val="1"/>
                <c:pt idx="0">
                  <c:v>Sum of Debit</c:v>
                </c:pt>
              </c:strCache>
            </c:strRef>
          </c:tx>
          <c:spPr>
            <a:solidFill>
              <a:srgbClr val="610C9F"/>
            </a:solidFill>
            <a:ln>
              <a:noFill/>
            </a:ln>
            <a:effectLst/>
          </c:spPr>
          <c:invertIfNegative val="0"/>
          <c:cat>
            <c:strRef>
              <c:f>Calculations!$B$7:$B$16</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Calculations!$C$7:$C$16</c:f>
              <c:numCache>
                <c:formatCode>[&gt;=1000]0.0,"k";0</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extLst>
            <c:ext xmlns:c16="http://schemas.microsoft.com/office/drawing/2014/chart" uri="{C3380CC4-5D6E-409C-BE32-E72D297353CC}">
              <c16:uniqueId val="{00000000-06FE-4EA8-8456-3F65BE28381A}"/>
            </c:ext>
          </c:extLst>
        </c:ser>
        <c:ser>
          <c:idx val="1"/>
          <c:order val="1"/>
          <c:tx>
            <c:strRef>
              <c:f>Calculations!$D$6</c:f>
              <c:strCache>
                <c:ptCount val="1"/>
                <c:pt idx="0">
                  <c:v>Sum of Credit</c:v>
                </c:pt>
              </c:strCache>
            </c:strRef>
          </c:tx>
          <c:spPr>
            <a:solidFill>
              <a:srgbClr val="A02AC0"/>
            </a:solidFill>
            <a:ln>
              <a:noFill/>
            </a:ln>
            <a:effectLst/>
          </c:spPr>
          <c:invertIfNegative val="0"/>
          <c:cat>
            <c:strRef>
              <c:f>Calculations!$B$7:$B$16</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Calculations!$D$7:$D$16</c:f>
              <c:numCache>
                <c:formatCode>[&gt;=1000]0.0,"k";0</c:formatCode>
                <c:ptCount val="10"/>
                <c:pt idx="0">
                  <c:v>14000</c:v>
                </c:pt>
                <c:pt idx="1">
                  <c:v>5800</c:v>
                </c:pt>
                <c:pt idx="2">
                  <c:v>6000</c:v>
                </c:pt>
                <c:pt idx="3">
                  <c:v>7340</c:v>
                </c:pt>
                <c:pt idx="4">
                  <c:v>6000</c:v>
                </c:pt>
                <c:pt idx="5">
                  <c:v>5100</c:v>
                </c:pt>
                <c:pt idx="6">
                  <c:v>5200</c:v>
                </c:pt>
                <c:pt idx="7">
                  <c:v>5800</c:v>
                </c:pt>
                <c:pt idx="8">
                  <c:v>5100</c:v>
                </c:pt>
                <c:pt idx="9">
                  <c:v>5100</c:v>
                </c:pt>
              </c:numCache>
            </c:numRef>
          </c:val>
          <c:extLst>
            <c:ext xmlns:c16="http://schemas.microsoft.com/office/drawing/2014/chart" uri="{C3380CC4-5D6E-409C-BE32-E72D297353CC}">
              <c16:uniqueId val="{00000001-06FE-4EA8-8456-3F65BE28381A}"/>
            </c:ext>
          </c:extLst>
        </c:ser>
        <c:dLbls>
          <c:showLegendKey val="0"/>
          <c:showVal val="0"/>
          <c:showCatName val="0"/>
          <c:showSerName val="0"/>
          <c:showPercent val="0"/>
          <c:showBubbleSize val="0"/>
        </c:dLbls>
        <c:gapWidth val="150"/>
        <c:overlap val="100"/>
        <c:axId val="250863551"/>
        <c:axId val="250863071"/>
      </c:barChart>
      <c:catAx>
        <c:axId val="250863551"/>
        <c:scaling>
          <c:orientation val="minMax"/>
        </c:scaling>
        <c:delete val="1"/>
        <c:axPos val="b"/>
        <c:numFmt formatCode="General" sourceLinked="1"/>
        <c:majorTickMark val="none"/>
        <c:minorTickMark val="none"/>
        <c:tickLblPos val="nextTo"/>
        <c:crossAx val="250863071"/>
        <c:crosses val="autoZero"/>
        <c:auto val="1"/>
        <c:lblAlgn val="ctr"/>
        <c:lblOffset val="100"/>
        <c:noMultiLvlLbl val="0"/>
      </c:catAx>
      <c:valAx>
        <c:axId val="250863071"/>
        <c:scaling>
          <c:orientation val="minMax"/>
        </c:scaling>
        <c:delete val="1"/>
        <c:axPos val="l"/>
        <c:numFmt formatCode="[&gt;=1000]0.0,&quot;k&quot;;0" sourceLinked="1"/>
        <c:majorTickMark val="none"/>
        <c:minorTickMark val="none"/>
        <c:tickLblPos val="nextTo"/>
        <c:crossAx val="250863551"/>
        <c:crosses val="autoZero"/>
        <c:crossBetween val="between"/>
      </c:valAx>
      <c:spPr>
        <a:noFill/>
        <a:ln>
          <a:noFill/>
        </a:ln>
        <a:effectLst/>
      </c:spPr>
    </c:plotArea>
    <c:legend>
      <c:legendPos val="t"/>
      <c:layout>
        <c:manualLayout>
          <c:xMode val="edge"/>
          <c:yMode val="edge"/>
          <c:x val="2.990223097112861E-2"/>
          <c:y val="1.8518518518518517E-2"/>
          <c:w val="0.70312485219974086"/>
          <c:h val="0.130692337526435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Copy.xlsx]Calculations!PivotTable6</c:name>
    <c:fmtId val="7"/>
  </c:pivotSource>
  <c:chart>
    <c:autoTitleDeleted val="0"/>
    <c:pivotFmts>
      <c:pivotFmt>
        <c:idx val="0"/>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13648293963254"/>
          <c:y val="0.17997739865850101"/>
          <c:w val="0.86486351706036746"/>
          <c:h val="0.73577136191309422"/>
        </c:manualLayout>
      </c:layout>
      <c:barChart>
        <c:barDir val="col"/>
        <c:grouping val="stacked"/>
        <c:varyColors val="0"/>
        <c:ser>
          <c:idx val="0"/>
          <c:order val="0"/>
          <c:tx>
            <c:strRef>
              <c:f>Calculations!$G$6</c:f>
              <c:strCache>
                <c:ptCount val="1"/>
                <c:pt idx="0">
                  <c:v>Sum of Debit</c:v>
                </c:pt>
              </c:strCache>
            </c:strRef>
          </c:tx>
          <c:spPr>
            <a:solidFill>
              <a:srgbClr val="610C9F"/>
            </a:solidFill>
            <a:ln>
              <a:noFill/>
            </a:ln>
            <a:effectLst/>
          </c:spPr>
          <c:invertIfNegative val="0"/>
          <c:cat>
            <c:strRef>
              <c:f>Calculations!$F$7:$F$13</c:f>
              <c:strCache>
                <c:ptCount val="7"/>
                <c:pt idx="0">
                  <c:v>Sun</c:v>
                </c:pt>
                <c:pt idx="1">
                  <c:v>Mon</c:v>
                </c:pt>
                <c:pt idx="2">
                  <c:v>Tue</c:v>
                </c:pt>
                <c:pt idx="3">
                  <c:v>Wed</c:v>
                </c:pt>
                <c:pt idx="4">
                  <c:v>Thu</c:v>
                </c:pt>
                <c:pt idx="5">
                  <c:v>Fri</c:v>
                </c:pt>
                <c:pt idx="6">
                  <c:v>Sat</c:v>
                </c:pt>
              </c:strCache>
            </c:strRef>
          </c:cat>
          <c:val>
            <c:numRef>
              <c:f>Calculations!$G$7:$G$13</c:f>
              <c:numCache>
                <c:formatCode>[&gt;=1000]0.0,"k";0</c:formatCode>
                <c:ptCount val="7"/>
                <c:pt idx="0">
                  <c:v>3679.6</c:v>
                </c:pt>
                <c:pt idx="1">
                  <c:v>4703.0000000000018</c:v>
                </c:pt>
                <c:pt idx="2">
                  <c:v>5594.1</c:v>
                </c:pt>
                <c:pt idx="3">
                  <c:v>3564.2999999999997</c:v>
                </c:pt>
                <c:pt idx="4">
                  <c:v>4158.2</c:v>
                </c:pt>
                <c:pt idx="5">
                  <c:v>5050.8</c:v>
                </c:pt>
                <c:pt idx="6">
                  <c:v>3441.0000000000005</c:v>
                </c:pt>
              </c:numCache>
            </c:numRef>
          </c:val>
          <c:extLst>
            <c:ext xmlns:c16="http://schemas.microsoft.com/office/drawing/2014/chart" uri="{C3380CC4-5D6E-409C-BE32-E72D297353CC}">
              <c16:uniqueId val="{00000000-C639-4B95-9649-E5885F8C4E78}"/>
            </c:ext>
          </c:extLst>
        </c:ser>
        <c:ser>
          <c:idx val="1"/>
          <c:order val="1"/>
          <c:tx>
            <c:strRef>
              <c:f>Calculations!$H$6</c:f>
              <c:strCache>
                <c:ptCount val="1"/>
                <c:pt idx="0">
                  <c:v>Sum of Credit</c:v>
                </c:pt>
              </c:strCache>
            </c:strRef>
          </c:tx>
          <c:spPr>
            <a:solidFill>
              <a:srgbClr val="A02AC0"/>
            </a:solidFill>
            <a:ln>
              <a:noFill/>
            </a:ln>
            <a:effectLst/>
          </c:spPr>
          <c:invertIfNegative val="0"/>
          <c:cat>
            <c:strRef>
              <c:f>Calculations!$F$7:$F$13</c:f>
              <c:strCache>
                <c:ptCount val="7"/>
                <c:pt idx="0">
                  <c:v>Sun</c:v>
                </c:pt>
                <c:pt idx="1">
                  <c:v>Mon</c:v>
                </c:pt>
                <c:pt idx="2">
                  <c:v>Tue</c:v>
                </c:pt>
                <c:pt idx="3">
                  <c:v>Wed</c:v>
                </c:pt>
                <c:pt idx="4">
                  <c:v>Thu</c:v>
                </c:pt>
                <c:pt idx="5">
                  <c:v>Fri</c:v>
                </c:pt>
                <c:pt idx="6">
                  <c:v>Sat</c:v>
                </c:pt>
              </c:strCache>
            </c:strRef>
          </c:cat>
          <c:val>
            <c:numRef>
              <c:f>Calculations!$H$7:$H$13</c:f>
              <c:numCache>
                <c:formatCode>[&gt;=1000]0.0,"k";0</c:formatCode>
                <c:ptCount val="7"/>
                <c:pt idx="0">
                  <c:v>6000</c:v>
                </c:pt>
                <c:pt idx="1">
                  <c:v>31400</c:v>
                </c:pt>
                <c:pt idx="2">
                  <c:v>10300</c:v>
                </c:pt>
                <c:pt idx="3">
                  <c:v>100</c:v>
                </c:pt>
                <c:pt idx="4">
                  <c:v>12340</c:v>
                </c:pt>
                <c:pt idx="5">
                  <c:v>5100</c:v>
                </c:pt>
                <c:pt idx="6">
                  <c:v>200</c:v>
                </c:pt>
              </c:numCache>
            </c:numRef>
          </c:val>
          <c:extLst>
            <c:ext xmlns:c16="http://schemas.microsoft.com/office/drawing/2014/chart" uri="{C3380CC4-5D6E-409C-BE32-E72D297353CC}">
              <c16:uniqueId val="{00000001-C639-4B95-9649-E5885F8C4E78}"/>
            </c:ext>
          </c:extLst>
        </c:ser>
        <c:dLbls>
          <c:showLegendKey val="0"/>
          <c:showVal val="0"/>
          <c:showCatName val="0"/>
          <c:showSerName val="0"/>
          <c:showPercent val="0"/>
          <c:showBubbleSize val="0"/>
        </c:dLbls>
        <c:gapWidth val="150"/>
        <c:overlap val="100"/>
        <c:axId val="641765423"/>
        <c:axId val="641767823"/>
      </c:barChart>
      <c:catAx>
        <c:axId val="64176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767823"/>
        <c:crosses val="autoZero"/>
        <c:auto val="1"/>
        <c:lblAlgn val="ctr"/>
        <c:lblOffset val="100"/>
        <c:noMultiLvlLbl val="0"/>
      </c:catAx>
      <c:valAx>
        <c:axId val="641767823"/>
        <c:scaling>
          <c:orientation val="minMax"/>
        </c:scaling>
        <c:delete val="0"/>
        <c:axPos val="l"/>
        <c:numFmt formatCode="[&gt;=1000]0.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765423"/>
        <c:crosses val="autoZero"/>
        <c:crossBetween val="between"/>
      </c:valAx>
      <c:spPr>
        <a:noFill/>
        <a:ln>
          <a:noFill/>
        </a:ln>
        <a:effectLst/>
      </c:spPr>
    </c:plotArea>
    <c:legend>
      <c:legendPos val="t"/>
      <c:layout>
        <c:manualLayout>
          <c:xMode val="edge"/>
          <c:yMode val="edge"/>
          <c:x val="0.11323556430446192"/>
          <c:y val="2.7777777777777776E-2"/>
          <c:w val="0.39019553805774282"/>
          <c:h val="0.124817997777534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Copy.xlsx]Calculations!PivotTable8</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A02A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68633358856332"/>
          <c:y val="0.17746704756177015"/>
          <c:w val="0.74997670309112963"/>
          <c:h val="0.65200669083771234"/>
        </c:manualLayout>
      </c:layout>
      <c:lineChart>
        <c:grouping val="standard"/>
        <c:varyColors val="0"/>
        <c:ser>
          <c:idx val="0"/>
          <c:order val="0"/>
          <c:tx>
            <c:strRef>
              <c:f>Calculations!$R$6</c:f>
              <c:strCache>
                <c:ptCount val="1"/>
                <c:pt idx="0">
                  <c:v>Total</c:v>
                </c:pt>
              </c:strCache>
            </c:strRef>
          </c:tx>
          <c:spPr>
            <a:ln w="28575" cap="rnd">
              <a:solidFill>
                <a:srgbClr val="A02AC0"/>
              </a:solidFill>
              <a:round/>
            </a:ln>
            <a:effectLst/>
          </c:spPr>
          <c:marker>
            <c:symbol val="none"/>
          </c:marker>
          <c:cat>
            <c:strRef>
              <c:f>Calculations!$Q$7:$Q$16</c:f>
              <c:strCache>
                <c:ptCount val="10"/>
                <c:pt idx="0">
                  <c:v>1</c:v>
                </c:pt>
                <c:pt idx="1">
                  <c:v>2</c:v>
                </c:pt>
                <c:pt idx="2">
                  <c:v>3</c:v>
                </c:pt>
                <c:pt idx="3">
                  <c:v>4</c:v>
                </c:pt>
                <c:pt idx="4">
                  <c:v>5</c:v>
                </c:pt>
                <c:pt idx="5">
                  <c:v>6</c:v>
                </c:pt>
                <c:pt idx="6">
                  <c:v>7</c:v>
                </c:pt>
                <c:pt idx="7">
                  <c:v>8</c:v>
                </c:pt>
                <c:pt idx="8">
                  <c:v>9</c:v>
                </c:pt>
                <c:pt idx="9">
                  <c:v>10</c:v>
                </c:pt>
              </c:strCache>
            </c:strRef>
          </c:cat>
          <c:val>
            <c:numRef>
              <c:f>Calculations!$R$7:$R$16</c:f>
              <c:numCache>
                <c:formatCode>"₹"\ #,##0</c:formatCode>
                <c:ptCount val="10"/>
                <c:pt idx="0">
                  <c:v>14000</c:v>
                </c:pt>
                <c:pt idx="1">
                  <c:v>5800</c:v>
                </c:pt>
                <c:pt idx="2">
                  <c:v>6000</c:v>
                </c:pt>
                <c:pt idx="3">
                  <c:v>7340</c:v>
                </c:pt>
                <c:pt idx="4">
                  <c:v>6000</c:v>
                </c:pt>
                <c:pt idx="5">
                  <c:v>5100</c:v>
                </c:pt>
                <c:pt idx="6">
                  <c:v>5200</c:v>
                </c:pt>
                <c:pt idx="7">
                  <c:v>5800</c:v>
                </c:pt>
                <c:pt idx="8">
                  <c:v>5100</c:v>
                </c:pt>
                <c:pt idx="9">
                  <c:v>5100</c:v>
                </c:pt>
              </c:numCache>
            </c:numRef>
          </c:val>
          <c:smooth val="0"/>
          <c:extLst>
            <c:ext xmlns:c16="http://schemas.microsoft.com/office/drawing/2014/chart" uri="{C3380CC4-5D6E-409C-BE32-E72D297353CC}">
              <c16:uniqueId val="{00000000-31D4-4D5E-8D98-3A3622A2B580}"/>
            </c:ext>
          </c:extLst>
        </c:ser>
        <c:dLbls>
          <c:showLegendKey val="0"/>
          <c:showVal val="0"/>
          <c:showCatName val="0"/>
          <c:showSerName val="0"/>
          <c:showPercent val="0"/>
          <c:showBubbleSize val="0"/>
        </c:dLbls>
        <c:smooth val="0"/>
        <c:axId val="1963950047"/>
        <c:axId val="1963951967"/>
      </c:lineChart>
      <c:catAx>
        <c:axId val="1963950047"/>
        <c:scaling>
          <c:orientation val="minMax"/>
        </c:scaling>
        <c:delete val="1"/>
        <c:axPos val="b"/>
        <c:numFmt formatCode="General" sourceLinked="1"/>
        <c:majorTickMark val="none"/>
        <c:minorTickMark val="none"/>
        <c:tickLblPos val="nextTo"/>
        <c:crossAx val="1963951967"/>
        <c:crosses val="autoZero"/>
        <c:auto val="1"/>
        <c:lblAlgn val="ctr"/>
        <c:lblOffset val="100"/>
        <c:noMultiLvlLbl val="0"/>
      </c:catAx>
      <c:valAx>
        <c:axId val="1963951967"/>
        <c:scaling>
          <c:orientation val="minMax"/>
        </c:scaling>
        <c:delete val="1"/>
        <c:axPos val="l"/>
        <c:numFmt formatCode="&quot;₹&quot;\ #,##0" sourceLinked="1"/>
        <c:majorTickMark val="none"/>
        <c:minorTickMark val="none"/>
        <c:tickLblPos val="nextTo"/>
        <c:crossAx val="196395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Copy.xlsx]Calculations!PivotTable9</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A02A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Calculations!$U$6</c:f>
              <c:strCache>
                <c:ptCount val="1"/>
                <c:pt idx="0">
                  <c:v>Total</c:v>
                </c:pt>
              </c:strCache>
            </c:strRef>
          </c:tx>
          <c:spPr>
            <a:ln w="28575" cap="rnd">
              <a:solidFill>
                <a:srgbClr val="A02AC0"/>
              </a:solidFill>
              <a:round/>
            </a:ln>
            <a:effectLst/>
          </c:spPr>
          <c:marker>
            <c:symbol val="none"/>
          </c:marker>
          <c:cat>
            <c:strRef>
              <c:f>Calculations!$T$7:$T$16</c:f>
              <c:strCache>
                <c:ptCount val="10"/>
                <c:pt idx="0">
                  <c:v>1</c:v>
                </c:pt>
                <c:pt idx="1">
                  <c:v>2</c:v>
                </c:pt>
                <c:pt idx="2">
                  <c:v>3</c:v>
                </c:pt>
                <c:pt idx="3">
                  <c:v>4</c:v>
                </c:pt>
                <c:pt idx="4">
                  <c:v>5</c:v>
                </c:pt>
                <c:pt idx="5">
                  <c:v>6</c:v>
                </c:pt>
                <c:pt idx="6">
                  <c:v>7</c:v>
                </c:pt>
                <c:pt idx="7">
                  <c:v>8</c:v>
                </c:pt>
                <c:pt idx="8">
                  <c:v>9</c:v>
                </c:pt>
                <c:pt idx="9">
                  <c:v>10</c:v>
                </c:pt>
              </c:strCache>
            </c:strRef>
          </c:cat>
          <c:val>
            <c:numRef>
              <c:f>Calculations!$U$7:$U$16</c:f>
              <c:numCache>
                <c:formatCode>"₹"\ #,##0</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smooth val="0"/>
          <c:extLst>
            <c:ext xmlns:c16="http://schemas.microsoft.com/office/drawing/2014/chart" uri="{C3380CC4-5D6E-409C-BE32-E72D297353CC}">
              <c16:uniqueId val="{00000000-1F85-4A0C-A286-35E298AF6DB5}"/>
            </c:ext>
          </c:extLst>
        </c:ser>
        <c:dLbls>
          <c:showLegendKey val="0"/>
          <c:showVal val="0"/>
          <c:showCatName val="0"/>
          <c:showSerName val="0"/>
          <c:showPercent val="0"/>
          <c:showBubbleSize val="0"/>
        </c:dLbls>
        <c:smooth val="0"/>
        <c:axId val="378766880"/>
        <c:axId val="1938367647"/>
      </c:lineChart>
      <c:catAx>
        <c:axId val="378766880"/>
        <c:scaling>
          <c:orientation val="minMax"/>
        </c:scaling>
        <c:delete val="1"/>
        <c:axPos val="b"/>
        <c:numFmt formatCode="General" sourceLinked="1"/>
        <c:majorTickMark val="none"/>
        <c:minorTickMark val="none"/>
        <c:tickLblPos val="nextTo"/>
        <c:crossAx val="1938367647"/>
        <c:crosses val="autoZero"/>
        <c:auto val="1"/>
        <c:lblAlgn val="ctr"/>
        <c:lblOffset val="100"/>
        <c:noMultiLvlLbl val="0"/>
      </c:catAx>
      <c:valAx>
        <c:axId val="1938367647"/>
        <c:scaling>
          <c:orientation val="minMax"/>
        </c:scaling>
        <c:delete val="1"/>
        <c:axPos val="l"/>
        <c:numFmt formatCode="&quot;₹&quot;\ #,##0" sourceLinked="1"/>
        <c:majorTickMark val="none"/>
        <c:minorTickMark val="none"/>
        <c:tickLblPos val="nextTo"/>
        <c:crossAx val="378766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Copy.xlsx]Calculations!PivotTable4</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rgbClr val="610C9F"/>
          </a:solidFill>
          <a:ln w="19050">
            <a:noFill/>
          </a:ln>
          <a:effectLst/>
        </c:spPr>
        <c:dLbl>
          <c:idx val="0"/>
          <c:layout>
            <c:manualLayout>
              <c:x val="-0.22439819461793303"/>
              <c:y val="-0.304813127801086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CD62DC"/>
          </a:solidFill>
          <a:ln w="19050">
            <a:noFill/>
          </a:ln>
          <a:effectLst/>
        </c:spPr>
        <c:dLbl>
          <c:idx val="0"/>
          <c:layout>
            <c:manualLayout>
              <c:x val="0.23842657490413507"/>
              <c:y val="-0.20966851104464107"/>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rgbClr val="61577F"/>
          </a:solidFill>
          <a:ln w="19050">
            <a:noFill/>
          </a:ln>
          <a:effectLst/>
        </c:spPr>
        <c:dLbl>
          <c:idx val="0"/>
          <c:layout>
            <c:manualLayout>
              <c:x val="0.24790196809910042"/>
              <c:y val="0.17797692919385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453481614832857"/>
          <c:y val="0.11507441945902668"/>
          <c:w val="0.61093036770334286"/>
          <c:h val="0.76985116108194662"/>
        </c:manualLayout>
      </c:layout>
      <c:doughnutChart>
        <c:varyColors val="1"/>
        <c:ser>
          <c:idx val="0"/>
          <c:order val="0"/>
          <c:tx>
            <c:strRef>
              <c:f>Calculations!$C$24</c:f>
              <c:strCache>
                <c:ptCount val="1"/>
                <c:pt idx="0">
                  <c:v>Total</c:v>
                </c:pt>
              </c:strCache>
            </c:strRef>
          </c:tx>
          <c:explosion val="3"/>
          <c:dPt>
            <c:idx val="0"/>
            <c:bubble3D val="0"/>
            <c:spPr>
              <a:solidFill>
                <a:srgbClr val="610C9F"/>
              </a:solidFill>
              <a:ln w="19050">
                <a:noFill/>
              </a:ln>
              <a:effectLst/>
            </c:spPr>
            <c:extLst>
              <c:ext xmlns:c16="http://schemas.microsoft.com/office/drawing/2014/chart" uri="{C3380CC4-5D6E-409C-BE32-E72D297353CC}">
                <c16:uniqueId val="{00000001-9079-409E-B6C7-481D678813C4}"/>
              </c:ext>
            </c:extLst>
          </c:dPt>
          <c:dPt>
            <c:idx val="1"/>
            <c:bubble3D val="0"/>
            <c:spPr>
              <a:solidFill>
                <a:srgbClr val="CD62DC"/>
              </a:solidFill>
              <a:ln w="19050">
                <a:noFill/>
              </a:ln>
              <a:effectLst/>
            </c:spPr>
            <c:extLst>
              <c:ext xmlns:c16="http://schemas.microsoft.com/office/drawing/2014/chart" uri="{C3380CC4-5D6E-409C-BE32-E72D297353CC}">
                <c16:uniqueId val="{00000003-9079-409E-B6C7-481D678813C4}"/>
              </c:ext>
            </c:extLst>
          </c:dPt>
          <c:dPt>
            <c:idx val="2"/>
            <c:bubble3D val="0"/>
            <c:spPr>
              <a:solidFill>
                <a:srgbClr val="61577F"/>
              </a:solidFill>
              <a:ln w="19050">
                <a:noFill/>
              </a:ln>
              <a:effectLst/>
            </c:spPr>
            <c:extLst>
              <c:ext xmlns:c16="http://schemas.microsoft.com/office/drawing/2014/chart" uri="{C3380CC4-5D6E-409C-BE32-E72D297353CC}">
                <c16:uniqueId val="{00000005-9079-409E-B6C7-481D678813C4}"/>
              </c:ext>
            </c:extLst>
          </c:dPt>
          <c:dLbls>
            <c:dLbl>
              <c:idx val="0"/>
              <c:layout>
                <c:manualLayout>
                  <c:x val="-0.22439819461793303"/>
                  <c:y val="-0.3048131278010866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79-409E-B6C7-481D678813C4}"/>
                </c:ext>
              </c:extLst>
            </c:dLbl>
            <c:dLbl>
              <c:idx val="1"/>
              <c:layout>
                <c:manualLayout>
                  <c:x val="0.23842657490413507"/>
                  <c:y val="-0.20966851104464107"/>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9079-409E-B6C7-481D678813C4}"/>
                </c:ext>
              </c:extLst>
            </c:dLbl>
            <c:dLbl>
              <c:idx val="2"/>
              <c:layout>
                <c:manualLayout>
                  <c:x val="0.24790196809910042"/>
                  <c:y val="0.17797692919385258"/>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9079-409E-B6C7-481D678813C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Calculations!$B$25:$B$27</c:f>
              <c:strCache>
                <c:ptCount val="3"/>
                <c:pt idx="0">
                  <c:v>Data Analytics</c:v>
                </c:pt>
                <c:pt idx="1">
                  <c:v>Dance Class</c:v>
                </c:pt>
                <c:pt idx="2">
                  <c:v>Online Clothing Store</c:v>
                </c:pt>
              </c:strCache>
            </c:strRef>
          </c:cat>
          <c:val>
            <c:numRef>
              <c:f>Calculations!$C$25:$C$27</c:f>
              <c:numCache>
                <c:formatCode>"₹"\ #,##0</c:formatCode>
                <c:ptCount val="3"/>
                <c:pt idx="0">
                  <c:v>50000</c:v>
                </c:pt>
                <c:pt idx="1">
                  <c:v>10940</c:v>
                </c:pt>
                <c:pt idx="2">
                  <c:v>4500</c:v>
                </c:pt>
              </c:numCache>
            </c:numRef>
          </c:val>
          <c:extLst>
            <c:ext xmlns:c16="http://schemas.microsoft.com/office/drawing/2014/chart" uri="{C3380CC4-5D6E-409C-BE32-E72D297353CC}">
              <c16:uniqueId val="{00000006-9079-409E-B6C7-481D678813C4}"/>
            </c:ext>
          </c:extLst>
        </c:ser>
        <c:dLbls>
          <c:showLegendKey val="0"/>
          <c:showVal val="0"/>
          <c:showCatName val="0"/>
          <c:showSerName val="0"/>
          <c:showPercent val="0"/>
          <c:showBubbleSize val="0"/>
          <c:showLeaderLines val="1"/>
        </c:dLbls>
        <c:firstSliceAng val="128"/>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Copy.xlsx]Calculations!MonthlyCDTrend</c:name>
    <c:fmtId val="11"/>
  </c:pivotSource>
  <c:chart>
    <c:autoTitleDeleted val="0"/>
    <c:pivotFmts>
      <c:pivotFmt>
        <c:idx val="0"/>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6246259842519686"/>
          <c:w val="0.93685608048993874"/>
          <c:h val="0.74654606299212611"/>
        </c:manualLayout>
      </c:layout>
      <c:barChart>
        <c:barDir val="col"/>
        <c:grouping val="stacked"/>
        <c:varyColors val="0"/>
        <c:ser>
          <c:idx val="0"/>
          <c:order val="0"/>
          <c:tx>
            <c:strRef>
              <c:f>Calculations!$C$6</c:f>
              <c:strCache>
                <c:ptCount val="1"/>
                <c:pt idx="0">
                  <c:v>Sum of Debit</c:v>
                </c:pt>
              </c:strCache>
            </c:strRef>
          </c:tx>
          <c:spPr>
            <a:solidFill>
              <a:srgbClr val="610C9F"/>
            </a:solidFill>
            <a:ln>
              <a:noFill/>
            </a:ln>
            <a:effectLst/>
          </c:spPr>
          <c:invertIfNegative val="0"/>
          <c:cat>
            <c:strRef>
              <c:f>Calculations!$B$7:$B$16</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Calculations!$C$7:$C$16</c:f>
              <c:numCache>
                <c:formatCode>[&gt;=1000]0.0,"k";0</c:formatCode>
                <c:ptCount val="10"/>
                <c:pt idx="0">
                  <c:v>2874</c:v>
                </c:pt>
                <c:pt idx="1">
                  <c:v>2904.6000000000004</c:v>
                </c:pt>
                <c:pt idx="2">
                  <c:v>3049.7</c:v>
                </c:pt>
                <c:pt idx="3">
                  <c:v>3038.0000000000005</c:v>
                </c:pt>
                <c:pt idx="4">
                  <c:v>3116.1</c:v>
                </c:pt>
                <c:pt idx="5">
                  <c:v>3005.7</c:v>
                </c:pt>
                <c:pt idx="6">
                  <c:v>3065</c:v>
                </c:pt>
                <c:pt idx="7">
                  <c:v>2952.0999999999995</c:v>
                </c:pt>
                <c:pt idx="8">
                  <c:v>3087.1</c:v>
                </c:pt>
                <c:pt idx="9">
                  <c:v>3098.7</c:v>
                </c:pt>
              </c:numCache>
            </c:numRef>
          </c:val>
          <c:extLst>
            <c:ext xmlns:c16="http://schemas.microsoft.com/office/drawing/2014/chart" uri="{C3380CC4-5D6E-409C-BE32-E72D297353CC}">
              <c16:uniqueId val="{00000000-EA77-465F-8738-DC10393C423A}"/>
            </c:ext>
          </c:extLst>
        </c:ser>
        <c:ser>
          <c:idx val="1"/>
          <c:order val="1"/>
          <c:tx>
            <c:strRef>
              <c:f>Calculations!$D$6</c:f>
              <c:strCache>
                <c:ptCount val="1"/>
                <c:pt idx="0">
                  <c:v>Sum of Credit</c:v>
                </c:pt>
              </c:strCache>
            </c:strRef>
          </c:tx>
          <c:spPr>
            <a:solidFill>
              <a:srgbClr val="A02AC0"/>
            </a:solidFill>
            <a:ln>
              <a:noFill/>
            </a:ln>
            <a:effectLst/>
          </c:spPr>
          <c:invertIfNegative val="0"/>
          <c:cat>
            <c:strRef>
              <c:f>Calculations!$B$7:$B$16</c:f>
              <c:strCache>
                <c:ptCount val="10"/>
                <c:pt idx="0">
                  <c:v>Jan</c:v>
                </c:pt>
                <c:pt idx="1">
                  <c:v>Feb</c:v>
                </c:pt>
                <c:pt idx="2">
                  <c:v>Mar</c:v>
                </c:pt>
                <c:pt idx="3">
                  <c:v>Apr</c:v>
                </c:pt>
                <c:pt idx="4">
                  <c:v>May</c:v>
                </c:pt>
                <c:pt idx="5">
                  <c:v>Jun</c:v>
                </c:pt>
                <c:pt idx="6">
                  <c:v>Jul</c:v>
                </c:pt>
                <c:pt idx="7">
                  <c:v>Aug</c:v>
                </c:pt>
                <c:pt idx="8">
                  <c:v>Sep</c:v>
                </c:pt>
                <c:pt idx="9">
                  <c:v>Oct</c:v>
                </c:pt>
              </c:strCache>
            </c:strRef>
          </c:cat>
          <c:val>
            <c:numRef>
              <c:f>Calculations!$D$7:$D$16</c:f>
              <c:numCache>
                <c:formatCode>[&gt;=1000]0.0,"k";0</c:formatCode>
                <c:ptCount val="10"/>
                <c:pt idx="0">
                  <c:v>14000</c:v>
                </c:pt>
                <c:pt idx="1">
                  <c:v>5800</c:v>
                </c:pt>
                <c:pt idx="2">
                  <c:v>6000</c:v>
                </c:pt>
                <c:pt idx="3">
                  <c:v>7340</c:v>
                </c:pt>
                <c:pt idx="4">
                  <c:v>6000</c:v>
                </c:pt>
                <c:pt idx="5">
                  <c:v>5100</c:v>
                </c:pt>
                <c:pt idx="6">
                  <c:v>5200</c:v>
                </c:pt>
                <c:pt idx="7">
                  <c:v>5800</c:v>
                </c:pt>
                <c:pt idx="8">
                  <c:v>5100</c:v>
                </c:pt>
                <c:pt idx="9">
                  <c:v>5100</c:v>
                </c:pt>
              </c:numCache>
            </c:numRef>
          </c:val>
          <c:extLst>
            <c:ext xmlns:c16="http://schemas.microsoft.com/office/drawing/2014/chart" uri="{C3380CC4-5D6E-409C-BE32-E72D297353CC}">
              <c16:uniqueId val="{00000001-EA77-465F-8738-DC10393C423A}"/>
            </c:ext>
          </c:extLst>
        </c:ser>
        <c:dLbls>
          <c:showLegendKey val="0"/>
          <c:showVal val="0"/>
          <c:showCatName val="0"/>
          <c:showSerName val="0"/>
          <c:showPercent val="0"/>
          <c:showBubbleSize val="0"/>
        </c:dLbls>
        <c:gapWidth val="150"/>
        <c:overlap val="100"/>
        <c:axId val="250863551"/>
        <c:axId val="250863071"/>
      </c:barChart>
      <c:catAx>
        <c:axId val="250863551"/>
        <c:scaling>
          <c:orientation val="minMax"/>
        </c:scaling>
        <c:delete val="0"/>
        <c:axPos val="b"/>
        <c:numFmt formatCode="General" sourceLinked="1"/>
        <c:majorTickMark val="out"/>
        <c:minorTickMark val="none"/>
        <c:tickLblPos val="nextTo"/>
        <c:spPr>
          <a:solidFill>
            <a:srgbClr val="262626"/>
          </a:solid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50863071"/>
        <c:crosses val="autoZero"/>
        <c:auto val="1"/>
        <c:lblAlgn val="ctr"/>
        <c:lblOffset val="100"/>
        <c:noMultiLvlLbl val="0"/>
      </c:catAx>
      <c:valAx>
        <c:axId val="250863071"/>
        <c:scaling>
          <c:orientation val="minMax"/>
        </c:scaling>
        <c:delete val="0"/>
        <c:axPos val="l"/>
        <c:numFmt formatCode="[&gt;=1000]0.0,&quot;k&quot;;0" sourceLinked="1"/>
        <c:majorTickMark val="out"/>
        <c:minorTickMark val="none"/>
        <c:tickLblPos val="nextTo"/>
        <c:spPr>
          <a:noFill/>
          <a:ln>
            <a:noFill/>
          </a:ln>
          <a:effectLst/>
        </c:spPr>
        <c:txPr>
          <a:bodyPr rot="-60000000" spcFirstLastPara="1" vertOverflow="ellipsis" vert="horz" wrap="square" anchor="ctr" anchorCtr="0"/>
          <a:lstStyle/>
          <a:p>
            <a:pPr>
              <a:defRPr sz="900" b="0" i="0" u="none" strike="noStrike" kern="1200" baseline="0">
                <a:solidFill>
                  <a:schemeClr val="bg1"/>
                </a:solidFill>
                <a:latin typeface="+mn-lt"/>
                <a:ea typeface="+mn-ea"/>
                <a:cs typeface="+mn-cs"/>
              </a:defRPr>
            </a:pPr>
            <a:endParaRPr lang="en-US"/>
          </a:p>
        </c:txPr>
        <c:crossAx val="250863551"/>
        <c:crosses val="autoZero"/>
        <c:crossBetween val="between"/>
      </c:valAx>
      <c:spPr>
        <a:noFill/>
        <a:ln>
          <a:noFill/>
        </a:ln>
        <a:effectLst/>
      </c:spPr>
    </c:plotArea>
    <c:legend>
      <c:legendPos val="t"/>
      <c:layout>
        <c:manualLayout>
          <c:xMode val="edge"/>
          <c:yMode val="edge"/>
          <c:x val="8.1111091173793365E-2"/>
          <c:y val="1.5539790520332015E-2"/>
          <c:w val="0.56116709949231813"/>
          <c:h val="0.111222834645669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[Personal_Finance_Tracker - Copy.xlsx]Calculations!PivotTable6</c:name>
    <c:fmtId val="10"/>
  </c:pivotSource>
  <c:chart>
    <c:autoTitleDeleted val="0"/>
    <c:pivotFmts>
      <c:pivotFmt>
        <c:idx val="0"/>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10C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02A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025371828521433E-2"/>
          <c:y val="0.1840694195645349"/>
          <c:w val="0.83083099660423954"/>
          <c:h val="0.70922593215017826"/>
        </c:manualLayout>
      </c:layout>
      <c:barChart>
        <c:barDir val="col"/>
        <c:grouping val="stacked"/>
        <c:varyColors val="0"/>
        <c:ser>
          <c:idx val="0"/>
          <c:order val="0"/>
          <c:tx>
            <c:strRef>
              <c:f>Calculations!$G$6</c:f>
              <c:strCache>
                <c:ptCount val="1"/>
                <c:pt idx="0">
                  <c:v>Sum of Debit</c:v>
                </c:pt>
              </c:strCache>
            </c:strRef>
          </c:tx>
          <c:spPr>
            <a:solidFill>
              <a:srgbClr val="610C9F"/>
            </a:solidFill>
            <a:ln>
              <a:noFill/>
            </a:ln>
            <a:effectLst/>
          </c:spPr>
          <c:invertIfNegative val="0"/>
          <c:cat>
            <c:strRef>
              <c:f>Calculations!$F$7:$F$13</c:f>
              <c:strCache>
                <c:ptCount val="7"/>
                <c:pt idx="0">
                  <c:v>Sun</c:v>
                </c:pt>
                <c:pt idx="1">
                  <c:v>Mon</c:v>
                </c:pt>
                <c:pt idx="2">
                  <c:v>Tue</c:v>
                </c:pt>
                <c:pt idx="3">
                  <c:v>Wed</c:v>
                </c:pt>
                <c:pt idx="4">
                  <c:v>Thu</c:v>
                </c:pt>
                <c:pt idx="5">
                  <c:v>Fri</c:v>
                </c:pt>
                <c:pt idx="6">
                  <c:v>Sat</c:v>
                </c:pt>
              </c:strCache>
            </c:strRef>
          </c:cat>
          <c:val>
            <c:numRef>
              <c:f>Calculations!$G$7:$G$13</c:f>
              <c:numCache>
                <c:formatCode>[&gt;=1000]0.0,"k";0</c:formatCode>
                <c:ptCount val="7"/>
                <c:pt idx="0">
                  <c:v>3679.6</c:v>
                </c:pt>
                <c:pt idx="1">
                  <c:v>4703.0000000000018</c:v>
                </c:pt>
                <c:pt idx="2">
                  <c:v>5594.1</c:v>
                </c:pt>
                <c:pt idx="3">
                  <c:v>3564.2999999999997</c:v>
                </c:pt>
                <c:pt idx="4">
                  <c:v>4158.2</c:v>
                </c:pt>
                <c:pt idx="5">
                  <c:v>5050.8</c:v>
                </c:pt>
                <c:pt idx="6">
                  <c:v>3441.0000000000005</c:v>
                </c:pt>
              </c:numCache>
            </c:numRef>
          </c:val>
          <c:extLst>
            <c:ext xmlns:c16="http://schemas.microsoft.com/office/drawing/2014/chart" uri="{C3380CC4-5D6E-409C-BE32-E72D297353CC}">
              <c16:uniqueId val="{00000000-8127-4C22-BBAF-3389A4614DC0}"/>
            </c:ext>
          </c:extLst>
        </c:ser>
        <c:ser>
          <c:idx val="1"/>
          <c:order val="1"/>
          <c:tx>
            <c:strRef>
              <c:f>Calculations!$H$6</c:f>
              <c:strCache>
                <c:ptCount val="1"/>
                <c:pt idx="0">
                  <c:v>Sum of Credit</c:v>
                </c:pt>
              </c:strCache>
            </c:strRef>
          </c:tx>
          <c:spPr>
            <a:solidFill>
              <a:srgbClr val="A02AC0"/>
            </a:solidFill>
            <a:ln>
              <a:noFill/>
            </a:ln>
            <a:effectLst/>
          </c:spPr>
          <c:invertIfNegative val="0"/>
          <c:cat>
            <c:strRef>
              <c:f>Calculations!$F$7:$F$13</c:f>
              <c:strCache>
                <c:ptCount val="7"/>
                <c:pt idx="0">
                  <c:v>Sun</c:v>
                </c:pt>
                <c:pt idx="1">
                  <c:v>Mon</c:v>
                </c:pt>
                <c:pt idx="2">
                  <c:v>Tue</c:v>
                </c:pt>
                <c:pt idx="3">
                  <c:v>Wed</c:v>
                </c:pt>
                <c:pt idx="4">
                  <c:v>Thu</c:v>
                </c:pt>
                <c:pt idx="5">
                  <c:v>Fri</c:v>
                </c:pt>
                <c:pt idx="6">
                  <c:v>Sat</c:v>
                </c:pt>
              </c:strCache>
            </c:strRef>
          </c:cat>
          <c:val>
            <c:numRef>
              <c:f>Calculations!$H$7:$H$13</c:f>
              <c:numCache>
                <c:formatCode>[&gt;=1000]0.0,"k";0</c:formatCode>
                <c:ptCount val="7"/>
                <c:pt idx="0">
                  <c:v>6000</c:v>
                </c:pt>
                <c:pt idx="1">
                  <c:v>31400</c:v>
                </c:pt>
                <c:pt idx="2">
                  <c:v>10300</c:v>
                </c:pt>
                <c:pt idx="3">
                  <c:v>100</c:v>
                </c:pt>
                <c:pt idx="4">
                  <c:v>12340</c:v>
                </c:pt>
                <c:pt idx="5">
                  <c:v>5100</c:v>
                </c:pt>
                <c:pt idx="6">
                  <c:v>200</c:v>
                </c:pt>
              </c:numCache>
            </c:numRef>
          </c:val>
          <c:extLst>
            <c:ext xmlns:c16="http://schemas.microsoft.com/office/drawing/2014/chart" uri="{C3380CC4-5D6E-409C-BE32-E72D297353CC}">
              <c16:uniqueId val="{00000001-8127-4C22-BBAF-3389A4614DC0}"/>
            </c:ext>
          </c:extLst>
        </c:ser>
        <c:dLbls>
          <c:showLegendKey val="0"/>
          <c:showVal val="0"/>
          <c:showCatName val="0"/>
          <c:showSerName val="0"/>
          <c:showPercent val="0"/>
          <c:showBubbleSize val="0"/>
        </c:dLbls>
        <c:gapWidth val="150"/>
        <c:overlap val="100"/>
        <c:axId val="641765423"/>
        <c:axId val="641767823"/>
      </c:barChart>
      <c:catAx>
        <c:axId val="641765423"/>
        <c:scaling>
          <c:orientation val="maxMin"/>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1767823"/>
        <c:crosses val="autoZero"/>
        <c:auto val="1"/>
        <c:lblAlgn val="ctr"/>
        <c:lblOffset val="100"/>
        <c:noMultiLvlLbl val="0"/>
      </c:catAx>
      <c:valAx>
        <c:axId val="641767823"/>
        <c:scaling>
          <c:orientation val="minMax"/>
        </c:scaling>
        <c:delete val="0"/>
        <c:axPos val="r"/>
        <c:numFmt formatCode="[&gt;=1000]0.0,&quot;k&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1765423"/>
        <c:crosses val="autoZero"/>
        <c:crossBetween val="between"/>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7.png"/><Relationship Id="rId13" Type="http://schemas.openxmlformats.org/officeDocument/2006/relationships/chart" Target="../charts/chart10.xml"/><Relationship Id="rId3" Type="http://schemas.openxmlformats.org/officeDocument/2006/relationships/image" Target="../media/image9.png"/><Relationship Id="rId7" Type="http://schemas.openxmlformats.org/officeDocument/2006/relationships/image" Target="../media/image15.png"/><Relationship Id="rId12" Type="http://schemas.openxmlformats.org/officeDocument/2006/relationships/chart" Target="../charts/chart9.xml"/><Relationship Id="rId17" Type="http://schemas.openxmlformats.org/officeDocument/2006/relationships/image" Target="../media/image19.png"/><Relationship Id="rId2" Type="http://schemas.openxmlformats.org/officeDocument/2006/relationships/image" Target="../media/image6.png"/><Relationship Id="rId16" Type="http://schemas.openxmlformats.org/officeDocument/2006/relationships/hyperlink" Target="http://www.linkedin.com/in/sannareddyhemalatha" TargetMode="External"/><Relationship Id="rId1" Type="http://schemas.openxmlformats.org/officeDocument/2006/relationships/hyperlink" Target="#DATASET!A1"/><Relationship Id="rId6" Type="http://schemas.openxmlformats.org/officeDocument/2006/relationships/image" Target="../media/image14.png"/><Relationship Id="rId11" Type="http://schemas.openxmlformats.org/officeDocument/2006/relationships/image" Target="../media/image18.png"/><Relationship Id="rId5" Type="http://schemas.openxmlformats.org/officeDocument/2006/relationships/chart" Target="../charts/chart7.xml"/><Relationship Id="rId15" Type="http://schemas.openxmlformats.org/officeDocument/2006/relationships/image" Target="../media/image13.png"/><Relationship Id="rId10" Type="http://schemas.openxmlformats.org/officeDocument/2006/relationships/image" Target="../media/image8.png"/><Relationship Id="rId4" Type="http://schemas.openxmlformats.org/officeDocument/2006/relationships/chart" Target="../charts/chart6.xml"/><Relationship Id="rId9" Type="http://schemas.openxmlformats.org/officeDocument/2006/relationships/chart" Target="../charts/chart8.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269753</xdr:colOff>
      <xdr:row>0</xdr:row>
      <xdr:rowOff>18112</xdr:rowOff>
    </xdr:from>
    <xdr:to>
      <xdr:col>12</xdr:col>
      <xdr:colOff>361193</xdr:colOff>
      <xdr:row>20</xdr:row>
      <xdr:rowOff>33352</xdr:rowOff>
    </xdr:to>
    <xdr:sp macro="" textlink="">
      <xdr:nvSpPr>
        <xdr:cNvPr id="2" name="Rectangle 1">
          <a:extLst>
            <a:ext uri="{FF2B5EF4-FFF2-40B4-BE49-F238E27FC236}">
              <a16:creationId xmlns:a16="http://schemas.microsoft.com/office/drawing/2014/main" id="{EFA2F190-68FE-4C10-9D6D-D4CDE8D13B30}"/>
            </a:ext>
          </a:extLst>
        </xdr:cNvPr>
        <xdr:cNvSpPr/>
      </xdr:nvSpPr>
      <xdr:spPr>
        <a:xfrm>
          <a:off x="269753" y="18112"/>
          <a:ext cx="7380136" cy="3806834"/>
        </a:xfrm>
        <a:prstGeom prst="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495300</xdr:colOff>
      <xdr:row>13</xdr:row>
      <xdr:rowOff>74295</xdr:rowOff>
    </xdr:from>
    <xdr:to>
      <xdr:col>5</xdr:col>
      <xdr:colOff>266700</xdr:colOff>
      <xdr:row>15</xdr:row>
      <xdr:rowOff>17145</xdr:rowOff>
    </xdr:to>
    <xdr:grpSp>
      <xdr:nvGrpSpPr>
        <xdr:cNvPr id="3" name="Group 2">
          <a:extLst>
            <a:ext uri="{FF2B5EF4-FFF2-40B4-BE49-F238E27FC236}">
              <a16:creationId xmlns:a16="http://schemas.microsoft.com/office/drawing/2014/main" id="{F39ADDE0-0777-47E5-B208-547F9A8762AD}"/>
            </a:ext>
          </a:extLst>
        </xdr:cNvPr>
        <xdr:cNvGrpSpPr/>
      </xdr:nvGrpSpPr>
      <xdr:grpSpPr>
        <a:xfrm>
          <a:off x="2924865" y="2577483"/>
          <a:ext cx="378792" cy="310966"/>
          <a:chOff x="6316980" y="2895600"/>
          <a:chExt cx="381000" cy="312420"/>
        </a:xfrm>
      </xdr:grpSpPr>
      <xdr:sp macro="" textlink="">
        <xdr:nvSpPr>
          <xdr:cNvPr id="4" name="Rectangle: Rounded Corners 3">
            <a:extLst>
              <a:ext uri="{FF2B5EF4-FFF2-40B4-BE49-F238E27FC236}">
                <a16:creationId xmlns:a16="http://schemas.microsoft.com/office/drawing/2014/main" id="{FC820037-97E8-E0EC-8A39-BCD9540EE5EE}"/>
              </a:ext>
            </a:extLst>
          </xdr:cNvPr>
          <xdr:cNvSpPr/>
        </xdr:nvSpPr>
        <xdr:spPr>
          <a:xfrm>
            <a:off x="6316980" y="2895600"/>
            <a:ext cx="381000" cy="312420"/>
          </a:xfrm>
          <a:prstGeom prst="roundRect">
            <a:avLst/>
          </a:prstGeom>
          <a:solidFill>
            <a:srgbClr val="2E1FBF"/>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5" name="Picture 4">
            <a:extLst>
              <a:ext uri="{FF2B5EF4-FFF2-40B4-BE49-F238E27FC236}">
                <a16:creationId xmlns:a16="http://schemas.microsoft.com/office/drawing/2014/main" id="{FE0FCFF3-A863-B079-B5AB-455BE268FF7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85560" y="2926080"/>
            <a:ext cx="252000" cy="252000"/>
          </a:xfrm>
          <a:prstGeom prst="rect">
            <a:avLst/>
          </a:prstGeom>
        </xdr:spPr>
      </xdr:pic>
    </xdr:grpSp>
    <xdr:clientData/>
  </xdr:twoCellAnchor>
  <xdr:twoCellAnchor>
    <xdr:from>
      <xdr:col>4</xdr:col>
      <xdr:colOff>495300</xdr:colOff>
      <xdr:row>16</xdr:row>
      <xdr:rowOff>73623</xdr:rowOff>
    </xdr:from>
    <xdr:to>
      <xdr:col>5</xdr:col>
      <xdr:colOff>266700</xdr:colOff>
      <xdr:row>18</xdr:row>
      <xdr:rowOff>63482</xdr:rowOff>
    </xdr:to>
    <xdr:grpSp>
      <xdr:nvGrpSpPr>
        <xdr:cNvPr id="6" name="Group 5">
          <a:extLst>
            <a:ext uri="{FF2B5EF4-FFF2-40B4-BE49-F238E27FC236}">
              <a16:creationId xmlns:a16="http://schemas.microsoft.com/office/drawing/2014/main" id="{820B1D59-F94E-44B8-A845-AE48D99C159D}"/>
            </a:ext>
          </a:extLst>
        </xdr:cNvPr>
        <xdr:cNvGrpSpPr/>
      </xdr:nvGrpSpPr>
      <xdr:grpSpPr>
        <a:xfrm>
          <a:off x="2924865" y="3128985"/>
          <a:ext cx="378792" cy="357975"/>
          <a:chOff x="6316980" y="3421380"/>
          <a:chExt cx="381000" cy="312420"/>
        </a:xfrm>
      </xdr:grpSpPr>
      <xdr:sp macro="" textlink="">
        <xdr:nvSpPr>
          <xdr:cNvPr id="7" name="Rectangle: Rounded Corners 6">
            <a:extLst>
              <a:ext uri="{FF2B5EF4-FFF2-40B4-BE49-F238E27FC236}">
                <a16:creationId xmlns:a16="http://schemas.microsoft.com/office/drawing/2014/main" id="{FE30DE4E-89D8-D55D-28E0-CF849BCE0ECD}"/>
              </a:ext>
            </a:extLst>
          </xdr:cNvPr>
          <xdr:cNvSpPr/>
        </xdr:nvSpPr>
        <xdr:spPr>
          <a:xfrm>
            <a:off x="6316980" y="3421380"/>
            <a:ext cx="381000" cy="312420"/>
          </a:xfrm>
          <a:prstGeom prst="roundRect">
            <a:avLst/>
          </a:prstGeom>
          <a:solidFill>
            <a:srgbClr val="FF0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8" name="Picture 7">
            <a:extLst>
              <a:ext uri="{FF2B5EF4-FFF2-40B4-BE49-F238E27FC236}">
                <a16:creationId xmlns:a16="http://schemas.microsoft.com/office/drawing/2014/main" id="{DF15F274-BE38-4584-65FD-6CC554380B6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75540" y="3441840"/>
            <a:ext cx="288000" cy="288000"/>
          </a:xfrm>
          <a:prstGeom prst="rect">
            <a:avLst/>
          </a:prstGeom>
        </xdr:spPr>
      </xdr:pic>
    </xdr:grpSp>
    <xdr:clientData/>
  </xdr:twoCellAnchor>
  <xdr:twoCellAnchor>
    <xdr:from>
      <xdr:col>4</xdr:col>
      <xdr:colOff>495300</xdr:colOff>
      <xdr:row>10</xdr:row>
      <xdr:rowOff>64770</xdr:rowOff>
    </xdr:from>
    <xdr:to>
      <xdr:col>5</xdr:col>
      <xdr:colOff>266700</xdr:colOff>
      <xdr:row>12</xdr:row>
      <xdr:rowOff>7620</xdr:rowOff>
    </xdr:to>
    <xdr:grpSp>
      <xdr:nvGrpSpPr>
        <xdr:cNvPr id="9" name="Group 8">
          <a:extLst>
            <a:ext uri="{FF2B5EF4-FFF2-40B4-BE49-F238E27FC236}">
              <a16:creationId xmlns:a16="http://schemas.microsoft.com/office/drawing/2014/main" id="{4D7022C9-09C4-4414-BF7B-6F58E6011594}"/>
            </a:ext>
          </a:extLst>
        </xdr:cNvPr>
        <xdr:cNvGrpSpPr/>
      </xdr:nvGrpSpPr>
      <xdr:grpSpPr>
        <a:xfrm>
          <a:off x="2924865" y="2015784"/>
          <a:ext cx="378792" cy="310966"/>
          <a:chOff x="6316980" y="2438400"/>
          <a:chExt cx="381000" cy="312420"/>
        </a:xfrm>
      </xdr:grpSpPr>
      <xdr:sp macro="" textlink="">
        <xdr:nvSpPr>
          <xdr:cNvPr id="10" name="Rectangle: Rounded Corners 9">
            <a:extLst>
              <a:ext uri="{FF2B5EF4-FFF2-40B4-BE49-F238E27FC236}">
                <a16:creationId xmlns:a16="http://schemas.microsoft.com/office/drawing/2014/main" id="{D1393EA4-DB8F-4BB3-1ABF-C0E7C1967A48}"/>
              </a:ext>
            </a:extLst>
          </xdr:cNvPr>
          <xdr:cNvSpPr/>
        </xdr:nvSpPr>
        <xdr:spPr>
          <a:xfrm>
            <a:off x="6316980" y="2438400"/>
            <a:ext cx="381000" cy="312420"/>
          </a:xfrm>
          <a:prstGeom prst="roundRect">
            <a:avLst/>
          </a:prstGeom>
          <a:solidFill>
            <a:schemeClr val="accent6">
              <a:lumMod val="75000"/>
            </a:schemeClr>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1" name="Picture 10">
            <a:extLst>
              <a:ext uri="{FF2B5EF4-FFF2-40B4-BE49-F238E27FC236}">
                <a16:creationId xmlns:a16="http://schemas.microsoft.com/office/drawing/2014/main" id="{1FDB2E4B-58DD-25FE-8940-1B39DBE1848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73140" y="2448840"/>
            <a:ext cx="288000" cy="288000"/>
          </a:xfrm>
          <a:prstGeom prst="rect">
            <a:avLst/>
          </a:prstGeom>
        </xdr:spPr>
      </xdr:pic>
    </xdr:grpSp>
    <xdr:clientData/>
  </xdr:twoCellAnchor>
  <xdr:twoCellAnchor>
    <xdr:from>
      <xdr:col>4</xdr:col>
      <xdr:colOff>495300</xdr:colOff>
      <xdr:row>7</xdr:row>
      <xdr:rowOff>55245</xdr:rowOff>
    </xdr:from>
    <xdr:to>
      <xdr:col>5</xdr:col>
      <xdr:colOff>266700</xdr:colOff>
      <xdr:row>8</xdr:row>
      <xdr:rowOff>180975</xdr:rowOff>
    </xdr:to>
    <xdr:grpSp>
      <xdr:nvGrpSpPr>
        <xdr:cNvPr id="12" name="Group 11">
          <a:extLst>
            <a:ext uri="{FF2B5EF4-FFF2-40B4-BE49-F238E27FC236}">
              <a16:creationId xmlns:a16="http://schemas.microsoft.com/office/drawing/2014/main" id="{E5938BE2-EEE9-4727-88D0-C3BDFC62DD2B}"/>
            </a:ext>
          </a:extLst>
        </xdr:cNvPr>
        <xdr:cNvGrpSpPr/>
      </xdr:nvGrpSpPr>
      <xdr:grpSpPr>
        <a:xfrm>
          <a:off x="2924865" y="1454086"/>
          <a:ext cx="378792" cy="309788"/>
          <a:chOff x="6316980" y="1920240"/>
          <a:chExt cx="381000" cy="312420"/>
        </a:xfrm>
      </xdr:grpSpPr>
      <xdr:sp macro="" textlink="">
        <xdr:nvSpPr>
          <xdr:cNvPr id="13" name="Rectangle: Rounded Corners 12">
            <a:extLst>
              <a:ext uri="{FF2B5EF4-FFF2-40B4-BE49-F238E27FC236}">
                <a16:creationId xmlns:a16="http://schemas.microsoft.com/office/drawing/2014/main" id="{8A9ADDF7-B1DD-E063-4CC1-27F28A15A413}"/>
              </a:ext>
            </a:extLst>
          </xdr:cNvPr>
          <xdr:cNvSpPr/>
        </xdr:nvSpPr>
        <xdr:spPr>
          <a:xfrm>
            <a:off x="6316980" y="1920240"/>
            <a:ext cx="381000" cy="312420"/>
          </a:xfrm>
          <a:prstGeom prst="roundRect">
            <a:avLst/>
          </a:prstGeom>
          <a:solidFill>
            <a:srgbClr val="FFC00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4" name="Picture 13">
            <a:extLst>
              <a:ext uri="{FF2B5EF4-FFF2-40B4-BE49-F238E27FC236}">
                <a16:creationId xmlns:a16="http://schemas.microsoft.com/office/drawing/2014/main" id="{CBC95EDF-1DC2-0480-C8AA-BB1E7D891E7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01220" y="1958760"/>
            <a:ext cx="252000" cy="252000"/>
          </a:xfrm>
          <a:prstGeom prst="rect">
            <a:avLst/>
          </a:prstGeom>
        </xdr:spPr>
      </xdr:pic>
    </xdr:grpSp>
    <xdr:clientData/>
  </xdr:twoCellAnchor>
  <xdr:twoCellAnchor>
    <xdr:from>
      <xdr:col>4</xdr:col>
      <xdr:colOff>478274</xdr:colOff>
      <xdr:row>4</xdr:row>
      <xdr:rowOff>94496</xdr:rowOff>
    </xdr:from>
    <xdr:to>
      <xdr:col>5</xdr:col>
      <xdr:colOff>249674</xdr:colOff>
      <xdr:row>6</xdr:row>
      <xdr:rowOff>40309</xdr:rowOff>
    </xdr:to>
    <xdr:grpSp>
      <xdr:nvGrpSpPr>
        <xdr:cNvPr id="15" name="Group 14">
          <a:extLst>
            <a:ext uri="{FF2B5EF4-FFF2-40B4-BE49-F238E27FC236}">
              <a16:creationId xmlns:a16="http://schemas.microsoft.com/office/drawing/2014/main" id="{BC28DAFC-595E-4B38-A702-8A49E80B96E5}"/>
            </a:ext>
          </a:extLst>
        </xdr:cNvPr>
        <xdr:cNvGrpSpPr/>
      </xdr:nvGrpSpPr>
      <xdr:grpSpPr>
        <a:xfrm>
          <a:off x="2907839" y="941163"/>
          <a:ext cx="378792" cy="313929"/>
          <a:chOff x="7544646" y="1242907"/>
          <a:chExt cx="381000" cy="319193"/>
        </a:xfrm>
      </xdr:grpSpPr>
      <xdr:sp macro="" textlink="">
        <xdr:nvSpPr>
          <xdr:cNvPr id="16" name="Rectangle: Rounded Corners 15">
            <a:extLst>
              <a:ext uri="{FF2B5EF4-FFF2-40B4-BE49-F238E27FC236}">
                <a16:creationId xmlns:a16="http://schemas.microsoft.com/office/drawing/2014/main" id="{DCAB4835-CCF7-2291-9ACE-D3FA2179F4EF}"/>
              </a:ext>
            </a:extLst>
          </xdr:cNvPr>
          <xdr:cNvSpPr/>
        </xdr:nvSpPr>
        <xdr:spPr>
          <a:xfrm>
            <a:off x="7544646" y="1242907"/>
            <a:ext cx="381000" cy="319193"/>
          </a:xfrm>
          <a:prstGeom prst="roundRect">
            <a:avLst/>
          </a:prstGeom>
          <a:solidFill>
            <a:srgbClr val="A02AC0"/>
          </a:solidFill>
          <a:ln>
            <a:noFill/>
          </a:ln>
        </xdr:spPr>
        <xdr:style>
          <a:lnRef idx="2">
            <a:schemeClr val="accent2">
              <a:shade val="50000"/>
            </a:schemeClr>
          </a:lnRef>
          <a:fillRef idx="1">
            <a:schemeClr val="accent2"/>
          </a:fillRef>
          <a:effectRef idx="0">
            <a:schemeClr val="accent2"/>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lang="en-GB" sz="1100"/>
          </a:p>
        </xdr:txBody>
      </xdr:sp>
      <xdr:pic>
        <xdr:nvPicPr>
          <xdr:cNvPr id="17" name="Picture 16">
            <a:extLst>
              <a:ext uri="{FF2B5EF4-FFF2-40B4-BE49-F238E27FC236}">
                <a16:creationId xmlns:a16="http://schemas.microsoft.com/office/drawing/2014/main" id="{00AB48BA-598E-235A-9F79-C35A7B87D2C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588386" y="1264240"/>
            <a:ext cx="288000" cy="294244"/>
          </a:xfrm>
          <a:prstGeom prst="rect">
            <a:avLst/>
          </a:prstGeom>
        </xdr:spPr>
      </xdr:pic>
    </xdr:grpSp>
    <xdr:clientData/>
  </xdr:twoCellAnchor>
  <xdr:twoCellAnchor editAs="oneCell">
    <xdr:from>
      <xdr:col>2</xdr:col>
      <xdr:colOff>167640</xdr:colOff>
      <xdr:row>4</xdr:row>
      <xdr:rowOff>142947</xdr:rowOff>
    </xdr:from>
    <xdr:to>
      <xdr:col>3</xdr:col>
      <xdr:colOff>18840</xdr:colOff>
      <xdr:row>6</xdr:row>
      <xdr:rowOff>63282</xdr:rowOff>
    </xdr:to>
    <xdr:pic>
      <xdr:nvPicPr>
        <xdr:cNvPr id="21" name="Picture 20">
          <a:extLst>
            <a:ext uri="{FF2B5EF4-FFF2-40B4-BE49-F238E27FC236}">
              <a16:creationId xmlns:a16="http://schemas.microsoft.com/office/drawing/2014/main" id="{30D79641-129E-4C8A-9CE9-8611A6188F2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86840" y="993847"/>
          <a:ext cx="460800" cy="288635"/>
        </a:xfrm>
        <a:prstGeom prst="rect">
          <a:avLst/>
        </a:prstGeom>
      </xdr:spPr>
    </xdr:pic>
    <xdr:clientData/>
  </xdr:twoCellAnchor>
  <xdr:twoCellAnchor editAs="oneCell">
    <xdr:from>
      <xdr:col>9</xdr:col>
      <xdr:colOff>463127</xdr:colOff>
      <xdr:row>8</xdr:row>
      <xdr:rowOff>77543</xdr:rowOff>
    </xdr:from>
    <xdr:to>
      <xdr:col>10</xdr:col>
      <xdr:colOff>302261</xdr:colOff>
      <xdr:row>10</xdr:row>
      <xdr:rowOff>144642</xdr:rowOff>
    </xdr:to>
    <xdr:pic>
      <xdr:nvPicPr>
        <xdr:cNvPr id="22" name="Picture 21">
          <a:extLst>
            <a:ext uri="{FF2B5EF4-FFF2-40B4-BE49-F238E27FC236}">
              <a16:creationId xmlns:a16="http://schemas.microsoft.com/office/drawing/2014/main" id="{BA5D3DFD-B1B1-43E7-80A5-DC6F305ECD7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949527" y="1665043"/>
          <a:ext cx="448734" cy="435399"/>
        </a:xfrm>
        <a:prstGeom prst="rect">
          <a:avLst/>
        </a:prstGeom>
      </xdr:spPr>
    </xdr:pic>
    <xdr:clientData/>
  </xdr:twoCellAnchor>
  <xdr:twoCellAnchor editAs="oneCell">
    <xdr:from>
      <xdr:col>9</xdr:col>
      <xdr:colOff>471595</xdr:colOff>
      <xdr:row>4</xdr:row>
      <xdr:rowOff>120935</xdr:rowOff>
    </xdr:from>
    <xdr:to>
      <xdr:col>10</xdr:col>
      <xdr:colOff>209213</xdr:colOff>
      <xdr:row>6</xdr:row>
      <xdr:rowOff>91809</xdr:rowOff>
    </xdr:to>
    <xdr:pic>
      <xdr:nvPicPr>
        <xdr:cNvPr id="23" name="Picture 22">
          <a:extLst>
            <a:ext uri="{FF2B5EF4-FFF2-40B4-BE49-F238E27FC236}">
              <a16:creationId xmlns:a16="http://schemas.microsoft.com/office/drawing/2014/main" id="{F2BEF75B-47E3-489F-930F-A56DE673A4E2}"/>
            </a:ext>
          </a:extLst>
        </xdr:cNvPr>
        <xdr:cNvPicPr>
          <a:picLocks noChangeAspect="1"/>
        </xdr:cNvPicPr>
      </xdr:nvPicPr>
      <xdr:blipFill>
        <a:blip xmlns:r="http://schemas.openxmlformats.org/officeDocument/2006/relationships" r:embed="rId8">
          <a:alphaModFix amt="50000"/>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5957995" y="971835"/>
          <a:ext cx="347218" cy="339174"/>
        </a:xfrm>
        <a:prstGeom prst="rect">
          <a:avLst/>
        </a:prstGeom>
      </xdr:spPr>
    </xdr:pic>
    <xdr:clientData/>
  </xdr:twoCellAnchor>
  <xdr:twoCellAnchor editAs="oneCell">
    <xdr:from>
      <xdr:col>11</xdr:col>
      <xdr:colOff>241088</xdr:colOff>
      <xdr:row>4</xdr:row>
      <xdr:rowOff>112890</xdr:rowOff>
    </xdr:from>
    <xdr:to>
      <xdr:col>11</xdr:col>
      <xdr:colOff>460164</xdr:colOff>
      <xdr:row>5</xdr:row>
      <xdr:rowOff>149086</xdr:rowOff>
    </xdr:to>
    <xdr:pic>
      <xdr:nvPicPr>
        <xdr:cNvPr id="24" name="Picture 23">
          <a:extLst>
            <a:ext uri="{FF2B5EF4-FFF2-40B4-BE49-F238E27FC236}">
              <a16:creationId xmlns:a16="http://schemas.microsoft.com/office/drawing/2014/main" id="{D4B7CC11-6276-4B69-A233-E56C4EC9C3D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946688" y="963790"/>
          <a:ext cx="219076" cy="220346"/>
        </a:xfrm>
        <a:prstGeom prst="rect">
          <a:avLst/>
        </a:prstGeom>
      </xdr:spPr>
    </xdr:pic>
    <xdr:clientData/>
  </xdr:twoCellAnchor>
  <xdr:twoCellAnchor editAs="oneCell">
    <xdr:from>
      <xdr:col>11</xdr:col>
      <xdr:colOff>215828</xdr:colOff>
      <xdr:row>8</xdr:row>
      <xdr:rowOff>106680</xdr:rowOff>
    </xdr:from>
    <xdr:to>
      <xdr:col>11</xdr:col>
      <xdr:colOff>395828</xdr:colOff>
      <xdr:row>9</xdr:row>
      <xdr:rowOff>103800</xdr:rowOff>
    </xdr:to>
    <xdr:pic>
      <xdr:nvPicPr>
        <xdr:cNvPr id="25" name="Picture 24">
          <a:extLst>
            <a:ext uri="{FF2B5EF4-FFF2-40B4-BE49-F238E27FC236}">
              <a16:creationId xmlns:a16="http://schemas.microsoft.com/office/drawing/2014/main" id="{41B39370-3BFB-47EF-B838-39C9D33203E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921428" y="1694180"/>
          <a:ext cx="180000" cy="181270"/>
        </a:xfrm>
        <a:prstGeom prst="rect">
          <a:avLst/>
        </a:prstGeom>
      </xdr:spPr>
    </xdr:pic>
    <xdr:clientData/>
  </xdr:twoCellAnchor>
  <xdr:twoCellAnchor editAs="oneCell">
    <xdr:from>
      <xdr:col>8</xdr:col>
      <xdr:colOff>0</xdr:colOff>
      <xdr:row>16</xdr:row>
      <xdr:rowOff>0</xdr:rowOff>
    </xdr:from>
    <xdr:to>
      <xdr:col>8</xdr:col>
      <xdr:colOff>360000</xdr:colOff>
      <xdr:row>17</xdr:row>
      <xdr:rowOff>177120</xdr:rowOff>
    </xdr:to>
    <xdr:pic>
      <xdr:nvPicPr>
        <xdr:cNvPr id="26" name="Picture 25">
          <a:extLst>
            <a:ext uri="{FF2B5EF4-FFF2-40B4-BE49-F238E27FC236}">
              <a16:creationId xmlns:a16="http://schemas.microsoft.com/office/drawing/2014/main" id="{E6AC3119-7D79-42D3-B9FE-AD3FA551015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876800" y="3060700"/>
          <a:ext cx="360000" cy="361270"/>
        </a:xfrm>
        <a:prstGeom prst="rect">
          <a:avLst/>
        </a:prstGeom>
      </xdr:spPr>
    </xdr:pic>
    <xdr:clientData/>
  </xdr:twoCellAnchor>
  <xdr:twoCellAnchor>
    <xdr:from>
      <xdr:col>18</xdr:col>
      <xdr:colOff>60960</xdr:colOff>
      <xdr:row>3</xdr:row>
      <xdr:rowOff>167640</xdr:rowOff>
    </xdr:from>
    <xdr:to>
      <xdr:col>18</xdr:col>
      <xdr:colOff>403860</xdr:colOff>
      <xdr:row>7</xdr:row>
      <xdr:rowOff>91440</xdr:rowOff>
    </xdr:to>
    <xdr:sp macro="" textlink="">
      <xdr:nvSpPr>
        <xdr:cNvPr id="27" name="Rectangle 26">
          <a:extLst>
            <a:ext uri="{FF2B5EF4-FFF2-40B4-BE49-F238E27FC236}">
              <a16:creationId xmlns:a16="http://schemas.microsoft.com/office/drawing/2014/main" id="{F354F1FD-A83F-4D04-8CAB-265D65AD75EC}"/>
            </a:ext>
          </a:extLst>
        </xdr:cNvPr>
        <xdr:cNvSpPr/>
      </xdr:nvSpPr>
      <xdr:spPr>
        <a:xfrm>
          <a:off x="11471910" y="834390"/>
          <a:ext cx="342900" cy="660400"/>
        </a:xfrm>
        <a:prstGeom prst="rect">
          <a:avLst/>
        </a:prstGeom>
        <a:solidFill>
          <a:srgbClr val="26262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327660</xdr:colOff>
      <xdr:row>14</xdr:row>
      <xdr:rowOff>0</xdr:rowOff>
    </xdr:from>
    <xdr:to>
      <xdr:col>20</xdr:col>
      <xdr:colOff>457200</xdr:colOff>
      <xdr:row>18</xdr:row>
      <xdr:rowOff>76200</xdr:rowOff>
    </xdr:to>
    <xdr:sp macro="" textlink="">
      <xdr:nvSpPr>
        <xdr:cNvPr id="28" name="Rectangle 27">
          <a:extLst>
            <a:ext uri="{FF2B5EF4-FFF2-40B4-BE49-F238E27FC236}">
              <a16:creationId xmlns:a16="http://schemas.microsoft.com/office/drawing/2014/main" id="{40E61731-28C9-4C80-8B38-DBAA03B7AD48}"/>
            </a:ext>
          </a:extLst>
        </xdr:cNvPr>
        <xdr:cNvSpPr/>
      </xdr:nvSpPr>
      <xdr:spPr>
        <a:xfrm>
          <a:off x="11129010" y="2692400"/>
          <a:ext cx="1958340" cy="812800"/>
        </a:xfrm>
        <a:prstGeom prst="rect">
          <a:avLst/>
        </a:prstGeom>
        <a:gradFill>
          <a:gsLst>
            <a:gs pos="81000">
              <a:srgbClr val="A02AC0"/>
            </a:gs>
            <a:gs pos="42000">
              <a:srgbClr val="8D24CE"/>
            </a:gs>
            <a:gs pos="0">
              <a:srgbClr val="610C9F"/>
            </a:gs>
            <a:gs pos="100000">
              <a:srgbClr val="CD62DC"/>
            </a:gs>
          </a:gsLst>
          <a:lin ang="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16</xdr:col>
      <xdr:colOff>548640</xdr:colOff>
      <xdr:row>22</xdr:row>
      <xdr:rowOff>121920</xdr:rowOff>
    </xdr:from>
    <xdr:to>
      <xdr:col>17</xdr:col>
      <xdr:colOff>281940</xdr:colOff>
      <xdr:row>25</xdr:row>
      <xdr:rowOff>99060</xdr:rowOff>
    </xdr:to>
    <xdr:sp macro="" textlink="">
      <xdr:nvSpPr>
        <xdr:cNvPr id="29" name="Rectangle 28">
          <a:extLst>
            <a:ext uri="{FF2B5EF4-FFF2-40B4-BE49-F238E27FC236}">
              <a16:creationId xmlns:a16="http://schemas.microsoft.com/office/drawing/2014/main" id="{0930F255-B6D0-4F62-8565-2F92CA2C3560}"/>
            </a:ext>
          </a:extLst>
        </xdr:cNvPr>
        <xdr:cNvSpPr/>
      </xdr:nvSpPr>
      <xdr:spPr>
        <a:xfrm>
          <a:off x="10740390" y="4287520"/>
          <a:ext cx="342900" cy="529590"/>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17</xdr:col>
      <xdr:colOff>533400</xdr:colOff>
      <xdr:row>22</xdr:row>
      <xdr:rowOff>99060</xdr:rowOff>
    </xdr:from>
    <xdr:to>
      <xdr:col>18</xdr:col>
      <xdr:colOff>266700</xdr:colOff>
      <xdr:row>25</xdr:row>
      <xdr:rowOff>76200</xdr:rowOff>
    </xdr:to>
    <xdr:sp macro="" textlink="">
      <xdr:nvSpPr>
        <xdr:cNvPr id="30" name="Rectangle 29">
          <a:extLst>
            <a:ext uri="{FF2B5EF4-FFF2-40B4-BE49-F238E27FC236}">
              <a16:creationId xmlns:a16="http://schemas.microsoft.com/office/drawing/2014/main" id="{57314065-DDAA-43A2-8A54-11EEF5850718}"/>
            </a:ext>
          </a:extLst>
        </xdr:cNvPr>
        <xdr:cNvSpPr/>
      </xdr:nvSpPr>
      <xdr:spPr>
        <a:xfrm>
          <a:off x="11334750" y="4264660"/>
          <a:ext cx="342900" cy="529590"/>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480060</xdr:colOff>
      <xdr:row>22</xdr:row>
      <xdr:rowOff>121920</xdr:rowOff>
    </xdr:from>
    <xdr:to>
      <xdr:col>19</xdr:col>
      <xdr:colOff>213360</xdr:colOff>
      <xdr:row>25</xdr:row>
      <xdr:rowOff>99060</xdr:rowOff>
    </xdr:to>
    <xdr:sp macro="" textlink="">
      <xdr:nvSpPr>
        <xdr:cNvPr id="31" name="Rectangle 30">
          <a:extLst>
            <a:ext uri="{FF2B5EF4-FFF2-40B4-BE49-F238E27FC236}">
              <a16:creationId xmlns:a16="http://schemas.microsoft.com/office/drawing/2014/main" id="{9B7B8ECC-470E-4AE7-B333-4E640BF0AE1D}"/>
            </a:ext>
          </a:extLst>
        </xdr:cNvPr>
        <xdr:cNvSpPr/>
      </xdr:nvSpPr>
      <xdr:spPr>
        <a:xfrm>
          <a:off x="11891010" y="4287520"/>
          <a:ext cx="342900" cy="529590"/>
        </a:xfrm>
        <a:prstGeom prst="rect">
          <a:avLst/>
        </a:prstGeom>
        <a:gradFill>
          <a:gsLst>
            <a:gs pos="19000">
              <a:srgbClr val="A02AC0"/>
            </a:gs>
            <a:gs pos="0">
              <a:srgbClr val="CD62DC"/>
            </a:gs>
            <a:gs pos="100000">
              <a:srgbClr val="CD62DC"/>
            </a:gs>
            <a:gs pos="42000">
              <a:srgbClr val="610C9F"/>
            </a:gs>
            <a:gs pos="74000">
              <a:srgbClr val="610C9F"/>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0</xdr:colOff>
      <xdr:row>8</xdr:row>
      <xdr:rowOff>106680</xdr:rowOff>
    </xdr:from>
    <xdr:to>
      <xdr:col>18</xdr:col>
      <xdr:colOff>342900</xdr:colOff>
      <xdr:row>12</xdr:row>
      <xdr:rowOff>30480</xdr:rowOff>
    </xdr:to>
    <xdr:sp macro="" textlink="">
      <xdr:nvSpPr>
        <xdr:cNvPr id="32" name="Rectangle 31">
          <a:extLst>
            <a:ext uri="{FF2B5EF4-FFF2-40B4-BE49-F238E27FC236}">
              <a16:creationId xmlns:a16="http://schemas.microsoft.com/office/drawing/2014/main" id="{495B33D5-6216-4F73-AB05-728CDCCE72B3}"/>
            </a:ext>
          </a:extLst>
        </xdr:cNvPr>
        <xdr:cNvSpPr/>
      </xdr:nvSpPr>
      <xdr:spPr>
        <a:xfrm>
          <a:off x="11410950" y="1694180"/>
          <a:ext cx="342900" cy="660400"/>
        </a:xfrm>
        <a:prstGeom prst="rect">
          <a:avLst/>
        </a:prstGeom>
        <a:solidFill>
          <a:srgbClr val="D9D9D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editAs="oneCell">
    <xdr:from>
      <xdr:col>23</xdr:col>
      <xdr:colOff>312420</xdr:colOff>
      <xdr:row>4</xdr:row>
      <xdr:rowOff>144780</xdr:rowOff>
    </xdr:from>
    <xdr:to>
      <xdr:col>24</xdr:col>
      <xdr:colOff>312421</xdr:colOff>
      <xdr:row>22</xdr:row>
      <xdr:rowOff>120015</xdr:rowOff>
    </xdr:to>
    <mc:AlternateContent xmlns:mc="http://schemas.openxmlformats.org/markup-compatibility/2006" xmlns:a14="http://schemas.microsoft.com/office/drawing/2010/main">
      <mc:Choice Requires="a14">
        <xdr:graphicFrame macro="">
          <xdr:nvGraphicFramePr>
            <xdr:cNvPr id="33" name="Month Number">
              <a:extLst>
                <a:ext uri="{FF2B5EF4-FFF2-40B4-BE49-F238E27FC236}">
                  <a16:creationId xmlns:a16="http://schemas.microsoft.com/office/drawing/2014/main" id="{EA897E4B-772E-40C8-8EB7-36E206F7100F}"/>
                </a:ext>
              </a:extLst>
            </xdr:cNvPr>
            <xdr:cNvGraphicFramePr/>
          </xdr:nvGraphicFramePr>
          <xdr:xfrm>
            <a:off x="0" y="0"/>
            <a:ext cx="0" cy="0"/>
          </xdr:xfrm>
          <a:graphic>
            <a:graphicData uri="http://schemas.microsoft.com/office/drawing/2010/slicer">
              <sle:slicer xmlns:sle="http://schemas.microsoft.com/office/drawing/2010/slicer" name="Month Number"/>
            </a:graphicData>
          </a:graphic>
        </xdr:graphicFrame>
      </mc:Choice>
      <mc:Fallback xmlns="">
        <xdr:sp macro="" textlink="">
          <xdr:nvSpPr>
            <xdr:cNvPr id="0" name=""/>
            <xdr:cNvSpPr>
              <a:spLocks noTextEdit="1"/>
            </xdr:cNvSpPr>
          </xdr:nvSpPr>
          <xdr:spPr>
            <a:xfrm>
              <a:off x="14724159" y="991447"/>
              <a:ext cx="607392" cy="3288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121920</xdr:colOff>
      <xdr:row>7</xdr:row>
      <xdr:rowOff>129540</xdr:rowOff>
    </xdr:from>
    <xdr:to>
      <xdr:col>3</xdr:col>
      <xdr:colOff>106680</xdr:colOff>
      <xdr:row>10</xdr:row>
      <xdr:rowOff>175260</xdr:rowOff>
    </xdr:to>
    <xdr:pic>
      <xdr:nvPicPr>
        <xdr:cNvPr id="34" name="Picture 33">
          <a:extLst>
            <a:ext uri="{FF2B5EF4-FFF2-40B4-BE49-F238E27FC236}">
              <a16:creationId xmlns:a16="http://schemas.microsoft.com/office/drawing/2014/main" id="{E60A97D6-A4D9-416F-B57C-E710B9C0307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41120" y="1532890"/>
          <a:ext cx="594360" cy="598170"/>
        </a:xfrm>
        <a:prstGeom prst="rect">
          <a:avLst/>
        </a:prstGeom>
      </xdr:spPr>
    </xdr:pic>
    <xdr:clientData/>
  </xdr:twoCellAnchor>
  <xdr:twoCellAnchor editAs="oneCell">
    <xdr:from>
      <xdr:col>2</xdr:col>
      <xdr:colOff>274320</xdr:colOff>
      <xdr:row>11</xdr:row>
      <xdr:rowOff>160020</xdr:rowOff>
    </xdr:from>
    <xdr:to>
      <xdr:col>2</xdr:col>
      <xdr:colOff>594359</xdr:colOff>
      <xdr:row>13</xdr:row>
      <xdr:rowOff>114299</xdr:rowOff>
    </xdr:to>
    <xdr:pic>
      <xdr:nvPicPr>
        <xdr:cNvPr id="35" name="Picture 34">
          <a:extLst>
            <a:ext uri="{FF2B5EF4-FFF2-40B4-BE49-F238E27FC236}">
              <a16:creationId xmlns:a16="http://schemas.microsoft.com/office/drawing/2014/main" id="{68C4A255-1F4D-4BF5-A74F-97BFC798CACD}"/>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493520" y="2299970"/>
          <a:ext cx="320039" cy="322579"/>
        </a:xfrm>
        <a:prstGeom prst="rect">
          <a:avLst/>
        </a:prstGeom>
      </xdr:spPr>
    </xdr:pic>
    <xdr:clientData/>
  </xdr:twoCellAnchor>
  <xdr:twoCellAnchor>
    <xdr:from>
      <xdr:col>17</xdr:col>
      <xdr:colOff>236220</xdr:colOff>
      <xdr:row>27</xdr:row>
      <xdr:rowOff>91440</xdr:rowOff>
    </xdr:from>
    <xdr:to>
      <xdr:col>17</xdr:col>
      <xdr:colOff>579120</xdr:colOff>
      <xdr:row>30</xdr:row>
      <xdr:rowOff>68580</xdr:rowOff>
    </xdr:to>
    <xdr:sp macro="" textlink="">
      <xdr:nvSpPr>
        <xdr:cNvPr id="36" name="Rectangle 35">
          <a:extLst>
            <a:ext uri="{FF2B5EF4-FFF2-40B4-BE49-F238E27FC236}">
              <a16:creationId xmlns:a16="http://schemas.microsoft.com/office/drawing/2014/main" id="{9E62B457-C621-4112-9B26-FFBE4C96EE99}"/>
            </a:ext>
          </a:extLst>
        </xdr:cNvPr>
        <xdr:cNvSpPr/>
      </xdr:nvSpPr>
      <xdr:spPr>
        <a:xfrm>
          <a:off x="11037570" y="5177790"/>
          <a:ext cx="342900" cy="529590"/>
        </a:xfrm>
        <a:prstGeom prst="rect">
          <a:avLst/>
        </a:prstGeom>
        <a:solidFill>
          <a:srgbClr val="8D24C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18</xdr:col>
      <xdr:colOff>129540</xdr:colOff>
      <xdr:row>27</xdr:row>
      <xdr:rowOff>91440</xdr:rowOff>
    </xdr:from>
    <xdr:to>
      <xdr:col>18</xdr:col>
      <xdr:colOff>472440</xdr:colOff>
      <xdr:row>30</xdr:row>
      <xdr:rowOff>68580</xdr:rowOff>
    </xdr:to>
    <xdr:sp macro="" textlink="">
      <xdr:nvSpPr>
        <xdr:cNvPr id="37" name="Rectangle 36">
          <a:extLst>
            <a:ext uri="{FF2B5EF4-FFF2-40B4-BE49-F238E27FC236}">
              <a16:creationId xmlns:a16="http://schemas.microsoft.com/office/drawing/2014/main" id="{609A831A-44FF-424F-8F3F-ED7F6B82FDA6}"/>
            </a:ext>
          </a:extLst>
        </xdr:cNvPr>
        <xdr:cNvSpPr/>
      </xdr:nvSpPr>
      <xdr:spPr>
        <a:xfrm>
          <a:off x="11540490" y="5177790"/>
          <a:ext cx="342900" cy="529590"/>
        </a:xfrm>
        <a:prstGeom prst="rect">
          <a:avLst/>
        </a:prstGeom>
        <a:solidFill>
          <a:srgbClr val="CD62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10</xdr:col>
      <xdr:colOff>202462</xdr:colOff>
      <xdr:row>27</xdr:row>
      <xdr:rowOff>138043</xdr:rowOff>
    </xdr:from>
    <xdr:to>
      <xdr:col>11</xdr:col>
      <xdr:colOff>64420</xdr:colOff>
      <xdr:row>29</xdr:row>
      <xdr:rowOff>119638</xdr:rowOff>
    </xdr:to>
    <xdr:sp macro="" textlink="">
      <xdr:nvSpPr>
        <xdr:cNvPr id="43" name="Rectangle: Rounded Corners 42">
          <a:extLst>
            <a:ext uri="{FF2B5EF4-FFF2-40B4-BE49-F238E27FC236}">
              <a16:creationId xmlns:a16="http://schemas.microsoft.com/office/drawing/2014/main" id="{B0C958DA-8DE5-A8C5-2BA4-9D88A41167D0}"/>
            </a:ext>
          </a:extLst>
        </xdr:cNvPr>
        <xdr:cNvSpPr/>
      </xdr:nvSpPr>
      <xdr:spPr>
        <a:xfrm>
          <a:off x="6276375" y="5218043"/>
          <a:ext cx="469349" cy="404928"/>
        </a:xfrm>
        <a:prstGeom prst="roundRect">
          <a:avLst/>
        </a:prstGeom>
        <a:noFill/>
        <a:ln>
          <a:solidFill>
            <a:schemeClr val="dk1">
              <a:shade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10</xdr:col>
      <xdr:colOff>358914</xdr:colOff>
      <xdr:row>17</xdr:row>
      <xdr:rowOff>18407</xdr:rowOff>
    </xdr:from>
    <xdr:to>
      <xdr:col>10</xdr:col>
      <xdr:colOff>574914</xdr:colOff>
      <xdr:row>18</xdr:row>
      <xdr:rowOff>50349</xdr:rowOff>
    </xdr:to>
    <xdr:pic>
      <xdr:nvPicPr>
        <xdr:cNvPr id="45" name="Picture 44">
          <a:extLst>
            <a:ext uri="{FF2B5EF4-FFF2-40B4-BE49-F238E27FC236}">
              <a16:creationId xmlns:a16="http://schemas.microsoft.com/office/drawing/2014/main" id="{3F38B1D8-0424-2973-A021-7C675C547C4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6432827" y="3257827"/>
          <a:ext cx="216000" cy="216000"/>
        </a:xfrm>
        <a:prstGeom prst="rect">
          <a:avLst/>
        </a:prstGeom>
      </xdr:spPr>
    </xdr:pic>
    <xdr:clientData/>
  </xdr:twoCellAnchor>
  <xdr:twoCellAnchor editAs="oneCell">
    <xdr:from>
      <xdr:col>11</xdr:col>
      <xdr:colOff>64422</xdr:colOff>
      <xdr:row>16</xdr:row>
      <xdr:rowOff>156449</xdr:rowOff>
    </xdr:from>
    <xdr:to>
      <xdr:col>11</xdr:col>
      <xdr:colOff>280422</xdr:colOff>
      <xdr:row>18</xdr:row>
      <xdr:rowOff>4333</xdr:rowOff>
    </xdr:to>
    <xdr:pic>
      <xdr:nvPicPr>
        <xdr:cNvPr id="47" name="Picture 46">
          <a:extLst>
            <a:ext uri="{FF2B5EF4-FFF2-40B4-BE49-F238E27FC236}">
              <a16:creationId xmlns:a16="http://schemas.microsoft.com/office/drawing/2014/main" id="{BFFB8BFE-6991-C229-C979-ED75786C029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6745726" y="3211811"/>
          <a:ext cx="216000" cy="216000"/>
        </a:xfrm>
        <a:prstGeom prst="rect">
          <a:avLst/>
        </a:prstGeom>
      </xdr:spPr>
    </xdr:pic>
    <xdr:clientData/>
  </xdr:twoCellAnchor>
  <xdr:twoCellAnchor editAs="oneCell">
    <xdr:from>
      <xdr:col>11</xdr:col>
      <xdr:colOff>423334</xdr:colOff>
      <xdr:row>16</xdr:row>
      <xdr:rowOff>156450</xdr:rowOff>
    </xdr:from>
    <xdr:to>
      <xdr:col>12</xdr:col>
      <xdr:colOff>31942</xdr:colOff>
      <xdr:row>18</xdr:row>
      <xdr:rowOff>4334</xdr:rowOff>
    </xdr:to>
    <xdr:pic>
      <xdr:nvPicPr>
        <xdr:cNvPr id="49" name="Picture 48">
          <a:extLst>
            <a:ext uri="{FF2B5EF4-FFF2-40B4-BE49-F238E27FC236}">
              <a16:creationId xmlns:a16="http://schemas.microsoft.com/office/drawing/2014/main" id="{ABD37AE6-BEF3-A703-0DAB-9A31975131EA}"/>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104638" y="3211812"/>
          <a:ext cx="216000" cy="2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20235</xdr:colOff>
      <xdr:row>18</xdr:row>
      <xdr:rowOff>97276</xdr:rowOff>
    </xdr:from>
    <xdr:to>
      <xdr:col>10</xdr:col>
      <xdr:colOff>132582</xdr:colOff>
      <xdr:row>22</xdr:row>
      <xdr:rowOff>167472</xdr:rowOff>
    </xdr:to>
    <xdr:graphicFrame macro="">
      <xdr:nvGraphicFramePr>
        <xdr:cNvPr id="8" name="Chart 7">
          <a:extLst>
            <a:ext uri="{FF2B5EF4-FFF2-40B4-BE49-F238E27FC236}">
              <a16:creationId xmlns:a16="http://schemas.microsoft.com/office/drawing/2014/main" id="{B662D10A-0285-484B-9611-09EE5533F1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428451</xdr:colOff>
      <xdr:row>18</xdr:row>
      <xdr:rowOff>139144</xdr:rowOff>
    </xdr:from>
    <xdr:to>
      <xdr:col>11</xdr:col>
      <xdr:colOff>739670</xdr:colOff>
      <xdr:row>22</xdr:row>
      <xdr:rowOff>41868</xdr:rowOff>
    </xdr:to>
    <xdr:graphicFrame macro="">
      <xdr:nvGraphicFramePr>
        <xdr:cNvPr id="9" name="Chart 8">
          <a:extLst>
            <a:ext uri="{FF2B5EF4-FFF2-40B4-BE49-F238E27FC236}">
              <a16:creationId xmlns:a16="http://schemas.microsoft.com/office/drawing/2014/main" id="{3AB96384-30EB-3C8F-13E2-27238FFDD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627325</xdr:colOff>
      <xdr:row>42</xdr:row>
      <xdr:rowOff>6559</xdr:rowOff>
    </xdr:from>
    <xdr:to>
      <xdr:col>7</xdr:col>
      <xdr:colOff>831083</xdr:colOff>
      <xdr:row>57</xdr:row>
      <xdr:rowOff>28330</xdr:rowOff>
    </xdr:to>
    <xdr:graphicFrame macro="">
      <xdr:nvGraphicFramePr>
        <xdr:cNvPr id="11" name="Chart 10">
          <a:extLst>
            <a:ext uri="{FF2B5EF4-FFF2-40B4-BE49-F238E27FC236}">
              <a16:creationId xmlns:a16="http://schemas.microsoft.com/office/drawing/2014/main" id="{F19B63BF-FFEB-09CF-638B-41FBA69A05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393562</xdr:colOff>
      <xdr:row>44</xdr:row>
      <xdr:rowOff>139561</xdr:rowOff>
    </xdr:from>
    <xdr:to>
      <xdr:col>11</xdr:col>
      <xdr:colOff>662913</xdr:colOff>
      <xdr:row>53</xdr:row>
      <xdr:rowOff>146540</xdr:rowOff>
    </xdr:to>
    <xdr:graphicFrame macro="">
      <xdr:nvGraphicFramePr>
        <xdr:cNvPr id="12" name="Chart 11">
          <a:extLst>
            <a:ext uri="{FF2B5EF4-FFF2-40B4-BE49-F238E27FC236}">
              <a16:creationId xmlns:a16="http://schemas.microsoft.com/office/drawing/2014/main" id="{0955F8B6-311B-E8DC-B1BE-D18F068301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442407</xdr:colOff>
      <xdr:row>23</xdr:row>
      <xdr:rowOff>153517</xdr:rowOff>
    </xdr:from>
    <xdr:to>
      <xdr:col>12</xdr:col>
      <xdr:colOff>1029956</xdr:colOff>
      <xdr:row>33</xdr:row>
      <xdr:rowOff>56243</xdr:rowOff>
    </xdr:to>
    <xdr:graphicFrame macro="">
      <xdr:nvGraphicFramePr>
        <xdr:cNvPr id="13" name="Chart 12">
          <a:extLst>
            <a:ext uri="{FF2B5EF4-FFF2-40B4-BE49-F238E27FC236}">
              <a16:creationId xmlns:a16="http://schemas.microsoft.com/office/drawing/2014/main" id="{87FBB97D-5A37-C266-1CF4-1C64787E34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509924</xdr:colOff>
      <xdr:row>1</xdr:row>
      <xdr:rowOff>163561</xdr:rowOff>
    </xdr:from>
    <xdr:to>
      <xdr:col>20</xdr:col>
      <xdr:colOff>596515</xdr:colOff>
      <xdr:row>38</xdr:row>
      <xdr:rowOff>144318</xdr:rowOff>
    </xdr:to>
    <xdr:sp macro="" textlink="">
      <xdr:nvSpPr>
        <xdr:cNvPr id="22" name="Rectangle: Rounded Corners 21">
          <a:extLst>
            <a:ext uri="{FF2B5EF4-FFF2-40B4-BE49-F238E27FC236}">
              <a16:creationId xmlns:a16="http://schemas.microsoft.com/office/drawing/2014/main" id="{46C80BDE-B0BD-30FD-C49C-0A31A0076EDF}"/>
            </a:ext>
          </a:extLst>
        </xdr:cNvPr>
        <xdr:cNvSpPr/>
      </xdr:nvSpPr>
      <xdr:spPr>
        <a:xfrm>
          <a:off x="2328333" y="346364"/>
          <a:ext cx="9178637" cy="6744469"/>
        </a:xfrm>
        <a:prstGeom prst="roundRect">
          <a:avLst>
            <a:gd name="adj" fmla="val 975"/>
          </a:avLst>
        </a:prstGeom>
        <a:solidFill>
          <a:srgbClr val="262626"/>
        </a:solidFill>
        <a:ln>
          <a:noFill/>
        </a:ln>
        <a:effectLst>
          <a:outerShdw blurRad="63500" sx="102000" sy="102000" algn="ctr" rotWithShape="0">
            <a:prstClr val="black">
              <a:alpha val="1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232983</xdr:colOff>
      <xdr:row>4</xdr:row>
      <xdr:rowOff>90190</xdr:rowOff>
    </xdr:from>
    <xdr:to>
      <xdr:col>16</xdr:col>
      <xdr:colOff>193672</xdr:colOff>
      <xdr:row>9</xdr:row>
      <xdr:rowOff>73777</xdr:rowOff>
    </xdr:to>
    <xdr:sp macro="" textlink="">
      <xdr:nvSpPr>
        <xdr:cNvPr id="3" name="Rectangle: Rounded Corners 2">
          <a:extLst>
            <a:ext uri="{FF2B5EF4-FFF2-40B4-BE49-F238E27FC236}">
              <a16:creationId xmlns:a16="http://schemas.microsoft.com/office/drawing/2014/main" id="{FB066C01-AC47-EECD-D444-38BE22035819}"/>
            </a:ext>
          </a:extLst>
        </xdr:cNvPr>
        <xdr:cNvSpPr/>
      </xdr:nvSpPr>
      <xdr:spPr>
        <a:xfrm>
          <a:off x="6930928" y="455532"/>
          <a:ext cx="1787402" cy="896944"/>
        </a:xfrm>
        <a:prstGeom prst="roundRect">
          <a:avLst>
            <a:gd name="adj" fmla="val 15944"/>
          </a:avLst>
        </a:prstGeom>
        <a:solidFill>
          <a:srgbClr val="262626"/>
        </a:solidFill>
        <a:ln>
          <a:noFill/>
        </a:ln>
        <a:effectLst>
          <a:outerShdw blurRad="50800" dist="38100" dir="2700000" algn="tl" rotWithShape="0">
            <a:srgbClr val="000000">
              <a:alpha val="6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13</xdr:col>
      <xdr:colOff>232983</xdr:colOff>
      <xdr:row>9</xdr:row>
      <xdr:rowOff>149827</xdr:rowOff>
    </xdr:from>
    <xdr:to>
      <xdr:col>16</xdr:col>
      <xdr:colOff>193672</xdr:colOff>
      <xdr:row>14</xdr:row>
      <xdr:rowOff>134937</xdr:rowOff>
    </xdr:to>
    <xdr:sp macro="" textlink="">
      <xdr:nvSpPr>
        <xdr:cNvPr id="5" name="Rectangle: Rounded Corners 4">
          <a:extLst>
            <a:ext uri="{FF2B5EF4-FFF2-40B4-BE49-F238E27FC236}">
              <a16:creationId xmlns:a16="http://schemas.microsoft.com/office/drawing/2014/main" id="{D1C817D6-2D8D-4AF8-B971-7B5B5DB75458}"/>
            </a:ext>
          </a:extLst>
        </xdr:cNvPr>
        <xdr:cNvSpPr/>
      </xdr:nvSpPr>
      <xdr:spPr>
        <a:xfrm>
          <a:off x="6930928" y="1428526"/>
          <a:ext cx="1787402" cy="898466"/>
        </a:xfrm>
        <a:prstGeom prst="roundRect">
          <a:avLst>
            <a:gd name="adj" fmla="val 20000"/>
          </a:avLst>
        </a:prstGeom>
        <a:solidFill>
          <a:srgbClr val="262626"/>
        </a:solidFill>
        <a:ln>
          <a:noFill/>
        </a:ln>
        <a:effectLst>
          <a:outerShdw blurRad="50800" dist="38100" dir="2700000" algn="tl" rotWithShape="0">
            <a:srgbClr val="000000">
              <a:alpha val="6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16</xdr:col>
      <xdr:colOff>259671</xdr:colOff>
      <xdr:row>4</xdr:row>
      <xdr:rowOff>127001</xdr:rowOff>
    </xdr:from>
    <xdr:to>
      <xdr:col>19</xdr:col>
      <xdr:colOff>408954</xdr:colOff>
      <xdr:row>23</xdr:row>
      <xdr:rowOff>15875</xdr:rowOff>
    </xdr:to>
    <xdr:sp macro="" textlink="">
      <xdr:nvSpPr>
        <xdr:cNvPr id="6" name="Rectangle: Rounded Corners 5">
          <a:extLst>
            <a:ext uri="{FF2B5EF4-FFF2-40B4-BE49-F238E27FC236}">
              <a16:creationId xmlns:a16="http://schemas.microsoft.com/office/drawing/2014/main" id="{9ACD8372-1986-4D8C-AD77-9E169BA61FE9}"/>
            </a:ext>
          </a:extLst>
        </xdr:cNvPr>
        <xdr:cNvSpPr/>
      </xdr:nvSpPr>
      <xdr:spPr>
        <a:xfrm>
          <a:off x="8763149" y="495117"/>
          <a:ext cx="1971457" cy="3385975"/>
        </a:xfrm>
        <a:prstGeom prst="roundRect">
          <a:avLst>
            <a:gd name="adj" fmla="val 6432"/>
          </a:avLst>
        </a:prstGeom>
        <a:solidFill>
          <a:srgbClr val="262626"/>
        </a:solidFill>
        <a:ln w="9525" cmpd="sng">
          <a:noFill/>
        </a:ln>
        <a:effectLst>
          <a:outerShdw blurRad="50800" dist="38100" dir="2700000" algn="tl" rotWithShape="0">
            <a:prstClr val="black">
              <a:alpha val="69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IN" sz="1400" b="1" i="0" u="none" strike="noStrike">
            <a:solidFill>
              <a:schemeClr val="bg1"/>
            </a:solidFill>
            <a:latin typeface="Calibri"/>
            <a:ea typeface="Calibri"/>
            <a:cs typeface="Calibri"/>
          </a:endParaRPr>
        </a:p>
      </xdr:txBody>
    </xdr:sp>
    <xdr:clientData/>
  </xdr:twoCellAnchor>
  <xdr:twoCellAnchor>
    <xdr:from>
      <xdr:col>8</xdr:col>
      <xdr:colOff>26096</xdr:colOff>
      <xdr:row>23</xdr:row>
      <xdr:rowOff>87915</xdr:rowOff>
    </xdr:from>
    <xdr:to>
      <xdr:col>19</xdr:col>
      <xdr:colOff>433040</xdr:colOff>
      <xdr:row>35</xdr:row>
      <xdr:rowOff>34789</xdr:rowOff>
    </xdr:to>
    <xdr:sp macro="" textlink="">
      <xdr:nvSpPr>
        <xdr:cNvPr id="8" name="Rectangle: Rounded Corners 7">
          <a:extLst>
            <a:ext uri="{FF2B5EF4-FFF2-40B4-BE49-F238E27FC236}">
              <a16:creationId xmlns:a16="http://schemas.microsoft.com/office/drawing/2014/main" id="{4E4BEDBB-F93B-4496-8D91-03C5ABE2B11C}"/>
            </a:ext>
          </a:extLst>
        </xdr:cNvPr>
        <xdr:cNvSpPr/>
      </xdr:nvSpPr>
      <xdr:spPr>
        <a:xfrm rot="16200000">
          <a:off x="6162501" y="1623702"/>
          <a:ext cx="2138929" cy="7104889"/>
        </a:xfrm>
        <a:prstGeom prst="roundRect">
          <a:avLst>
            <a:gd name="adj" fmla="val 8461"/>
          </a:avLst>
        </a:prstGeom>
        <a:solidFill>
          <a:srgbClr val="262626"/>
        </a:solidFill>
        <a:ln>
          <a:noFill/>
        </a:ln>
        <a:effectLst>
          <a:outerShdw blurRad="50800" dist="38100" dir="2700000" algn="tl" rotWithShape="0">
            <a:prstClr val="black">
              <a:alpha val="69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rgbClr val="262626"/>
            </a:solidFill>
            <a:latin typeface="+mn-lt"/>
            <a:ea typeface="+mn-ea"/>
            <a:cs typeface="+mn-cs"/>
          </a:endParaRPr>
        </a:p>
      </xdr:txBody>
    </xdr:sp>
    <xdr:clientData/>
  </xdr:twoCellAnchor>
  <xdr:twoCellAnchor>
    <xdr:from>
      <xdr:col>13</xdr:col>
      <xdr:colOff>281748</xdr:colOff>
      <xdr:row>10</xdr:row>
      <xdr:rowOff>2097</xdr:rowOff>
    </xdr:from>
    <xdr:to>
      <xdr:col>14</xdr:col>
      <xdr:colOff>404773</xdr:colOff>
      <xdr:row>11</xdr:row>
      <xdr:rowOff>71563</xdr:rowOff>
    </xdr:to>
    <xdr:sp macro="" textlink="">
      <xdr:nvSpPr>
        <xdr:cNvPr id="13" name="TextBox 12">
          <a:extLst>
            <a:ext uri="{FF2B5EF4-FFF2-40B4-BE49-F238E27FC236}">
              <a16:creationId xmlns:a16="http://schemas.microsoft.com/office/drawing/2014/main" id="{DC0F83DD-CCE4-48D5-8252-D64CD717B63D}"/>
            </a:ext>
          </a:extLst>
        </xdr:cNvPr>
        <xdr:cNvSpPr txBox="1"/>
      </xdr:nvSpPr>
      <xdr:spPr>
        <a:xfrm>
          <a:off x="6963052" y="1474561"/>
          <a:ext cx="730417" cy="253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Income</a:t>
          </a:r>
        </a:p>
      </xdr:txBody>
    </xdr:sp>
    <xdr:clientData/>
  </xdr:twoCellAnchor>
  <xdr:twoCellAnchor>
    <xdr:from>
      <xdr:col>13</xdr:col>
      <xdr:colOff>247311</xdr:colOff>
      <xdr:row>4</xdr:row>
      <xdr:rowOff>137234</xdr:rowOff>
    </xdr:from>
    <xdr:to>
      <xdr:col>14</xdr:col>
      <xdr:colOff>370336</xdr:colOff>
      <xdr:row>6</xdr:row>
      <xdr:rowOff>22641</xdr:rowOff>
    </xdr:to>
    <xdr:sp macro="" textlink="">
      <xdr:nvSpPr>
        <xdr:cNvPr id="14" name="TextBox 13">
          <a:extLst>
            <a:ext uri="{FF2B5EF4-FFF2-40B4-BE49-F238E27FC236}">
              <a16:creationId xmlns:a16="http://schemas.microsoft.com/office/drawing/2014/main" id="{D22B9B24-A544-4B8C-A158-39B05D003534}"/>
            </a:ext>
          </a:extLst>
        </xdr:cNvPr>
        <xdr:cNvSpPr txBox="1"/>
      </xdr:nvSpPr>
      <xdr:spPr>
        <a:xfrm>
          <a:off x="6928615" y="505350"/>
          <a:ext cx="730417" cy="2535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Spending</a:t>
          </a:r>
        </a:p>
      </xdr:txBody>
    </xdr:sp>
    <xdr:clientData/>
  </xdr:twoCellAnchor>
  <xdr:twoCellAnchor>
    <xdr:from>
      <xdr:col>17</xdr:col>
      <xdr:colOff>68075</xdr:colOff>
      <xdr:row>5</xdr:row>
      <xdr:rowOff>28350</xdr:rowOff>
    </xdr:from>
    <xdr:to>
      <xdr:col>18</xdr:col>
      <xdr:colOff>454826</xdr:colOff>
      <xdr:row>6</xdr:row>
      <xdr:rowOff>106078</xdr:rowOff>
    </xdr:to>
    <xdr:sp macro="" textlink="">
      <xdr:nvSpPr>
        <xdr:cNvPr id="15" name="TextBox 14">
          <a:extLst>
            <a:ext uri="{FF2B5EF4-FFF2-40B4-BE49-F238E27FC236}">
              <a16:creationId xmlns:a16="http://schemas.microsoft.com/office/drawing/2014/main" id="{C83D965C-2F5D-404C-B553-2AF462153BBE}"/>
            </a:ext>
          </a:extLst>
        </xdr:cNvPr>
        <xdr:cNvSpPr txBox="1"/>
      </xdr:nvSpPr>
      <xdr:spPr>
        <a:xfrm>
          <a:off x="9178945" y="580524"/>
          <a:ext cx="994142" cy="261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Top</a:t>
          </a:r>
          <a:r>
            <a:rPr lang="en-IN" sz="1100" b="1" baseline="0">
              <a:solidFill>
                <a:schemeClr val="bg1"/>
              </a:solidFill>
            </a:rPr>
            <a:t> Spending</a:t>
          </a:r>
          <a:endParaRPr lang="en-IN" sz="1100" b="1">
            <a:solidFill>
              <a:schemeClr val="bg1"/>
            </a:solidFill>
          </a:endParaRPr>
        </a:p>
      </xdr:txBody>
    </xdr:sp>
    <xdr:clientData/>
  </xdr:twoCellAnchor>
  <xdr:twoCellAnchor>
    <xdr:from>
      <xdr:col>8</xdr:col>
      <xdr:colOff>58247</xdr:colOff>
      <xdr:row>23</xdr:row>
      <xdr:rowOff>108839</xdr:rowOff>
    </xdr:from>
    <xdr:to>
      <xdr:col>11</xdr:col>
      <xdr:colOff>580632</xdr:colOff>
      <xdr:row>24</xdr:row>
      <xdr:rowOff>172448</xdr:rowOff>
    </xdr:to>
    <xdr:sp macro="" textlink="">
      <xdr:nvSpPr>
        <xdr:cNvPr id="40" name="TextBox 39">
          <a:extLst>
            <a:ext uri="{FF2B5EF4-FFF2-40B4-BE49-F238E27FC236}">
              <a16:creationId xmlns:a16="http://schemas.microsoft.com/office/drawing/2014/main" id="{DFA490D4-3AED-1A6B-8B28-549CABC8B6AF}"/>
            </a:ext>
          </a:extLst>
        </xdr:cNvPr>
        <xdr:cNvSpPr txBox="1"/>
      </xdr:nvSpPr>
      <xdr:spPr>
        <a:xfrm>
          <a:off x="3711672" y="4127606"/>
          <a:ext cx="2349097" cy="246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Monthly Trend Income and</a:t>
          </a:r>
          <a:r>
            <a:rPr lang="en-IN" sz="1100" b="1" baseline="0">
              <a:solidFill>
                <a:schemeClr val="bg1"/>
              </a:solidFill>
            </a:rPr>
            <a:t> Spending</a:t>
          </a:r>
          <a:endParaRPr lang="en-IN" sz="1100" b="1">
            <a:solidFill>
              <a:schemeClr val="bg1"/>
            </a:solidFill>
          </a:endParaRPr>
        </a:p>
      </xdr:txBody>
    </xdr:sp>
    <xdr:clientData/>
  </xdr:twoCellAnchor>
  <xdr:twoCellAnchor>
    <xdr:from>
      <xdr:col>16</xdr:col>
      <xdr:colOff>293068</xdr:colOff>
      <xdr:row>2</xdr:row>
      <xdr:rowOff>87122</xdr:rowOff>
    </xdr:from>
    <xdr:to>
      <xdr:col>19</xdr:col>
      <xdr:colOff>380379</xdr:colOff>
      <xdr:row>4</xdr:row>
      <xdr:rowOff>71197</xdr:rowOff>
    </xdr:to>
    <xdr:sp macro="" textlink="">
      <xdr:nvSpPr>
        <xdr:cNvPr id="42" name="Rectangle: Rounded Corners 41">
          <a:hlinkClick xmlns:r="http://schemas.openxmlformats.org/officeDocument/2006/relationships" r:id="rId1"/>
          <a:extLst>
            <a:ext uri="{FF2B5EF4-FFF2-40B4-BE49-F238E27FC236}">
              <a16:creationId xmlns:a16="http://schemas.microsoft.com/office/drawing/2014/main" id="{04C22265-3F82-4D55-8A2A-A402A2017421}"/>
            </a:ext>
          </a:extLst>
        </xdr:cNvPr>
        <xdr:cNvSpPr/>
      </xdr:nvSpPr>
      <xdr:spPr>
        <a:xfrm>
          <a:off x="8817726" y="87122"/>
          <a:ext cx="1914023" cy="349417"/>
        </a:xfrm>
        <a:prstGeom prst="roundRect">
          <a:avLst>
            <a:gd name="adj" fmla="val 10562"/>
          </a:avLst>
        </a:prstGeom>
        <a:solidFill>
          <a:srgbClr val="262626"/>
        </a:solidFill>
        <a:ln>
          <a:noFill/>
        </a:ln>
        <a:effectLst>
          <a:outerShdw blurRad="50800" dist="38100" dir="2700000" algn="tl" rotWithShape="0">
            <a:srgbClr val="000000">
              <a:alpha val="6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IN" sz="1100">
              <a:solidFill>
                <a:schemeClr val="lt1"/>
              </a:solidFill>
              <a:latin typeface="+mn-lt"/>
              <a:ea typeface="+mn-ea"/>
              <a:cs typeface="+mn-cs"/>
            </a:rPr>
            <a:t>My Data</a:t>
          </a:r>
        </a:p>
      </xdr:txBody>
    </xdr:sp>
    <xdr:clientData/>
  </xdr:twoCellAnchor>
  <xdr:twoCellAnchor>
    <xdr:from>
      <xdr:col>15</xdr:col>
      <xdr:colOff>268594</xdr:colOff>
      <xdr:row>23</xdr:row>
      <xdr:rowOff>91677</xdr:rowOff>
    </xdr:from>
    <xdr:to>
      <xdr:col>19</xdr:col>
      <xdr:colOff>182075</xdr:colOff>
      <xdr:row>24</xdr:row>
      <xdr:rowOff>155286</xdr:rowOff>
    </xdr:to>
    <xdr:sp macro="" textlink="">
      <xdr:nvSpPr>
        <xdr:cNvPr id="43" name="TextBox 42">
          <a:extLst>
            <a:ext uri="{FF2B5EF4-FFF2-40B4-BE49-F238E27FC236}">
              <a16:creationId xmlns:a16="http://schemas.microsoft.com/office/drawing/2014/main" id="{8C8F85BA-649F-407B-983B-1EB514D5F6F7}"/>
            </a:ext>
          </a:extLst>
        </xdr:cNvPr>
        <xdr:cNvSpPr txBox="1"/>
      </xdr:nvSpPr>
      <xdr:spPr>
        <a:xfrm>
          <a:off x="8188932" y="4056136"/>
          <a:ext cx="2350508" cy="2438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Weekly Trend Income and</a:t>
          </a:r>
          <a:r>
            <a:rPr lang="en-IN" sz="1100" b="1" baseline="0">
              <a:solidFill>
                <a:schemeClr val="bg1"/>
              </a:solidFill>
            </a:rPr>
            <a:t> Spending</a:t>
          </a:r>
          <a:endParaRPr lang="en-IN" sz="1100" b="1">
            <a:solidFill>
              <a:schemeClr val="bg1"/>
            </a:solidFill>
          </a:endParaRPr>
        </a:p>
      </xdr:txBody>
    </xdr:sp>
    <xdr:clientData/>
  </xdr:twoCellAnchor>
  <xdr:twoCellAnchor>
    <xdr:from>
      <xdr:col>13</xdr:col>
      <xdr:colOff>263088</xdr:colOff>
      <xdr:row>10</xdr:row>
      <xdr:rowOff>147247</xdr:rowOff>
    </xdr:from>
    <xdr:to>
      <xdr:col>14</xdr:col>
      <xdr:colOff>477400</xdr:colOff>
      <xdr:row>12</xdr:row>
      <xdr:rowOff>24502</xdr:rowOff>
    </xdr:to>
    <xdr:sp macro="" textlink="Income">
      <xdr:nvSpPr>
        <xdr:cNvPr id="45" name="TextBox 44">
          <a:extLst>
            <a:ext uri="{FF2B5EF4-FFF2-40B4-BE49-F238E27FC236}">
              <a16:creationId xmlns:a16="http://schemas.microsoft.com/office/drawing/2014/main" id="{DB103EBE-F8DD-4546-1FD4-7706D4E52922}"/>
            </a:ext>
          </a:extLst>
        </xdr:cNvPr>
        <xdr:cNvSpPr txBox="1"/>
      </xdr:nvSpPr>
      <xdr:spPr>
        <a:xfrm>
          <a:off x="6944392" y="1619711"/>
          <a:ext cx="821704" cy="245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340CBAB-6661-429E-8037-E58C4C76D829}" type="TxLink">
            <a:rPr lang="en-US" sz="1400" b="1" i="0" u="none" strike="noStrike">
              <a:solidFill>
                <a:schemeClr val="bg1"/>
              </a:solidFill>
              <a:latin typeface="Calibri"/>
              <a:ea typeface="Calibri"/>
              <a:cs typeface="Calibri"/>
            </a:rPr>
            <a:pPr marL="0" indent="0"/>
            <a:t>₹ 65,440</a:t>
          </a:fld>
          <a:endParaRPr lang="en-IN" sz="1400" b="1" i="0" u="none" strike="noStrike">
            <a:solidFill>
              <a:schemeClr val="bg1"/>
            </a:solidFill>
            <a:latin typeface="Calibri"/>
            <a:ea typeface="Calibri"/>
            <a:cs typeface="Calibri"/>
          </a:endParaRPr>
        </a:p>
      </xdr:txBody>
    </xdr:sp>
    <xdr:clientData/>
  </xdr:twoCellAnchor>
  <xdr:twoCellAnchor>
    <xdr:from>
      <xdr:col>13</xdr:col>
      <xdr:colOff>239275</xdr:colOff>
      <xdr:row>5</xdr:row>
      <xdr:rowOff>118374</xdr:rowOff>
    </xdr:from>
    <xdr:to>
      <xdr:col>14</xdr:col>
      <xdr:colOff>441738</xdr:colOff>
      <xdr:row>7</xdr:row>
      <xdr:rowOff>27609</xdr:rowOff>
    </xdr:to>
    <xdr:sp macro="" textlink="Expense">
      <xdr:nvSpPr>
        <xdr:cNvPr id="46" name="TextBox 45">
          <a:extLst>
            <a:ext uri="{FF2B5EF4-FFF2-40B4-BE49-F238E27FC236}">
              <a16:creationId xmlns:a16="http://schemas.microsoft.com/office/drawing/2014/main" id="{C01C2079-4196-49DB-8564-AB9F1D802C6C}"/>
            </a:ext>
          </a:extLst>
        </xdr:cNvPr>
        <xdr:cNvSpPr txBox="1"/>
      </xdr:nvSpPr>
      <xdr:spPr>
        <a:xfrm>
          <a:off x="6920579" y="670548"/>
          <a:ext cx="809855" cy="277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59A1178-A230-431A-9CDF-3A79F24723C2}" type="TxLink">
            <a:rPr lang="en-US" sz="1400" b="1" i="0" u="none" strike="noStrike">
              <a:solidFill>
                <a:schemeClr val="bg1"/>
              </a:solidFill>
              <a:latin typeface="Calibri"/>
              <a:ea typeface="Calibri"/>
              <a:cs typeface="Calibri"/>
            </a:rPr>
            <a:pPr marL="0" indent="0"/>
            <a:t>₹ 30,191</a:t>
          </a:fld>
          <a:endParaRPr lang="en-IN" sz="1400" b="1" i="0" u="none" strike="noStrike">
            <a:solidFill>
              <a:schemeClr val="bg1"/>
            </a:solidFill>
            <a:latin typeface="Calibri"/>
            <a:ea typeface="Calibri"/>
            <a:cs typeface="Calibri"/>
          </a:endParaRPr>
        </a:p>
      </xdr:txBody>
    </xdr:sp>
    <xdr:clientData/>
  </xdr:twoCellAnchor>
  <xdr:twoCellAnchor>
    <xdr:from>
      <xdr:col>7</xdr:col>
      <xdr:colOff>606727</xdr:colOff>
      <xdr:row>4</xdr:row>
      <xdr:rowOff>142113</xdr:rowOff>
    </xdr:from>
    <xdr:to>
      <xdr:col>13</xdr:col>
      <xdr:colOff>93074</xdr:colOff>
      <xdr:row>14</xdr:row>
      <xdr:rowOff>134176</xdr:rowOff>
    </xdr:to>
    <xdr:grpSp>
      <xdr:nvGrpSpPr>
        <xdr:cNvPr id="53" name="Group 52">
          <a:extLst>
            <a:ext uri="{FF2B5EF4-FFF2-40B4-BE49-F238E27FC236}">
              <a16:creationId xmlns:a16="http://schemas.microsoft.com/office/drawing/2014/main" id="{4A813CAB-550D-96AE-F176-C3E2E9914F75}"/>
            </a:ext>
          </a:extLst>
        </xdr:cNvPr>
        <xdr:cNvGrpSpPr/>
      </xdr:nvGrpSpPr>
      <xdr:grpSpPr>
        <a:xfrm>
          <a:off x="4849682" y="873325"/>
          <a:ext cx="3123165" cy="1820093"/>
          <a:chOff x="681678" y="604493"/>
          <a:chExt cx="2457146" cy="1668181"/>
        </a:xfrm>
      </xdr:grpSpPr>
      <xdr:sp macro="" textlink="">
        <xdr:nvSpPr>
          <xdr:cNvPr id="51" name="Rectangle: Rounded Corners 50">
            <a:extLst>
              <a:ext uri="{FF2B5EF4-FFF2-40B4-BE49-F238E27FC236}">
                <a16:creationId xmlns:a16="http://schemas.microsoft.com/office/drawing/2014/main" id="{4A15EBC8-657A-825E-5BD3-4468A29019C8}"/>
              </a:ext>
            </a:extLst>
          </xdr:cNvPr>
          <xdr:cNvSpPr/>
        </xdr:nvSpPr>
        <xdr:spPr>
          <a:xfrm>
            <a:off x="681678" y="604493"/>
            <a:ext cx="2457146" cy="1668181"/>
          </a:xfrm>
          <a:prstGeom prst="roundRect">
            <a:avLst/>
          </a:prstGeom>
          <a:gradFill flip="none" rotWithShape="1">
            <a:gsLst>
              <a:gs pos="100000">
                <a:srgbClr val="610C9F"/>
              </a:gs>
              <a:gs pos="13000">
                <a:srgbClr val="CD62DC"/>
              </a:gs>
              <a:gs pos="35000">
                <a:srgbClr val="A02AC0"/>
              </a:gs>
              <a:gs pos="64000">
                <a:srgbClr val="8D24CE"/>
              </a:gs>
            </a:gsLst>
            <a:lin ang="108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pic>
        <xdr:nvPicPr>
          <xdr:cNvPr id="10" name="Picture 9">
            <a:extLst>
              <a:ext uri="{FF2B5EF4-FFF2-40B4-BE49-F238E27FC236}">
                <a16:creationId xmlns:a16="http://schemas.microsoft.com/office/drawing/2014/main" id="{4B747547-BDB5-413A-9523-264DF3885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30022" y="738063"/>
            <a:ext cx="488333" cy="312624"/>
          </a:xfrm>
          <a:prstGeom prst="rect">
            <a:avLst/>
          </a:prstGeom>
        </xdr:spPr>
      </xdr:pic>
      <xdr:sp macro="" textlink="">
        <xdr:nvSpPr>
          <xdr:cNvPr id="44" name="TextBox 43">
            <a:extLst>
              <a:ext uri="{FF2B5EF4-FFF2-40B4-BE49-F238E27FC236}">
                <a16:creationId xmlns:a16="http://schemas.microsoft.com/office/drawing/2014/main" id="{F76F4192-3A5F-3192-023B-E8A131E3C569}"/>
              </a:ext>
            </a:extLst>
          </xdr:cNvPr>
          <xdr:cNvSpPr txBox="1"/>
        </xdr:nvSpPr>
        <xdr:spPr>
          <a:xfrm>
            <a:off x="764759" y="1002250"/>
            <a:ext cx="969099" cy="2432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bg1"/>
                </a:solidFill>
              </a:rPr>
              <a:t>Available </a:t>
            </a:r>
            <a:r>
              <a:rPr lang="en-IN" sz="1100" b="1">
                <a:solidFill>
                  <a:schemeClr val="bg1"/>
                </a:solidFill>
              </a:rPr>
              <a:t>Balance</a:t>
            </a:r>
          </a:p>
        </xdr:txBody>
      </xdr:sp>
      <xdr:sp macro="" textlink="Balance">
        <xdr:nvSpPr>
          <xdr:cNvPr id="47" name="TextBox 46">
            <a:extLst>
              <a:ext uri="{FF2B5EF4-FFF2-40B4-BE49-F238E27FC236}">
                <a16:creationId xmlns:a16="http://schemas.microsoft.com/office/drawing/2014/main" id="{BC21710A-866A-4AB0-8992-DC4DDE6DE2EF}"/>
              </a:ext>
            </a:extLst>
          </xdr:cNvPr>
          <xdr:cNvSpPr txBox="1"/>
        </xdr:nvSpPr>
        <xdr:spPr>
          <a:xfrm>
            <a:off x="807031" y="1175375"/>
            <a:ext cx="841376" cy="298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26776D2-3BAA-4FFF-BF6A-439BD232E3DD}" type="TxLink">
              <a:rPr lang="en-US" sz="1400" b="0" i="0" u="none" strike="noStrike">
                <a:solidFill>
                  <a:schemeClr val="bg1"/>
                </a:solidFill>
                <a:latin typeface="Calibri"/>
                <a:ea typeface="Calibri"/>
                <a:cs typeface="Calibri"/>
              </a:rPr>
              <a:pPr marL="0" indent="0"/>
              <a:t>₹ 35,249</a:t>
            </a:fld>
            <a:endParaRPr lang="en-IN" sz="1400" b="0" i="0" u="none" strike="noStrike">
              <a:solidFill>
                <a:schemeClr val="bg1"/>
              </a:solidFill>
              <a:latin typeface="Calibri"/>
              <a:ea typeface="Calibri"/>
              <a:cs typeface="Calibri"/>
            </a:endParaRPr>
          </a:p>
        </xdr:txBody>
      </xdr:sp>
      <xdr:sp macro="" textlink="">
        <xdr:nvSpPr>
          <xdr:cNvPr id="49" name="TextBox 48">
            <a:extLst>
              <a:ext uri="{FF2B5EF4-FFF2-40B4-BE49-F238E27FC236}">
                <a16:creationId xmlns:a16="http://schemas.microsoft.com/office/drawing/2014/main" id="{6941FE0C-7C47-780B-AFBC-D88B29CF5D1F}"/>
              </a:ext>
            </a:extLst>
          </xdr:cNvPr>
          <xdr:cNvSpPr txBox="1"/>
        </xdr:nvSpPr>
        <xdr:spPr>
          <a:xfrm>
            <a:off x="743572" y="1840622"/>
            <a:ext cx="1478291" cy="2531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bg1"/>
                </a:solidFill>
                <a:latin typeface="Bahnschrift" panose="020B0502040204020203" pitchFamily="34" charset="0"/>
              </a:rPr>
              <a:t>**** **** **** 1690</a:t>
            </a:r>
          </a:p>
        </xdr:txBody>
      </xdr:sp>
      <xdr:sp macro="" textlink="">
        <xdr:nvSpPr>
          <xdr:cNvPr id="50" name="TextBox 49">
            <a:extLst>
              <a:ext uri="{FF2B5EF4-FFF2-40B4-BE49-F238E27FC236}">
                <a16:creationId xmlns:a16="http://schemas.microsoft.com/office/drawing/2014/main" id="{E778CAFB-BB9B-19D5-FFD0-F6891F974A49}"/>
              </a:ext>
            </a:extLst>
          </xdr:cNvPr>
          <xdr:cNvSpPr txBox="1"/>
        </xdr:nvSpPr>
        <xdr:spPr>
          <a:xfrm>
            <a:off x="2508250" y="1825626"/>
            <a:ext cx="519168" cy="272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bg1"/>
                </a:solidFill>
                <a:latin typeface="Bahnschrift" panose="020B0502040204020203" pitchFamily="34" charset="0"/>
              </a:rPr>
              <a:t>08/27</a:t>
            </a:r>
          </a:p>
        </xdr:txBody>
      </xdr:sp>
      <xdr:sp macro="" textlink="">
        <xdr:nvSpPr>
          <xdr:cNvPr id="11" name="TextBox 10">
            <a:extLst>
              <a:ext uri="{FF2B5EF4-FFF2-40B4-BE49-F238E27FC236}">
                <a16:creationId xmlns:a16="http://schemas.microsoft.com/office/drawing/2014/main" id="{C29CBD01-76E7-0E11-75B9-B2643CBDB6DF}"/>
              </a:ext>
            </a:extLst>
          </xdr:cNvPr>
          <xdr:cNvSpPr txBox="1"/>
        </xdr:nvSpPr>
        <xdr:spPr>
          <a:xfrm>
            <a:off x="2459850" y="1023032"/>
            <a:ext cx="654243" cy="229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solidFill>
              </a:rPr>
              <a:t>MasterCard</a:t>
            </a:r>
          </a:p>
        </xdr:txBody>
      </xdr:sp>
    </xdr:grpSp>
    <xdr:clientData/>
  </xdr:twoCellAnchor>
  <xdr:twoCellAnchor editAs="oneCell">
    <xdr:from>
      <xdr:col>17</xdr:col>
      <xdr:colOff>115993</xdr:colOff>
      <xdr:row>2</xdr:row>
      <xdr:rowOff>121424</xdr:rowOff>
    </xdr:from>
    <xdr:to>
      <xdr:col>17</xdr:col>
      <xdr:colOff>372735</xdr:colOff>
      <xdr:row>4</xdr:row>
      <xdr:rowOff>18237</xdr:rowOff>
    </xdr:to>
    <xdr:pic>
      <xdr:nvPicPr>
        <xdr:cNvPr id="56" name="Picture 55">
          <a:extLst>
            <a:ext uri="{FF2B5EF4-FFF2-40B4-BE49-F238E27FC236}">
              <a16:creationId xmlns:a16="http://schemas.microsoft.com/office/drawing/2014/main" id="{C31C3501-CC00-47A1-832C-0A694F0931B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49555" y="121424"/>
          <a:ext cx="256742" cy="262156"/>
        </a:xfrm>
        <a:prstGeom prst="rect">
          <a:avLst/>
        </a:prstGeom>
      </xdr:spPr>
    </xdr:pic>
    <xdr:clientData/>
  </xdr:twoCellAnchor>
  <xdr:twoCellAnchor>
    <xdr:from>
      <xdr:col>14</xdr:col>
      <xdr:colOff>208766</xdr:colOff>
      <xdr:row>10</xdr:row>
      <xdr:rowOff>147877</xdr:rowOff>
    </xdr:from>
    <xdr:to>
      <xdr:col>16</xdr:col>
      <xdr:colOff>139178</xdr:colOff>
      <xdr:row>14</xdr:row>
      <xdr:rowOff>147877</xdr:rowOff>
    </xdr:to>
    <xdr:graphicFrame macro="">
      <xdr:nvGraphicFramePr>
        <xdr:cNvPr id="57" name="Chart 56">
          <a:extLst>
            <a:ext uri="{FF2B5EF4-FFF2-40B4-BE49-F238E27FC236}">
              <a16:creationId xmlns:a16="http://schemas.microsoft.com/office/drawing/2014/main" id="{2A72BF2F-AD77-419E-A2D9-B3BB1751D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46014</xdr:colOff>
      <xdr:row>5</xdr:row>
      <xdr:rowOff>64421</xdr:rowOff>
    </xdr:from>
    <xdr:to>
      <xdr:col>16</xdr:col>
      <xdr:colOff>165651</xdr:colOff>
      <xdr:row>9</xdr:row>
      <xdr:rowOff>64420</xdr:rowOff>
    </xdr:to>
    <xdr:graphicFrame macro="">
      <xdr:nvGraphicFramePr>
        <xdr:cNvPr id="58" name="Chart 57">
          <a:extLst>
            <a:ext uri="{FF2B5EF4-FFF2-40B4-BE49-F238E27FC236}">
              <a16:creationId xmlns:a16="http://schemas.microsoft.com/office/drawing/2014/main" id="{3FD071F4-5923-4289-96D5-53BC1CF3FA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239204</xdr:colOff>
      <xdr:row>24</xdr:row>
      <xdr:rowOff>92172</xdr:rowOff>
    </xdr:from>
    <xdr:to>
      <xdr:col>14</xdr:col>
      <xdr:colOff>18563</xdr:colOff>
      <xdr:row>25</xdr:row>
      <xdr:rowOff>158749</xdr:rowOff>
    </xdr:to>
    <xdr:sp macro="" textlink="">
      <xdr:nvSpPr>
        <xdr:cNvPr id="59" name="TextBox 58">
          <a:extLst>
            <a:ext uri="{FF2B5EF4-FFF2-40B4-BE49-F238E27FC236}">
              <a16:creationId xmlns:a16="http://schemas.microsoft.com/office/drawing/2014/main" id="{8FD9BDC8-C429-4318-B666-87BB05E768D3}"/>
            </a:ext>
          </a:extLst>
        </xdr:cNvPr>
        <xdr:cNvSpPr txBox="1"/>
      </xdr:nvSpPr>
      <xdr:spPr>
        <a:xfrm>
          <a:off x="6328245" y="4293610"/>
          <a:ext cx="997167" cy="249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Max</a:t>
          </a:r>
          <a:r>
            <a:rPr lang="en-IN" sz="1100" b="1" baseline="0">
              <a:solidFill>
                <a:schemeClr val="bg1"/>
              </a:solidFill>
            </a:rPr>
            <a:t> Income</a:t>
          </a:r>
          <a:endParaRPr lang="en-IN" sz="1100" b="1">
            <a:solidFill>
              <a:schemeClr val="bg1"/>
            </a:solidFill>
          </a:endParaRPr>
        </a:p>
      </xdr:txBody>
    </xdr:sp>
    <xdr:clientData/>
  </xdr:twoCellAnchor>
  <xdr:twoCellAnchor>
    <xdr:from>
      <xdr:col>13</xdr:col>
      <xdr:colOff>524581</xdr:colOff>
      <xdr:row>24</xdr:row>
      <xdr:rowOff>100869</xdr:rowOff>
    </xdr:from>
    <xdr:to>
      <xdr:col>15</xdr:col>
      <xdr:colOff>327827</xdr:colOff>
      <xdr:row>26</xdr:row>
      <xdr:rowOff>29433</xdr:rowOff>
    </xdr:to>
    <xdr:sp macro="" textlink="">
      <xdr:nvSpPr>
        <xdr:cNvPr id="60" name="TextBox 59">
          <a:extLst>
            <a:ext uri="{FF2B5EF4-FFF2-40B4-BE49-F238E27FC236}">
              <a16:creationId xmlns:a16="http://schemas.microsoft.com/office/drawing/2014/main" id="{7A034372-F33C-4F27-AE98-FFC5631E86DA}"/>
            </a:ext>
          </a:extLst>
        </xdr:cNvPr>
        <xdr:cNvSpPr txBox="1"/>
      </xdr:nvSpPr>
      <xdr:spPr>
        <a:xfrm>
          <a:off x="7222526" y="4302307"/>
          <a:ext cx="1021054" cy="293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Max</a:t>
          </a:r>
          <a:r>
            <a:rPr lang="en-IN" sz="1100" b="1" baseline="0">
              <a:solidFill>
                <a:schemeClr val="bg1"/>
              </a:solidFill>
            </a:rPr>
            <a:t> Spending</a:t>
          </a:r>
          <a:endParaRPr lang="en-IN" sz="1100" b="1">
            <a:solidFill>
              <a:schemeClr val="bg1"/>
            </a:solidFill>
          </a:endParaRPr>
        </a:p>
      </xdr:txBody>
    </xdr:sp>
    <xdr:clientData/>
  </xdr:twoCellAnchor>
  <xdr:twoCellAnchor>
    <xdr:from>
      <xdr:col>12</xdr:col>
      <xdr:colOff>172563</xdr:colOff>
      <xdr:row>23</xdr:row>
      <xdr:rowOff>87223</xdr:rowOff>
    </xdr:from>
    <xdr:to>
      <xdr:col>13</xdr:col>
      <xdr:colOff>560826</xdr:colOff>
      <xdr:row>24</xdr:row>
      <xdr:rowOff>164952</xdr:rowOff>
    </xdr:to>
    <xdr:sp macro="" textlink="Maxcredit">
      <xdr:nvSpPr>
        <xdr:cNvPr id="61" name="TextBox 60">
          <a:extLst>
            <a:ext uri="{FF2B5EF4-FFF2-40B4-BE49-F238E27FC236}">
              <a16:creationId xmlns:a16="http://schemas.microsoft.com/office/drawing/2014/main" id="{98C7E9AF-792F-4EB1-9BF9-EB5E7190421D}"/>
            </a:ext>
          </a:extLst>
        </xdr:cNvPr>
        <xdr:cNvSpPr txBox="1"/>
      </xdr:nvSpPr>
      <xdr:spPr>
        <a:xfrm>
          <a:off x="6261604" y="4105990"/>
          <a:ext cx="997167" cy="260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9E14D72-A9F0-4F60-9275-0A4096802516}" type="TxLink">
            <a:rPr lang="en-US" sz="1400" b="1" i="0" u="none" strike="noStrike">
              <a:solidFill>
                <a:srgbClr val="A02AC0"/>
              </a:solidFill>
              <a:latin typeface="Calibri"/>
              <a:ea typeface="Calibri"/>
              <a:cs typeface="Calibri"/>
            </a:rPr>
            <a:pPr algn="ctr"/>
            <a:t>₹ 5,000</a:t>
          </a:fld>
          <a:endParaRPr lang="en-IN" sz="1400" b="1">
            <a:solidFill>
              <a:srgbClr val="A02AC0"/>
            </a:solidFill>
          </a:endParaRPr>
        </a:p>
      </xdr:txBody>
    </xdr:sp>
    <xdr:clientData/>
  </xdr:twoCellAnchor>
  <xdr:twoCellAnchor>
    <xdr:from>
      <xdr:col>13</xdr:col>
      <xdr:colOff>483279</xdr:colOff>
      <xdr:row>23</xdr:row>
      <xdr:rowOff>87224</xdr:rowOff>
    </xdr:from>
    <xdr:to>
      <xdr:col>15</xdr:col>
      <xdr:colOff>262638</xdr:colOff>
      <xdr:row>24</xdr:row>
      <xdr:rowOff>164952</xdr:rowOff>
    </xdr:to>
    <xdr:sp macro="" textlink="Maxdebit">
      <xdr:nvSpPr>
        <xdr:cNvPr id="62" name="TextBox 61">
          <a:extLst>
            <a:ext uri="{FF2B5EF4-FFF2-40B4-BE49-F238E27FC236}">
              <a16:creationId xmlns:a16="http://schemas.microsoft.com/office/drawing/2014/main" id="{291A1C7B-6647-46F7-9B46-4E67350BE6FC}"/>
            </a:ext>
          </a:extLst>
        </xdr:cNvPr>
        <xdr:cNvSpPr txBox="1"/>
      </xdr:nvSpPr>
      <xdr:spPr>
        <a:xfrm>
          <a:off x="7181224" y="4105991"/>
          <a:ext cx="997167" cy="260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41DE593-47E4-4A83-BC03-1AF44120481E}" type="TxLink">
            <a:rPr lang="en-US" sz="1400" b="1" i="0" u="none" strike="noStrike">
              <a:solidFill>
                <a:srgbClr val="A02AC0"/>
              </a:solidFill>
              <a:latin typeface="Calibri"/>
              <a:ea typeface="Calibri"/>
              <a:cs typeface="Calibri"/>
            </a:rPr>
            <a:pPr marL="0" indent="0" algn="ctr"/>
            <a:t>₹ 900</a:t>
          </a:fld>
          <a:endParaRPr lang="en-IN" sz="1400" b="1" i="0" u="none" strike="noStrike">
            <a:solidFill>
              <a:srgbClr val="A02AC0"/>
            </a:solidFill>
            <a:latin typeface="Calibri"/>
            <a:ea typeface="Calibri"/>
            <a:cs typeface="Calibri"/>
          </a:endParaRPr>
        </a:p>
      </xdr:txBody>
    </xdr:sp>
    <xdr:clientData/>
  </xdr:twoCellAnchor>
  <xdr:twoCellAnchor>
    <xdr:from>
      <xdr:col>18</xdr:col>
      <xdr:colOff>231036</xdr:colOff>
      <xdr:row>7</xdr:row>
      <xdr:rowOff>52193</xdr:rowOff>
    </xdr:from>
    <xdr:to>
      <xdr:col>19</xdr:col>
      <xdr:colOff>433499</xdr:colOff>
      <xdr:row>8</xdr:row>
      <xdr:rowOff>144099</xdr:rowOff>
    </xdr:to>
    <xdr:sp macro="" textlink="Calculations!F34">
      <xdr:nvSpPr>
        <xdr:cNvPr id="76" name="TextBox 75">
          <a:extLst>
            <a:ext uri="{FF2B5EF4-FFF2-40B4-BE49-F238E27FC236}">
              <a16:creationId xmlns:a16="http://schemas.microsoft.com/office/drawing/2014/main" id="{ACC21261-B933-4F6E-AA62-52A08950CE3F}"/>
            </a:ext>
          </a:extLst>
        </xdr:cNvPr>
        <xdr:cNvSpPr txBox="1"/>
      </xdr:nvSpPr>
      <xdr:spPr>
        <a:xfrm>
          <a:off x="9979144" y="1133409"/>
          <a:ext cx="811720" cy="2721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AD0CA95-4A86-438A-AFCC-3BF1F5552E07}" type="TxLink">
            <a:rPr lang="en-US" sz="1400" b="1" i="0" u="none" strike="noStrike">
              <a:solidFill>
                <a:schemeClr val="bg1"/>
              </a:solidFill>
              <a:latin typeface="Calibri"/>
              <a:ea typeface="Calibri"/>
              <a:cs typeface="Calibri"/>
            </a:rPr>
            <a:pPr marL="0" indent="0"/>
            <a:t>₹ 9,000</a:t>
          </a:fld>
          <a:endParaRPr lang="en-IN" sz="1400" b="1" i="0" u="none" strike="noStrike">
            <a:solidFill>
              <a:schemeClr val="bg1"/>
            </a:solidFill>
            <a:latin typeface="Calibri"/>
            <a:ea typeface="Calibri"/>
            <a:cs typeface="Calibri"/>
          </a:endParaRPr>
        </a:p>
      </xdr:txBody>
    </xdr:sp>
    <xdr:clientData/>
  </xdr:twoCellAnchor>
  <xdr:twoCellAnchor>
    <xdr:from>
      <xdr:col>18</xdr:col>
      <xdr:colOff>231036</xdr:colOff>
      <xdr:row>10</xdr:row>
      <xdr:rowOff>108908</xdr:rowOff>
    </xdr:from>
    <xdr:to>
      <xdr:col>19</xdr:col>
      <xdr:colOff>433499</xdr:colOff>
      <xdr:row>12</xdr:row>
      <xdr:rowOff>18143</xdr:rowOff>
    </xdr:to>
    <xdr:sp macro="" textlink="Calculations!F35">
      <xdr:nvSpPr>
        <xdr:cNvPr id="77" name="TextBox 76">
          <a:extLst>
            <a:ext uri="{FF2B5EF4-FFF2-40B4-BE49-F238E27FC236}">
              <a16:creationId xmlns:a16="http://schemas.microsoft.com/office/drawing/2014/main" id="{F9CBA58A-2116-40BC-9E66-E5C00E4B0B91}"/>
            </a:ext>
          </a:extLst>
        </xdr:cNvPr>
        <xdr:cNvSpPr txBox="1"/>
      </xdr:nvSpPr>
      <xdr:spPr>
        <a:xfrm>
          <a:off x="9979144" y="1730732"/>
          <a:ext cx="811720" cy="26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43BB1E35-B0AE-481F-89BF-A39635637AC4}" type="TxLink">
            <a:rPr lang="en-US" sz="1400" b="1" i="0" u="none" strike="noStrike">
              <a:solidFill>
                <a:schemeClr val="bg1"/>
              </a:solidFill>
              <a:latin typeface="Calibri"/>
              <a:ea typeface="Calibri"/>
              <a:cs typeface="Calibri"/>
            </a:rPr>
            <a:pPr marL="0" indent="0"/>
            <a:t>₹ 6,454</a:t>
          </a:fld>
          <a:endParaRPr lang="en-IN" sz="1400" b="1" i="0" u="none" strike="noStrike">
            <a:solidFill>
              <a:schemeClr val="bg1"/>
            </a:solidFill>
            <a:latin typeface="Calibri"/>
            <a:ea typeface="Calibri"/>
            <a:cs typeface="Calibri"/>
          </a:endParaRPr>
        </a:p>
      </xdr:txBody>
    </xdr:sp>
    <xdr:clientData/>
  </xdr:twoCellAnchor>
  <xdr:twoCellAnchor>
    <xdr:from>
      <xdr:col>18</xdr:col>
      <xdr:colOff>231036</xdr:colOff>
      <xdr:row>13</xdr:row>
      <xdr:rowOff>148224</xdr:rowOff>
    </xdr:from>
    <xdr:to>
      <xdr:col>19</xdr:col>
      <xdr:colOff>433499</xdr:colOff>
      <xdr:row>15</xdr:row>
      <xdr:rowOff>57459</xdr:rowOff>
    </xdr:to>
    <xdr:sp macro="" textlink="Calculations!F36">
      <xdr:nvSpPr>
        <xdr:cNvPr id="78" name="TextBox 77">
          <a:extLst>
            <a:ext uri="{FF2B5EF4-FFF2-40B4-BE49-F238E27FC236}">
              <a16:creationId xmlns:a16="http://schemas.microsoft.com/office/drawing/2014/main" id="{64EA9408-674D-4A62-91F9-3A476709AB31}"/>
            </a:ext>
          </a:extLst>
        </xdr:cNvPr>
        <xdr:cNvSpPr txBox="1"/>
      </xdr:nvSpPr>
      <xdr:spPr>
        <a:xfrm>
          <a:off x="9979144" y="2310656"/>
          <a:ext cx="811720" cy="2696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98A0E98-8BE0-4B5B-8AA3-AC8CC1AC9F6A}" type="TxLink">
            <a:rPr lang="en-US" sz="1400" b="1" i="0" u="none" strike="noStrike">
              <a:solidFill>
                <a:schemeClr val="bg1"/>
              </a:solidFill>
              <a:latin typeface="Calibri"/>
              <a:ea typeface="Calibri"/>
              <a:cs typeface="Calibri"/>
            </a:rPr>
            <a:pPr marL="0" indent="0"/>
            <a:t>₹ 4,304</a:t>
          </a:fld>
          <a:endParaRPr lang="en-IN" sz="1400" b="1" i="0" u="none" strike="noStrike">
            <a:solidFill>
              <a:schemeClr val="bg1"/>
            </a:solidFill>
            <a:latin typeface="Calibri"/>
            <a:ea typeface="Calibri"/>
            <a:cs typeface="Calibri"/>
          </a:endParaRPr>
        </a:p>
      </xdr:txBody>
    </xdr:sp>
    <xdr:clientData/>
  </xdr:twoCellAnchor>
  <xdr:twoCellAnchor>
    <xdr:from>
      <xdr:col>18</xdr:col>
      <xdr:colOff>231036</xdr:colOff>
      <xdr:row>19</xdr:row>
      <xdr:rowOff>178844</xdr:rowOff>
    </xdr:from>
    <xdr:to>
      <xdr:col>19</xdr:col>
      <xdr:colOff>433499</xdr:colOff>
      <xdr:row>21</xdr:row>
      <xdr:rowOff>88079</xdr:rowOff>
    </xdr:to>
    <xdr:sp macro="" textlink="Calculations!F38">
      <xdr:nvSpPr>
        <xdr:cNvPr id="79" name="TextBox 78">
          <a:extLst>
            <a:ext uri="{FF2B5EF4-FFF2-40B4-BE49-F238E27FC236}">
              <a16:creationId xmlns:a16="http://schemas.microsoft.com/office/drawing/2014/main" id="{C0ED45A9-5C65-4B9E-8470-0F998DF9F75C}"/>
            </a:ext>
          </a:extLst>
        </xdr:cNvPr>
        <xdr:cNvSpPr txBox="1"/>
      </xdr:nvSpPr>
      <xdr:spPr>
        <a:xfrm>
          <a:off x="9979144" y="3422493"/>
          <a:ext cx="811720" cy="269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E4F5BAA-7974-485A-AEBD-EC43AD2AF2F5}" type="TxLink">
            <a:rPr lang="en-US" sz="1400" b="1" i="0" u="none" strike="noStrike">
              <a:solidFill>
                <a:schemeClr val="bg1"/>
              </a:solidFill>
              <a:latin typeface="Calibri"/>
              <a:ea typeface="Calibri"/>
              <a:cs typeface="Calibri"/>
            </a:rPr>
            <a:pPr marL="0" indent="0"/>
            <a:t>₹ 1,500</a:t>
          </a:fld>
          <a:endParaRPr lang="en-IN" sz="1400" b="1" i="0" u="none" strike="noStrike">
            <a:solidFill>
              <a:schemeClr val="bg1"/>
            </a:solidFill>
            <a:latin typeface="Calibri"/>
            <a:ea typeface="Calibri"/>
            <a:cs typeface="Calibri"/>
          </a:endParaRPr>
        </a:p>
      </xdr:txBody>
    </xdr:sp>
    <xdr:clientData/>
  </xdr:twoCellAnchor>
  <xdr:twoCellAnchor>
    <xdr:from>
      <xdr:col>18</xdr:col>
      <xdr:colOff>231036</xdr:colOff>
      <xdr:row>16</xdr:row>
      <xdr:rowOff>131176</xdr:rowOff>
    </xdr:from>
    <xdr:to>
      <xdr:col>19</xdr:col>
      <xdr:colOff>433499</xdr:colOff>
      <xdr:row>18</xdr:row>
      <xdr:rowOff>40410</xdr:rowOff>
    </xdr:to>
    <xdr:sp macro="" textlink="Calculations!F37">
      <xdr:nvSpPr>
        <xdr:cNvPr id="80" name="TextBox 79">
          <a:extLst>
            <a:ext uri="{FF2B5EF4-FFF2-40B4-BE49-F238E27FC236}">
              <a16:creationId xmlns:a16="http://schemas.microsoft.com/office/drawing/2014/main" id="{355A7648-4F56-4FC4-9CBE-8D2A4472D156}"/>
            </a:ext>
          </a:extLst>
        </xdr:cNvPr>
        <xdr:cNvSpPr txBox="1"/>
      </xdr:nvSpPr>
      <xdr:spPr>
        <a:xfrm>
          <a:off x="9979144" y="2834217"/>
          <a:ext cx="811720" cy="269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B945837-8F9E-4B4C-9F3F-2564054110DC}" type="TxLink">
            <a:rPr lang="en-US" sz="1400" b="1" i="0" u="none" strike="noStrike">
              <a:solidFill>
                <a:schemeClr val="bg1"/>
              </a:solidFill>
              <a:latin typeface="Calibri"/>
              <a:ea typeface="Calibri"/>
              <a:cs typeface="Calibri"/>
            </a:rPr>
            <a:pPr marL="0" indent="0"/>
            <a:t>₹ 1,813</a:t>
          </a:fld>
          <a:endParaRPr lang="en-IN" sz="1400" b="1" i="0" u="none" strike="noStrike">
            <a:solidFill>
              <a:schemeClr val="bg1"/>
            </a:solidFill>
            <a:latin typeface="Calibri"/>
            <a:ea typeface="Calibri"/>
            <a:cs typeface="Calibri"/>
          </a:endParaRPr>
        </a:p>
      </xdr:txBody>
    </xdr:sp>
    <xdr:clientData/>
  </xdr:twoCellAnchor>
  <xdr:twoCellAnchor>
    <xdr:from>
      <xdr:col>8</xdr:col>
      <xdr:colOff>8697</xdr:colOff>
      <xdr:row>15</xdr:row>
      <xdr:rowOff>26096</xdr:rowOff>
    </xdr:from>
    <xdr:to>
      <xdr:col>16</xdr:col>
      <xdr:colOff>200067</xdr:colOff>
      <xdr:row>23</xdr:row>
      <xdr:rowOff>17397</xdr:rowOff>
    </xdr:to>
    <xdr:sp macro="" textlink="">
      <xdr:nvSpPr>
        <xdr:cNvPr id="85" name="Rectangle: Rounded Corners 84">
          <a:extLst>
            <a:ext uri="{FF2B5EF4-FFF2-40B4-BE49-F238E27FC236}">
              <a16:creationId xmlns:a16="http://schemas.microsoft.com/office/drawing/2014/main" id="{869B96D3-DFC8-9A5B-2779-2BD37C46B1AC}"/>
            </a:ext>
          </a:extLst>
        </xdr:cNvPr>
        <xdr:cNvSpPr/>
      </xdr:nvSpPr>
      <xdr:spPr>
        <a:xfrm>
          <a:off x="3662122" y="2583493"/>
          <a:ext cx="5062603" cy="1452671"/>
        </a:xfrm>
        <a:prstGeom prst="roundRect">
          <a:avLst/>
        </a:prstGeom>
        <a:solidFill>
          <a:srgbClr val="262626"/>
        </a:solidFill>
        <a:ln>
          <a:noFill/>
        </a:ln>
        <a:effectLst>
          <a:outerShdw blurRad="50800" dist="38100" dir="2700000" algn="tl" rotWithShape="0">
            <a:srgbClr val="000000">
              <a:alpha val="69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147963</xdr:colOff>
      <xdr:row>15</xdr:row>
      <xdr:rowOff>98069</xdr:rowOff>
    </xdr:from>
    <xdr:to>
      <xdr:col>9</xdr:col>
      <xdr:colOff>598029</xdr:colOff>
      <xdr:row>16</xdr:row>
      <xdr:rowOff>172776</xdr:rowOff>
    </xdr:to>
    <xdr:sp macro="" textlink="">
      <xdr:nvSpPr>
        <xdr:cNvPr id="16" name="TextBox 15">
          <a:extLst>
            <a:ext uri="{FF2B5EF4-FFF2-40B4-BE49-F238E27FC236}">
              <a16:creationId xmlns:a16="http://schemas.microsoft.com/office/drawing/2014/main" id="{31B5E6D0-D38D-432A-BFAB-6C63C8291C84}"/>
            </a:ext>
          </a:extLst>
        </xdr:cNvPr>
        <xdr:cNvSpPr txBox="1"/>
      </xdr:nvSpPr>
      <xdr:spPr>
        <a:xfrm>
          <a:off x="3801388" y="2655466"/>
          <a:ext cx="1058970" cy="2573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chemeClr val="bg1"/>
              </a:solidFill>
            </a:rPr>
            <a:t>Income</a:t>
          </a:r>
          <a:r>
            <a:rPr lang="en-IN" sz="1000" b="1" baseline="0">
              <a:solidFill>
                <a:schemeClr val="bg1"/>
              </a:solidFill>
            </a:rPr>
            <a:t> </a:t>
          </a:r>
          <a:r>
            <a:rPr lang="en-IN" sz="1100" b="1" baseline="0">
              <a:solidFill>
                <a:schemeClr val="bg1"/>
              </a:solidFill>
            </a:rPr>
            <a:t>Sources</a:t>
          </a:r>
          <a:endParaRPr lang="en-IN" sz="1100" b="1">
            <a:solidFill>
              <a:schemeClr val="bg1"/>
            </a:solidFill>
          </a:endParaRPr>
        </a:p>
      </xdr:txBody>
    </xdr:sp>
    <xdr:clientData/>
  </xdr:twoCellAnchor>
  <xdr:twoCellAnchor editAs="oneCell">
    <xdr:from>
      <xdr:col>8</xdr:col>
      <xdr:colOff>227309</xdr:colOff>
      <xdr:row>17</xdr:row>
      <xdr:rowOff>10899</xdr:rowOff>
    </xdr:from>
    <xdr:to>
      <xdr:col>8</xdr:col>
      <xdr:colOff>443309</xdr:colOff>
      <xdr:row>18</xdr:row>
      <xdr:rowOff>43287</xdr:rowOff>
    </xdr:to>
    <xdr:pic>
      <xdr:nvPicPr>
        <xdr:cNvPr id="21" name="Picture 20">
          <a:extLst>
            <a:ext uri="{FF2B5EF4-FFF2-40B4-BE49-F238E27FC236}">
              <a16:creationId xmlns:a16="http://schemas.microsoft.com/office/drawing/2014/main" id="{7E7EDDEA-1517-4758-B78A-22C1853904B6}"/>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880734" y="2750967"/>
          <a:ext cx="216000" cy="215058"/>
        </a:xfrm>
        <a:prstGeom prst="rect">
          <a:avLst/>
        </a:prstGeom>
      </xdr:spPr>
    </xdr:pic>
    <xdr:clientData/>
  </xdr:twoCellAnchor>
  <xdr:twoCellAnchor editAs="oneCell">
    <xdr:from>
      <xdr:col>8</xdr:col>
      <xdr:colOff>223136</xdr:colOff>
      <xdr:row>18</xdr:row>
      <xdr:rowOff>128233</xdr:rowOff>
    </xdr:from>
    <xdr:to>
      <xdr:col>8</xdr:col>
      <xdr:colOff>439136</xdr:colOff>
      <xdr:row>19</xdr:row>
      <xdr:rowOff>160618</xdr:rowOff>
    </xdr:to>
    <xdr:pic>
      <xdr:nvPicPr>
        <xdr:cNvPr id="23" name="Picture 22">
          <a:extLst>
            <a:ext uri="{FF2B5EF4-FFF2-40B4-BE49-F238E27FC236}">
              <a16:creationId xmlns:a16="http://schemas.microsoft.com/office/drawing/2014/main" id="{E16963D7-EF10-495C-B189-2B99D4ADD1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876561" y="3050973"/>
          <a:ext cx="216000" cy="215056"/>
        </a:xfrm>
        <a:prstGeom prst="rect">
          <a:avLst/>
        </a:prstGeom>
      </xdr:spPr>
    </xdr:pic>
    <xdr:clientData/>
  </xdr:twoCellAnchor>
  <xdr:twoCellAnchor editAs="oneCell">
    <xdr:from>
      <xdr:col>8</xdr:col>
      <xdr:colOff>253127</xdr:colOff>
      <xdr:row>20</xdr:row>
      <xdr:rowOff>79881</xdr:rowOff>
    </xdr:from>
    <xdr:to>
      <xdr:col>8</xdr:col>
      <xdr:colOff>469127</xdr:colOff>
      <xdr:row>21</xdr:row>
      <xdr:rowOff>110374</xdr:rowOff>
    </xdr:to>
    <xdr:pic>
      <xdr:nvPicPr>
        <xdr:cNvPr id="24" name="Picture 23">
          <a:extLst>
            <a:ext uri="{FF2B5EF4-FFF2-40B4-BE49-F238E27FC236}">
              <a16:creationId xmlns:a16="http://schemas.microsoft.com/office/drawing/2014/main" id="{BAE41C95-F91F-426F-8029-DD1A74343E5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906552" y="3367963"/>
          <a:ext cx="216000" cy="213165"/>
        </a:xfrm>
        <a:prstGeom prst="rect">
          <a:avLst/>
        </a:prstGeom>
      </xdr:spPr>
    </xdr:pic>
    <xdr:clientData/>
  </xdr:twoCellAnchor>
  <xdr:twoCellAnchor>
    <xdr:from>
      <xdr:col>8</xdr:col>
      <xdr:colOff>450067</xdr:colOff>
      <xdr:row>17</xdr:row>
      <xdr:rowOff>2938</xdr:rowOff>
    </xdr:from>
    <xdr:to>
      <xdr:col>10</xdr:col>
      <xdr:colOff>307193</xdr:colOff>
      <xdr:row>18</xdr:row>
      <xdr:rowOff>74483</xdr:rowOff>
    </xdr:to>
    <xdr:sp macro="" textlink="$G$32">
      <xdr:nvSpPr>
        <xdr:cNvPr id="67" name="TextBox 66">
          <a:extLst>
            <a:ext uri="{FF2B5EF4-FFF2-40B4-BE49-F238E27FC236}">
              <a16:creationId xmlns:a16="http://schemas.microsoft.com/office/drawing/2014/main" id="{9E89C6C9-4030-435A-AC03-4E293FBE0E20}"/>
            </a:ext>
          </a:extLst>
        </xdr:cNvPr>
        <xdr:cNvSpPr txBox="1"/>
      </xdr:nvSpPr>
      <xdr:spPr>
        <a:xfrm>
          <a:off x="4103492" y="2743006"/>
          <a:ext cx="1074934" cy="254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AFAA6A-84E0-4A95-BA22-DB22470B2C4F}" type="TxLink">
            <a:rPr lang="en-US" sz="1100" b="1" i="0" u="none" strike="noStrike">
              <a:solidFill>
                <a:schemeClr val="bg1"/>
              </a:solidFill>
              <a:latin typeface="Calibri"/>
              <a:ea typeface="Calibri"/>
              <a:cs typeface="Calibri"/>
            </a:rPr>
            <a:pPr/>
            <a:t> </a:t>
          </a:fld>
          <a:r>
            <a:rPr lang="en-US" sz="1100" b="1" i="0" u="none" strike="noStrike">
              <a:solidFill>
                <a:schemeClr val="bg1"/>
              </a:solidFill>
              <a:latin typeface="Calibri"/>
              <a:ea typeface="Calibri"/>
              <a:cs typeface="Calibri"/>
            </a:rPr>
            <a:t>Data Analytics</a:t>
          </a:r>
          <a:endParaRPr lang="en-IN" sz="1100" b="1">
            <a:solidFill>
              <a:schemeClr val="bg1"/>
            </a:solidFill>
          </a:endParaRPr>
        </a:p>
      </xdr:txBody>
    </xdr:sp>
    <xdr:clientData/>
  </xdr:twoCellAnchor>
  <xdr:twoCellAnchor>
    <xdr:from>
      <xdr:col>8</xdr:col>
      <xdr:colOff>463529</xdr:colOff>
      <xdr:row>18</xdr:row>
      <xdr:rowOff>115759</xdr:rowOff>
    </xdr:from>
    <xdr:to>
      <xdr:col>10</xdr:col>
      <xdr:colOff>172125</xdr:colOff>
      <xdr:row>20</xdr:row>
      <xdr:rowOff>10874</xdr:rowOff>
    </xdr:to>
    <xdr:sp macro="" textlink="$G$32">
      <xdr:nvSpPr>
        <xdr:cNvPr id="68" name="TextBox 67">
          <a:extLst>
            <a:ext uri="{FF2B5EF4-FFF2-40B4-BE49-F238E27FC236}">
              <a16:creationId xmlns:a16="http://schemas.microsoft.com/office/drawing/2014/main" id="{10BBFF0A-B74A-478A-AC09-8C1A7D53C594}"/>
            </a:ext>
          </a:extLst>
        </xdr:cNvPr>
        <xdr:cNvSpPr txBox="1"/>
      </xdr:nvSpPr>
      <xdr:spPr>
        <a:xfrm>
          <a:off x="4116954" y="3038499"/>
          <a:ext cx="926404" cy="260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AFAA6A-84E0-4A95-BA22-DB22470B2C4F}" type="TxLink">
            <a:rPr lang="en-US" sz="1100" b="1" i="0" u="none" strike="noStrike">
              <a:solidFill>
                <a:schemeClr val="bg1"/>
              </a:solidFill>
              <a:latin typeface="Calibri"/>
              <a:ea typeface="Calibri"/>
              <a:cs typeface="Calibri"/>
            </a:rPr>
            <a:pPr/>
            <a:t> </a:t>
          </a:fld>
          <a:r>
            <a:rPr lang="en-US" sz="1100" b="1" i="0" u="none" strike="noStrike">
              <a:solidFill>
                <a:schemeClr val="bg1"/>
              </a:solidFill>
              <a:latin typeface="Calibri"/>
              <a:ea typeface="Calibri"/>
              <a:cs typeface="Calibri"/>
            </a:rPr>
            <a:t>Dance</a:t>
          </a:r>
          <a:r>
            <a:rPr lang="en-US" sz="1100" b="1" i="0" u="none" strike="noStrike" baseline="0">
              <a:solidFill>
                <a:schemeClr val="bg1"/>
              </a:solidFill>
              <a:latin typeface="Calibri"/>
              <a:ea typeface="Calibri"/>
              <a:cs typeface="Calibri"/>
            </a:rPr>
            <a:t> Class</a:t>
          </a:r>
          <a:endParaRPr lang="en-IN" sz="1100" b="1">
            <a:solidFill>
              <a:schemeClr val="bg1"/>
            </a:solidFill>
          </a:endParaRPr>
        </a:p>
      </xdr:txBody>
    </xdr:sp>
    <xdr:clientData/>
  </xdr:twoCellAnchor>
  <xdr:twoCellAnchor>
    <xdr:from>
      <xdr:col>8</xdr:col>
      <xdr:colOff>489755</xdr:colOff>
      <xdr:row>20</xdr:row>
      <xdr:rowOff>87880</xdr:rowOff>
    </xdr:from>
    <xdr:to>
      <xdr:col>10</xdr:col>
      <xdr:colOff>346881</xdr:colOff>
      <xdr:row>21</xdr:row>
      <xdr:rowOff>159316</xdr:rowOff>
    </xdr:to>
    <xdr:sp macro="" textlink="$G$32">
      <xdr:nvSpPr>
        <xdr:cNvPr id="69" name="TextBox 68">
          <a:extLst>
            <a:ext uri="{FF2B5EF4-FFF2-40B4-BE49-F238E27FC236}">
              <a16:creationId xmlns:a16="http://schemas.microsoft.com/office/drawing/2014/main" id="{E59E02E1-94A2-4E90-9D8C-0C61D3A56C91}"/>
            </a:ext>
          </a:extLst>
        </xdr:cNvPr>
        <xdr:cNvSpPr txBox="1"/>
      </xdr:nvSpPr>
      <xdr:spPr>
        <a:xfrm>
          <a:off x="4143180" y="3375962"/>
          <a:ext cx="1074934" cy="2541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bg1"/>
              </a:solidFill>
            </a:rPr>
            <a:t>Clothing</a:t>
          </a:r>
          <a:r>
            <a:rPr lang="en-IN" sz="1100" b="1" baseline="0">
              <a:solidFill>
                <a:schemeClr val="bg1"/>
              </a:solidFill>
            </a:rPr>
            <a:t> Store</a:t>
          </a:r>
          <a:endParaRPr lang="en-IN" sz="1100" b="1">
            <a:solidFill>
              <a:schemeClr val="bg1"/>
            </a:solidFill>
          </a:endParaRPr>
        </a:p>
      </xdr:txBody>
    </xdr:sp>
    <xdr:clientData/>
  </xdr:twoCellAnchor>
  <xdr:twoCellAnchor>
    <xdr:from>
      <xdr:col>10</xdr:col>
      <xdr:colOff>176254</xdr:colOff>
      <xdr:row>16</xdr:row>
      <xdr:rowOff>168211</xdr:rowOff>
    </xdr:from>
    <xdr:to>
      <xdr:col>11</xdr:col>
      <xdr:colOff>420034</xdr:colOff>
      <xdr:row>18</xdr:row>
      <xdr:rowOff>128523</xdr:rowOff>
    </xdr:to>
    <xdr:sp macro="" textlink="Calculations!F25">
      <xdr:nvSpPr>
        <xdr:cNvPr id="70" name="TextBox 69">
          <a:extLst>
            <a:ext uri="{FF2B5EF4-FFF2-40B4-BE49-F238E27FC236}">
              <a16:creationId xmlns:a16="http://schemas.microsoft.com/office/drawing/2014/main" id="{C31823FB-68CC-40EE-8826-80FECC658EAD}"/>
            </a:ext>
          </a:extLst>
        </xdr:cNvPr>
        <xdr:cNvSpPr txBox="1"/>
      </xdr:nvSpPr>
      <xdr:spPr>
        <a:xfrm>
          <a:off x="5047487" y="2725608"/>
          <a:ext cx="852684" cy="325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720AED3-C6F8-49A6-9703-960044883B4F}" type="TxLink">
            <a:rPr lang="en-US" sz="1400" b="1" i="0" u="none" strike="noStrike">
              <a:solidFill>
                <a:schemeClr val="bg1"/>
              </a:solidFill>
              <a:latin typeface="Calibri"/>
              <a:ea typeface="Calibri"/>
              <a:cs typeface="Calibri"/>
            </a:rPr>
            <a:pPr marL="0" indent="0"/>
            <a:t>₹ 50,000</a:t>
          </a:fld>
          <a:endParaRPr lang="en-IN" sz="1400" b="1" i="0" u="none" strike="noStrike">
            <a:solidFill>
              <a:schemeClr val="bg1"/>
            </a:solidFill>
            <a:latin typeface="Calibri"/>
            <a:ea typeface="Calibri"/>
            <a:cs typeface="Calibri"/>
          </a:endParaRPr>
        </a:p>
      </xdr:txBody>
    </xdr:sp>
    <xdr:clientData/>
  </xdr:twoCellAnchor>
  <xdr:twoCellAnchor>
    <xdr:from>
      <xdr:col>10</xdr:col>
      <xdr:colOff>184258</xdr:colOff>
      <xdr:row>18</xdr:row>
      <xdr:rowOff>115758</xdr:rowOff>
    </xdr:from>
    <xdr:to>
      <xdr:col>11</xdr:col>
      <xdr:colOff>398571</xdr:colOff>
      <xdr:row>20</xdr:row>
      <xdr:rowOff>76069</xdr:rowOff>
    </xdr:to>
    <xdr:sp macro="" textlink="Calculations!F26">
      <xdr:nvSpPr>
        <xdr:cNvPr id="71" name="TextBox 70">
          <a:extLst>
            <a:ext uri="{FF2B5EF4-FFF2-40B4-BE49-F238E27FC236}">
              <a16:creationId xmlns:a16="http://schemas.microsoft.com/office/drawing/2014/main" id="{D7476BE6-BE3A-483A-9CE8-24A1BEFEBB03}"/>
            </a:ext>
          </a:extLst>
        </xdr:cNvPr>
        <xdr:cNvSpPr txBox="1"/>
      </xdr:nvSpPr>
      <xdr:spPr>
        <a:xfrm>
          <a:off x="5055491" y="3038498"/>
          <a:ext cx="823217" cy="325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780322E-2D4A-42BE-B2C3-6C86972CBF85}" type="TxLink">
            <a:rPr lang="en-US" sz="1400" b="1" i="0" u="none" strike="noStrike">
              <a:solidFill>
                <a:schemeClr val="bg1"/>
              </a:solidFill>
              <a:latin typeface="Calibri"/>
              <a:ea typeface="Calibri"/>
              <a:cs typeface="Calibri"/>
            </a:rPr>
            <a:pPr marL="0" indent="0"/>
            <a:t>₹ 10,940</a:t>
          </a:fld>
          <a:endParaRPr lang="en-IN" sz="1400" b="1" i="0" u="none" strike="noStrike">
            <a:solidFill>
              <a:schemeClr val="bg1"/>
            </a:solidFill>
            <a:latin typeface="Calibri"/>
            <a:ea typeface="Calibri"/>
            <a:cs typeface="Calibri"/>
          </a:endParaRPr>
        </a:p>
      </xdr:txBody>
    </xdr:sp>
    <xdr:clientData/>
  </xdr:twoCellAnchor>
  <xdr:twoCellAnchor>
    <xdr:from>
      <xdr:col>10</xdr:col>
      <xdr:colOff>211182</xdr:colOff>
      <xdr:row>20</xdr:row>
      <xdr:rowOff>72005</xdr:rowOff>
    </xdr:from>
    <xdr:to>
      <xdr:col>11</xdr:col>
      <xdr:colOff>425495</xdr:colOff>
      <xdr:row>22</xdr:row>
      <xdr:rowOff>32206</xdr:rowOff>
    </xdr:to>
    <xdr:sp macro="" textlink="Calculations!F28">
      <xdr:nvSpPr>
        <xdr:cNvPr id="72" name="TextBox 71">
          <a:extLst>
            <a:ext uri="{FF2B5EF4-FFF2-40B4-BE49-F238E27FC236}">
              <a16:creationId xmlns:a16="http://schemas.microsoft.com/office/drawing/2014/main" id="{58378E36-45E1-4C1A-A99D-02C7466DE1AC}"/>
            </a:ext>
          </a:extLst>
        </xdr:cNvPr>
        <xdr:cNvSpPr txBox="1"/>
      </xdr:nvSpPr>
      <xdr:spPr>
        <a:xfrm>
          <a:off x="5082415" y="3360087"/>
          <a:ext cx="823217" cy="32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429408E-CA18-49B3-8FCC-9C245A279263}" type="TxLink">
            <a:rPr lang="en-US" sz="1400" b="1" i="0" u="none" strike="noStrike">
              <a:solidFill>
                <a:schemeClr val="bg1"/>
              </a:solidFill>
              <a:latin typeface="Calibri"/>
              <a:ea typeface="Calibri"/>
              <a:cs typeface="Calibri"/>
            </a:rPr>
            <a:pPr marL="0" indent="0"/>
            <a:t>₹ 4,500</a:t>
          </a:fld>
          <a:endParaRPr lang="en-IN" sz="1400" b="1" i="0" u="none" strike="noStrike">
            <a:solidFill>
              <a:schemeClr val="bg1"/>
            </a:solidFill>
            <a:latin typeface="Calibri"/>
            <a:ea typeface="Calibri"/>
            <a:cs typeface="Calibri"/>
          </a:endParaRPr>
        </a:p>
      </xdr:txBody>
    </xdr:sp>
    <xdr:clientData/>
  </xdr:twoCellAnchor>
  <xdr:twoCellAnchor>
    <xdr:from>
      <xdr:col>11</xdr:col>
      <xdr:colOff>565411</xdr:colOff>
      <xdr:row>15</xdr:row>
      <xdr:rowOff>113525</xdr:rowOff>
    </xdr:from>
    <xdr:to>
      <xdr:col>15</xdr:col>
      <xdr:colOff>330548</xdr:colOff>
      <xdr:row>22</xdr:row>
      <xdr:rowOff>37038</xdr:rowOff>
    </xdr:to>
    <xdr:graphicFrame macro="">
      <xdr:nvGraphicFramePr>
        <xdr:cNvPr id="73" name="Chart 72">
          <a:extLst>
            <a:ext uri="{FF2B5EF4-FFF2-40B4-BE49-F238E27FC236}">
              <a16:creationId xmlns:a16="http://schemas.microsoft.com/office/drawing/2014/main" id="{89900C1A-667F-4D7B-BF20-4E5E09927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13</xdr:col>
      <xdr:colOff>276176</xdr:colOff>
      <xdr:row>18</xdr:row>
      <xdr:rowOff>9194</xdr:rowOff>
    </xdr:from>
    <xdr:to>
      <xdr:col>14</xdr:col>
      <xdr:colOff>8846</xdr:colOff>
      <xdr:row>19</xdr:row>
      <xdr:rowOff>164235</xdr:rowOff>
    </xdr:to>
    <xdr:pic>
      <xdr:nvPicPr>
        <xdr:cNvPr id="74" name="Picture 73">
          <a:extLst>
            <a:ext uri="{FF2B5EF4-FFF2-40B4-BE49-F238E27FC236}">
              <a16:creationId xmlns:a16="http://schemas.microsoft.com/office/drawing/2014/main" id="{BEF3933C-E3F0-4AD6-9262-5671B2BCDBFF}"/>
            </a:ext>
          </a:extLst>
        </xdr:cNvPr>
        <xdr:cNvPicPr>
          <a:picLocks noChangeAspect="1"/>
        </xdr:cNvPicPr>
      </xdr:nvPicPr>
      <xdr:blipFill>
        <a:blip xmlns:r="http://schemas.openxmlformats.org/officeDocument/2006/relationships" r:embed="rId10">
          <a:alphaModFix amt="50000"/>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6974121" y="3114605"/>
          <a:ext cx="341574" cy="337712"/>
        </a:xfrm>
        <a:prstGeom prst="rect">
          <a:avLst/>
        </a:prstGeom>
      </xdr:spPr>
    </xdr:pic>
    <xdr:clientData/>
  </xdr:twoCellAnchor>
  <xdr:twoCellAnchor editAs="oneCell">
    <xdr:from>
      <xdr:col>15</xdr:col>
      <xdr:colOff>391439</xdr:colOff>
      <xdr:row>15</xdr:row>
      <xdr:rowOff>150904</xdr:rowOff>
    </xdr:from>
    <xdr:to>
      <xdr:col>16</xdr:col>
      <xdr:colOff>118360</xdr:colOff>
      <xdr:row>17</xdr:row>
      <xdr:rowOff>109560</xdr:rowOff>
    </xdr:to>
    <xdr:pic>
      <xdr:nvPicPr>
        <xdr:cNvPr id="75" name="Picture 74">
          <a:extLst>
            <a:ext uri="{FF2B5EF4-FFF2-40B4-BE49-F238E27FC236}">
              <a16:creationId xmlns:a16="http://schemas.microsoft.com/office/drawing/2014/main" id="{C6F2B0A0-7F50-45F6-9D2B-9B335D001415}"/>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8307192" y="2525630"/>
          <a:ext cx="335827" cy="324000"/>
        </a:xfrm>
        <a:prstGeom prst="rect">
          <a:avLst/>
        </a:prstGeom>
      </xdr:spPr>
    </xdr:pic>
    <xdr:clientData/>
  </xdr:twoCellAnchor>
  <xdr:twoCellAnchor>
    <xdr:from>
      <xdr:col>8</xdr:col>
      <xdr:colOff>182670</xdr:colOff>
      <xdr:row>25</xdr:row>
      <xdr:rowOff>8697</xdr:rowOff>
    </xdr:from>
    <xdr:to>
      <xdr:col>13</xdr:col>
      <xdr:colOff>426233</xdr:colOff>
      <xdr:row>33</xdr:row>
      <xdr:rowOff>173973</xdr:rowOff>
    </xdr:to>
    <xdr:graphicFrame macro="">
      <xdr:nvGraphicFramePr>
        <xdr:cNvPr id="90" name="Chart 89">
          <a:extLst>
            <a:ext uri="{FF2B5EF4-FFF2-40B4-BE49-F238E27FC236}">
              <a16:creationId xmlns:a16="http://schemas.microsoft.com/office/drawing/2014/main" id="{EF985961-FBD6-4E28-8DFE-DE08E7E75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313151</xdr:colOff>
      <xdr:row>26</xdr:row>
      <xdr:rowOff>69588</xdr:rowOff>
    </xdr:from>
    <xdr:to>
      <xdr:col>19</xdr:col>
      <xdr:colOff>200067</xdr:colOff>
      <xdr:row>33</xdr:row>
      <xdr:rowOff>173972</xdr:rowOff>
    </xdr:to>
    <xdr:graphicFrame macro="">
      <xdr:nvGraphicFramePr>
        <xdr:cNvPr id="91" name="Chart 90">
          <a:extLst>
            <a:ext uri="{FF2B5EF4-FFF2-40B4-BE49-F238E27FC236}">
              <a16:creationId xmlns:a16="http://schemas.microsoft.com/office/drawing/2014/main" id="{6C1AD410-CC7A-4044-B215-949E091390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487124</xdr:colOff>
      <xdr:row>2</xdr:row>
      <xdr:rowOff>17398</xdr:rowOff>
    </xdr:from>
    <xdr:to>
      <xdr:col>12</xdr:col>
      <xdr:colOff>304453</xdr:colOff>
      <xdr:row>4</xdr:row>
      <xdr:rowOff>69590</xdr:rowOff>
    </xdr:to>
    <xdr:sp macro="" textlink="">
      <xdr:nvSpPr>
        <xdr:cNvPr id="93" name="TextBox 92">
          <a:extLst>
            <a:ext uri="{FF2B5EF4-FFF2-40B4-BE49-F238E27FC236}">
              <a16:creationId xmlns:a16="http://schemas.microsoft.com/office/drawing/2014/main" id="{B7A7A683-7570-CBCE-4774-A02E79559EBF}"/>
            </a:ext>
          </a:extLst>
        </xdr:cNvPr>
        <xdr:cNvSpPr txBox="1"/>
      </xdr:nvSpPr>
      <xdr:spPr>
        <a:xfrm>
          <a:off x="2922740" y="200069"/>
          <a:ext cx="3470754" cy="417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bg1"/>
              </a:solidFill>
              <a:latin typeface="Arial Black" panose="020B0A04020102020204" pitchFamily="34" charset="0"/>
            </a:rPr>
            <a:t>Personal Finance </a:t>
          </a:r>
          <a:r>
            <a:rPr lang="en-IN" sz="1800" b="1">
              <a:solidFill>
                <a:srgbClr val="CD62DC"/>
              </a:solidFill>
              <a:latin typeface="Arial Black" panose="020B0A04020102020204" pitchFamily="34" charset="0"/>
            </a:rPr>
            <a:t>Tracker</a:t>
          </a:r>
        </a:p>
      </xdr:txBody>
    </xdr:sp>
    <xdr:clientData/>
  </xdr:twoCellAnchor>
  <xdr:twoCellAnchor>
    <xdr:from>
      <xdr:col>6</xdr:col>
      <xdr:colOff>521918</xdr:colOff>
      <xdr:row>4</xdr:row>
      <xdr:rowOff>147876</xdr:rowOff>
    </xdr:from>
    <xdr:to>
      <xdr:col>7</xdr:col>
      <xdr:colOff>548013</xdr:colOff>
      <xdr:row>35</xdr:row>
      <xdr:rowOff>26096</xdr:rowOff>
    </xdr:to>
    <xdr:sp macro="" textlink="">
      <xdr:nvSpPr>
        <xdr:cNvPr id="2" name="Rectangle: Rounded Corners 1">
          <a:extLst>
            <a:ext uri="{FF2B5EF4-FFF2-40B4-BE49-F238E27FC236}">
              <a16:creationId xmlns:a16="http://schemas.microsoft.com/office/drawing/2014/main" id="{C824B24D-4908-F145-44CA-7932AB8F29B4}"/>
            </a:ext>
          </a:extLst>
        </xdr:cNvPr>
        <xdr:cNvSpPr/>
      </xdr:nvSpPr>
      <xdr:spPr>
        <a:xfrm>
          <a:off x="2957534" y="695890"/>
          <a:ext cx="635000" cy="5541028"/>
        </a:xfrm>
        <a:prstGeom prst="roundRect">
          <a:avLst/>
        </a:prstGeom>
        <a:solidFill>
          <a:srgbClr val="262626"/>
        </a:solidFill>
        <a:ln w="9525" cmpd="sng">
          <a:noFill/>
        </a:ln>
        <a:effectLst>
          <a:outerShdw blurRad="50800" dist="38100" dir="2700000" algn="tl" rotWithShape="0">
            <a:prstClr val="black">
              <a:alpha val="69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endParaRPr lang="en-IN" sz="1400" b="1" i="0" u="none" strike="noStrike">
            <a:solidFill>
              <a:srgbClr val="CD62DC"/>
            </a:solidFill>
            <a:latin typeface="Calibri"/>
            <a:ea typeface="Calibri"/>
            <a:cs typeface="Calibri"/>
          </a:endParaRPr>
        </a:p>
      </xdr:txBody>
    </xdr:sp>
    <xdr:clientData/>
  </xdr:twoCellAnchor>
  <xdr:twoCellAnchor editAs="oneCell">
    <xdr:from>
      <xdr:col>6</xdr:col>
      <xdr:colOff>539316</xdr:colOff>
      <xdr:row>11</xdr:row>
      <xdr:rowOff>113082</xdr:rowOff>
    </xdr:from>
    <xdr:to>
      <xdr:col>7</xdr:col>
      <xdr:colOff>548013</xdr:colOff>
      <xdr:row>27</xdr:row>
      <xdr:rowOff>95685</xdr:rowOff>
    </xdr:to>
    <mc:AlternateContent xmlns:mc="http://schemas.openxmlformats.org/markup-compatibility/2006" xmlns:a14="http://schemas.microsoft.com/office/drawing/2010/main">
      <mc:Choice Requires="a14">
        <xdr:graphicFrame macro="">
          <xdr:nvGraphicFramePr>
            <xdr:cNvPr id="92" name="Month Name 1">
              <a:extLst>
                <a:ext uri="{FF2B5EF4-FFF2-40B4-BE49-F238E27FC236}">
                  <a16:creationId xmlns:a16="http://schemas.microsoft.com/office/drawing/2014/main" id="{AA587FAC-6CC1-4455-85C2-099601C8DC0C}"/>
                </a:ext>
              </a:extLst>
            </xdr:cNvPr>
            <xdr:cNvGraphicFramePr/>
          </xdr:nvGraphicFramePr>
          <xdr:xfrm>
            <a:off x="0" y="0"/>
            <a:ext cx="0" cy="0"/>
          </xdr:xfrm>
          <a:graphic>
            <a:graphicData uri="http://schemas.microsoft.com/office/drawing/2010/slicer">
              <sle:slicer xmlns:sle="http://schemas.microsoft.com/office/drawing/2010/slicer" name="Month Name 1"/>
            </a:graphicData>
          </a:graphic>
        </xdr:graphicFrame>
      </mc:Choice>
      <mc:Fallback xmlns="">
        <xdr:sp macro="" textlink="">
          <xdr:nvSpPr>
            <xdr:cNvPr id="0" name=""/>
            <xdr:cNvSpPr>
              <a:spLocks noTextEdit="1"/>
            </xdr:cNvSpPr>
          </xdr:nvSpPr>
          <xdr:spPr>
            <a:xfrm>
              <a:off x="2963861" y="1941112"/>
              <a:ext cx="614834" cy="29074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34794</xdr:colOff>
      <xdr:row>6</xdr:row>
      <xdr:rowOff>86986</xdr:rowOff>
    </xdr:from>
    <xdr:to>
      <xdr:col>7</xdr:col>
      <xdr:colOff>394794</xdr:colOff>
      <xdr:row>8</xdr:row>
      <xdr:rowOff>82821</xdr:rowOff>
    </xdr:to>
    <xdr:pic>
      <xdr:nvPicPr>
        <xdr:cNvPr id="4" name="Picture 3">
          <a:extLst>
            <a:ext uri="{FF2B5EF4-FFF2-40B4-BE49-F238E27FC236}">
              <a16:creationId xmlns:a16="http://schemas.microsoft.com/office/drawing/2014/main" id="{7B55B4D4-5ADD-422A-8442-152D01644C3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79315" y="1000342"/>
          <a:ext cx="360000" cy="361178"/>
        </a:xfrm>
        <a:prstGeom prst="rect">
          <a:avLst/>
        </a:prstGeom>
      </xdr:spPr>
    </xdr:pic>
    <xdr:clientData/>
  </xdr:twoCellAnchor>
  <xdr:twoCellAnchor>
    <xdr:from>
      <xdr:col>6</xdr:col>
      <xdr:colOff>539315</xdr:colOff>
      <xdr:row>8</xdr:row>
      <xdr:rowOff>95683</xdr:rowOff>
    </xdr:from>
    <xdr:to>
      <xdr:col>7</xdr:col>
      <xdr:colOff>582808</xdr:colOff>
      <xdr:row>10</xdr:row>
      <xdr:rowOff>34794</xdr:rowOff>
    </xdr:to>
    <xdr:sp macro="" textlink="">
      <xdr:nvSpPr>
        <xdr:cNvPr id="7" name="TextBox 6">
          <a:extLst>
            <a:ext uri="{FF2B5EF4-FFF2-40B4-BE49-F238E27FC236}">
              <a16:creationId xmlns:a16="http://schemas.microsoft.com/office/drawing/2014/main" id="{7AE7CA75-B792-82ED-77D3-C744DFBF14E2}"/>
            </a:ext>
          </a:extLst>
        </xdr:cNvPr>
        <xdr:cNvSpPr txBox="1"/>
      </xdr:nvSpPr>
      <xdr:spPr>
        <a:xfrm>
          <a:off x="2974931" y="1374382"/>
          <a:ext cx="652398" cy="3044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i="0" u="none" strike="noStrike">
              <a:solidFill>
                <a:srgbClr val="CD62DC"/>
              </a:solidFill>
              <a:latin typeface="Calibri"/>
              <a:ea typeface="Calibri"/>
              <a:cs typeface="Calibri"/>
            </a:rPr>
            <a:t>Finance</a:t>
          </a:r>
        </a:p>
      </xdr:txBody>
    </xdr:sp>
    <xdr:clientData/>
  </xdr:twoCellAnchor>
  <xdr:twoCellAnchor editAs="oneCell">
    <xdr:from>
      <xdr:col>8</xdr:col>
      <xdr:colOff>171796</xdr:colOff>
      <xdr:row>10</xdr:row>
      <xdr:rowOff>81222</xdr:rowOff>
    </xdr:from>
    <xdr:to>
      <xdr:col>8</xdr:col>
      <xdr:colOff>491835</xdr:colOff>
      <xdr:row>12</xdr:row>
      <xdr:rowOff>38274</xdr:rowOff>
    </xdr:to>
    <xdr:pic>
      <xdr:nvPicPr>
        <xdr:cNvPr id="9" name="Picture 8">
          <a:extLst>
            <a:ext uri="{FF2B5EF4-FFF2-40B4-BE49-F238E27FC236}">
              <a16:creationId xmlns:a16="http://schemas.microsoft.com/office/drawing/2014/main" id="{7DE16631-9E44-401C-AB67-B10C9145C966}"/>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3825221" y="1725263"/>
          <a:ext cx="320039" cy="322395"/>
        </a:xfrm>
        <a:prstGeom prst="rect">
          <a:avLst/>
        </a:prstGeom>
      </xdr:spPr>
    </xdr:pic>
    <xdr:clientData/>
  </xdr:twoCellAnchor>
  <xdr:oneCellAnchor>
    <xdr:from>
      <xdr:col>16</xdr:col>
      <xdr:colOff>261307</xdr:colOff>
      <xdr:row>7</xdr:row>
      <xdr:rowOff>21922</xdr:rowOff>
    </xdr:from>
    <xdr:ext cx="534762" cy="311496"/>
    <xdr:sp macro="" textlink="Calculations!E34">
      <xdr:nvSpPr>
        <xdr:cNvPr id="12" name="TextBox 11">
          <a:extLst>
            <a:ext uri="{FF2B5EF4-FFF2-40B4-BE49-F238E27FC236}">
              <a16:creationId xmlns:a16="http://schemas.microsoft.com/office/drawing/2014/main" id="{3C821318-1410-4FF5-B286-D78863D2DD72}"/>
            </a:ext>
          </a:extLst>
        </xdr:cNvPr>
        <xdr:cNvSpPr txBox="1"/>
      </xdr:nvSpPr>
      <xdr:spPr>
        <a:xfrm>
          <a:off x="8790902" y="1103138"/>
          <a:ext cx="534762" cy="311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fld id="{F9F28247-B9CF-4076-BA5D-1D1B1B5B9D0E}" type="TxLink">
            <a:rPr lang="en-US" sz="1400" b="1" i="0" u="none" strike="noStrike">
              <a:solidFill>
                <a:srgbClr val="CD62DC"/>
              </a:solidFill>
              <a:latin typeface="Calibri"/>
              <a:ea typeface="Calibri"/>
              <a:cs typeface="Calibri"/>
            </a:rPr>
            <a:pPr marL="0" indent="0"/>
            <a:t>Rent</a:t>
          </a:fld>
          <a:endParaRPr lang="en-IN" sz="1400" b="1" i="0" u="none" strike="noStrike">
            <a:solidFill>
              <a:srgbClr val="CD62DC"/>
            </a:solidFill>
            <a:latin typeface="Calibri"/>
            <a:ea typeface="Calibri"/>
            <a:cs typeface="Calibri"/>
          </a:endParaRPr>
        </a:p>
      </xdr:txBody>
    </xdr:sp>
    <xdr:clientData/>
  </xdr:oneCellAnchor>
  <xdr:oneCellAnchor>
    <xdr:from>
      <xdr:col>16</xdr:col>
      <xdr:colOff>261307</xdr:colOff>
      <xdr:row>16</xdr:row>
      <xdr:rowOff>113432</xdr:rowOff>
    </xdr:from>
    <xdr:ext cx="1271567" cy="311496"/>
    <xdr:sp macro="" textlink="Calculations!E37">
      <xdr:nvSpPr>
        <xdr:cNvPr id="17" name="TextBox 16">
          <a:extLst>
            <a:ext uri="{FF2B5EF4-FFF2-40B4-BE49-F238E27FC236}">
              <a16:creationId xmlns:a16="http://schemas.microsoft.com/office/drawing/2014/main" id="{479FC602-6EC4-437A-A1EB-D6707D3432FA}"/>
            </a:ext>
          </a:extLst>
        </xdr:cNvPr>
        <xdr:cNvSpPr txBox="1"/>
      </xdr:nvSpPr>
      <xdr:spPr>
        <a:xfrm>
          <a:off x="8790902" y="2816473"/>
          <a:ext cx="1271567" cy="311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fld id="{2DDB0961-AD37-4261-8DAA-3A034B3B0A8F}" type="TxLink">
            <a:rPr lang="en-US" sz="1400" b="1" i="0" u="none" strike="noStrike">
              <a:solidFill>
                <a:srgbClr val="CD62DC"/>
              </a:solidFill>
              <a:latin typeface="Calibri"/>
              <a:ea typeface="Calibri"/>
              <a:cs typeface="Calibri"/>
            </a:rPr>
            <a:pPr marL="0" indent="0"/>
            <a:t>Entertainment</a:t>
          </a:fld>
          <a:endParaRPr lang="en-IN" sz="1400" b="1" i="0" u="none" strike="noStrike">
            <a:solidFill>
              <a:srgbClr val="CD62DC"/>
            </a:solidFill>
            <a:latin typeface="Calibri"/>
            <a:ea typeface="Calibri"/>
            <a:cs typeface="Calibri"/>
          </a:endParaRPr>
        </a:p>
      </xdr:txBody>
    </xdr:sp>
    <xdr:clientData/>
  </xdr:oneCellAnchor>
  <xdr:oneCellAnchor>
    <xdr:from>
      <xdr:col>16</xdr:col>
      <xdr:colOff>261307</xdr:colOff>
      <xdr:row>10</xdr:row>
      <xdr:rowOff>91858</xdr:rowOff>
    </xdr:from>
    <xdr:ext cx="905720" cy="320034"/>
    <xdr:sp macro="" textlink="Calculations!E35">
      <xdr:nvSpPr>
        <xdr:cNvPr id="18" name="TextBox 17">
          <a:extLst>
            <a:ext uri="{FF2B5EF4-FFF2-40B4-BE49-F238E27FC236}">
              <a16:creationId xmlns:a16="http://schemas.microsoft.com/office/drawing/2014/main" id="{A13042F6-BFB3-4F8A-8FD3-7F1C04B370AF}"/>
            </a:ext>
          </a:extLst>
        </xdr:cNvPr>
        <xdr:cNvSpPr txBox="1"/>
      </xdr:nvSpPr>
      <xdr:spPr>
        <a:xfrm>
          <a:off x="8790902" y="1713682"/>
          <a:ext cx="905720" cy="320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fld id="{11FA9A51-EF43-4811-9825-5EDE352A7686}" type="TxLink">
            <a:rPr lang="en-US" sz="1400" b="1" i="0" u="none" strike="noStrike">
              <a:solidFill>
                <a:srgbClr val="CD62DC"/>
              </a:solidFill>
              <a:latin typeface="Calibri"/>
              <a:ea typeface="Calibri"/>
              <a:cs typeface="Calibri"/>
            </a:rPr>
            <a:pPr marL="0" indent="0"/>
            <a:t>Groceries</a:t>
          </a:fld>
          <a:endParaRPr lang="en-IN" sz="1400" b="1" i="0" u="none" strike="noStrike">
            <a:solidFill>
              <a:srgbClr val="CD62DC"/>
            </a:solidFill>
            <a:latin typeface="Calibri"/>
            <a:ea typeface="Calibri"/>
            <a:cs typeface="Calibri"/>
          </a:endParaRPr>
        </a:p>
      </xdr:txBody>
    </xdr:sp>
    <xdr:clientData/>
  </xdr:oneCellAnchor>
  <xdr:oneCellAnchor>
    <xdr:from>
      <xdr:col>16</xdr:col>
      <xdr:colOff>261307</xdr:colOff>
      <xdr:row>13</xdr:row>
      <xdr:rowOff>131176</xdr:rowOff>
    </xdr:from>
    <xdr:ext cx="740972" cy="311496"/>
    <xdr:sp macro="" textlink="Calculations!E36">
      <xdr:nvSpPr>
        <xdr:cNvPr id="19" name="TextBox 18">
          <a:extLst>
            <a:ext uri="{FF2B5EF4-FFF2-40B4-BE49-F238E27FC236}">
              <a16:creationId xmlns:a16="http://schemas.microsoft.com/office/drawing/2014/main" id="{4A69E1E4-8341-4209-A19F-EE507A4F036F}"/>
            </a:ext>
          </a:extLst>
        </xdr:cNvPr>
        <xdr:cNvSpPr txBox="1"/>
      </xdr:nvSpPr>
      <xdr:spPr>
        <a:xfrm>
          <a:off x="8756196" y="2332509"/>
          <a:ext cx="740972" cy="311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fld id="{5B1380C9-A8B1-42A9-9859-DC5907B8878D}" type="TxLink">
            <a:rPr lang="en-US" sz="1400" b="1" i="0" u="none" strike="noStrike">
              <a:solidFill>
                <a:srgbClr val="CD62DC"/>
              </a:solidFill>
              <a:latin typeface="Calibri"/>
              <a:ea typeface="Calibri"/>
              <a:cs typeface="Calibri"/>
            </a:rPr>
            <a:pPr marL="0" indent="0"/>
            <a:t>Clothes</a:t>
          </a:fld>
          <a:endParaRPr lang="en-IN" sz="1400" b="1" i="0" u="none" strike="noStrike">
            <a:solidFill>
              <a:srgbClr val="CD62DC"/>
            </a:solidFill>
            <a:latin typeface="Calibri"/>
            <a:ea typeface="Calibri"/>
            <a:cs typeface="Calibri"/>
          </a:endParaRPr>
        </a:p>
      </xdr:txBody>
    </xdr:sp>
    <xdr:clientData/>
  </xdr:oneCellAnchor>
  <xdr:oneCellAnchor>
    <xdr:from>
      <xdr:col>16</xdr:col>
      <xdr:colOff>261307</xdr:colOff>
      <xdr:row>19</xdr:row>
      <xdr:rowOff>161795</xdr:rowOff>
    </xdr:from>
    <xdr:ext cx="902491" cy="311496"/>
    <xdr:sp macro="" textlink="Calculations!E38">
      <xdr:nvSpPr>
        <xdr:cNvPr id="20" name="TextBox 19">
          <a:extLst>
            <a:ext uri="{FF2B5EF4-FFF2-40B4-BE49-F238E27FC236}">
              <a16:creationId xmlns:a16="http://schemas.microsoft.com/office/drawing/2014/main" id="{E2CEE120-C459-484E-A36F-F32DFC6908AA}"/>
            </a:ext>
          </a:extLst>
        </xdr:cNvPr>
        <xdr:cNvSpPr txBox="1"/>
      </xdr:nvSpPr>
      <xdr:spPr>
        <a:xfrm>
          <a:off x="8756196" y="3463795"/>
          <a:ext cx="902491" cy="311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t">
          <a:spAutoFit/>
        </a:bodyPr>
        <a:lstStyle/>
        <a:p>
          <a:pPr marL="0" indent="0"/>
          <a:fld id="{2EAD1425-8F7B-40C5-8452-C07B4A04BB89}" type="TxLink">
            <a:rPr lang="en-US" sz="1400" b="1" i="0" u="none" strike="noStrike">
              <a:solidFill>
                <a:srgbClr val="CD62DC"/>
              </a:solidFill>
              <a:latin typeface="Calibri"/>
              <a:ea typeface="Calibri"/>
              <a:cs typeface="Calibri"/>
            </a:rPr>
            <a:pPr marL="0" indent="0"/>
            <a:t>Cash loan</a:t>
          </a:fld>
          <a:endParaRPr lang="en-IN" sz="1400" b="1" i="0" u="none" strike="noStrike">
            <a:solidFill>
              <a:srgbClr val="CD62DC"/>
            </a:solidFill>
            <a:latin typeface="Calibri"/>
            <a:ea typeface="Calibri"/>
            <a:cs typeface="Calibri"/>
          </a:endParaRPr>
        </a:p>
      </xdr:txBody>
    </xdr:sp>
    <xdr:clientData/>
  </xdr:oneCellAnchor>
  <xdr:twoCellAnchor editAs="oneCell">
    <xdr:from>
      <xdr:col>7</xdr:col>
      <xdr:colOff>60068</xdr:colOff>
      <xdr:row>31</xdr:row>
      <xdr:rowOff>171624</xdr:rowOff>
    </xdr:from>
    <xdr:to>
      <xdr:col>7</xdr:col>
      <xdr:colOff>411891</xdr:colOff>
      <xdr:row>33</xdr:row>
      <xdr:rowOff>163042</xdr:rowOff>
    </xdr:to>
    <xdr:pic>
      <xdr:nvPicPr>
        <xdr:cNvPr id="41" name="Picture 40">
          <a:hlinkClick xmlns:r="http://schemas.openxmlformats.org/officeDocument/2006/relationships" r:id="rId16"/>
          <a:extLst>
            <a:ext uri="{FF2B5EF4-FFF2-40B4-BE49-F238E27FC236}">
              <a16:creationId xmlns:a16="http://schemas.microsoft.com/office/drawing/2014/main" id="{0011E19C-A11D-06C4-EF4E-47A1326A3661}"/>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106352" y="5577705"/>
          <a:ext cx="351823" cy="3518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HP\Desktop\Excel%20Project\Personal%20Finan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Sheet4"/>
      <sheetName val="Calculations"/>
      <sheetName val="Dashboard"/>
      <sheetName val="Sheet1"/>
      <sheetName val="Sheet3"/>
      <sheetName val="Personal Finance"/>
    </sheetNames>
    <sheetDataSet>
      <sheetData sheetId="0"/>
      <sheetData sheetId="1"/>
      <sheetData sheetId="2"/>
      <sheetData sheetId="3"/>
      <sheetData sheetId="4"/>
      <sheetData sheetId="5"/>
      <sheetData sheetId="6"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nareddy Hemalatha" refreshedDate="45786.840998611115" createdVersion="8" refreshedVersion="8" minRefreshableVersion="3" recordCount="486" xr:uid="{4C03AF12-B0FD-4144-B1D4-D65970824BF4}">
  <cacheSource type="worksheet">
    <worksheetSource name="DATASET"/>
  </cacheSource>
  <cacheFields count="11">
    <cacheField name="Date" numFmtId="14">
      <sharedItems containsSemiMixedTypes="0" containsNonDate="0" containsDate="1" containsString="0" minDate="2021-01-04T00:00:00" maxDate="2021-11-01T00:00:00"/>
    </cacheField>
    <cacheField name="Description" numFmtId="0">
      <sharedItems/>
    </cacheField>
    <cacheField name="Debit" numFmtId="164">
      <sharedItems containsString="0" containsBlank="1" containsNumber="1" minValue="5" maxValue="900"/>
    </cacheField>
    <cacheField name="Credit" numFmtId="164">
      <sharedItems containsString="0" containsBlank="1" containsNumber="1" containsInteger="1" minValue="100" maxValue="5000"/>
    </cacheField>
    <cacheField name="Sub-category" numFmtId="0">
      <sharedItems count="18">
        <s v="Data Analytics"/>
        <s v="Coffee"/>
        <s v="Rent"/>
        <s v="Cash loan"/>
        <s v="Groceries"/>
        <s v="Gas/Electrics"/>
        <s v="Entertainment"/>
        <s v="Clothes"/>
        <s v="Restaurant"/>
        <s v="Taxi"/>
        <s v="Dance Class"/>
        <s v="Online Clothing Store"/>
        <s v="Phone"/>
        <s v="Gifts"/>
        <s v="Donation"/>
        <s v="Fueling"/>
        <s v="Doctor"/>
        <s v="Furnishings"/>
      </sharedItems>
    </cacheField>
    <cacheField name="Category" numFmtId="0">
      <sharedItems/>
    </cacheField>
    <cacheField name="Category Type" numFmtId="0">
      <sharedItems count="2">
        <s v="Income"/>
        <s v="Expense"/>
      </sharedItems>
    </cacheField>
    <cacheField name="Month Number" numFmtId="0">
      <sharedItems containsSemiMixedTypes="0" containsString="0" containsNumber="1" containsInteger="1" minValue="1" maxValue="10" count="10">
        <n v="1"/>
        <n v="2"/>
        <n v="3"/>
        <n v="4"/>
        <n v="5"/>
        <n v="6"/>
        <n v="7"/>
        <n v="8"/>
        <n v="9"/>
        <n v="10"/>
      </sharedItems>
    </cacheField>
    <cacheField name="Week Day" numFmtId="0">
      <sharedItems count="7">
        <s v="Mon"/>
        <s v="Tue"/>
        <s v="Wed"/>
        <s v="Thu"/>
        <s v="Fri"/>
        <s v="Sat"/>
        <s v="Sun"/>
      </sharedItems>
    </cacheField>
    <cacheField name="Net Amount" numFmtId="0">
      <sharedItems containsSemiMixedTypes="0" containsString="0" containsNumber="1" minValue="-900" maxValue="5000"/>
    </cacheField>
    <cacheField name="Month Name" numFmtId="0">
      <sharedItems count="10">
        <s v="Jan"/>
        <s v="Feb"/>
        <s v="Mar"/>
        <s v="Apr"/>
        <s v="May"/>
        <s v="Jun"/>
        <s v="Jul"/>
        <s v="Aug"/>
        <s v="Sep"/>
        <s v="Oct"/>
      </sharedItems>
    </cacheField>
  </cacheFields>
  <extLst>
    <ext xmlns:x14="http://schemas.microsoft.com/office/spreadsheetml/2009/9/main" uri="{725AE2AE-9491-48be-B2B4-4EB974FC3084}">
      <x14:pivotCacheDefinition pivotCacheId="101970573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onour Oboh" refreshedDate="45733.442838657407" createdVersion="3" refreshedVersion="7" minRefreshableVersion="3" recordCount="0" supportSubquery="1" supportAdvancedDrill="1" xr:uid="{D2306E57-58FA-417E-ADCC-7FDC3B73D5C5}">
  <cacheSource type="external" connectionId="2">
    <extLst>
      <ext xmlns:x14="http://schemas.microsoft.com/office/spreadsheetml/2009/9/main" uri="{F057638F-6D5F-4e77-A914-E7F072B9BCA8}">
        <x14:sourceConnection name="ThisWorkbookDataModel"/>
      </ext>
    </extLst>
  </cacheSource>
  <cacheFields count="0"/>
  <cacheHierarchies count="20">
    <cacheHierarchy uniqueName="[Table1].[Date]" caption="Date" attribute="1" time="1" defaultMemberUniqueName="[Table1].[Date].[All]" allUniqueName="[Table1].[Date].[All]" dimensionUniqueName="[Table1]" displayFolder="" count="0" memberValueDatatype="7" unbalanced="0"/>
    <cacheHierarchy uniqueName="[Table1].[Description]" caption="Description" attribute="1" defaultMemberUniqueName="[Table1].[Description].[All]" allUniqueName="[Table1].[Description].[All]" dimensionUniqueName="[Table1]" displayFolder="" count="0" memberValueDatatype="130" unbalanced="0"/>
    <cacheHierarchy uniqueName="[Table1].[Debit]" caption="Debit" attribute="1" defaultMemberUniqueName="[Table1].[Debit].[All]" allUniqueName="[Table1].[Debit].[All]" dimensionUniqueName="[Table1]" displayFolder="" count="0" memberValueDatatype="5" unbalanced="0"/>
    <cacheHierarchy uniqueName="[Table1].[Credit]" caption="Credit" attribute="1" defaultMemberUniqueName="[Table1].[Credit].[All]" allUniqueName="[Table1].[Credit].[All]" dimensionUniqueName="[Table1]" displayFolder="" count="0" memberValueDatatype="20" unbalanced="0"/>
    <cacheHierarchy uniqueName="[Table1].[Sub-category]" caption="Sub-category" attribute="1" defaultMemberUniqueName="[Table1].[Sub-category].[All]" allUniqueName="[Table1].[Sub-categor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Category Type]" caption="Category Type" attribute="1" defaultMemberUniqueName="[Table1].[Category Type].[All]" allUniqueName="[Table1].[Category Type].[All]" dimensionUniqueName="[Table1]" displayFolder="" count="0" memberValueDatatype="130" unbalanced="0"/>
    <cacheHierarchy uniqueName="[Table1].[Month Number]" caption="Month Number" attribute="1" defaultMemberUniqueName="[Table1].[Month Number].[All]" allUniqueName="[Table1].[Month Number].[All]" dimensionUniqueName="[Table1]" displayFolder="" count="0" memberValueDatatype="130" unbalanced="0"/>
    <cacheHierarchy uniqueName="[Table1].[Week Day]" caption="Week Day" attribute="1" defaultMemberUniqueName="[Table1].[Week Day].[All]" allUniqueName="[Table1].[Week Day].[All]" dimensionUniqueName="[Table1]" displayFolder="" count="0" memberValueDatatype="130" unbalanced="0"/>
    <cacheHierarchy uniqueName="[Table1].[Net Amount]" caption="Net Amount" attribute="1" defaultMemberUniqueName="[Table1].[Net Amount].[All]" allUniqueName="[Table1].[Net Amount].[All]" dimensionUniqueName="[Table1]" displayFolder="" count="0" memberValueDatatype="5" unbalanced="0"/>
    <cacheHierarchy uniqueName="[Table1].[Date (Month)]" caption="Date (Month)" attribute="1" defaultMemberUniqueName="[Table1].[Date (Month)].[All]" allUniqueName="[Table1].[Date (Month)].[All]" dimensionUniqueName="[Table1]" displayFolder="" count="0" memberValueDatatype="130" unbalanced="0"/>
    <cacheHierarchy uniqueName="[Table1].[Date (Month Index)]" caption="Date (Month Index)" attribute="1" defaultMemberUniqueName="[Table1].[Date (Month Index)].[All]" allUniqueName="[Table1].[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Debit]" caption="Sum of Debit" measure="1" displayFolder="" measureGroup="Table1" count="0" hidden="1">
      <extLst>
        <ext xmlns:x15="http://schemas.microsoft.com/office/spreadsheetml/2010/11/main" uri="{B97F6D7D-B522-45F9-BDA1-12C45D357490}">
          <x15:cacheHierarchy aggregatedColumn="2"/>
        </ext>
      </extLst>
    </cacheHierarchy>
    <cacheHierarchy uniqueName="[Measures].[Sum of Credit]" caption="Sum of Credit" measure="1" displayFolder="" measureGroup="Table1" count="0" hidden="1">
      <extLst>
        <ext xmlns:x15="http://schemas.microsoft.com/office/spreadsheetml/2010/11/main" uri="{B97F6D7D-B522-45F9-BDA1-12C45D357490}">
          <x15:cacheHierarchy aggregatedColumn="3"/>
        </ext>
      </extLst>
    </cacheHierarchy>
    <cacheHierarchy uniqueName="[Measures].[Sum of Net Amount]" caption="Sum of Net Amount" measure="1" displayFolder="" measureGroup="Table1" count="0" hidden="1">
      <extLst>
        <ext xmlns:x15="http://schemas.microsoft.com/office/spreadsheetml/2010/11/main" uri="{B97F6D7D-B522-45F9-BDA1-12C45D357490}">
          <x15:cacheHierarchy aggregatedColumn="9"/>
        </ext>
      </extLst>
    </cacheHierarchy>
    <cacheHierarchy uniqueName="[Measures].[Max of Credit]" caption="Max of Credit" measure="1" displayFolder="" measureGroup="Table1" count="0" hidden="1">
      <extLst>
        <ext xmlns:x15="http://schemas.microsoft.com/office/spreadsheetml/2010/11/main" uri="{B97F6D7D-B522-45F9-BDA1-12C45D357490}">
          <x15:cacheHierarchy aggregatedColumn="3"/>
        </ext>
      </extLst>
    </cacheHierarchy>
    <cacheHierarchy uniqueName="[Measures].[Average of Credit]" caption="Average of Credit" measure="1" displayFolder="" measureGroup="Table1" count="0" hidden="1">
      <extLst>
        <ext xmlns:x15="http://schemas.microsoft.com/office/spreadsheetml/2010/11/main" uri="{B97F6D7D-B522-45F9-BDA1-12C45D357490}">
          <x15:cacheHierarchy aggregatedColumn="3"/>
        </ext>
      </extLst>
    </cacheHierarchy>
    <cacheHierarchy uniqueName="[Measures].[Max of Debit]" caption="Max of Debit" measure="1" displayFolder="" measureGroup="Table1"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licerData="1" pivotCacheId="8147098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d v="2021-01-04T00:00:00"/>
    <s v="Freelancing"/>
    <m/>
    <n v="5000"/>
    <x v="0"/>
    <s v="Salary"/>
    <x v="0"/>
    <x v="0"/>
    <x v="0"/>
    <n v="5000"/>
    <x v="0"/>
  </r>
  <r>
    <d v="2021-01-04T00:00:00"/>
    <s v="Drink"/>
    <n v="5"/>
    <m/>
    <x v="1"/>
    <s v="Dining Out"/>
    <x v="1"/>
    <x v="0"/>
    <x v="0"/>
    <n v="-5"/>
    <x v="0"/>
  </r>
  <r>
    <d v="2021-01-05T00:00:00"/>
    <s v="Estate Mangement"/>
    <n v="900"/>
    <m/>
    <x v="2"/>
    <s v="Living Expenses"/>
    <x v="1"/>
    <x v="0"/>
    <x v="1"/>
    <n v="-900"/>
    <x v="0"/>
  </r>
  <r>
    <d v="2021-01-05T00:00:00"/>
    <s v="Financail upgrade"/>
    <n v="150"/>
    <m/>
    <x v="3"/>
    <s v="Transport"/>
    <x v="1"/>
    <x v="0"/>
    <x v="1"/>
    <n v="-150"/>
    <x v="0"/>
  </r>
  <r>
    <d v="2021-01-05T00:00:00"/>
    <s v="Drink"/>
    <n v="5"/>
    <m/>
    <x v="1"/>
    <s v="Dining Out"/>
    <x v="1"/>
    <x v="0"/>
    <x v="1"/>
    <n v="-5"/>
    <x v="0"/>
  </r>
  <r>
    <d v="2021-01-06T00:00:00"/>
    <s v="Drink"/>
    <n v="5"/>
    <m/>
    <x v="1"/>
    <s v="Dining Out"/>
    <x v="1"/>
    <x v="0"/>
    <x v="2"/>
    <n v="-5"/>
    <x v="0"/>
  </r>
  <r>
    <d v="2021-01-07T00:00:00"/>
    <s v="Drink"/>
    <n v="5"/>
    <m/>
    <x v="1"/>
    <s v="Dining Out"/>
    <x v="1"/>
    <x v="0"/>
    <x v="3"/>
    <n v="-5"/>
    <x v="0"/>
  </r>
  <r>
    <d v="2021-01-08T00:00:00"/>
    <s v="Drink"/>
    <n v="5"/>
    <m/>
    <x v="1"/>
    <s v="Dining Out"/>
    <x v="1"/>
    <x v="0"/>
    <x v="4"/>
    <n v="-5"/>
    <x v="0"/>
  </r>
  <r>
    <d v="2021-01-08T00:00:00"/>
    <s v="Green's"/>
    <n v="155"/>
    <m/>
    <x v="4"/>
    <s v="Living Expenses"/>
    <x v="1"/>
    <x v="0"/>
    <x v="4"/>
    <n v="-155"/>
    <x v="0"/>
  </r>
  <r>
    <d v="2021-01-11T00:00:00"/>
    <s v="Power source"/>
    <n v="50"/>
    <m/>
    <x v="5"/>
    <s v="Living Expenses"/>
    <x v="1"/>
    <x v="0"/>
    <x v="0"/>
    <n v="-50"/>
    <x v="0"/>
  </r>
  <r>
    <d v="2021-01-11T00:00:00"/>
    <s v="Drink"/>
    <n v="5"/>
    <m/>
    <x v="1"/>
    <s v="Dining Out"/>
    <x v="1"/>
    <x v="0"/>
    <x v="0"/>
    <n v="-5"/>
    <x v="0"/>
  </r>
  <r>
    <d v="2021-01-12T00:00:00"/>
    <s v="Drink"/>
    <n v="5"/>
    <m/>
    <x v="1"/>
    <s v="Dining Out"/>
    <x v="1"/>
    <x v="0"/>
    <x v="1"/>
    <n v="-5"/>
    <x v="0"/>
  </r>
  <r>
    <d v="2021-01-13T00:00:00"/>
    <s v="Fuel"/>
    <n v="77"/>
    <m/>
    <x v="1"/>
    <s v="Dining Out"/>
    <x v="1"/>
    <x v="0"/>
    <x v="2"/>
    <n v="-77"/>
    <x v="0"/>
  </r>
  <r>
    <d v="2021-01-13T00:00:00"/>
    <s v="Drink"/>
    <n v="5"/>
    <m/>
    <x v="1"/>
    <s v="Dining Out"/>
    <x v="1"/>
    <x v="0"/>
    <x v="2"/>
    <n v="-5"/>
    <x v="0"/>
  </r>
  <r>
    <d v="2021-01-14T00:00:00"/>
    <s v="Drink"/>
    <n v="5"/>
    <m/>
    <x v="1"/>
    <s v="Dining Out"/>
    <x v="1"/>
    <x v="0"/>
    <x v="3"/>
    <n v="-5"/>
    <x v="0"/>
  </r>
  <r>
    <d v="2021-01-15T00:00:00"/>
    <s v="Green's"/>
    <n v="135"/>
    <m/>
    <x v="4"/>
    <s v="Living Expenses"/>
    <x v="1"/>
    <x v="0"/>
    <x v="4"/>
    <n v="-135"/>
    <x v="0"/>
  </r>
  <r>
    <d v="2021-01-15T00:00:00"/>
    <s v="Drink"/>
    <n v="5"/>
    <m/>
    <x v="1"/>
    <s v="Dining Out"/>
    <x v="1"/>
    <x v="0"/>
    <x v="4"/>
    <n v="-5"/>
    <x v="0"/>
  </r>
  <r>
    <d v="2021-01-16T00:00:00"/>
    <s v="Drink"/>
    <n v="5"/>
    <m/>
    <x v="1"/>
    <s v="Dining Out"/>
    <x v="1"/>
    <x v="0"/>
    <x v="5"/>
    <n v="-5"/>
    <x v="0"/>
  </r>
  <r>
    <d v="2021-01-16T00:00:00"/>
    <s v="Cinemas"/>
    <n v="40"/>
    <m/>
    <x v="6"/>
    <s v="Discretionary"/>
    <x v="1"/>
    <x v="0"/>
    <x v="5"/>
    <n v="-40"/>
    <x v="0"/>
  </r>
  <r>
    <d v="2021-01-16T00:00:00"/>
    <s v="Fashionistas"/>
    <n v="98"/>
    <m/>
    <x v="7"/>
    <s v="Discretionary"/>
    <x v="1"/>
    <x v="0"/>
    <x v="5"/>
    <n v="-98"/>
    <x v="0"/>
  </r>
  <r>
    <d v="2021-01-16T00:00:00"/>
    <s v="Burger"/>
    <n v="52"/>
    <m/>
    <x v="8"/>
    <s v="Dining Out"/>
    <x v="1"/>
    <x v="0"/>
    <x v="5"/>
    <n v="-52"/>
    <x v="0"/>
  </r>
  <r>
    <d v="2021-01-17T00:00:00"/>
    <s v="Uba"/>
    <n v="28"/>
    <m/>
    <x v="9"/>
    <s v="Transport"/>
    <x v="1"/>
    <x v="0"/>
    <x v="6"/>
    <n v="-28"/>
    <x v="0"/>
  </r>
  <r>
    <d v="2021-01-18T00:00:00"/>
    <s v="Onlne earning"/>
    <m/>
    <n v="4500"/>
    <x v="10"/>
    <s v="Passive"/>
    <x v="0"/>
    <x v="0"/>
    <x v="0"/>
    <n v="4500"/>
    <x v="0"/>
  </r>
  <r>
    <d v="2021-01-18T00:00:00"/>
    <s v="Drink"/>
    <n v="5"/>
    <m/>
    <x v="1"/>
    <s v="Dining Out"/>
    <x v="1"/>
    <x v="0"/>
    <x v="0"/>
    <n v="-5"/>
    <x v="0"/>
  </r>
  <r>
    <d v="2021-01-19T00:00:00"/>
    <s v="Drink"/>
    <n v="5"/>
    <m/>
    <x v="1"/>
    <s v="Dining Out"/>
    <x v="1"/>
    <x v="0"/>
    <x v="1"/>
    <n v="-5"/>
    <x v="0"/>
  </r>
  <r>
    <d v="2021-01-19T00:00:00"/>
    <s v="Onlne earning"/>
    <m/>
    <n v="4500"/>
    <x v="11"/>
    <s v="Passive"/>
    <x v="0"/>
    <x v="0"/>
    <x v="1"/>
    <n v="4500"/>
    <x v="0"/>
  </r>
  <r>
    <d v="2021-01-19T00:00:00"/>
    <s v="Phone"/>
    <n v="40"/>
    <m/>
    <x v="12"/>
    <s v="Living Expenses"/>
    <x v="1"/>
    <x v="0"/>
    <x v="1"/>
    <n v="-40"/>
    <x v="0"/>
  </r>
  <r>
    <d v="2021-01-20T00:00:00"/>
    <s v="Sallah give away"/>
    <n v="45"/>
    <m/>
    <x v="13"/>
    <s v="Discretionary"/>
    <x v="1"/>
    <x v="0"/>
    <x v="2"/>
    <n v="-45"/>
    <x v="0"/>
  </r>
  <r>
    <d v="2021-01-20T00:00:00"/>
    <s v="Online streaming"/>
    <n v="32"/>
    <m/>
    <x v="6"/>
    <s v="Discretionary"/>
    <x v="1"/>
    <x v="0"/>
    <x v="2"/>
    <n v="-32"/>
    <x v="0"/>
  </r>
  <r>
    <d v="2021-01-20T00:00:00"/>
    <s v="Drink"/>
    <n v="5"/>
    <m/>
    <x v="1"/>
    <s v="Dining Out"/>
    <x v="1"/>
    <x v="0"/>
    <x v="2"/>
    <n v="-5"/>
    <x v="0"/>
  </r>
  <r>
    <d v="2021-01-21T00:00:00"/>
    <s v="Drink"/>
    <n v="5"/>
    <m/>
    <x v="1"/>
    <s v="Dining Out"/>
    <x v="1"/>
    <x v="0"/>
    <x v="3"/>
    <n v="-5"/>
    <x v="0"/>
  </r>
  <r>
    <d v="2021-01-22T00:00:00"/>
    <s v="Drink"/>
    <n v="5"/>
    <m/>
    <x v="1"/>
    <s v="Dining Out"/>
    <x v="1"/>
    <x v="0"/>
    <x v="4"/>
    <n v="-5"/>
    <x v="0"/>
  </r>
  <r>
    <d v="2021-01-22T00:00:00"/>
    <s v="Green's"/>
    <n v="170"/>
    <m/>
    <x v="4"/>
    <s v="Living Expenses"/>
    <x v="1"/>
    <x v="0"/>
    <x v="4"/>
    <n v="-170"/>
    <x v="0"/>
  </r>
  <r>
    <d v="2021-01-23T00:00:00"/>
    <s v="Suya"/>
    <n v="37"/>
    <m/>
    <x v="8"/>
    <s v="Dining Out"/>
    <x v="1"/>
    <x v="0"/>
    <x v="5"/>
    <n v="-37"/>
    <x v="0"/>
  </r>
  <r>
    <d v="2021-01-24T00:00:00"/>
    <s v="Oha soup/White soup"/>
    <n v="12"/>
    <m/>
    <x v="8"/>
    <s v="Dining Out"/>
    <x v="1"/>
    <x v="0"/>
    <x v="6"/>
    <n v="-12"/>
    <x v="0"/>
  </r>
  <r>
    <d v="2021-01-25T00:00:00"/>
    <s v="Orphanage"/>
    <n v="55"/>
    <m/>
    <x v="14"/>
    <s v="Charity"/>
    <x v="1"/>
    <x v="0"/>
    <x v="0"/>
    <n v="-55"/>
    <x v="0"/>
  </r>
  <r>
    <d v="2021-01-25T00:00:00"/>
    <s v="Fuel"/>
    <n v="63"/>
    <m/>
    <x v="15"/>
    <s v="Transport"/>
    <x v="1"/>
    <x v="0"/>
    <x v="0"/>
    <n v="-63"/>
    <x v="0"/>
  </r>
  <r>
    <d v="2021-01-25T00:00:00"/>
    <s v="Drink"/>
    <n v="5"/>
    <m/>
    <x v="1"/>
    <s v="Dining Out"/>
    <x v="1"/>
    <x v="0"/>
    <x v="0"/>
    <n v="-5"/>
    <x v="0"/>
  </r>
  <r>
    <d v="2021-01-26T00:00:00"/>
    <s v="Drink"/>
    <n v="5"/>
    <m/>
    <x v="1"/>
    <s v="Dining Out"/>
    <x v="1"/>
    <x v="0"/>
    <x v="1"/>
    <n v="-5"/>
    <x v="0"/>
  </r>
  <r>
    <d v="2021-01-27T00:00:00"/>
    <s v="Drink"/>
    <n v="5"/>
    <m/>
    <x v="1"/>
    <s v="Dining Out"/>
    <x v="1"/>
    <x v="0"/>
    <x v="2"/>
    <n v="-5"/>
    <x v="0"/>
  </r>
  <r>
    <d v="2021-01-28T00:00:00"/>
    <s v="Drink"/>
    <n v="5"/>
    <m/>
    <x v="1"/>
    <s v="Dining Out"/>
    <x v="1"/>
    <x v="0"/>
    <x v="3"/>
    <n v="-5"/>
    <x v="0"/>
  </r>
  <r>
    <d v="2021-01-29T00:00:00"/>
    <s v="Drink"/>
    <n v="5"/>
    <m/>
    <x v="1"/>
    <s v="Dining Out"/>
    <x v="1"/>
    <x v="0"/>
    <x v="4"/>
    <n v="-5"/>
    <x v="0"/>
  </r>
  <r>
    <d v="2021-01-29T00:00:00"/>
    <s v="Green's"/>
    <n v="162"/>
    <m/>
    <x v="4"/>
    <s v="Living Expenses"/>
    <x v="1"/>
    <x v="0"/>
    <x v="4"/>
    <n v="-162"/>
    <x v="0"/>
  </r>
  <r>
    <d v="2021-01-30T00:00:00"/>
    <s v="Trainers"/>
    <n v="125"/>
    <m/>
    <x v="7"/>
    <s v="Discretionary"/>
    <x v="1"/>
    <x v="0"/>
    <x v="5"/>
    <n v="-125"/>
    <x v="0"/>
  </r>
  <r>
    <d v="2021-01-30T00:00:00"/>
    <s v="Hangingout/Ticket"/>
    <n v="175"/>
    <m/>
    <x v="6"/>
    <s v="Discretionary"/>
    <x v="1"/>
    <x v="0"/>
    <x v="5"/>
    <n v="-175"/>
    <x v="0"/>
  </r>
  <r>
    <d v="2021-01-31T00:00:00"/>
    <s v="Fashionistas"/>
    <n v="145"/>
    <m/>
    <x v="7"/>
    <s v="Discretionary"/>
    <x v="1"/>
    <x v="0"/>
    <x v="6"/>
    <n v="-145"/>
    <x v="0"/>
  </r>
  <r>
    <d v="2021-01-31T00:00:00"/>
    <s v="Uba"/>
    <n v="23"/>
    <m/>
    <x v="9"/>
    <s v="Transport"/>
    <x v="1"/>
    <x v="0"/>
    <x v="6"/>
    <n v="-23"/>
    <x v="0"/>
  </r>
  <r>
    <d v="2021-02-01T00:00:00"/>
    <s v="Freelancing"/>
    <m/>
    <n v="5000"/>
    <x v="0"/>
    <s v="Salary"/>
    <x v="0"/>
    <x v="1"/>
    <x v="0"/>
    <n v="5000"/>
    <x v="1"/>
  </r>
  <r>
    <d v="2021-02-01T00:00:00"/>
    <s v="Drink"/>
    <n v="5"/>
    <m/>
    <x v="1"/>
    <s v="Dining Out"/>
    <x v="1"/>
    <x v="1"/>
    <x v="0"/>
    <n v="-5"/>
    <x v="1"/>
  </r>
  <r>
    <d v="2021-02-02T00:00:00"/>
    <s v="Estate Mangement"/>
    <n v="900"/>
    <m/>
    <x v="2"/>
    <s v="Living Expenses"/>
    <x v="1"/>
    <x v="1"/>
    <x v="1"/>
    <n v="-900"/>
    <x v="1"/>
  </r>
  <r>
    <d v="2021-02-02T00:00:00"/>
    <s v="Financail upgrade"/>
    <n v="150"/>
    <m/>
    <x v="3"/>
    <s v="Transport"/>
    <x v="1"/>
    <x v="1"/>
    <x v="1"/>
    <n v="-150"/>
    <x v="1"/>
  </r>
  <r>
    <d v="2021-02-02T00:00:00"/>
    <s v="Drink"/>
    <n v="5"/>
    <m/>
    <x v="1"/>
    <s v="Dining Out"/>
    <x v="1"/>
    <x v="1"/>
    <x v="1"/>
    <n v="-5"/>
    <x v="1"/>
  </r>
  <r>
    <d v="2021-02-03T00:00:00"/>
    <s v="Drink"/>
    <n v="5"/>
    <m/>
    <x v="1"/>
    <s v="Dining Out"/>
    <x v="1"/>
    <x v="1"/>
    <x v="2"/>
    <n v="-5"/>
    <x v="1"/>
  </r>
  <r>
    <d v="2021-02-04T00:00:00"/>
    <s v="Drink"/>
    <n v="5"/>
    <m/>
    <x v="1"/>
    <s v="Dining Out"/>
    <x v="1"/>
    <x v="1"/>
    <x v="3"/>
    <n v="-5"/>
    <x v="1"/>
  </r>
  <r>
    <d v="2021-02-05T00:00:00"/>
    <s v="Drink"/>
    <n v="5"/>
    <m/>
    <x v="1"/>
    <s v="Dining Out"/>
    <x v="1"/>
    <x v="1"/>
    <x v="4"/>
    <n v="-5"/>
    <x v="1"/>
  </r>
  <r>
    <d v="2021-02-05T00:00:00"/>
    <s v="Green's"/>
    <n v="205"/>
    <m/>
    <x v="4"/>
    <s v="Living Expenses"/>
    <x v="1"/>
    <x v="1"/>
    <x v="4"/>
    <n v="-205"/>
    <x v="1"/>
  </r>
  <r>
    <d v="2021-02-08T00:00:00"/>
    <s v="Power source"/>
    <n v="51.1"/>
    <m/>
    <x v="5"/>
    <s v="Living Expenses"/>
    <x v="1"/>
    <x v="1"/>
    <x v="0"/>
    <n v="-51.1"/>
    <x v="1"/>
  </r>
  <r>
    <d v="2021-02-08T00:00:00"/>
    <s v="Drink"/>
    <n v="5"/>
    <m/>
    <x v="1"/>
    <s v="Dining Out"/>
    <x v="1"/>
    <x v="1"/>
    <x v="0"/>
    <n v="-5"/>
    <x v="1"/>
  </r>
  <r>
    <d v="2021-02-09T00:00:00"/>
    <s v="Drink"/>
    <n v="5"/>
    <m/>
    <x v="1"/>
    <s v="Dining Out"/>
    <x v="1"/>
    <x v="1"/>
    <x v="1"/>
    <n v="-5"/>
    <x v="1"/>
  </r>
  <r>
    <d v="2021-02-10T00:00:00"/>
    <s v="Fuel"/>
    <n v="78"/>
    <m/>
    <x v="15"/>
    <s v="Transport"/>
    <x v="1"/>
    <x v="1"/>
    <x v="2"/>
    <n v="-78"/>
    <x v="1"/>
  </r>
  <r>
    <d v="2021-02-10T00:00:00"/>
    <s v="Drink"/>
    <n v="5"/>
    <m/>
    <x v="1"/>
    <s v="Dining Out"/>
    <x v="1"/>
    <x v="1"/>
    <x v="2"/>
    <n v="-5"/>
    <x v="1"/>
  </r>
  <r>
    <d v="2021-02-11T00:00:00"/>
    <s v="Drink"/>
    <n v="5"/>
    <m/>
    <x v="1"/>
    <s v="Dining Out"/>
    <x v="1"/>
    <x v="1"/>
    <x v="3"/>
    <n v="-5"/>
    <x v="1"/>
  </r>
  <r>
    <d v="2021-02-12T00:00:00"/>
    <s v="Green's"/>
    <n v="135.9"/>
    <m/>
    <x v="4"/>
    <s v="Living Expenses"/>
    <x v="1"/>
    <x v="1"/>
    <x v="4"/>
    <n v="-135.9"/>
    <x v="1"/>
  </r>
  <r>
    <d v="2021-02-12T00:00:00"/>
    <s v="Drink"/>
    <n v="5"/>
    <m/>
    <x v="1"/>
    <s v="Dining Out"/>
    <x v="1"/>
    <x v="1"/>
    <x v="4"/>
    <n v="-5"/>
    <x v="1"/>
  </r>
  <r>
    <d v="2021-02-13T00:00:00"/>
    <s v="Drink"/>
    <n v="5"/>
    <m/>
    <x v="1"/>
    <s v="Dining Out"/>
    <x v="1"/>
    <x v="1"/>
    <x v="5"/>
    <n v="-5"/>
    <x v="1"/>
  </r>
  <r>
    <d v="2021-02-13T00:00:00"/>
    <s v="Cinemas"/>
    <n v="40.9"/>
    <m/>
    <x v="6"/>
    <s v="Discretionary"/>
    <x v="1"/>
    <x v="1"/>
    <x v="5"/>
    <n v="-40.9"/>
    <x v="1"/>
  </r>
  <r>
    <d v="2021-02-13T00:00:00"/>
    <s v="Fashionistas"/>
    <n v="99"/>
    <m/>
    <x v="7"/>
    <s v="Discretionary"/>
    <x v="1"/>
    <x v="1"/>
    <x v="5"/>
    <n v="-99"/>
    <x v="1"/>
  </r>
  <r>
    <d v="2021-02-13T00:00:00"/>
    <s v="Burger"/>
    <n v="53"/>
    <m/>
    <x v="8"/>
    <s v="Dining Out"/>
    <x v="1"/>
    <x v="1"/>
    <x v="5"/>
    <n v="-53"/>
    <x v="1"/>
  </r>
  <r>
    <d v="2021-02-14T00:00:00"/>
    <s v="Uba"/>
    <n v="28.9"/>
    <m/>
    <x v="9"/>
    <s v="Transport"/>
    <x v="1"/>
    <x v="1"/>
    <x v="6"/>
    <n v="-28.9"/>
    <x v="1"/>
  </r>
  <r>
    <d v="2021-02-15T00:00:00"/>
    <s v="Onlne earning"/>
    <m/>
    <n v="800"/>
    <x v="10"/>
    <s v="Passive"/>
    <x v="0"/>
    <x v="1"/>
    <x v="0"/>
    <n v="800"/>
    <x v="1"/>
  </r>
  <r>
    <d v="2021-02-15T00:00:00"/>
    <s v="Drink"/>
    <n v="5"/>
    <m/>
    <x v="1"/>
    <s v="Dining Out"/>
    <x v="1"/>
    <x v="1"/>
    <x v="0"/>
    <n v="-5"/>
    <x v="1"/>
  </r>
  <r>
    <d v="2021-02-16T00:00:00"/>
    <s v="Drink"/>
    <n v="5"/>
    <m/>
    <x v="1"/>
    <s v="Dining Out"/>
    <x v="1"/>
    <x v="1"/>
    <x v="1"/>
    <n v="-5"/>
    <x v="1"/>
  </r>
  <r>
    <d v="2021-02-16T00:00:00"/>
    <s v="Phone"/>
    <n v="40"/>
    <m/>
    <x v="12"/>
    <s v="Living Expenses"/>
    <x v="1"/>
    <x v="1"/>
    <x v="1"/>
    <n v="-40"/>
    <x v="1"/>
  </r>
  <r>
    <d v="2021-02-17T00:00:00"/>
    <s v="Sallah give away"/>
    <n v="45.9"/>
    <m/>
    <x v="13"/>
    <s v="Discretionary"/>
    <x v="1"/>
    <x v="1"/>
    <x v="2"/>
    <n v="-45.9"/>
    <x v="1"/>
  </r>
  <r>
    <d v="2021-02-17T00:00:00"/>
    <s v="Online streaming"/>
    <n v="35"/>
    <m/>
    <x v="6"/>
    <s v="Discretionary"/>
    <x v="1"/>
    <x v="1"/>
    <x v="2"/>
    <n v="-35"/>
    <x v="1"/>
  </r>
  <r>
    <d v="2021-02-17T00:00:00"/>
    <s v="Drink"/>
    <n v="5"/>
    <m/>
    <x v="1"/>
    <s v="Dining Out"/>
    <x v="1"/>
    <x v="1"/>
    <x v="2"/>
    <n v="-5"/>
    <x v="1"/>
  </r>
  <r>
    <d v="2021-02-18T00:00:00"/>
    <s v="Drink"/>
    <n v="5"/>
    <m/>
    <x v="1"/>
    <s v="Dining Out"/>
    <x v="1"/>
    <x v="1"/>
    <x v="3"/>
    <n v="-5"/>
    <x v="1"/>
  </r>
  <r>
    <d v="2021-02-19T00:00:00"/>
    <s v="Drink"/>
    <n v="5"/>
    <m/>
    <x v="1"/>
    <s v="Dining Out"/>
    <x v="1"/>
    <x v="1"/>
    <x v="4"/>
    <n v="-5"/>
    <x v="1"/>
  </r>
  <r>
    <d v="2021-02-19T00:00:00"/>
    <s v="Green's"/>
    <n v="171"/>
    <m/>
    <x v="4"/>
    <s v="Living Expenses"/>
    <x v="1"/>
    <x v="1"/>
    <x v="4"/>
    <n v="-171"/>
    <x v="1"/>
  </r>
  <r>
    <d v="2021-02-20T00:00:00"/>
    <s v="Suya"/>
    <n v="37.9"/>
    <m/>
    <x v="8"/>
    <s v="Dining Out"/>
    <x v="1"/>
    <x v="1"/>
    <x v="5"/>
    <n v="-37.9"/>
    <x v="1"/>
  </r>
  <r>
    <d v="2021-02-21T00:00:00"/>
    <s v="Oha soup/White soup"/>
    <n v="12.9"/>
    <m/>
    <x v="8"/>
    <s v="Dining Out"/>
    <x v="1"/>
    <x v="1"/>
    <x v="6"/>
    <n v="-12.9"/>
    <x v="1"/>
  </r>
  <r>
    <d v="2021-02-22T00:00:00"/>
    <s v="Orphanage"/>
    <n v="55"/>
    <m/>
    <x v="14"/>
    <s v="Charity"/>
    <x v="1"/>
    <x v="1"/>
    <x v="0"/>
    <n v="-55"/>
    <x v="1"/>
  </r>
  <r>
    <d v="2021-02-22T00:00:00"/>
    <s v="Fuel"/>
    <n v="64.099999999999994"/>
    <m/>
    <x v="15"/>
    <s v="Transport"/>
    <x v="1"/>
    <x v="1"/>
    <x v="0"/>
    <n v="-64.099999999999994"/>
    <x v="1"/>
  </r>
  <r>
    <d v="2021-02-22T00:00:00"/>
    <s v="Drink"/>
    <n v="5"/>
    <m/>
    <x v="1"/>
    <s v="Dining Out"/>
    <x v="1"/>
    <x v="1"/>
    <x v="0"/>
    <n v="-5"/>
    <x v="1"/>
  </r>
  <r>
    <d v="2021-02-23T00:00:00"/>
    <s v="Drink"/>
    <n v="5"/>
    <m/>
    <x v="1"/>
    <s v="Dining Out"/>
    <x v="1"/>
    <x v="1"/>
    <x v="1"/>
    <n v="-5"/>
    <x v="1"/>
  </r>
  <r>
    <d v="2021-02-24T00:00:00"/>
    <s v="Drink"/>
    <n v="5"/>
    <m/>
    <x v="1"/>
    <s v="Dining Out"/>
    <x v="1"/>
    <x v="1"/>
    <x v="2"/>
    <n v="-5"/>
    <x v="1"/>
  </r>
  <r>
    <d v="2021-02-25T00:00:00"/>
    <s v="Drink"/>
    <n v="5"/>
    <m/>
    <x v="1"/>
    <s v="Dining Out"/>
    <x v="1"/>
    <x v="1"/>
    <x v="3"/>
    <n v="-5"/>
    <x v="1"/>
  </r>
  <r>
    <d v="2021-02-26T00:00:00"/>
    <s v="Drink"/>
    <n v="5"/>
    <m/>
    <x v="1"/>
    <s v="Dining Out"/>
    <x v="1"/>
    <x v="1"/>
    <x v="4"/>
    <n v="-5"/>
    <x v="1"/>
  </r>
  <r>
    <d v="2021-02-26T00:00:00"/>
    <s v="Green's"/>
    <n v="162.9"/>
    <m/>
    <x v="4"/>
    <s v="Living Expenses"/>
    <x v="1"/>
    <x v="1"/>
    <x v="4"/>
    <n v="-162.9"/>
    <x v="1"/>
  </r>
  <r>
    <d v="2021-02-27T00:00:00"/>
    <s v="Trainers"/>
    <n v="125.9"/>
    <m/>
    <x v="7"/>
    <s v="Discretionary"/>
    <x v="1"/>
    <x v="1"/>
    <x v="5"/>
    <n v="-125.9"/>
    <x v="1"/>
  </r>
  <r>
    <d v="2021-02-27T00:00:00"/>
    <s v="Global Fashion"/>
    <n v="137"/>
    <m/>
    <x v="7"/>
    <s v="Discretionary"/>
    <x v="1"/>
    <x v="1"/>
    <x v="5"/>
    <n v="-137"/>
    <x v="1"/>
  </r>
  <r>
    <d v="2021-02-28T00:00:00"/>
    <s v="Fashionistas"/>
    <n v="146.1"/>
    <m/>
    <x v="7"/>
    <s v="Discretionary"/>
    <x v="1"/>
    <x v="1"/>
    <x v="6"/>
    <n v="-146.1"/>
    <x v="1"/>
  </r>
  <r>
    <d v="2021-02-28T00:00:00"/>
    <s v="Uba"/>
    <n v="24.1"/>
    <m/>
    <x v="9"/>
    <s v="Transport"/>
    <x v="1"/>
    <x v="1"/>
    <x v="6"/>
    <n v="-24.1"/>
    <x v="1"/>
  </r>
  <r>
    <d v="2021-03-01T00:00:00"/>
    <s v="Freelancing"/>
    <m/>
    <n v="5000"/>
    <x v="0"/>
    <s v="Salary"/>
    <x v="0"/>
    <x v="2"/>
    <x v="0"/>
    <n v="5000"/>
    <x v="2"/>
  </r>
  <r>
    <d v="2021-03-01T00:00:00"/>
    <s v="Drink"/>
    <n v="5"/>
    <m/>
    <x v="1"/>
    <s v="Dining Out"/>
    <x v="1"/>
    <x v="2"/>
    <x v="0"/>
    <n v="-5"/>
    <x v="2"/>
  </r>
  <r>
    <d v="2021-03-02T00:00:00"/>
    <s v="Estate Mangement"/>
    <n v="900"/>
    <m/>
    <x v="2"/>
    <s v="Living Expenses"/>
    <x v="1"/>
    <x v="2"/>
    <x v="1"/>
    <n v="-900"/>
    <x v="2"/>
  </r>
  <r>
    <d v="2021-03-02T00:00:00"/>
    <s v="Financail upgrade"/>
    <n v="150"/>
    <m/>
    <x v="3"/>
    <s v="Transport"/>
    <x v="1"/>
    <x v="2"/>
    <x v="1"/>
    <n v="-150"/>
    <x v="2"/>
  </r>
  <r>
    <d v="2021-03-02T00:00:00"/>
    <s v="Drink"/>
    <n v="5"/>
    <m/>
    <x v="1"/>
    <s v="Dining Out"/>
    <x v="1"/>
    <x v="2"/>
    <x v="1"/>
    <n v="-5"/>
    <x v="2"/>
  </r>
  <r>
    <d v="2021-03-03T00:00:00"/>
    <s v="Drink"/>
    <n v="5"/>
    <m/>
    <x v="1"/>
    <s v="Dining Out"/>
    <x v="1"/>
    <x v="2"/>
    <x v="2"/>
    <n v="-5"/>
    <x v="2"/>
  </r>
  <r>
    <d v="2021-03-04T00:00:00"/>
    <s v="Drink"/>
    <n v="5"/>
    <m/>
    <x v="1"/>
    <s v="Dining Out"/>
    <x v="1"/>
    <x v="2"/>
    <x v="3"/>
    <n v="-5"/>
    <x v="2"/>
  </r>
  <r>
    <d v="2021-03-05T00:00:00"/>
    <s v="Drink"/>
    <n v="5"/>
    <m/>
    <x v="1"/>
    <s v="Dining Out"/>
    <x v="1"/>
    <x v="2"/>
    <x v="4"/>
    <n v="-5"/>
    <x v="2"/>
  </r>
  <r>
    <d v="2021-03-05T00:00:00"/>
    <s v="Green's"/>
    <n v="149"/>
    <m/>
    <x v="4"/>
    <s v="Living Expenses"/>
    <x v="1"/>
    <x v="2"/>
    <x v="4"/>
    <n v="-149"/>
    <x v="2"/>
  </r>
  <r>
    <d v="2021-03-08T00:00:00"/>
    <s v="Power source"/>
    <n v="52.1"/>
    <m/>
    <x v="5"/>
    <s v="Living Expenses"/>
    <x v="1"/>
    <x v="2"/>
    <x v="0"/>
    <n v="-52.1"/>
    <x v="2"/>
  </r>
  <r>
    <d v="2021-03-08T00:00:00"/>
    <s v="Drink"/>
    <n v="5"/>
    <m/>
    <x v="1"/>
    <s v="Dining Out"/>
    <x v="1"/>
    <x v="2"/>
    <x v="0"/>
    <n v="-5"/>
    <x v="2"/>
  </r>
  <r>
    <d v="2021-03-09T00:00:00"/>
    <s v="Drink"/>
    <n v="5"/>
    <m/>
    <x v="1"/>
    <s v="Dining Out"/>
    <x v="1"/>
    <x v="2"/>
    <x v="1"/>
    <n v="-5"/>
    <x v="2"/>
  </r>
  <r>
    <d v="2021-03-10T00:00:00"/>
    <s v="Fuel"/>
    <n v="78.900000000000006"/>
    <m/>
    <x v="15"/>
    <s v="Transport"/>
    <x v="1"/>
    <x v="2"/>
    <x v="2"/>
    <n v="-78.900000000000006"/>
    <x v="2"/>
  </r>
  <r>
    <d v="2021-03-10T00:00:00"/>
    <s v="Drink"/>
    <n v="5"/>
    <m/>
    <x v="1"/>
    <s v="Dining Out"/>
    <x v="1"/>
    <x v="2"/>
    <x v="2"/>
    <n v="-5"/>
    <x v="2"/>
  </r>
  <r>
    <d v="2021-03-11T00:00:00"/>
    <s v="Drink"/>
    <n v="5"/>
    <m/>
    <x v="1"/>
    <s v="Dining Out"/>
    <x v="1"/>
    <x v="2"/>
    <x v="3"/>
    <n v="-5"/>
    <x v="2"/>
  </r>
  <r>
    <d v="2021-03-12T00:00:00"/>
    <s v="Green's"/>
    <n v="137"/>
    <m/>
    <x v="4"/>
    <s v="Living Expenses"/>
    <x v="1"/>
    <x v="2"/>
    <x v="4"/>
    <n v="-137"/>
    <x v="2"/>
  </r>
  <r>
    <d v="2021-03-12T00:00:00"/>
    <s v="Drink"/>
    <n v="5"/>
    <m/>
    <x v="1"/>
    <s v="Dining Out"/>
    <x v="1"/>
    <x v="2"/>
    <x v="4"/>
    <n v="-5"/>
    <x v="2"/>
  </r>
  <r>
    <d v="2021-03-13T00:00:00"/>
    <s v="Drink"/>
    <n v="5"/>
    <m/>
    <x v="1"/>
    <s v="Dining Out"/>
    <x v="1"/>
    <x v="2"/>
    <x v="5"/>
    <n v="-5"/>
    <x v="2"/>
  </r>
  <r>
    <d v="2021-03-13T00:00:00"/>
    <s v="Cinemas"/>
    <n v="41.8"/>
    <m/>
    <x v="6"/>
    <s v="Discretionary"/>
    <x v="1"/>
    <x v="2"/>
    <x v="5"/>
    <n v="-41.8"/>
    <x v="2"/>
  </r>
  <r>
    <d v="2021-03-13T00:00:00"/>
    <s v="Fashionistas"/>
    <n v="99.9"/>
    <m/>
    <x v="7"/>
    <s v="Discretionary"/>
    <x v="1"/>
    <x v="2"/>
    <x v="5"/>
    <n v="-99.9"/>
    <x v="2"/>
  </r>
  <r>
    <d v="2021-03-13T00:00:00"/>
    <s v="Burger"/>
    <n v="54"/>
    <m/>
    <x v="8"/>
    <s v="Dining Out"/>
    <x v="1"/>
    <x v="2"/>
    <x v="5"/>
    <n v="-54"/>
    <x v="2"/>
  </r>
  <r>
    <d v="2021-03-14T00:00:00"/>
    <s v="Uba"/>
    <n v="30"/>
    <m/>
    <x v="9"/>
    <s v="Transport"/>
    <x v="1"/>
    <x v="2"/>
    <x v="6"/>
    <n v="-30"/>
    <x v="2"/>
  </r>
  <r>
    <d v="2021-03-15T00:00:00"/>
    <s v="Onlne earning"/>
    <m/>
    <n v="1000"/>
    <x v="10"/>
    <s v="Passive"/>
    <x v="0"/>
    <x v="2"/>
    <x v="0"/>
    <n v="1000"/>
    <x v="2"/>
  </r>
  <r>
    <d v="2021-03-15T00:00:00"/>
    <s v="Drink"/>
    <n v="5"/>
    <m/>
    <x v="1"/>
    <s v="Dining Out"/>
    <x v="1"/>
    <x v="2"/>
    <x v="0"/>
    <n v="-5"/>
    <x v="2"/>
  </r>
  <r>
    <d v="2021-03-16T00:00:00"/>
    <s v="Drink"/>
    <n v="5"/>
    <m/>
    <x v="1"/>
    <s v="Dining Out"/>
    <x v="1"/>
    <x v="2"/>
    <x v="1"/>
    <n v="-5"/>
    <x v="2"/>
  </r>
  <r>
    <d v="2021-03-16T00:00:00"/>
    <s v="Taken medication"/>
    <n v="75"/>
    <m/>
    <x v="16"/>
    <s v="Medical"/>
    <x v="1"/>
    <x v="2"/>
    <x v="1"/>
    <n v="-75"/>
    <x v="2"/>
  </r>
  <r>
    <d v="2021-03-16T00:00:00"/>
    <s v="Phone"/>
    <n v="40"/>
    <m/>
    <x v="12"/>
    <s v="Living Expenses"/>
    <x v="1"/>
    <x v="2"/>
    <x v="1"/>
    <n v="-40"/>
    <x v="2"/>
  </r>
  <r>
    <d v="2021-03-17T00:00:00"/>
    <s v="Sallah give away"/>
    <n v="46.8"/>
    <m/>
    <x v="13"/>
    <s v="Discretionary"/>
    <x v="1"/>
    <x v="2"/>
    <x v="2"/>
    <n v="-46.8"/>
    <x v="2"/>
  </r>
  <r>
    <d v="2021-03-17T00:00:00"/>
    <s v="Online streaming"/>
    <n v="35"/>
    <m/>
    <x v="6"/>
    <s v="Discretionary"/>
    <x v="1"/>
    <x v="2"/>
    <x v="2"/>
    <n v="-35"/>
    <x v="2"/>
  </r>
  <r>
    <d v="2021-03-17T00:00:00"/>
    <s v="Drink"/>
    <n v="5"/>
    <m/>
    <x v="1"/>
    <s v="Dining Out"/>
    <x v="1"/>
    <x v="2"/>
    <x v="2"/>
    <n v="-5"/>
    <x v="2"/>
  </r>
  <r>
    <d v="2021-03-18T00:00:00"/>
    <s v="Drink"/>
    <n v="5"/>
    <m/>
    <x v="1"/>
    <s v="Dining Out"/>
    <x v="1"/>
    <x v="2"/>
    <x v="3"/>
    <n v="-5"/>
    <x v="2"/>
  </r>
  <r>
    <d v="2021-03-19T00:00:00"/>
    <s v="Drink"/>
    <n v="5"/>
    <m/>
    <x v="1"/>
    <s v="Dining Out"/>
    <x v="1"/>
    <x v="2"/>
    <x v="4"/>
    <n v="-5"/>
    <x v="2"/>
  </r>
  <r>
    <d v="2021-03-19T00:00:00"/>
    <s v="Green's"/>
    <n v="171.9"/>
    <m/>
    <x v="4"/>
    <s v="Living Expenses"/>
    <x v="1"/>
    <x v="2"/>
    <x v="4"/>
    <n v="-171.9"/>
    <x v="2"/>
  </r>
  <r>
    <d v="2021-03-20T00:00:00"/>
    <s v="Suya"/>
    <n v="39"/>
    <m/>
    <x v="8"/>
    <s v="Dining Out"/>
    <x v="1"/>
    <x v="2"/>
    <x v="5"/>
    <n v="-39"/>
    <x v="2"/>
  </r>
  <r>
    <d v="2021-03-21T00:00:00"/>
    <s v="Oha soup/White soup"/>
    <n v="14"/>
    <m/>
    <x v="8"/>
    <s v="Dining Out"/>
    <x v="1"/>
    <x v="2"/>
    <x v="6"/>
    <n v="-14"/>
    <x v="2"/>
  </r>
  <r>
    <d v="2021-03-22T00:00:00"/>
    <s v="Orphanage"/>
    <n v="55"/>
    <m/>
    <x v="14"/>
    <s v="Charity"/>
    <x v="1"/>
    <x v="2"/>
    <x v="0"/>
    <n v="-55"/>
    <x v="2"/>
  </r>
  <r>
    <d v="2021-03-22T00:00:00"/>
    <s v="Fuel"/>
    <n v="65"/>
    <m/>
    <x v="15"/>
    <s v="Transport"/>
    <x v="1"/>
    <x v="2"/>
    <x v="0"/>
    <n v="-65"/>
    <x v="2"/>
  </r>
  <r>
    <d v="2021-03-22T00:00:00"/>
    <s v="Drink"/>
    <n v="5"/>
    <m/>
    <x v="1"/>
    <s v="Dining Out"/>
    <x v="1"/>
    <x v="2"/>
    <x v="0"/>
    <n v="-5"/>
    <x v="2"/>
  </r>
  <r>
    <d v="2021-03-23T00:00:00"/>
    <s v="Drink"/>
    <n v="5"/>
    <m/>
    <x v="1"/>
    <s v="Dining Out"/>
    <x v="1"/>
    <x v="2"/>
    <x v="1"/>
    <n v="-5"/>
    <x v="2"/>
  </r>
  <r>
    <d v="2021-03-24T00:00:00"/>
    <s v="Drink"/>
    <n v="5"/>
    <m/>
    <x v="1"/>
    <s v="Dining Out"/>
    <x v="1"/>
    <x v="2"/>
    <x v="2"/>
    <n v="-5"/>
    <x v="2"/>
  </r>
  <r>
    <d v="2021-03-25T00:00:00"/>
    <s v="Drink"/>
    <n v="5"/>
    <m/>
    <x v="1"/>
    <s v="Dining Out"/>
    <x v="1"/>
    <x v="2"/>
    <x v="3"/>
    <n v="-5"/>
    <x v="2"/>
  </r>
  <r>
    <d v="2021-03-26T00:00:00"/>
    <s v="Drink"/>
    <n v="5"/>
    <m/>
    <x v="1"/>
    <s v="Dining Out"/>
    <x v="1"/>
    <x v="2"/>
    <x v="4"/>
    <n v="-5"/>
    <x v="2"/>
  </r>
  <r>
    <d v="2021-03-26T00:00:00"/>
    <s v="Green's"/>
    <n v="209"/>
    <m/>
    <x v="4"/>
    <s v="Living Expenses"/>
    <x v="1"/>
    <x v="2"/>
    <x v="4"/>
    <n v="-209"/>
    <x v="2"/>
  </r>
  <r>
    <d v="2021-03-27T00:00:00"/>
    <s v="Trainers"/>
    <n v="127"/>
    <m/>
    <x v="7"/>
    <s v="Discretionary"/>
    <x v="1"/>
    <x v="2"/>
    <x v="5"/>
    <n v="-127"/>
    <x v="2"/>
  </r>
  <r>
    <d v="2021-03-27T00:00:00"/>
    <s v="Sport ware"/>
    <n v="177.2"/>
    <m/>
    <x v="7"/>
    <s v="Discretionary"/>
    <x v="1"/>
    <x v="2"/>
    <x v="5"/>
    <n v="-177.2"/>
    <x v="2"/>
  </r>
  <r>
    <d v="2021-03-28T00:00:00"/>
    <s v="Fashionistas"/>
    <n v="147.1"/>
    <m/>
    <x v="7"/>
    <s v="Discretionary"/>
    <x v="1"/>
    <x v="2"/>
    <x v="6"/>
    <n v="-147.1"/>
    <x v="2"/>
  </r>
  <r>
    <d v="2021-03-28T00:00:00"/>
    <s v="Uba"/>
    <n v="25"/>
    <m/>
    <x v="9"/>
    <s v="Transport"/>
    <x v="1"/>
    <x v="2"/>
    <x v="6"/>
    <n v="-25"/>
    <x v="2"/>
  </r>
  <r>
    <d v="2021-03-29T00:00:00"/>
    <s v="Foodary"/>
    <n v="15"/>
    <m/>
    <x v="8"/>
    <s v="Dining Out"/>
    <x v="1"/>
    <x v="2"/>
    <x v="0"/>
    <n v="-15"/>
    <x v="2"/>
  </r>
  <r>
    <d v="2021-03-30T00:00:00"/>
    <s v="Drink"/>
    <n v="5"/>
    <m/>
    <x v="1"/>
    <s v="Dining Out"/>
    <x v="1"/>
    <x v="2"/>
    <x v="1"/>
    <n v="-5"/>
    <x v="2"/>
  </r>
  <r>
    <d v="2021-03-31T00:00:00"/>
    <s v="Drink"/>
    <n v="5"/>
    <m/>
    <x v="1"/>
    <s v="Dining Out"/>
    <x v="1"/>
    <x v="2"/>
    <x v="2"/>
    <n v="-5"/>
    <x v="2"/>
  </r>
  <r>
    <d v="2021-04-01T00:00:00"/>
    <s v="Freelancing"/>
    <m/>
    <n v="5000"/>
    <x v="0"/>
    <s v="Salary"/>
    <x v="0"/>
    <x v="3"/>
    <x v="3"/>
    <n v="5000"/>
    <x v="3"/>
  </r>
  <r>
    <d v="2021-04-01T00:00:00"/>
    <s v="Drink"/>
    <n v="5"/>
    <m/>
    <x v="1"/>
    <s v="Dining Out"/>
    <x v="1"/>
    <x v="3"/>
    <x v="3"/>
    <n v="-5"/>
    <x v="3"/>
  </r>
  <r>
    <d v="2021-04-02T00:00:00"/>
    <s v="Estate Mangement"/>
    <n v="900"/>
    <m/>
    <x v="2"/>
    <s v="Living Expenses"/>
    <x v="1"/>
    <x v="3"/>
    <x v="4"/>
    <n v="-900"/>
    <x v="3"/>
  </r>
  <r>
    <d v="2021-04-02T00:00:00"/>
    <s v="Financail upgrade"/>
    <n v="150"/>
    <m/>
    <x v="3"/>
    <s v="Transport"/>
    <x v="1"/>
    <x v="3"/>
    <x v="4"/>
    <n v="-150"/>
    <x v="3"/>
  </r>
  <r>
    <d v="2021-04-02T00:00:00"/>
    <s v="Drink"/>
    <n v="5"/>
    <m/>
    <x v="1"/>
    <s v="Dining Out"/>
    <x v="1"/>
    <x v="3"/>
    <x v="4"/>
    <n v="-5"/>
    <x v="3"/>
  </r>
  <r>
    <d v="2021-04-03T00:00:00"/>
    <s v="Drink"/>
    <n v="5"/>
    <m/>
    <x v="1"/>
    <s v="Dining Out"/>
    <x v="1"/>
    <x v="3"/>
    <x v="5"/>
    <n v="-5"/>
    <x v="3"/>
  </r>
  <r>
    <d v="2021-04-04T00:00:00"/>
    <s v="Drink"/>
    <n v="5"/>
    <m/>
    <x v="1"/>
    <s v="Dining Out"/>
    <x v="1"/>
    <x v="3"/>
    <x v="6"/>
    <n v="-5"/>
    <x v="3"/>
  </r>
  <r>
    <d v="2021-04-05T00:00:00"/>
    <s v="Drink"/>
    <n v="5"/>
    <m/>
    <x v="1"/>
    <s v="Dining Out"/>
    <x v="1"/>
    <x v="3"/>
    <x v="0"/>
    <n v="-5"/>
    <x v="3"/>
  </r>
  <r>
    <d v="2021-04-05T00:00:00"/>
    <s v="Green's"/>
    <n v="158.19999999999999"/>
    <m/>
    <x v="4"/>
    <s v="Living Expenses"/>
    <x v="1"/>
    <x v="3"/>
    <x v="0"/>
    <n v="-158.19999999999999"/>
    <x v="3"/>
  </r>
  <r>
    <d v="2021-04-08T00:00:00"/>
    <s v="Power source"/>
    <n v="53.2"/>
    <m/>
    <x v="5"/>
    <s v="Living Expenses"/>
    <x v="1"/>
    <x v="3"/>
    <x v="3"/>
    <n v="-53.2"/>
    <x v="3"/>
  </r>
  <r>
    <d v="2021-04-08T00:00:00"/>
    <s v="Drink"/>
    <n v="5"/>
    <m/>
    <x v="1"/>
    <s v="Dining Out"/>
    <x v="1"/>
    <x v="3"/>
    <x v="3"/>
    <n v="-5"/>
    <x v="3"/>
  </r>
  <r>
    <d v="2021-04-09T00:00:00"/>
    <s v="Drink"/>
    <n v="5"/>
    <m/>
    <x v="1"/>
    <s v="Dining Out"/>
    <x v="1"/>
    <x v="3"/>
    <x v="4"/>
    <n v="-5"/>
    <x v="3"/>
  </r>
  <r>
    <d v="2021-04-10T00:00:00"/>
    <s v="Fuel"/>
    <n v="79.900000000000006"/>
    <m/>
    <x v="15"/>
    <s v="Transport"/>
    <x v="1"/>
    <x v="3"/>
    <x v="5"/>
    <n v="-79.900000000000006"/>
    <x v="3"/>
  </r>
  <r>
    <d v="2021-04-10T00:00:00"/>
    <s v="Drink"/>
    <n v="5"/>
    <m/>
    <x v="1"/>
    <s v="Dining Out"/>
    <x v="1"/>
    <x v="3"/>
    <x v="5"/>
    <n v="-5"/>
    <x v="3"/>
  </r>
  <r>
    <d v="2021-04-11T00:00:00"/>
    <s v="Drink"/>
    <n v="5"/>
    <m/>
    <x v="1"/>
    <s v="Dining Out"/>
    <x v="1"/>
    <x v="3"/>
    <x v="6"/>
    <n v="-5"/>
    <x v="3"/>
  </r>
  <r>
    <d v="2021-04-12T00:00:00"/>
    <s v="Green's"/>
    <n v="98"/>
    <m/>
    <x v="4"/>
    <s v="Living Expenses"/>
    <x v="1"/>
    <x v="3"/>
    <x v="0"/>
    <n v="-98"/>
    <x v="3"/>
  </r>
  <r>
    <d v="2021-04-12T00:00:00"/>
    <s v="Drink"/>
    <n v="5"/>
    <m/>
    <x v="1"/>
    <s v="Dining Out"/>
    <x v="1"/>
    <x v="3"/>
    <x v="0"/>
    <n v="-5"/>
    <x v="3"/>
  </r>
  <r>
    <d v="2021-04-13T00:00:00"/>
    <s v="Drink"/>
    <n v="5"/>
    <m/>
    <x v="1"/>
    <s v="Dining Out"/>
    <x v="1"/>
    <x v="3"/>
    <x v="1"/>
    <n v="-5"/>
    <x v="3"/>
  </r>
  <r>
    <d v="2021-04-13T00:00:00"/>
    <s v="Cinemas"/>
    <n v="42.8"/>
    <m/>
    <x v="6"/>
    <s v="Discretionary"/>
    <x v="1"/>
    <x v="3"/>
    <x v="1"/>
    <n v="-42.8"/>
    <x v="3"/>
  </r>
  <r>
    <d v="2021-04-13T00:00:00"/>
    <s v="Fashionistas"/>
    <n v="100.9"/>
    <m/>
    <x v="7"/>
    <s v="Discretionary"/>
    <x v="1"/>
    <x v="3"/>
    <x v="1"/>
    <n v="-100.9"/>
    <x v="3"/>
  </r>
  <r>
    <d v="2021-04-13T00:00:00"/>
    <s v="Burger"/>
    <n v="54.9"/>
    <m/>
    <x v="8"/>
    <s v="Dining Out"/>
    <x v="1"/>
    <x v="3"/>
    <x v="1"/>
    <n v="-54.9"/>
    <x v="3"/>
  </r>
  <r>
    <d v="2021-04-14T00:00:00"/>
    <s v="Uba"/>
    <n v="31"/>
    <m/>
    <x v="9"/>
    <s v="Transport"/>
    <x v="1"/>
    <x v="3"/>
    <x v="2"/>
    <n v="-31"/>
    <x v="3"/>
  </r>
  <r>
    <d v="2021-04-15T00:00:00"/>
    <s v="Onlne earning"/>
    <m/>
    <n v="2340"/>
    <x v="10"/>
    <s v="Passive"/>
    <x v="0"/>
    <x v="3"/>
    <x v="3"/>
    <n v="2340"/>
    <x v="3"/>
  </r>
  <r>
    <d v="2021-04-15T00:00:00"/>
    <s v="Drink"/>
    <n v="5"/>
    <m/>
    <x v="1"/>
    <s v="Dining Out"/>
    <x v="1"/>
    <x v="3"/>
    <x v="3"/>
    <n v="-5"/>
    <x v="3"/>
  </r>
  <r>
    <d v="2021-04-16T00:00:00"/>
    <s v="Drink"/>
    <n v="5"/>
    <m/>
    <x v="1"/>
    <s v="Dining Out"/>
    <x v="1"/>
    <x v="3"/>
    <x v="4"/>
    <n v="-5"/>
    <x v="3"/>
  </r>
  <r>
    <d v="2021-04-16T00:00:00"/>
    <s v="Phone"/>
    <n v="40"/>
    <m/>
    <x v="12"/>
    <s v="Living Expenses"/>
    <x v="1"/>
    <x v="3"/>
    <x v="4"/>
    <n v="-40"/>
    <x v="3"/>
  </r>
  <r>
    <d v="2021-04-17T00:00:00"/>
    <s v="Sallah give away"/>
    <n v="47.9"/>
    <m/>
    <x v="13"/>
    <s v="Discretionary"/>
    <x v="1"/>
    <x v="3"/>
    <x v="5"/>
    <n v="-47.9"/>
    <x v="3"/>
  </r>
  <r>
    <d v="2021-04-17T00:00:00"/>
    <s v="Online streaming"/>
    <n v="35"/>
    <m/>
    <x v="6"/>
    <s v="Discretionary"/>
    <x v="1"/>
    <x v="3"/>
    <x v="5"/>
    <n v="-35"/>
    <x v="3"/>
  </r>
  <r>
    <d v="2021-04-17T00:00:00"/>
    <s v="Drink"/>
    <n v="5"/>
    <m/>
    <x v="1"/>
    <s v="Dining Out"/>
    <x v="1"/>
    <x v="3"/>
    <x v="5"/>
    <n v="-5"/>
    <x v="3"/>
  </r>
  <r>
    <d v="2021-04-18T00:00:00"/>
    <s v="Drink"/>
    <n v="5"/>
    <m/>
    <x v="1"/>
    <s v="Dining Out"/>
    <x v="1"/>
    <x v="3"/>
    <x v="6"/>
    <n v="-5"/>
    <x v="3"/>
  </r>
  <r>
    <d v="2021-04-19T00:00:00"/>
    <s v="Drink"/>
    <n v="5"/>
    <m/>
    <x v="1"/>
    <s v="Dining Out"/>
    <x v="1"/>
    <x v="3"/>
    <x v="0"/>
    <n v="-5"/>
    <x v="3"/>
  </r>
  <r>
    <d v="2021-04-19T00:00:00"/>
    <s v="Green's"/>
    <n v="173"/>
    <m/>
    <x v="4"/>
    <s v="Living Expenses"/>
    <x v="1"/>
    <x v="3"/>
    <x v="0"/>
    <n v="-173"/>
    <x v="3"/>
  </r>
  <r>
    <d v="2021-04-20T00:00:00"/>
    <s v="Suya"/>
    <n v="40.1"/>
    <m/>
    <x v="8"/>
    <s v="Dining Out"/>
    <x v="1"/>
    <x v="3"/>
    <x v="1"/>
    <n v="-40.1"/>
    <x v="3"/>
  </r>
  <r>
    <d v="2021-04-21T00:00:00"/>
    <s v="Oha soup/White soup"/>
    <n v="15.1"/>
    <m/>
    <x v="8"/>
    <s v="Dining Out"/>
    <x v="1"/>
    <x v="3"/>
    <x v="2"/>
    <n v="-15.1"/>
    <x v="3"/>
  </r>
  <r>
    <d v="2021-04-22T00:00:00"/>
    <s v="Orphanage"/>
    <n v="55"/>
    <m/>
    <x v="14"/>
    <s v="Charity"/>
    <x v="1"/>
    <x v="3"/>
    <x v="3"/>
    <n v="-55"/>
    <x v="3"/>
  </r>
  <r>
    <d v="2021-04-22T00:00:00"/>
    <s v="Fuel"/>
    <n v="66"/>
    <m/>
    <x v="15"/>
    <s v="Transport"/>
    <x v="1"/>
    <x v="3"/>
    <x v="3"/>
    <n v="-66"/>
    <x v="3"/>
  </r>
  <r>
    <d v="2021-04-22T00:00:00"/>
    <s v="Drink"/>
    <n v="5"/>
    <m/>
    <x v="1"/>
    <s v="Dining Out"/>
    <x v="1"/>
    <x v="3"/>
    <x v="3"/>
    <n v="-5"/>
    <x v="3"/>
  </r>
  <r>
    <d v="2021-04-23T00:00:00"/>
    <s v="Drink"/>
    <n v="5"/>
    <m/>
    <x v="1"/>
    <s v="Dining Out"/>
    <x v="1"/>
    <x v="3"/>
    <x v="4"/>
    <n v="-5"/>
    <x v="3"/>
  </r>
  <r>
    <d v="2021-04-24T00:00:00"/>
    <s v="Drink"/>
    <n v="5"/>
    <m/>
    <x v="1"/>
    <s v="Dining Out"/>
    <x v="1"/>
    <x v="3"/>
    <x v="5"/>
    <n v="-5"/>
    <x v="3"/>
  </r>
  <r>
    <d v="2021-04-25T00:00:00"/>
    <s v="Drink"/>
    <n v="5"/>
    <m/>
    <x v="1"/>
    <s v="Dining Out"/>
    <x v="1"/>
    <x v="3"/>
    <x v="6"/>
    <n v="-5"/>
    <x v="3"/>
  </r>
  <r>
    <d v="2021-04-26T00:00:00"/>
    <s v="Drink"/>
    <n v="5"/>
    <m/>
    <x v="1"/>
    <s v="Dining Out"/>
    <x v="1"/>
    <x v="3"/>
    <x v="0"/>
    <n v="-5"/>
    <x v="3"/>
  </r>
  <r>
    <d v="2021-04-26T00:00:00"/>
    <s v="Green's"/>
    <n v="164.9"/>
    <m/>
    <x v="4"/>
    <s v="Living Expenses"/>
    <x v="1"/>
    <x v="3"/>
    <x v="0"/>
    <n v="-164.9"/>
    <x v="3"/>
  </r>
  <r>
    <d v="2021-04-27T00:00:00"/>
    <s v="Trainers"/>
    <n v="127.9"/>
    <m/>
    <x v="7"/>
    <s v="Discretionary"/>
    <x v="1"/>
    <x v="3"/>
    <x v="1"/>
    <n v="-127.9"/>
    <x v="3"/>
  </r>
  <r>
    <d v="2021-04-27T00:00:00"/>
    <s v="Clubing"/>
    <n v="300"/>
    <m/>
    <x v="6"/>
    <s v="Discretionary"/>
    <x v="1"/>
    <x v="3"/>
    <x v="1"/>
    <n v="-300"/>
    <x v="3"/>
  </r>
  <r>
    <d v="2021-04-28T00:00:00"/>
    <s v="Fashionistas"/>
    <n v="148.1"/>
    <m/>
    <x v="7"/>
    <s v="Discretionary"/>
    <x v="1"/>
    <x v="3"/>
    <x v="2"/>
    <n v="-148.1"/>
    <x v="3"/>
  </r>
  <r>
    <d v="2021-04-28T00:00:00"/>
    <s v="Uba"/>
    <n v="26.1"/>
    <m/>
    <x v="9"/>
    <s v="Transport"/>
    <x v="1"/>
    <x v="3"/>
    <x v="2"/>
    <n v="-26.1"/>
    <x v="3"/>
  </r>
  <r>
    <d v="2021-04-29T00:00:00"/>
    <s v="Foodary"/>
    <n v="15"/>
    <m/>
    <x v="8"/>
    <s v="Dining Out"/>
    <x v="1"/>
    <x v="3"/>
    <x v="3"/>
    <n v="-15"/>
    <x v="3"/>
  </r>
  <r>
    <d v="2021-04-29T00:00:00"/>
    <s v="Drink"/>
    <n v="5"/>
    <m/>
    <x v="1"/>
    <s v="Dining Out"/>
    <x v="1"/>
    <x v="3"/>
    <x v="3"/>
    <n v="-5"/>
    <x v="3"/>
  </r>
  <r>
    <d v="2021-04-30T00:00:00"/>
    <s v="Drink"/>
    <n v="5"/>
    <m/>
    <x v="1"/>
    <s v="Dining Out"/>
    <x v="1"/>
    <x v="3"/>
    <x v="4"/>
    <n v="-5"/>
    <x v="3"/>
  </r>
  <r>
    <d v="2021-05-02T00:00:00"/>
    <s v="Drink"/>
    <n v="5"/>
    <m/>
    <x v="1"/>
    <s v="Dining Out"/>
    <x v="1"/>
    <x v="4"/>
    <x v="6"/>
    <n v="-5"/>
    <x v="4"/>
  </r>
  <r>
    <d v="2021-05-03T00:00:00"/>
    <s v="Freelancing"/>
    <m/>
    <n v="5000"/>
    <x v="0"/>
    <s v="Salary"/>
    <x v="0"/>
    <x v="4"/>
    <x v="0"/>
    <n v="5000"/>
    <x v="4"/>
  </r>
  <r>
    <d v="2021-05-03T00:00:00"/>
    <s v="Estate Mangement"/>
    <n v="900"/>
    <m/>
    <x v="2"/>
    <s v="Living Expenses"/>
    <x v="1"/>
    <x v="4"/>
    <x v="0"/>
    <n v="-900"/>
    <x v="4"/>
  </r>
  <r>
    <d v="2021-05-03T00:00:00"/>
    <s v="Financail upgrade"/>
    <n v="150"/>
    <m/>
    <x v="3"/>
    <s v="Transport"/>
    <x v="1"/>
    <x v="4"/>
    <x v="0"/>
    <n v="-150"/>
    <x v="4"/>
  </r>
  <r>
    <d v="2021-05-03T00:00:00"/>
    <s v="Drink"/>
    <n v="5"/>
    <m/>
    <x v="1"/>
    <s v="Dining Out"/>
    <x v="1"/>
    <x v="4"/>
    <x v="0"/>
    <n v="-5"/>
    <x v="4"/>
  </r>
  <r>
    <d v="2021-05-04T00:00:00"/>
    <s v="Drink"/>
    <n v="5"/>
    <m/>
    <x v="1"/>
    <s v="Dining Out"/>
    <x v="1"/>
    <x v="4"/>
    <x v="1"/>
    <n v="-5"/>
    <x v="4"/>
  </r>
  <r>
    <d v="2021-05-05T00:00:00"/>
    <s v="Drink"/>
    <n v="5"/>
    <m/>
    <x v="1"/>
    <s v="Dining Out"/>
    <x v="1"/>
    <x v="4"/>
    <x v="2"/>
    <n v="-5"/>
    <x v="4"/>
  </r>
  <r>
    <d v="2021-05-06T00:00:00"/>
    <s v="Drink"/>
    <n v="5"/>
    <m/>
    <x v="1"/>
    <s v="Dining Out"/>
    <x v="1"/>
    <x v="4"/>
    <x v="3"/>
    <n v="-5"/>
    <x v="4"/>
  </r>
  <r>
    <d v="2021-05-06T00:00:00"/>
    <s v="Green's"/>
    <n v="170"/>
    <m/>
    <x v="4"/>
    <s v="Living Expenses"/>
    <x v="1"/>
    <x v="4"/>
    <x v="3"/>
    <n v="-170"/>
    <x v="4"/>
  </r>
  <r>
    <d v="2021-05-09T00:00:00"/>
    <s v="Power source"/>
    <n v="54.1"/>
    <m/>
    <x v="5"/>
    <s v="Living Expenses"/>
    <x v="1"/>
    <x v="4"/>
    <x v="6"/>
    <n v="-54.1"/>
    <x v="4"/>
  </r>
  <r>
    <d v="2021-05-09T00:00:00"/>
    <s v="Drink"/>
    <n v="5"/>
    <m/>
    <x v="1"/>
    <s v="Dining Out"/>
    <x v="1"/>
    <x v="4"/>
    <x v="6"/>
    <n v="-5"/>
    <x v="4"/>
  </r>
  <r>
    <d v="2021-05-10T00:00:00"/>
    <s v="Drink"/>
    <n v="5"/>
    <m/>
    <x v="1"/>
    <s v="Dining Out"/>
    <x v="1"/>
    <x v="4"/>
    <x v="0"/>
    <n v="-5"/>
    <x v="4"/>
  </r>
  <r>
    <d v="2021-05-11T00:00:00"/>
    <s v="Fuel"/>
    <n v="81"/>
    <m/>
    <x v="15"/>
    <s v="Transport"/>
    <x v="1"/>
    <x v="4"/>
    <x v="1"/>
    <n v="-81"/>
    <x v="4"/>
  </r>
  <r>
    <d v="2021-05-11T00:00:00"/>
    <s v="Drink"/>
    <n v="5"/>
    <m/>
    <x v="1"/>
    <s v="Dining Out"/>
    <x v="1"/>
    <x v="4"/>
    <x v="1"/>
    <n v="-5"/>
    <x v="4"/>
  </r>
  <r>
    <d v="2021-05-12T00:00:00"/>
    <s v="Drink"/>
    <n v="5"/>
    <m/>
    <x v="1"/>
    <s v="Dining Out"/>
    <x v="1"/>
    <x v="4"/>
    <x v="2"/>
    <n v="-5"/>
    <x v="4"/>
  </r>
  <r>
    <d v="2021-05-13T00:00:00"/>
    <s v="Green's"/>
    <n v="139.1"/>
    <m/>
    <x v="4"/>
    <s v="Living Expenses"/>
    <x v="1"/>
    <x v="4"/>
    <x v="3"/>
    <n v="-139.1"/>
    <x v="4"/>
  </r>
  <r>
    <d v="2021-05-13T00:00:00"/>
    <s v="Drink"/>
    <n v="5"/>
    <m/>
    <x v="1"/>
    <s v="Dining Out"/>
    <x v="1"/>
    <x v="4"/>
    <x v="3"/>
    <n v="-5"/>
    <x v="4"/>
  </r>
  <r>
    <d v="2021-05-14T00:00:00"/>
    <s v="Drink"/>
    <n v="5"/>
    <m/>
    <x v="1"/>
    <s v="Dining Out"/>
    <x v="1"/>
    <x v="4"/>
    <x v="4"/>
    <n v="-5"/>
    <x v="4"/>
  </r>
  <r>
    <d v="2021-05-14T00:00:00"/>
    <s v="Cinemas"/>
    <n v="43.9"/>
    <m/>
    <x v="6"/>
    <s v="Discretionary"/>
    <x v="1"/>
    <x v="4"/>
    <x v="4"/>
    <n v="-43.9"/>
    <x v="4"/>
  </r>
  <r>
    <d v="2021-05-14T00:00:00"/>
    <s v="Fashionistas"/>
    <n v="101.80000000000001"/>
    <m/>
    <x v="7"/>
    <s v="Discretionary"/>
    <x v="1"/>
    <x v="4"/>
    <x v="4"/>
    <n v="-101.80000000000001"/>
    <x v="4"/>
  </r>
  <r>
    <d v="2021-05-14T00:00:00"/>
    <s v="Burger"/>
    <n v="55.9"/>
    <m/>
    <x v="8"/>
    <s v="Dining Out"/>
    <x v="1"/>
    <x v="4"/>
    <x v="4"/>
    <n v="-55.9"/>
    <x v="4"/>
  </r>
  <r>
    <d v="2021-05-15T00:00:00"/>
    <s v="Uba"/>
    <n v="32"/>
    <m/>
    <x v="9"/>
    <s v="Transport"/>
    <x v="1"/>
    <x v="4"/>
    <x v="5"/>
    <n v="-32"/>
    <x v="4"/>
  </r>
  <r>
    <d v="2021-05-16T00:00:00"/>
    <s v="Onlne earning"/>
    <m/>
    <n v="1000"/>
    <x v="10"/>
    <s v="Passive"/>
    <x v="0"/>
    <x v="4"/>
    <x v="6"/>
    <n v="1000"/>
    <x v="4"/>
  </r>
  <r>
    <d v="2021-05-16T00:00:00"/>
    <s v="Drink"/>
    <n v="5"/>
    <m/>
    <x v="1"/>
    <s v="Dining Out"/>
    <x v="1"/>
    <x v="4"/>
    <x v="6"/>
    <n v="-5"/>
    <x v="4"/>
  </r>
  <r>
    <d v="2021-05-17T00:00:00"/>
    <s v="Drink"/>
    <n v="5"/>
    <m/>
    <x v="1"/>
    <s v="Dining Out"/>
    <x v="1"/>
    <x v="4"/>
    <x v="0"/>
    <n v="-5"/>
    <x v="4"/>
  </r>
  <r>
    <d v="2021-05-17T00:00:00"/>
    <s v="Taken medication"/>
    <n v="75"/>
    <m/>
    <x v="16"/>
    <s v="Medical"/>
    <x v="1"/>
    <x v="4"/>
    <x v="0"/>
    <n v="-75"/>
    <x v="4"/>
  </r>
  <r>
    <d v="2021-05-17T00:00:00"/>
    <s v="Phone"/>
    <n v="40"/>
    <m/>
    <x v="12"/>
    <s v="Living Expenses"/>
    <x v="1"/>
    <x v="4"/>
    <x v="0"/>
    <n v="-40"/>
    <x v="4"/>
  </r>
  <r>
    <d v="2021-05-18T00:00:00"/>
    <s v="Sallah give away"/>
    <n v="49"/>
    <m/>
    <x v="13"/>
    <s v="Discretionary"/>
    <x v="1"/>
    <x v="4"/>
    <x v="1"/>
    <n v="-49"/>
    <x v="4"/>
  </r>
  <r>
    <d v="2021-05-18T00:00:00"/>
    <s v="Online streaming"/>
    <n v="35"/>
    <m/>
    <x v="6"/>
    <s v="Discretionary"/>
    <x v="1"/>
    <x v="4"/>
    <x v="1"/>
    <n v="-35"/>
    <x v="4"/>
  </r>
  <r>
    <d v="2021-05-18T00:00:00"/>
    <s v="Drink"/>
    <n v="5"/>
    <m/>
    <x v="1"/>
    <s v="Dining Out"/>
    <x v="1"/>
    <x v="4"/>
    <x v="1"/>
    <n v="-5"/>
    <x v="4"/>
  </r>
  <r>
    <d v="2021-05-19T00:00:00"/>
    <s v="Drink"/>
    <n v="5"/>
    <m/>
    <x v="1"/>
    <s v="Dining Out"/>
    <x v="1"/>
    <x v="4"/>
    <x v="2"/>
    <n v="-5"/>
    <x v="4"/>
  </r>
  <r>
    <d v="2021-05-20T00:00:00"/>
    <s v="Drink"/>
    <n v="5"/>
    <m/>
    <x v="1"/>
    <s v="Dining Out"/>
    <x v="1"/>
    <x v="4"/>
    <x v="3"/>
    <n v="-5"/>
    <x v="4"/>
  </r>
  <r>
    <d v="2021-05-20T00:00:00"/>
    <s v="Green's"/>
    <n v="174"/>
    <m/>
    <x v="4"/>
    <s v="Living Expenses"/>
    <x v="1"/>
    <x v="4"/>
    <x v="3"/>
    <n v="-174"/>
    <x v="4"/>
  </r>
  <r>
    <d v="2021-05-21T00:00:00"/>
    <s v="Suya"/>
    <n v="41.1"/>
    <m/>
    <x v="8"/>
    <s v="Dining Out"/>
    <x v="1"/>
    <x v="4"/>
    <x v="4"/>
    <n v="-41.1"/>
    <x v="4"/>
  </r>
  <r>
    <d v="2021-05-22T00:00:00"/>
    <s v="Oha soup/White soup"/>
    <n v="16.2"/>
    <m/>
    <x v="8"/>
    <s v="Dining Out"/>
    <x v="1"/>
    <x v="4"/>
    <x v="5"/>
    <n v="-16.2"/>
    <x v="4"/>
  </r>
  <r>
    <d v="2021-05-23T00:00:00"/>
    <s v="Orphanage"/>
    <n v="55"/>
    <m/>
    <x v="14"/>
    <s v="Charity"/>
    <x v="1"/>
    <x v="4"/>
    <x v="6"/>
    <n v="-55"/>
    <x v="4"/>
  </r>
  <r>
    <d v="2021-05-23T00:00:00"/>
    <s v="Fuel"/>
    <n v="67"/>
    <m/>
    <x v="15"/>
    <s v="Transport"/>
    <x v="1"/>
    <x v="4"/>
    <x v="6"/>
    <n v="-67"/>
    <x v="4"/>
  </r>
  <r>
    <d v="2021-05-23T00:00:00"/>
    <s v="Drink"/>
    <n v="5"/>
    <m/>
    <x v="1"/>
    <s v="Dining Out"/>
    <x v="1"/>
    <x v="4"/>
    <x v="6"/>
    <n v="-5"/>
    <x v="4"/>
  </r>
  <r>
    <d v="2021-05-24T00:00:00"/>
    <s v="Drink"/>
    <n v="5"/>
    <m/>
    <x v="1"/>
    <s v="Dining Out"/>
    <x v="1"/>
    <x v="4"/>
    <x v="0"/>
    <n v="-5"/>
    <x v="4"/>
  </r>
  <r>
    <d v="2021-05-25T00:00:00"/>
    <s v="Drink"/>
    <n v="5"/>
    <m/>
    <x v="1"/>
    <s v="Dining Out"/>
    <x v="1"/>
    <x v="4"/>
    <x v="1"/>
    <n v="-5"/>
    <x v="4"/>
  </r>
  <r>
    <d v="2021-05-26T00:00:00"/>
    <s v="Drink"/>
    <n v="5"/>
    <m/>
    <x v="1"/>
    <s v="Dining Out"/>
    <x v="1"/>
    <x v="4"/>
    <x v="2"/>
    <n v="-5"/>
    <x v="4"/>
  </r>
  <r>
    <d v="2021-05-27T00:00:00"/>
    <s v="Drink"/>
    <n v="5"/>
    <m/>
    <x v="1"/>
    <s v="Dining Out"/>
    <x v="1"/>
    <x v="4"/>
    <x v="3"/>
    <n v="-5"/>
    <x v="4"/>
  </r>
  <r>
    <d v="2021-05-27T00:00:00"/>
    <s v="Green's"/>
    <n v="165.8"/>
    <m/>
    <x v="4"/>
    <s v="Living Expenses"/>
    <x v="1"/>
    <x v="4"/>
    <x v="3"/>
    <n v="-165.8"/>
    <x v="4"/>
  </r>
  <r>
    <d v="2021-05-28T00:00:00"/>
    <s v="Trainers"/>
    <n v="128.80000000000001"/>
    <m/>
    <x v="7"/>
    <s v="Discretionary"/>
    <x v="1"/>
    <x v="4"/>
    <x v="4"/>
    <n v="-128.80000000000001"/>
    <x v="4"/>
  </r>
  <r>
    <d v="2021-05-28T00:00:00"/>
    <s v="Home décor"/>
    <n v="235"/>
    <m/>
    <x v="17"/>
    <s v="Discretionary"/>
    <x v="1"/>
    <x v="4"/>
    <x v="4"/>
    <n v="-235"/>
    <x v="4"/>
  </r>
  <r>
    <d v="2021-05-29T00:00:00"/>
    <s v="Fashionistas"/>
    <n v="149.19999999999999"/>
    <m/>
    <x v="7"/>
    <s v="Discretionary"/>
    <x v="1"/>
    <x v="4"/>
    <x v="5"/>
    <n v="-149.19999999999999"/>
    <x v="4"/>
  </r>
  <r>
    <d v="2021-05-29T00:00:00"/>
    <s v="Uba"/>
    <n v="27.200000000000003"/>
    <m/>
    <x v="9"/>
    <s v="Transport"/>
    <x v="1"/>
    <x v="4"/>
    <x v="5"/>
    <n v="-27.200000000000003"/>
    <x v="4"/>
  </r>
  <r>
    <d v="2021-05-31T00:00:00"/>
    <s v="Foodary"/>
    <n v="15"/>
    <m/>
    <x v="8"/>
    <s v="Dining Out"/>
    <x v="1"/>
    <x v="4"/>
    <x v="0"/>
    <n v="-15"/>
    <x v="4"/>
  </r>
  <r>
    <d v="2021-05-30T00:00:00"/>
    <s v="Drink"/>
    <n v="5"/>
    <m/>
    <x v="1"/>
    <s v="Dining Out"/>
    <x v="1"/>
    <x v="4"/>
    <x v="6"/>
    <n v="-5"/>
    <x v="4"/>
  </r>
  <r>
    <d v="2021-05-31T00:00:00"/>
    <s v="Drink"/>
    <n v="5"/>
    <m/>
    <x v="1"/>
    <s v="Dining Out"/>
    <x v="1"/>
    <x v="4"/>
    <x v="0"/>
    <n v="-5"/>
    <x v="4"/>
  </r>
  <r>
    <d v="2021-06-01T00:00:00"/>
    <s v="Freelancing"/>
    <m/>
    <n v="5000"/>
    <x v="0"/>
    <s v="Salary"/>
    <x v="0"/>
    <x v="5"/>
    <x v="1"/>
    <n v="5000"/>
    <x v="5"/>
  </r>
  <r>
    <d v="2021-06-03T00:00:00"/>
    <s v="Drink"/>
    <n v="5"/>
    <m/>
    <x v="1"/>
    <s v="Dining Out"/>
    <x v="1"/>
    <x v="5"/>
    <x v="3"/>
    <n v="-5"/>
    <x v="5"/>
  </r>
  <r>
    <d v="2021-06-03T00:00:00"/>
    <s v="Estate Mangement"/>
    <n v="900"/>
    <m/>
    <x v="2"/>
    <s v="Living Expenses"/>
    <x v="1"/>
    <x v="5"/>
    <x v="3"/>
    <n v="-900"/>
    <x v="5"/>
  </r>
  <r>
    <d v="2021-06-03T00:00:00"/>
    <s v="Financail upgrade"/>
    <n v="150"/>
    <m/>
    <x v="3"/>
    <s v="Transport"/>
    <x v="1"/>
    <x v="5"/>
    <x v="3"/>
    <n v="-150"/>
    <x v="5"/>
  </r>
  <r>
    <d v="2021-06-03T00:00:00"/>
    <s v="Drink"/>
    <n v="5"/>
    <m/>
    <x v="1"/>
    <s v="Dining Out"/>
    <x v="1"/>
    <x v="5"/>
    <x v="3"/>
    <n v="-5"/>
    <x v="5"/>
  </r>
  <r>
    <d v="2021-06-04T00:00:00"/>
    <s v="Drink"/>
    <n v="5"/>
    <m/>
    <x v="1"/>
    <s v="Dining Out"/>
    <x v="1"/>
    <x v="5"/>
    <x v="4"/>
    <n v="-5"/>
    <x v="5"/>
  </r>
  <r>
    <d v="2021-06-05T00:00:00"/>
    <s v="Drink"/>
    <n v="5"/>
    <m/>
    <x v="1"/>
    <s v="Dining Out"/>
    <x v="1"/>
    <x v="5"/>
    <x v="5"/>
    <n v="-5"/>
    <x v="5"/>
  </r>
  <r>
    <d v="2021-06-06T00:00:00"/>
    <s v="Drink"/>
    <n v="5"/>
    <m/>
    <x v="1"/>
    <s v="Dining Out"/>
    <x v="1"/>
    <x v="5"/>
    <x v="6"/>
    <n v="-5"/>
    <x v="5"/>
  </r>
  <r>
    <d v="2021-06-06T00:00:00"/>
    <s v="Green's"/>
    <n v="119"/>
    <m/>
    <x v="4"/>
    <s v="Living Expenses"/>
    <x v="1"/>
    <x v="5"/>
    <x v="6"/>
    <n v="-119"/>
    <x v="5"/>
  </r>
  <r>
    <d v="2021-06-09T00:00:00"/>
    <s v="Power source"/>
    <n v="55"/>
    <m/>
    <x v="5"/>
    <s v="Living Expenses"/>
    <x v="1"/>
    <x v="5"/>
    <x v="2"/>
    <n v="-55"/>
    <x v="5"/>
  </r>
  <r>
    <d v="2021-06-09T00:00:00"/>
    <s v="Drink"/>
    <n v="5"/>
    <m/>
    <x v="1"/>
    <s v="Dining Out"/>
    <x v="1"/>
    <x v="5"/>
    <x v="2"/>
    <n v="-5"/>
    <x v="5"/>
  </r>
  <r>
    <d v="2021-06-10T00:00:00"/>
    <s v="Drink"/>
    <n v="5"/>
    <m/>
    <x v="1"/>
    <s v="Dining Out"/>
    <x v="1"/>
    <x v="5"/>
    <x v="3"/>
    <n v="-5"/>
    <x v="5"/>
  </r>
  <r>
    <d v="2021-06-11T00:00:00"/>
    <s v="Fuel"/>
    <n v="82.1"/>
    <m/>
    <x v="15"/>
    <s v="Transport"/>
    <x v="1"/>
    <x v="5"/>
    <x v="4"/>
    <n v="-82.1"/>
    <x v="5"/>
  </r>
  <r>
    <d v="2021-06-11T00:00:00"/>
    <s v="Drink"/>
    <n v="5"/>
    <m/>
    <x v="1"/>
    <s v="Dining Out"/>
    <x v="1"/>
    <x v="5"/>
    <x v="4"/>
    <n v="-5"/>
    <x v="5"/>
  </r>
  <r>
    <d v="2021-06-12T00:00:00"/>
    <s v="Drink"/>
    <n v="5"/>
    <m/>
    <x v="1"/>
    <s v="Dining Out"/>
    <x v="1"/>
    <x v="5"/>
    <x v="5"/>
    <n v="-5"/>
    <x v="5"/>
  </r>
  <r>
    <d v="2021-06-13T00:00:00"/>
    <s v="Green's"/>
    <n v="140.19999999999999"/>
    <m/>
    <x v="4"/>
    <s v="Living Expenses"/>
    <x v="1"/>
    <x v="5"/>
    <x v="6"/>
    <n v="-140.19999999999999"/>
    <x v="5"/>
  </r>
  <r>
    <d v="2021-06-13T00:00:00"/>
    <s v="Drink"/>
    <n v="5"/>
    <m/>
    <x v="1"/>
    <s v="Dining Out"/>
    <x v="1"/>
    <x v="5"/>
    <x v="6"/>
    <n v="-5"/>
    <x v="5"/>
  </r>
  <r>
    <d v="2021-06-14T00:00:00"/>
    <s v="Drink"/>
    <n v="5"/>
    <m/>
    <x v="1"/>
    <s v="Dining Out"/>
    <x v="1"/>
    <x v="5"/>
    <x v="0"/>
    <n v="-5"/>
    <x v="5"/>
  </r>
  <r>
    <d v="2021-06-14T00:00:00"/>
    <s v="Cinemas"/>
    <n v="44.9"/>
    <m/>
    <x v="6"/>
    <s v="Discretionary"/>
    <x v="1"/>
    <x v="5"/>
    <x v="0"/>
    <n v="-44.9"/>
    <x v="5"/>
  </r>
  <r>
    <d v="2021-06-14T00:00:00"/>
    <s v="Fashionistas"/>
    <n v="102.9"/>
    <m/>
    <x v="7"/>
    <s v="Discretionary"/>
    <x v="1"/>
    <x v="5"/>
    <x v="0"/>
    <n v="-102.9"/>
    <x v="5"/>
  </r>
  <r>
    <d v="2021-06-14T00:00:00"/>
    <s v="Burger"/>
    <n v="56.9"/>
    <m/>
    <x v="8"/>
    <s v="Dining Out"/>
    <x v="1"/>
    <x v="5"/>
    <x v="0"/>
    <n v="-56.9"/>
    <x v="5"/>
  </r>
  <r>
    <d v="2021-06-15T00:00:00"/>
    <s v="Uba"/>
    <n v="33.1"/>
    <m/>
    <x v="9"/>
    <s v="Transport"/>
    <x v="1"/>
    <x v="5"/>
    <x v="1"/>
    <n v="-33.1"/>
    <x v="5"/>
  </r>
  <r>
    <d v="2021-06-16T00:00:00"/>
    <s v="Onlne earning"/>
    <m/>
    <n v="100"/>
    <x v="10"/>
    <s v="Passive"/>
    <x v="0"/>
    <x v="5"/>
    <x v="2"/>
    <n v="100"/>
    <x v="5"/>
  </r>
  <r>
    <d v="2021-06-16T00:00:00"/>
    <s v="Drink"/>
    <n v="5"/>
    <m/>
    <x v="1"/>
    <s v="Dining Out"/>
    <x v="1"/>
    <x v="5"/>
    <x v="2"/>
    <n v="-5"/>
    <x v="5"/>
  </r>
  <r>
    <d v="2021-06-17T00:00:00"/>
    <s v="Drink"/>
    <n v="5"/>
    <m/>
    <x v="1"/>
    <s v="Dining Out"/>
    <x v="1"/>
    <x v="5"/>
    <x v="3"/>
    <n v="-5"/>
    <x v="5"/>
  </r>
  <r>
    <d v="2021-06-17T00:00:00"/>
    <s v="Phone"/>
    <n v="40"/>
    <m/>
    <x v="12"/>
    <s v="Living Expenses"/>
    <x v="1"/>
    <x v="5"/>
    <x v="3"/>
    <n v="-40"/>
    <x v="5"/>
  </r>
  <r>
    <d v="2021-06-18T00:00:00"/>
    <s v="Sallah give away"/>
    <n v="50.1"/>
    <m/>
    <x v="13"/>
    <s v="Discretionary"/>
    <x v="1"/>
    <x v="5"/>
    <x v="4"/>
    <n v="-50.1"/>
    <x v="5"/>
  </r>
  <r>
    <d v="2021-06-18T00:00:00"/>
    <s v="Online streaming"/>
    <n v="35"/>
    <m/>
    <x v="6"/>
    <s v="Discretionary"/>
    <x v="1"/>
    <x v="5"/>
    <x v="4"/>
    <n v="-35"/>
    <x v="5"/>
  </r>
  <r>
    <d v="2021-06-18T00:00:00"/>
    <s v="Drink"/>
    <n v="5"/>
    <m/>
    <x v="1"/>
    <s v="Dining Out"/>
    <x v="1"/>
    <x v="5"/>
    <x v="4"/>
    <n v="-5"/>
    <x v="5"/>
  </r>
  <r>
    <d v="2021-06-19T00:00:00"/>
    <s v="Drink"/>
    <n v="5"/>
    <m/>
    <x v="1"/>
    <s v="Dining Out"/>
    <x v="1"/>
    <x v="5"/>
    <x v="5"/>
    <n v="-5"/>
    <x v="5"/>
  </r>
  <r>
    <d v="2021-06-20T00:00:00"/>
    <s v="Drink"/>
    <n v="5"/>
    <m/>
    <x v="1"/>
    <s v="Dining Out"/>
    <x v="1"/>
    <x v="5"/>
    <x v="6"/>
    <n v="-5"/>
    <x v="5"/>
  </r>
  <r>
    <d v="2021-06-20T00:00:00"/>
    <s v="Green's"/>
    <n v="234"/>
    <m/>
    <x v="4"/>
    <s v="Living Expenses"/>
    <x v="1"/>
    <x v="5"/>
    <x v="6"/>
    <n v="-234"/>
    <x v="5"/>
  </r>
  <r>
    <d v="2021-06-21T00:00:00"/>
    <s v="Suya"/>
    <n v="42.1"/>
    <m/>
    <x v="8"/>
    <s v="Dining Out"/>
    <x v="1"/>
    <x v="5"/>
    <x v="0"/>
    <n v="-42.1"/>
    <x v="5"/>
  </r>
  <r>
    <d v="2021-06-22T00:00:00"/>
    <s v="Oha soup/White soup"/>
    <n v="17.099999999999998"/>
    <m/>
    <x v="8"/>
    <s v="Dining Out"/>
    <x v="1"/>
    <x v="5"/>
    <x v="1"/>
    <n v="-17.099999999999998"/>
    <x v="5"/>
  </r>
  <r>
    <d v="2021-06-23T00:00:00"/>
    <s v="Orphanage"/>
    <n v="55"/>
    <m/>
    <x v="14"/>
    <s v="Charity"/>
    <x v="1"/>
    <x v="5"/>
    <x v="2"/>
    <n v="-55"/>
    <x v="5"/>
  </r>
  <r>
    <d v="2021-06-23T00:00:00"/>
    <s v="Fuel"/>
    <n v="67.900000000000006"/>
    <m/>
    <x v="15"/>
    <s v="Transport"/>
    <x v="1"/>
    <x v="5"/>
    <x v="2"/>
    <n v="-67.900000000000006"/>
    <x v="5"/>
  </r>
  <r>
    <d v="2021-06-23T00:00:00"/>
    <s v="Drink"/>
    <n v="5"/>
    <m/>
    <x v="1"/>
    <s v="Dining Out"/>
    <x v="1"/>
    <x v="5"/>
    <x v="2"/>
    <n v="-5"/>
    <x v="5"/>
  </r>
  <r>
    <d v="2021-06-24T00:00:00"/>
    <s v="Drink"/>
    <n v="5"/>
    <m/>
    <x v="1"/>
    <s v="Dining Out"/>
    <x v="1"/>
    <x v="5"/>
    <x v="3"/>
    <n v="-5"/>
    <x v="5"/>
  </r>
  <r>
    <d v="2021-06-25T00:00:00"/>
    <s v="Drink"/>
    <n v="5"/>
    <m/>
    <x v="1"/>
    <s v="Dining Out"/>
    <x v="1"/>
    <x v="5"/>
    <x v="4"/>
    <n v="-5"/>
    <x v="5"/>
  </r>
  <r>
    <d v="2021-06-26T00:00:00"/>
    <s v="Drink"/>
    <n v="5"/>
    <m/>
    <x v="1"/>
    <s v="Dining Out"/>
    <x v="1"/>
    <x v="5"/>
    <x v="5"/>
    <n v="-5"/>
    <x v="5"/>
  </r>
  <r>
    <d v="2021-06-27T00:00:00"/>
    <s v="Drink"/>
    <n v="5"/>
    <m/>
    <x v="1"/>
    <s v="Dining Out"/>
    <x v="1"/>
    <x v="5"/>
    <x v="6"/>
    <n v="-5"/>
    <x v="5"/>
  </r>
  <r>
    <d v="2021-06-27T00:00:00"/>
    <s v="Green's"/>
    <n v="166.9"/>
    <m/>
    <x v="4"/>
    <s v="Living Expenses"/>
    <x v="1"/>
    <x v="5"/>
    <x v="6"/>
    <n v="-166.9"/>
    <x v="5"/>
  </r>
  <r>
    <d v="2021-06-28T00:00:00"/>
    <s v="Trainers"/>
    <n v="129.9"/>
    <m/>
    <x v="7"/>
    <s v="Discretionary"/>
    <x v="1"/>
    <x v="5"/>
    <x v="0"/>
    <n v="-129.9"/>
    <x v="5"/>
  </r>
  <r>
    <d v="2021-06-28T00:00:00"/>
    <s v="Hangingout/Ticket"/>
    <n v="180.29999999999998"/>
    <m/>
    <x v="6"/>
    <s v="Discretionary"/>
    <x v="1"/>
    <x v="5"/>
    <x v="0"/>
    <n v="-180.29999999999998"/>
    <x v="5"/>
  </r>
  <r>
    <d v="2021-06-29T00:00:00"/>
    <s v="Fashionistas"/>
    <n v="150.1"/>
    <m/>
    <x v="7"/>
    <s v="Discretionary"/>
    <x v="1"/>
    <x v="5"/>
    <x v="1"/>
    <n v="-150.1"/>
    <x v="5"/>
  </r>
  <r>
    <d v="2021-06-29T00:00:00"/>
    <s v="Uba"/>
    <n v="28.200000000000003"/>
    <m/>
    <x v="9"/>
    <s v="Transport"/>
    <x v="1"/>
    <x v="5"/>
    <x v="1"/>
    <n v="-28.200000000000003"/>
    <x v="5"/>
  </r>
  <r>
    <d v="2021-06-29T00:00:00"/>
    <s v="Foodary"/>
    <n v="15"/>
    <m/>
    <x v="8"/>
    <s v="Dining Out"/>
    <x v="1"/>
    <x v="5"/>
    <x v="1"/>
    <n v="-15"/>
    <x v="5"/>
  </r>
  <r>
    <d v="2021-06-30T00:00:00"/>
    <s v="Drink"/>
    <n v="5"/>
    <m/>
    <x v="1"/>
    <s v="Dining Out"/>
    <x v="1"/>
    <x v="5"/>
    <x v="2"/>
    <n v="-5"/>
    <x v="5"/>
  </r>
  <r>
    <d v="2021-07-01T00:00:00"/>
    <s v="Drink"/>
    <n v="5"/>
    <m/>
    <x v="1"/>
    <s v="Dining Out"/>
    <x v="1"/>
    <x v="6"/>
    <x v="3"/>
    <n v="-5"/>
    <x v="6"/>
  </r>
  <r>
    <d v="2021-07-02T00:00:00"/>
    <s v="Freelancing"/>
    <m/>
    <n v="5000"/>
    <x v="0"/>
    <s v="Salary"/>
    <x v="0"/>
    <x v="6"/>
    <x v="4"/>
    <n v="5000"/>
    <x v="6"/>
  </r>
  <r>
    <d v="2021-07-03T00:00:00"/>
    <s v="Drink"/>
    <n v="5"/>
    <m/>
    <x v="1"/>
    <s v="Dining Out"/>
    <x v="1"/>
    <x v="6"/>
    <x v="5"/>
    <n v="-5"/>
    <x v="6"/>
  </r>
  <r>
    <d v="2021-07-05T00:00:00"/>
    <s v="Estate Mangement"/>
    <n v="900"/>
    <m/>
    <x v="2"/>
    <s v="Living Expenses"/>
    <x v="1"/>
    <x v="6"/>
    <x v="0"/>
    <n v="-900"/>
    <x v="6"/>
  </r>
  <r>
    <d v="2021-07-05T00:00:00"/>
    <s v="Financail upgrade"/>
    <n v="150"/>
    <m/>
    <x v="3"/>
    <s v="Transport"/>
    <x v="1"/>
    <x v="6"/>
    <x v="0"/>
    <n v="-150"/>
    <x v="6"/>
  </r>
  <r>
    <d v="2021-07-05T00:00:00"/>
    <s v="Feedings"/>
    <n v="15"/>
    <m/>
    <x v="8"/>
    <s v="Dining Out"/>
    <x v="1"/>
    <x v="6"/>
    <x v="0"/>
    <n v="-15"/>
    <x v="6"/>
  </r>
  <r>
    <d v="2021-07-05T00:00:00"/>
    <s v="Drink"/>
    <n v="5"/>
    <m/>
    <x v="1"/>
    <s v="Dining Out"/>
    <x v="1"/>
    <x v="6"/>
    <x v="0"/>
    <n v="-5"/>
    <x v="6"/>
  </r>
  <r>
    <d v="2021-07-06T00:00:00"/>
    <s v="Drink"/>
    <n v="5"/>
    <m/>
    <x v="1"/>
    <s v="Dining Out"/>
    <x v="1"/>
    <x v="6"/>
    <x v="1"/>
    <n v="-5"/>
    <x v="6"/>
  </r>
  <r>
    <d v="2021-07-07T00:00:00"/>
    <s v="Drink"/>
    <n v="5"/>
    <m/>
    <x v="1"/>
    <s v="Dining Out"/>
    <x v="1"/>
    <x v="6"/>
    <x v="2"/>
    <n v="-5"/>
    <x v="6"/>
  </r>
  <r>
    <d v="2021-07-07T00:00:00"/>
    <s v="Green's"/>
    <n v="180"/>
    <m/>
    <x v="4"/>
    <s v="Living Expenses"/>
    <x v="1"/>
    <x v="6"/>
    <x v="2"/>
    <n v="-180"/>
    <x v="6"/>
  </r>
  <r>
    <d v="2021-07-10T00:00:00"/>
    <s v="Power source"/>
    <n v="56.1"/>
    <m/>
    <x v="5"/>
    <s v="Living Expenses"/>
    <x v="1"/>
    <x v="6"/>
    <x v="5"/>
    <n v="-56.1"/>
    <x v="6"/>
  </r>
  <r>
    <d v="2021-07-10T00:00:00"/>
    <s v="Drink"/>
    <n v="5"/>
    <m/>
    <x v="1"/>
    <s v="Dining Out"/>
    <x v="1"/>
    <x v="6"/>
    <x v="5"/>
    <n v="-5"/>
    <x v="6"/>
  </r>
  <r>
    <d v="2021-07-11T00:00:00"/>
    <s v="Drink"/>
    <n v="5"/>
    <m/>
    <x v="1"/>
    <s v="Dining Out"/>
    <x v="1"/>
    <x v="6"/>
    <x v="6"/>
    <n v="-5"/>
    <x v="6"/>
  </r>
  <r>
    <d v="2021-07-12T00:00:00"/>
    <s v="Fuel"/>
    <n v="83.1"/>
    <m/>
    <x v="15"/>
    <s v="Transport"/>
    <x v="1"/>
    <x v="6"/>
    <x v="0"/>
    <n v="-83.1"/>
    <x v="6"/>
  </r>
  <r>
    <d v="2021-07-12T00:00:00"/>
    <s v="Drink"/>
    <n v="5"/>
    <m/>
    <x v="1"/>
    <s v="Dining Out"/>
    <x v="1"/>
    <x v="6"/>
    <x v="0"/>
    <n v="-5"/>
    <x v="6"/>
  </r>
  <r>
    <d v="2021-07-13T00:00:00"/>
    <s v="Drink"/>
    <n v="5"/>
    <m/>
    <x v="1"/>
    <s v="Dining Out"/>
    <x v="1"/>
    <x v="6"/>
    <x v="1"/>
    <n v="-5"/>
    <x v="6"/>
  </r>
  <r>
    <d v="2021-07-14T00:00:00"/>
    <s v="Green's"/>
    <n v="141.1"/>
    <m/>
    <x v="4"/>
    <s v="Living Expenses"/>
    <x v="1"/>
    <x v="6"/>
    <x v="2"/>
    <n v="-141.1"/>
    <x v="6"/>
  </r>
  <r>
    <d v="2021-07-14T00:00:00"/>
    <s v="Drink"/>
    <n v="5"/>
    <m/>
    <x v="1"/>
    <s v="Dining Out"/>
    <x v="1"/>
    <x v="6"/>
    <x v="2"/>
    <n v="-5"/>
    <x v="6"/>
  </r>
  <r>
    <d v="2021-07-15T00:00:00"/>
    <s v="Drink"/>
    <n v="5"/>
    <m/>
    <x v="1"/>
    <s v="Dining Out"/>
    <x v="1"/>
    <x v="6"/>
    <x v="3"/>
    <n v="-5"/>
    <x v="6"/>
  </r>
  <r>
    <d v="2021-07-15T00:00:00"/>
    <s v="Cinemas"/>
    <n v="45.8"/>
    <m/>
    <x v="6"/>
    <s v="Discretionary"/>
    <x v="1"/>
    <x v="6"/>
    <x v="3"/>
    <n v="-45.8"/>
    <x v="6"/>
  </r>
  <r>
    <d v="2021-07-15T00:00:00"/>
    <s v="Fashionistas"/>
    <n v="103.80000000000001"/>
    <m/>
    <x v="7"/>
    <s v="Discretionary"/>
    <x v="1"/>
    <x v="6"/>
    <x v="3"/>
    <n v="-103.80000000000001"/>
    <x v="6"/>
  </r>
  <r>
    <d v="2021-07-15T00:00:00"/>
    <s v="Burger"/>
    <n v="58"/>
    <m/>
    <x v="8"/>
    <s v="Dining Out"/>
    <x v="1"/>
    <x v="6"/>
    <x v="3"/>
    <n v="-58"/>
    <x v="6"/>
  </r>
  <r>
    <d v="2021-07-16T00:00:00"/>
    <s v="Uba"/>
    <n v="34.200000000000003"/>
    <m/>
    <x v="9"/>
    <s v="Transport"/>
    <x v="1"/>
    <x v="6"/>
    <x v="4"/>
    <n v="-34.200000000000003"/>
    <x v="6"/>
  </r>
  <r>
    <d v="2021-07-17T00:00:00"/>
    <s v="Onlne earning"/>
    <m/>
    <n v="200"/>
    <x v="10"/>
    <s v="Passive"/>
    <x v="0"/>
    <x v="6"/>
    <x v="5"/>
    <n v="200"/>
    <x v="6"/>
  </r>
  <r>
    <d v="2021-07-17T00:00:00"/>
    <s v="Drink"/>
    <n v="5"/>
    <m/>
    <x v="1"/>
    <s v="Dining Out"/>
    <x v="1"/>
    <x v="6"/>
    <x v="5"/>
    <n v="-5"/>
    <x v="6"/>
  </r>
  <r>
    <d v="2021-07-18T00:00:00"/>
    <s v="Drink"/>
    <n v="5"/>
    <m/>
    <x v="1"/>
    <s v="Dining Out"/>
    <x v="1"/>
    <x v="6"/>
    <x v="6"/>
    <n v="-5"/>
    <x v="6"/>
  </r>
  <r>
    <d v="2021-07-18T00:00:00"/>
    <s v="Phone"/>
    <n v="40"/>
    <m/>
    <x v="12"/>
    <s v="Living Expenses"/>
    <x v="1"/>
    <x v="6"/>
    <x v="6"/>
    <n v="-40"/>
    <x v="6"/>
  </r>
  <r>
    <d v="2021-07-19T00:00:00"/>
    <s v="Sallah give away"/>
    <n v="51.1"/>
    <m/>
    <x v="13"/>
    <s v="Discretionary"/>
    <x v="1"/>
    <x v="6"/>
    <x v="0"/>
    <n v="-51.1"/>
    <x v="6"/>
  </r>
  <r>
    <d v="2021-07-19T00:00:00"/>
    <s v="Online streaming"/>
    <n v="35"/>
    <m/>
    <x v="6"/>
    <s v="Discretionary"/>
    <x v="1"/>
    <x v="6"/>
    <x v="0"/>
    <n v="-35"/>
    <x v="6"/>
  </r>
  <r>
    <d v="2021-07-19T00:00:00"/>
    <s v="Drink"/>
    <n v="5"/>
    <m/>
    <x v="1"/>
    <s v="Dining Out"/>
    <x v="1"/>
    <x v="6"/>
    <x v="0"/>
    <n v="-5"/>
    <x v="6"/>
  </r>
  <r>
    <d v="2021-07-20T00:00:00"/>
    <s v="Drink"/>
    <n v="5"/>
    <m/>
    <x v="1"/>
    <s v="Dining Out"/>
    <x v="1"/>
    <x v="6"/>
    <x v="1"/>
    <n v="-5"/>
    <x v="6"/>
  </r>
  <r>
    <d v="2021-07-21T00:00:00"/>
    <s v="Drink"/>
    <n v="5"/>
    <m/>
    <x v="1"/>
    <s v="Dining Out"/>
    <x v="1"/>
    <x v="6"/>
    <x v="2"/>
    <n v="-5"/>
    <x v="6"/>
  </r>
  <r>
    <d v="2021-07-21T00:00:00"/>
    <s v="Green's"/>
    <n v="176"/>
    <m/>
    <x v="4"/>
    <s v="Living Expenses"/>
    <x v="1"/>
    <x v="6"/>
    <x v="2"/>
    <n v="-176"/>
    <x v="6"/>
  </r>
  <r>
    <d v="2021-07-22T00:00:00"/>
    <s v="Suya"/>
    <n v="43.1"/>
    <m/>
    <x v="8"/>
    <s v="Dining Out"/>
    <x v="1"/>
    <x v="6"/>
    <x v="3"/>
    <n v="-43.1"/>
    <x v="6"/>
  </r>
  <r>
    <d v="2021-07-23T00:00:00"/>
    <s v="Oha soup/White soup"/>
    <n v="18.2"/>
    <m/>
    <x v="8"/>
    <s v="Dining Out"/>
    <x v="1"/>
    <x v="6"/>
    <x v="4"/>
    <n v="-18.2"/>
    <x v="6"/>
  </r>
  <r>
    <d v="2021-07-24T00:00:00"/>
    <s v="Orphanage"/>
    <n v="55"/>
    <m/>
    <x v="14"/>
    <s v="Charity"/>
    <x v="1"/>
    <x v="6"/>
    <x v="5"/>
    <n v="-55"/>
    <x v="6"/>
  </r>
  <r>
    <d v="2021-07-24T00:00:00"/>
    <s v="Fuel"/>
    <n v="68.800000000000011"/>
    <m/>
    <x v="15"/>
    <s v="Transport"/>
    <x v="1"/>
    <x v="6"/>
    <x v="5"/>
    <n v="-68.800000000000011"/>
    <x v="6"/>
  </r>
  <r>
    <d v="2021-07-24T00:00:00"/>
    <s v="Drink"/>
    <n v="5"/>
    <m/>
    <x v="1"/>
    <s v="Dining Out"/>
    <x v="1"/>
    <x v="6"/>
    <x v="5"/>
    <n v="-5"/>
    <x v="6"/>
  </r>
  <r>
    <d v="2021-07-25T00:00:00"/>
    <s v="Drink"/>
    <n v="5"/>
    <m/>
    <x v="1"/>
    <s v="Dining Out"/>
    <x v="1"/>
    <x v="6"/>
    <x v="6"/>
    <n v="-5"/>
    <x v="6"/>
  </r>
  <r>
    <d v="2021-07-26T00:00:00"/>
    <s v="Drink"/>
    <n v="5"/>
    <m/>
    <x v="1"/>
    <s v="Dining Out"/>
    <x v="1"/>
    <x v="6"/>
    <x v="0"/>
    <n v="-5"/>
    <x v="6"/>
  </r>
  <r>
    <d v="2021-07-27T00:00:00"/>
    <s v="Drink"/>
    <n v="5"/>
    <m/>
    <x v="1"/>
    <s v="Dining Out"/>
    <x v="1"/>
    <x v="6"/>
    <x v="1"/>
    <n v="-5"/>
    <x v="6"/>
  </r>
  <r>
    <d v="2021-07-28T00:00:00"/>
    <s v="Drink"/>
    <n v="5"/>
    <m/>
    <x v="1"/>
    <s v="Dining Out"/>
    <x v="1"/>
    <x v="6"/>
    <x v="2"/>
    <n v="-5"/>
    <x v="6"/>
  </r>
  <r>
    <d v="2021-07-28T00:00:00"/>
    <s v="Green's"/>
    <n v="193"/>
    <m/>
    <x v="4"/>
    <s v="Living Expenses"/>
    <x v="1"/>
    <x v="6"/>
    <x v="2"/>
    <n v="-193"/>
    <x v="6"/>
  </r>
  <r>
    <d v="2021-07-29T00:00:00"/>
    <s v="Trainers"/>
    <n v="130.80000000000001"/>
    <m/>
    <x v="7"/>
    <s v="Discretionary"/>
    <x v="1"/>
    <x v="6"/>
    <x v="3"/>
    <n v="-130.80000000000001"/>
    <x v="6"/>
  </r>
  <r>
    <d v="2021-07-29T00:00:00"/>
    <s v="Home décor"/>
    <n v="181.39999999999998"/>
    <m/>
    <x v="17"/>
    <s v="Discretionary"/>
    <x v="1"/>
    <x v="6"/>
    <x v="3"/>
    <n v="-181.39999999999998"/>
    <x v="6"/>
  </r>
  <r>
    <d v="2021-07-30T00:00:00"/>
    <s v="Fashionistas"/>
    <n v="151.19999999999999"/>
    <m/>
    <x v="7"/>
    <s v="Discretionary"/>
    <x v="1"/>
    <x v="6"/>
    <x v="4"/>
    <n v="-151.19999999999999"/>
    <x v="6"/>
  </r>
  <r>
    <d v="2021-07-30T00:00:00"/>
    <s v="Uba"/>
    <n v="29.300000000000004"/>
    <m/>
    <x v="9"/>
    <s v="Transport"/>
    <x v="1"/>
    <x v="6"/>
    <x v="4"/>
    <n v="-29.300000000000004"/>
    <x v="6"/>
  </r>
  <r>
    <d v="2021-07-30T00:00:00"/>
    <s v="Foodary"/>
    <n v="15"/>
    <m/>
    <x v="8"/>
    <s v="Dining Out"/>
    <x v="1"/>
    <x v="6"/>
    <x v="4"/>
    <n v="-15"/>
    <x v="6"/>
  </r>
  <r>
    <d v="2021-07-31T00:00:00"/>
    <s v="Drink"/>
    <n v="5"/>
    <m/>
    <x v="1"/>
    <s v="Dining Out"/>
    <x v="1"/>
    <x v="6"/>
    <x v="5"/>
    <n v="-5"/>
    <x v="6"/>
  </r>
  <r>
    <d v="2021-08-02T00:00:00"/>
    <s v="Drink"/>
    <n v="5"/>
    <m/>
    <x v="1"/>
    <s v="Dining Out"/>
    <x v="1"/>
    <x v="7"/>
    <x v="0"/>
    <n v="-5"/>
    <x v="7"/>
  </r>
  <r>
    <d v="2021-08-02T00:00:00"/>
    <s v="Freelancing"/>
    <m/>
    <n v="5000"/>
    <x v="0"/>
    <s v="Salary"/>
    <x v="0"/>
    <x v="7"/>
    <x v="0"/>
    <n v="5000"/>
    <x v="7"/>
  </r>
  <r>
    <d v="2021-08-03T00:00:00"/>
    <s v="Drink"/>
    <n v="5"/>
    <m/>
    <x v="1"/>
    <s v="Dining Out"/>
    <x v="1"/>
    <x v="7"/>
    <x v="1"/>
    <n v="-5"/>
    <x v="7"/>
  </r>
  <r>
    <d v="2021-08-05T00:00:00"/>
    <s v="Estate Mangement"/>
    <n v="900"/>
    <m/>
    <x v="2"/>
    <s v="Living Expenses"/>
    <x v="1"/>
    <x v="7"/>
    <x v="3"/>
    <n v="-900"/>
    <x v="7"/>
  </r>
  <r>
    <d v="2021-08-05T00:00:00"/>
    <s v="Financail upgrade"/>
    <n v="150"/>
    <m/>
    <x v="3"/>
    <s v="Transport"/>
    <x v="1"/>
    <x v="7"/>
    <x v="3"/>
    <n v="-150"/>
    <x v="7"/>
  </r>
  <r>
    <d v="2021-08-05T00:00:00"/>
    <s v="Drink"/>
    <n v="5"/>
    <m/>
    <x v="1"/>
    <s v="Dining Out"/>
    <x v="1"/>
    <x v="7"/>
    <x v="3"/>
    <n v="-5"/>
    <x v="7"/>
  </r>
  <r>
    <d v="2021-08-05T00:00:00"/>
    <s v="Drink"/>
    <n v="5"/>
    <m/>
    <x v="1"/>
    <s v="Dining Out"/>
    <x v="1"/>
    <x v="7"/>
    <x v="3"/>
    <n v="-5"/>
    <x v="7"/>
  </r>
  <r>
    <d v="2021-08-06T00:00:00"/>
    <s v="Drink"/>
    <n v="5"/>
    <m/>
    <x v="1"/>
    <s v="Dining Out"/>
    <x v="1"/>
    <x v="7"/>
    <x v="4"/>
    <n v="-5"/>
    <x v="7"/>
  </r>
  <r>
    <d v="2021-08-07T00:00:00"/>
    <s v="Drink"/>
    <n v="5"/>
    <m/>
    <x v="1"/>
    <s v="Dining Out"/>
    <x v="1"/>
    <x v="7"/>
    <x v="5"/>
    <n v="-5"/>
    <x v="7"/>
  </r>
  <r>
    <d v="2021-08-07T00:00:00"/>
    <s v="Green's"/>
    <n v="137"/>
    <m/>
    <x v="4"/>
    <s v="Living Expenses"/>
    <x v="1"/>
    <x v="7"/>
    <x v="5"/>
    <n v="-137"/>
    <x v="7"/>
  </r>
  <r>
    <d v="2021-08-10T00:00:00"/>
    <s v="Power source"/>
    <n v="57"/>
    <m/>
    <x v="5"/>
    <s v="Living Expenses"/>
    <x v="1"/>
    <x v="7"/>
    <x v="1"/>
    <n v="-57"/>
    <x v="7"/>
  </r>
  <r>
    <d v="2021-08-10T00:00:00"/>
    <s v="Drink"/>
    <n v="5"/>
    <m/>
    <x v="1"/>
    <s v="Dining Out"/>
    <x v="1"/>
    <x v="7"/>
    <x v="1"/>
    <n v="-5"/>
    <x v="7"/>
  </r>
  <r>
    <d v="2021-08-11T00:00:00"/>
    <s v="Drink"/>
    <n v="5"/>
    <m/>
    <x v="1"/>
    <s v="Dining Out"/>
    <x v="1"/>
    <x v="7"/>
    <x v="2"/>
    <n v="-5"/>
    <x v="7"/>
  </r>
  <r>
    <d v="2021-08-12T00:00:00"/>
    <s v="Fuel"/>
    <n v="84.199999999999989"/>
    <m/>
    <x v="15"/>
    <s v="Transport"/>
    <x v="1"/>
    <x v="7"/>
    <x v="3"/>
    <n v="-84.199999999999989"/>
    <x v="7"/>
  </r>
  <r>
    <d v="2021-08-12T00:00:00"/>
    <s v="Drink"/>
    <n v="5"/>
    <m/>
    <x v="1"/>
    <s v="Dining Out"/>
    <x v="1"/>
    <x v="7"/>
    <x v="3"/>
    <n v="-5"/>
    <x v="7"/>
  </r>
  <r>
    <d v="2021-08-13T00:00:00"/>
    <s v="Drink"/>
    <n v="5"/>
    <m/>
    <x v="1"/>
    <s v="Dining Out"/>
    <x v="1"/>
    <x v="7"/>
    <x v="4"/>
    <n v="-5"/>
    <x v="7"/>
  </r>
  <r>
    <d v="2021-08-14T00:00:00"/>
    <s v="Green's"/>
    <n v="142.1"/>
    <m/>
    <x v="4"/>
    <s v="Living Expenses"/>
    <x v="1"/>
    <x v="7"/>
    <x v="5"/>
    <n v="-142.1"/>
    <x v="7"/>
  </r>
  <r>
    <d v="2021-08-14T00:00:00"/>
    <s v="Drink"/>
    <n v="5"/>
    <m/>
    <x v="1"/>
    <s v="Dining Out"/>
    <x v="1"/>
    <x v="7"/>
    <x v="5"/>
    <n v="-5"/>
    <x v="7"/>
  </r>
  <r>
    <d v="2021-08-15T00:00:00"/>
    <s v="Drink"/>
    <n v="5"/>
    <m/>
    <x v="1"/>
    <s v="Dining Out"/>
    <x v="1"/>
    <x v="7"/>
    <x v="6"/>
    <n v="-5"/>
    <x v="7"/>
  </r>
  <r>
    <d v="2021-08-15T00:00:00"/>
    <s v="Cinemas"/>
    <n v="46.8"/>
    <m/>
    <x v="6"/>
    <s v="Discretionary"/>
    <x v="1"/>
    <x v="7"/>
    <x v="6"/>
    <n v="-46.8"/>
    <x v="7"/>
  </r>
  <r>
    <d v="2021-08-15T00:00:00"/>
    <s v="Fashionistas"/>
    <n v="104.70000000000002"/>
    <m/>
    <x v="7"/>
    <s v="Discretionary"/>
    <x v="1"/>
    <x v="7"/>
    <x v="6"/>
    <n v="-104.70000000000002"/>
    <x v="7"/>
  </r>
  <r>
    <d v="2021-08-15T00:00:00"/>
    <s v="Burger"/>
    <n v="59.1"/>
    <m/>
    <x v="8"/>
    <s v="Dining Out"/>
    <x v="1"/>
    <x v="7"/>
    <x v="6"/>
    <n v="-59.1"/>
    <x v="7"/>
  </r>
  <r>
    <d v="2021-08-16T00:00:00"/>
    <s v="Uba"/>
    <n v="35.1"/>
    <m/>
    <x v="9"/>
    <s v="Transport"/>
    <x v="1"/>
    <x v="7"/>
    <x v="0"/>
    <n v="-35.1"/>
    <x v="7"/>
  </r>
  <r>
    <d v="2021-08-17T00:00:00"/>
    <s v="Onlne earning"/>
    <m/>
    <n v="800"/>
    <x v="10"/>
    <s v="Passive"/>
    <x v="0"/>
    <x v="7"/>
    <x v="1"/>
    <n v="800"/>
    <x v="7"/>
  </r>
  <r>
    <d v="2021-08-17T00:00:00"/>
    <s v="Drink"/>
    <n v="5"/>
    <m/>
    <x v="1"/>
    <s v="Dining Out"/>
    <x v="1"/>
    <x v="7"/>
    <x v="1"/>
    <n v="-5"/>
    <x v="7"/>
  </r>
  <r>
    <d v="2021-08-18T00:00:00"/>
    <s v="Drink"/>
    <n v="5"/>
    <m/>
    <x v="1"/>
    <s v="Dining Out"/>
    <x v="1"/>
    <x v="7"/>
    <x v="2"/>
    <n v="-5"/>
    <x v="7"/>
  </r>
  <r>
    <d v="2021-08-18T00:00:00"/>
    <s v="Phone"/>
    <n v="40"/>
    <m/>
    <x v="12"/>
    <s v="Living Expenses"/>
    <x v="1"/>
    <x v="7"/>
    <x v="2"/>
    <n v="-40"/>
    <x v="7"/>
  </r>
  <r>
    <d v="2021-08-19T00:00:00"/>
    <s v="Sallah give away"/>
    <n v="52.1"/>
    <m/>
    <x v="13"/>
    <s v="Discretionary"/>
    <x v="1"/>
    <x v="7"/>
    <x v="3"/>
    <n v="-52.1"/>
    <x v="7"/>
  </r>
  <r>
    <d v="2021-08-19T00:00:00"/>
    <s v="Online streaming"/>
    <n v="35"/>
    <m/>
    <x v="6"/>
    <s v="Discretionary"/>
    <x v="1"/>
    <x v="7"/>
    <x v="3"/>
    <n v="-35"/>
    <x v="7"/>
  </r>
  <r>
    <d v="2021-08-19T00:00:00"/>
    <s v="Drink"/>
    <n v="5"/>
    <m/>
    <x v="1"/>
    <s v="Dining Out"/>
    <x v="1"/>
    <x v="7"/>
    <x v="3"/>
    <n v="-5"/>
    <x v="7"/>
  </r>
  <r>
    <d v="2021-08-20T00:00:00"/>
    <s v="Drink"/>
    <n v="5"/>
    <m/>
    <x v="1"/>
    <s v="Dining Out"/>
    <x v="1"/>
    <x v="7"/>
    <x v="4"/>
    <n v="-5"/>
    <x v="7"/>
  </r>
  <r>
    <d v="2021-08-21T00:00:00"/>
    <s v="Drink"/>
    <n v="5"/>
    <m/>
    <x v="1"/>
    <s v="Dining Out"/>
    <x v="1"/>
    <x v="7"/>
    <x v="5"/>
    <n v="-5"/>
    <x v="7"/>
  </r>
  <r>
    <d v="2021-08-21T00:00:00"/>
    <s v="Green's"/>
    <n v="177"/>
    <m/>
    <x v="4"/>
    <s v="Living Expenses"/>
    <x v="1"/>
    <x v="7"/>
    <x v="5"/>
    <n v="-177"/>
    <x v="7"/>
  </r>
  <r>
    <d v="2021-08-22T00:00:00"/>
    <s v="Suya"/>
    <n v="44.2"/>
    <m/>
    <x v="8"/>
    <s v="Dining Out"/>
    <x v="1"/>
    <x v="7"/>
    <x v="6"/>
    <n v="-44.2"/>
    <x v="7"/>
  </r>
  <r>
    <d v="2021-08-23T00:00:00"/>
    <s v="Oha soup/White soup"/>
    <n v="19.2"/>
    <m/>
    <x v="8"/>
    <s v="Dining Out"/>
    <x v="1"/>
    <x v="7"/>
    <x v="0"/>
    <n v="-19.2"/>
    <x v="7"/>
  </r>
  <r>
    <d v="2021-08-24T00:00:00"/>
    <s v="Orphanage"/>
    <n v="55"/>
    <m/>
    <x v="14"/>
    <s v="Charity"/>
    <x v="1"/>
    <x v="7"/>
    <x v="1"/>
    <n v="-55"/>
    <x v="7"/>
  </r>
  <r>
    <d v="2021-08-24T00:00:00"/>
    <s v="Fuel"/>
    <n v="69.700000000000017"/>
    <m/>
    <x v="15"/>
    <s v="Transport"/>
    <x v="1"/>
    <x v="7"/>
    <x v="1"/>
    <n v="-69.700000000000017"/>
    <x v="7"/>
  </r>
  <r>
    <d v="2021-08-24T00:00:00"/>
    <s v="Drink"/>
    <n v="5"/>
    <m/>
    <x v="1"/>
    <s v="Dining Out"/>
    <x v="1"/>
    <x v="7"/>
    <x v="1"/>
    <n v="-5"/>
    <x v="7"/>
  </r>
  <r>
    <d v="2021-08-25T00:00:00"/>
    <s v="Drink"/>
    <n v="5"/>
    <m/>
    <x v="1"/>
    <s v="Dining Out"/>
    <x v="1"/>
    <x v="7"/>
    <x v="2"/>
    <n v="-5"/>
    <x v="7"/>
  </r>
  <r>
    <d v="2021-08-26T00:00:00"/>
    <s v="Drink"/>
    <n v="5"/>
    <m/>
    <x v="1"/>
    <s v="Dining Out"/>
    <x v="1"/>
    <x v="7"/>
    <x v="3"/>
    <n v="-5"/>
    <x v="7"/>
  </r>
  <r>
    <d v="2021-08-27T00:00:00"/>
    <s v="Drink"/>
    <n v="5"/>
    <m/>
    <x v="1"/>
    <s v="Dining Out"/>
    <x v="1"/>
    <x v="7"/>
    <x v="4"/>
    <n v="-5"/>
    <x v="7"/>
  </r>
  <r>
    <d v="2021-08-28T00:00:00"/>
    <s v="Drink"/>
    <n v="5"/>
    <m/>
    <x v="1"/>
    <s v="Dining Out"/>
    <x v="1"/>
    <x v="7"/>
    <x v="5"/>
    <n v="-5"/>
    <x v="7"/>
  </r>
  <r>
    <d v="2021-08-28T00:00:00"/>
    <s v="Green's"/>
    <n v="117"/>
    <m/>
    <x v="4"/>
    <s v="Living Expenses"/>
    <x v="1"/>
    <x v="7"/>
    <x v="5"/>
    <n v="-117"/>
    <x v="7"/>
  </r>
  <r>
    <d v="2021-08-29T00:00:00"/>
    <s v="Trainers"/>
    <n v="131.9"/>
    <m/>
    <x v="7"/>
    <s v="Discretionary"/>
    <x v="1"/>
    <x v="7"/>
    <x v="6"/>
    <n v="-131.9"/>
    <x v="7"/>
  </r>
  <r>
    <d v="2021-08-29T00:00:00"/>
    <s v="Hangingout/Ticket"/>
    <n v="182.39999999999998"/>
    <m/>
    <x v="6"/>
    <s v="Discretionary"/>
    <x v="1"/>
    <x v="7"/>
    <x v="6"/>
    <n v="-182.39999999999998"/>
    <x v="7"/>
  </r>
  <r>
    <d v="2021-08-30T00:00:00"/>
    <s v="Fashionistas"/>
    <n v="152.29999999999998"/>
    <m/>
    <x v="7"/>
    <s v="Discretionary"/>
    <x v="1"/>
    <x v="7"/>
    <x v="0"/>
    <n v="-152.29999999999998"/>
    <x v="7"/>
  </r>
  <r>
    <d v="2021-08-30T00:00:00"/>
    <s v="Uba"/>
    <n v="30.300000000000004"/>
    <m/>
    <x v="9"/>
    <s v="Transport"/>
    <x v="1"/>
    <x v="7"/>
    <x v="0"/>
    <n v="-30.300000000000004"/>
    <x v="7"/>
  </r>
  <r>
    <d v="2021-08-30T00:00:00"/>
    <s v="Foodary"/>
    <n v="15"/>
    <m/>
    <x v="8"/>
    <s v="Dining Out"/>
    <x v="1"/>
    <x v="7"/>
    <x v="0"/>
    <n v="-15"/>
    <x v="7"/>
  </r>
  <r>
    <d v="2021-08-31T00:00:00"/>
    <s v="Drink"/>
    <n v="5"/>
    <m/>
    <x v="1"/>
    <s v="Dining Out"/>
    <x v="1"/>
    <x v="7"/>
    <x v="1"/>
    <n v="-5"/>
    <x v="7"/>
  </r>
  <r>
    <d v="2021-09-02T00:00:00"/>
    <s v="Drink"/>
    <n v="5"/>
    <m/>
    <x v="1"/>
    <s v="Dining Out"/>
    <x v="1"/>
    <x v="8"/>
    <x v="3"/>
    <n v="-5"/>
    <x v="8"/>
  </r>
  <r>
    <d v="2021-09-02T00:00:00"/>
    <s v="Freelancing"/>
    <m/>
    <n v="5000"/>
    <x v="0"/>
    <s v="Salary"/>
    <x v="0"/>
    <x v="8"/>
    <x v="3"/>
    <n v="5000"/>
    <x v="8"/>
  </r>
  <r>
    <d v="2021-09-03T00:00:00"/>
    <s v="Drink"/>
    <n v="5"/>
    <m/>
    <x v="1"/>
    <s v="Dining Out"/>
    <x v="1"/>
    <x v="8"/>
    <x v="4"/>
    <n v="-5"/>
    <x v="8"/>
  </r>
  <r>
    <d v="2021-09-05T00:00:00"/>
    <s v="Estate Mangement"/>
    <n v="900"/>
    <m/>
    <x v="2"/>
    <s v="Living Expenses"/>
    <x v="1"/>
    <x v="8"/>
    <x v="6"/>
    <n v="-900"/>
    <x v="8"/>
  </r>
  <r>
    <d v="2021-09-05T00:00:00"/>
    <s v="Financail upgrade"/>
    <n v="150"/>
    <m/>
    <x v="3"/>
    <s v="Transport"/>
    <x v="1"/>
    <x v="8"/>
    <x v="6"/>
    <n v="-150"/>
    <x v="8"/>
  </r>
  <r>
    <d v="2021-09-05T00:00:00"/>
    <s v="Drink"/>
    <n v="5"/>
    <m/>
    <x v="1"/>
    <s v="Dining Out"/>
    <x v="1"/>
    <x v="8"/>
    <x v="6"/>
    <n v="-5"/>
    <x v="8"/>
  </r>
  <r>
    <d v="2021-09-05T00:00:00"/>
    <s v="Drink"/>
    <n v="5"/>
    <m/>
    <x v="1"/>
    <s v="Dining Out"/>
    <x v="1"/>
    <x v="8"/>
    <x v="6"/>
    <n v="-5"/>
    <x v="8"/>
  </r>
  <r>
    <d v="2021-09-06T00:00:00"/>
    <s v="Drink"/>
    <n v="5"/>
    <m/>
    <x v="1"/>
    <s v="Dining Out"/>
    <x v="1"/>
    <x v="8"/>
    <x v="0"/>
    <n v="-5"/>
    <x v="8"/>
  </r>
  <r>
    <d v="2021-09-07T00:00:00"/>
    <s v="Drink"/>
    <n v="5"/>
    <m/>
    <x v="1"/>
    <s v="Dining Out"/>
    <x v="1"/>
    <x v="8"/>
    <x v="1"/>
    <n v="-5"/>
    <x v="8"/>
  </r>
  <r>
    <d v="2021-09-07T00:00:00"/>
    <s v="Green's"/>
    <n v="163.39999999999998"/>
    <m/>
    <x v="4"/>
    <s v="Living Expenses"/>
    <x v="1"/>
    <x v="8"/>
    <x v="1"/>
    <n v="-163.39999999999998"/>
    <x v="8"/>
  </r>
  <r>
    <d v="2021-09-10T00:00:00"/>
    <s v="Power source"/>
    <n v="58.1"/>
    <m/>
    <x v="5"/>
    <s v="Living Expenses"/>
    <x v="1"/>
    <x v="8"/>
    <x v="4"/>
    <n v="-58.1"/>
    <x v="8"/>
  </r>
  <r>
    <d v="2021-09-10T00:00:00"/>
    <s v="Drink"/>
    <n v="5"/>
    <m/>
    <x v="1"/>
    <s v="Dining Out"/>
    <x v="1"/>
    <x v="8"/>
    <x v="4"/>
    <n v="-5"/>
    <x v="8"/>
  </r>
  <r>
    <d v="2021-09-11T00:00:00"/>
    <s v="Drink"/>
    <n v="5"/>
    <m/>
    <x v="1"/>
    <s v="Dining Out"/>
    <x v="1"/>
    <x v="8"/>
    <x v="5"/>
    <n v="-5"/>
    <x v="8"/>
  </r>
  <r>
    <d v="2021-09-12T00:00:00"/>
    <s v="Fuel"/>
    <n v="85.299999999999983"/>
    <m/>
    <x v="15"/>
    <s v="Transport"/>
    <x v="1"/>
    <x v="8"/>
    <x v="6"/>
    <n v="-85.299999999999983"/>
    <x v="8"/>
  </r>
  <r>
    <d v="2021-09-12T00:00:00"/>
    <s v="Drink"/>
    <n v="5"/>
    <m/>
    <x v="1"/>
    <s v="Dining Out"/>
    <x v="1"/>
    <x v="8"/>
    <x v="6"/>
    <n v="-5"/>
    <x v="8"/>
  </r>
  <r>
    <d v="2021-09-13T00:00:00"/>
    <s v="Drink"/>
    <n v="5"/>
    <m/>
    <x v="1"/>
    <s v="Dining Out"/>
    <x v="1"/>
    <x v="8"/>
    <x v="0"/>
    <n v="-5"/>
    <x v="8"/>
  </r>
  <r>
    <d v="2021-09-14T00:00:00"/>
    <s v="Green's"/>
    <n v="143"/>
    <m/>
    <x v="4"/>
    <s v="Living Expenses"/>
    <x v="1"/>
    <x v="8"/>
    <x v="1"/>
    <n v="-143"/>
    <x v="8"/>
  </r>
  <r>
    <d v="2021-09-14T00:00:00"/>
    <s v="Drink"/>
    <n v="5"/>
    <m/>
    <x v="1"/>
    <s v="Dining Out"/>
    <x v="1"/>
    <x v="8"/>
    <x v="1"/>
    <n v="-5"/>
    <x v="8"/>
  </r>
  <r>
    <d v="2021-09-15T00:00:00"/>
    <s v="Drink"/>
    <n v="5"/>
    <m/>
    <x v="1"/>
    <s v="Dining Out"/>
    <x v="1"/>
    <x v="8"/>
    <x v="2"/>
    <n v="-5"/>
    <x v="8"/>
  </r>
  <r>
    <d v="2021-09-15T00:00:00"/>
    <s v="Cinemas"/>
    <n v="47.8"/>
    <m/>
    <x v="6"/>
    <s v="Discretionary"/>
    <x v="1"/>
    <x v="8"/>
    <x v="2"/>
    <n v="-47.8"/>
    <x v="8"/>
  </r>
  <r>
    <d v="2021-09-15T00:00:00"/>
    <s v="Fashionistas"/>
    <n v="105.80000000000001"/>
    <m/>
    <x v="7"/>
    <s v="Discretionary"/>
    <x v="1"/>
    <x v="8"/>
    <x v="2"/>
    <n v="-105.80000000000001"/>
    <x v="8"/>
  </r>
  <r>
    <d v="2021-09-15T00:00:00"/>
    <s v="Burger"/>
    <n v="60.1"/>
    <m/>
    <x v="8"/>
    <s v="Dining Out"/>
    <x v="1"/>
    <x v="8"/>
    <x v="2"/>
    <n v="-60.1"/>
    <x v="8"/>
  </r>
  <r>
    <d v="2021-09-16T00:00:00"/>
    <s v="Uba"/>
    <n v="36.200000000000003"/>
    <m/>
    <x v="9"/>
    <s v="Transport"/>
    <x v="1"/>
    <x v="8"/>
    <x v="3"/>
    <n v="-36.200000000000003"/>
    <x v="8"/>
  </r>
  <r>
    <d v="2021-09-17T00:00:00"/>
    <s v="Onlne earning"/>
    <m/>
    <n v="100"/>
    <x v="10"/>
    <s v="Passive"/>
    <x v="0"/>
    <x v="8"/>
    <x v="4"/>
    <n v="100"/>
    <x v="8"/>
  </r>
  <r>
    <d v="2021-09-17T00:00:00"/>
    <s v="Drink"/>
    <n v="5"/>
    <m/>
    <x v="1"/>
    <s v="Dining Out"/>
    <x v="1"/>
    <x v="8"/>
    <x v="4"/>
    <n v="-5"/>
    <x v="8"/>
  </r>
  <r>
    <d v="2021-09-18T00:00:00"/>
    <s v="Drink"/>
    <n v="5"/>
    <m/>
    <x v="1"/>
    <s v="Dining Out"/>
    <x v="1"/>
    <x v="8"/>
    <x v="5"/>
    <n v="-5"/>
    <x v="8"/>
  </r>
  <r>
    <d v="2021-09-18T00:00:00"/>
    <s v="Phone"/>
    <n v="40"/>
    <m/>
    <x v="12"/>
    <s v="Living Expenses"/>
    <x v="1"/>
    <x v="8"/>
    <x v="5"/>
    <n v="-40"/>
    <x v="8"/>
  </r>
  <r>
    <d v="2021-09-19T00:00:00"/>
    <s v="Sallah give away"/>
    <n v="53"/>
    <m/>
    <x v="13"/>
    <s v="Discretionary"/>
    <x v="1"/>
    <x v="8"/>
    <x v="6"/>
    <n v="-53"/>
    <x v="8"/>
  </r>
  <r>
    <d v="2021-09-19T00:00:00"/>
    <s v="Online streaming"/>
    <n v="35"/>
    <m/>
    <x v="6"/>
    <s v="Discretionary"/>
    <x v="1"/>
    <x v="8"/>
    <x v="6"/>
    <n v="-35"/>
    <x v="8"/>
  </r>
  <r>
    <d v="2021-09-19T00:00:00"/>
    <s v="Drink"/>
    <n v="5"/>
    <m/>
    <x v="1"/>
    <s v="Dining Out"/>
    <x v="1"/>
    <x v="8"/>
    <x v="6"/>
    <n v="-5"/>
    <x v="8"/>
  </r>
  <r>
    <d v="2021-09-20T00:00:00"/>
    <s v="Drink"/>
    <n v="5"/>
    <m/>
    <x v="1"/>
    <s v="Dining Out"/>
    <x v="1"/>
    <x v="8"/>
    <x v="0"/>
    <n v="-5"/>
    <x v="8"/>
  </r>
  <r>
    <d v="2021-09-21T00:00:00"/>
    <s v="Drink"/>
    <n v="5"/>
    <m/>
    <x v="1"/>
    <s v="Dining Out"/>
    <x v="1"/>
    <x v="8"/>
    <x v="1"/>
    <n v="-5"/>
    <x v="8"/>
  </r>
  <r>
    <d v="2021-09-21T00:00:00"/>
    <s v="Green's"/>
    <n v="177.9"/>
    <m/>
    <x v="4"/>
    <s v="Living Expenses"/>
    <x v="1"/>
    <x v="8"/>
    <x v="1"/>
    <n v="-177.9"/>
    <x v="8"/>
  </r>
  <r>
    <d v="2021-09-22T00:00:00"/>
    <s v="Suya"/>
    <n v="45.300000000000004"/>
    <m/>
    <x v="8"/>
    <s v="Dining Out"/>
    <x v="1"/>
    <x v="8"/>
    <x v="2"/>
    <n v="-45.300000000000004"/>
    <x v="8"/>
  </r>
  <r>
    <d v="2021-09-23T00:00:00"/>
    <s v="Oha soup/White soup"/>
    <n v="20.099999999999998"/>
    <m/>
    <x v="8"/>
    <s v="Dining Out"/>
    <x v="1"/>
    <x v="8"/>
    <x v="3"/>
    <n v="-20.099999999999998"/>
    <x v="8"/>
  </r>
  <r>
    <d v="2021-09-24T00:00:00"/>
    <s v="Orphanage"/>
    <n v="55"/>
    <m/>
    <x v="14"/>
    <s v="Charity"/>
    <x v="1"/>
    <x v="8"/>
    <x v="4"/>
    <n v="-55"/>
    <x v="8"/>
  </r>
  <r>
    <d v="2021-09-24T00:00:00"/>
    <s v="Fuel"/>
    <n v="70.600000000000023"/>
    <m/>
    <x v="15"/>
    <s v="Transport"/>
    <x v="1"/>
    <x v="8"/>
    <x v="4"/>
    <n v="-70.600000000000023"/>
    <x v="8"/>
  </r>
  <r>
    <d v="2021-09-24T00:00:00"/>
    <s v="Drink"/>
    <n v="5"/>
    <m/>
    <x v="1"/>
    <s v="Dining Out"/>
    <x v="1"/>
    <x v="8"/>
    <x v="4"/>
    <n v="-5"/>
    <x v="8"/>
  </r>
  <r>
    <d v="2021-09-25T00:00:00"/>
    <s v="Drink"/>
    <n v="5"/>
    <m/>
    <x v="1"/>
    <s v="Dining Out"/>
    <x v="1"/>
    <x v="8"/>
    <x v="5"/>
    <n v="-5"/>
    <x v="8"/>
  </r>
  <r>
    <d v="2021-09-26T00:00:00"/>
    <s v="Drink"/>
    <n v="5"/>
    <m/>
    <x v="1"/>
    <s v="Dining Out"/>
    <x v="1"/>
    <x v="8"/>
    <x v="6"/>
    <n v="-5"/>
    <x v="8"/>
  </r>
  <r>
    <d v="2021-09-27T00:00:00"/>
    <s v="Drink"/>
    <n v="5"/>
    <m/>
    <x v="1"/>
    <s v="Dining Out"/>
    <x v="1"/>
    <x v="8"/>
    <x v="0"/>
    <n v="-5"/>
    <x v="8"/>
  </r>
  <r>
    <d v="2021-09-28T00:00:00"/>
    <s v="Drink"/>
    <n v="5"/>
    <m/>
    <x v="1"/>
    <s v="Dining Out"/>
    <x v="1"/>
    <x v="8"/>
    <x v="1"/>
    <n v="-5"/>
    <x v="8"/>
  </r>
  <r>
    <d v="2021-09-28T00:00:00"/>
    <s v="Green's"/>
    <n v="223"/>
    <m/>
    <x v="4"/>
    <s v="Living Expenses"/>
    <x v="1"/>
    <x v="8"/>
    <x v="1"/>
    <n v="-223"/>
    <x v="8"/>
  </r>
  <r>
    <d v="2021-09-29T00:00:00"/>
    <s v="Trainers"/>
    <n v="132.9"/>
    <m/>
    <x v="7"/>
    <s v="Discretionary"/>
    <x v="1"/>
    <x v="8"/>
    <x v="2"/>
    <n v="-132.9"/>
    <x v="8"/>
  </r>
  <r>
    <d v="2021-09-29T00:00:00"/>
    <s v="Global Fashion"/>
    <n v="175"/>
    <m/>
    <x v="7"/>
    <s v="Discretionary"/>
    <x v="1"/>
    <x v="8"/>
    <x v="2"/>
    <n v="-175"/>
    <x v="8"/>
  </r>
  <r>
    <d v="2021-09-30T00:00:00"/>
    <s v="Fashionistas"/>
    <n v="153.39999999999998"/>
    <m/>
    <x v="7"/>
    <s v="Discretionary"/>
    <x v="1"/>
    <x v="8"/>
    <x v="3"/>
    <n v="-153.39999999999998"/>
    <x v="8"/>
  </r>
  <r>
    <d v="2021-09-30T00:00:00"/>
    <s v="Uba"/>
    <n v="31.200000000000003"/>
    <m/>
    <x v="9"/>
    <s v="Transport"/>
    <x v="1"/>
    <x v="8"/>
    <x v="3"/>
    <n v="-31.200000000000003"/>
    <x v="8"/>
  </r>
  <r>
    <d v="2021-09-30T00:00:00"/>
    <s v="Foodary"/>
    <n v="15"/>
    <m/>
    <x v="8"/>
    <s v="Dining Out"/>
    <x v="1"/>
    <x v="8"/>
    <x v="3"/>
    <n v="-15"/>
    <x v="8"/>
  </r>
  <r>
    <d v="2021-10-01T00:00:00"/>
    <s v="Drink"/>
    <n v="5"/>
    <m/>
    <x v="1"/>
    <s v="Dining Out"/>
    <x v="1"/>
    <x v="9"/>
    <x v="4"/>
    <n v="-5"/>
    <x v="9"/>
  </r>
  <r>
    <d v="2021-10-03T00:00:00"/>
    <s v="Drink"/>
    <n v="5"/>
    <m/>
    <x v="1"/>
    <s v="Dining Out"/>
    <x v="1"/>
    <x v="9"/>
    <x v="6"/>
    <n v="-5"/>
    <x v="9"/>
  </r>
  <r>
    <d v="2021-10-03T00:00:00"/>
    <s v="Freelancing"/>
    <m/>
    <n v="5000"/>
    <x v="0"/>
    <s v="Salary"/>
    <x v="0"/>
    <x v="9"/>
    <x v="6"/>
    <n v="5000"/>
    <x v="9"/>
  </r>
  <r>
    <d v="2021-10-04T00:00:00"/>
    <s v="Drink"/>
    <n v="5"/>
    <m/>
    <x v="1"/>
    <s v="Dining Out"/>
    <x v="1"/>
    <x v="9"/>
    <x v="0"/>
    <n v="-5"/>
    <x v="9"/>
  </r>
  <r>
    <d v="2021-10-06T00:00:00"/>
    <s v="Estate Mangement"/>
    <n v="900"/>
    <m/>
    <x v="2"/>
    <s v="Living Expenses"/>
    <x v="1"/>
    <x v="9"/>
    <x v="2"/>
    <n v="-900"/>
    <x v="9"/>
  </r>
  <r>
    <d v="2021-10-06T00:00:00"/>
    <s v="Financail upgrade"/>
    <n v="150"/>
    <m/>
    <x v="3"/>
    <s v="Transport"/>
    <x v="1"/>
    <x v="9"/>
    <x v="2"/>
    <n v="-150"/>
    <x v="9"/>
  </r>
  <r>
    <d v="2021-10-06T00:00:00"/>
    <s v="Drink"/>
    <n v="5"/>
    <m/>
    <x v="1"/>
    <s v="Dining Out"/>
    <x v="1"/>
    <x v="9"/>
    <x v="2"/>
    <n v="-5"/>
    <x v="9"/>
  </r>
  <r>
    <d v="2021-10-06T00:00:00"/>
    <s v="Drink"/>
    <n v="5"/>
    <m/>
    <x v="1"/>
    <s v="Dining Out"/>
    <x v="1"/>
    <x v="9"/>
    <x v="2"/>
    <n v="-5"/>
    <x v="9"/>
  </r>
  <r>
    <d v="2021-10-07T00:00:00"/>
    <s v="Drink"/>
    <n v="5"/>
    <m/>
    <x v="1"/>
    <s v="Dining Out"/>
    <x v="1"/>
    <x v="9"/>
    <x v="3"/>
    <n v="-5"/>
    <x v="9"/>
  </r>
  <r>
    <d v="2021-10-08T00:00:00"/>
    <s v="Drink"/>
    <n v="5"/>
    <m/>
    <x v="1"/>
    <s v="Dining Out"/>
    <x v="1"/>
    <x v="9"/>
    <x v="4"/>
    <n v="-5"/>
    <x v="9"/>
  </r>
  <r>
    <d v="2021-10-08T00:00:00"/>
    <s v="Green's"/>
    <n v="105"/>
    <m/>
    <x v="4"/>
    <s v="Living Expenses"/>
    <x v="1"/>
    <x v="9"/>
    <x v="4"/>
    <n v="-105"/>
    <x v="9"/>
  </r>
  <r>
    <d v="2021-10-11T00:00:00"/>
    <s v="Power source"/>
    <n v="59"/>
    <m/>
    <x v="5"/>
    <s v="Living Expenses"/>
    <x v="1"/>
    <x v="9"/>
    <x v="0"/>
    <n v="-59"/>
    <x v="9"/>
  </r>
  <r>
    <d v="2021-10-11T00:00:00"/>
    <s v="Drink"/>
    <n v="5"/>
    <m/>
    <x v="1"/>
    <s v="Dining Out"/>
    <x v="1"/>
    <x v="9"/>
    <x v="0"/>
    <n v="-5"/>
    <x v="9"/>
  </r>
  <r>
    <d v="2021-10-12T00:00:00"/>
    <s v="Drink"/>
    <n v="5"/>
    <m/>
    <x v="1"/>
    <s v="Dining Out"/>
    <x v="1"/>
    <x v="9"/>
    <x v="1"/>
    <n v="-5"/>
    <x v="9"/>
  </r>
  <r>
    <d v="2021-10-13T00:00:00"/>
    <s v="Fuel"/>
    <n v="86.399999999999977"/>
    <m/>
    <x v="15"/>
    <s v="Transport"/>
    <x v="1"/>
    <x v="9"/>
    <x v="2"/>
    <n v="-86.399999999999977"/>
    <x v="9"/>
  </r>
  <r>
    <d v="2021-10-13T00:00:00"/>
    <s v="Drink"/>
    <n v="5"/>
    <m/>
    <x v="1"/>
    <s v="Dining Out"/>
    <x v="1"/>
    <x v="9"/>
    <x v="2"/>
    <n v="-5"/>
    <x v="9"/>
  </r>
  <r>
    <d v="2021-10-14T00:00:00"/>
    <s v="Drink"/>
    <n v="5"/>
    <m/>
    <x v="1"/>
    <s v="Dining Out"/>
    <x v="1"/>
    <x v="9"/>
    <x v="3"/>
    <n v="-5"/>
    <x v="9"/>
  </r>
  <r>
    <d v="2021-10-15T00:00:00"/>
    <s v="Green's"/>
    <n v="143.9"/>
    <m/>
    <x v="4"/>
    <s v="Living Expenses"/>
    <x v="1"/>
    <x v="9"/>
    <x v="4"/>
    <n v="-143.9"/>
    <x v="9"/>
  </r>
  <r>
    <d v="2021-10-15T00:00:00"/>
    <s v="Drink"/>
    <n v="5"/>
    <m/>
    <x v="1"/>
    <s v="Dining Out"/>
    <x v="1"/>
    <x v="9"/>
    <x v="4"/>
    <n v="-5"/>
    <x v="9"/>
  </r>
  <r>
    <d v="2021-10-16T00:00:00"/>
    <s v="Drink"/>
    <n v="5"/>
    <m/>
    <x v="1"/>
    <s v="Dining Out"/>
    <x v="1"/>
    <x v="9"/>
    <x v="5"/>
    <n v="-5"/>
    <x v="9"/>
  </r>
  <r>
    <d v="2021-10-16T00:00:00"/>
    <s v="Cinemas"/>
    <n v="48.8"/>
    <m/>
    <x v="6"/>
    <s v="Discretionary"/>
    <x v="1"/>
    <x v="9"/>
    <x v="5"/>
    <n v="-48.8"/>
    <x v="9"/>
  </r>
  <r>
    <d v="2021-10-16T00:00:00"/>
    <s v="Fashionistas"/>
    <n v="106.70000000000002"/>
    <m/>
    <x v="7"/>
    <s v="Discretionary"/>
    <x v="1"/>
    <x v="9"/>
    <x v="5"/>
    <n v="-106.70000000000002"/>
    <x v="9"/>
  </r>
  <r>
    <d v="2021-10-16T00:00:00"/>
    <s v="Burger"/>
    <n v="61.1"/>
    <m/>
    <x v="8"/>
    <s v="Dining Out"/>
    <x v="1"/>
    <x v="9"/>
    <x v="5"/>
    <n v="-61.1"/>
    <x v="9"/>
  </r>
  <r>
    <d v="2021-10-17T00:00:00"/>
    <s v="Uba"/>
    <n v="37.200000000000003"/>
    <m/>
    <x v="9"/>
    <s v="Transport"/>
    <x v="1"/>
    <x v="9"/>
    <x v="6"/>
    <n v="-37.200000000000003"/>
    <x v="9"/>
  </r>
  <r>
    <d v="2021-10-18T00:00:00"/>
    <s v="Onlne earning"/>
    <m/>
    <n v="100"/>
    <x v="10"/>
    <s v="Passive"/>
    <x v="0"/>
    <x v="9"/>
    <x v="0"/>
    <n v="100"/>
    <x v="9"/>
  </r>
  <r>
    <d v="2021-10-18T00:00:00"/>
    <s v="Drink"/>
    <n v="5"/>
    <m/>
    <x v="1"/>
    <s v="Dining Out"/>
    <x v="1"/>
    <x v="9"/>
    <x v="0"/>
    <n v="-5"/>
    <x v="9"/>
  </r>
  <r>
    <d v="2021-10-19T00:00:00"/>
    <s v="Drink"/>
    <n v="5"/>
    <m/>
    <x v="1"/>
    <s v="Dining Out"/>
    <x v="1"/>
    <x v="9"/>
    <x v="1"/>
    <n v="-5"/>
    <x v="9"/>
  </r>
  <r>
    <d v="2021-10-19T00:00:00"/>
    <s v="Taken medication"/>
    <n v="75"/>
    <m/>
    <x v="16"/>
    <s v="Medical"/>
    <x v="1"/>
    <x v="9"/>
    <x v="1"/>
    <n v="-75"/>
    <x v="9"/>
  </r>
  <r>
    <d v="2021-10-19T00:00:00"/>
    <s v="Phone"/>
    <n v="40"/>
    <m/>
    <x v="12"/>
    <s v="Living Expenses"/>
    <x v="1"/>
    <x v="9"/>
    <x v="1"/>
    <n v="-40"/>
    <x v="9"/>
  </r>
  <r>
    <d v="2021-10-20T00:00:00"/>
    <s v="Sallah give away"/>
    <n v="54.1"/>
    <m/>
    <x v="13"/>
    <s v="Discretionary"/>
    <x v="1"/>
    <x v="9"/>
    <x v="2"/>
    <n v="-54.1"/>
    <x v="9"/>
  </r>
  <r>
    <d v="2021-10-20T00:00:00"/>
    <s v="Online streaming"/>
    <n v="35"/>
    <m/>
    <x v="6"/>
    <s v="Discretionary"/>
    <x v="1"/>
    <x v="9"/>
    <x v="2"/>
    <n v="-35"/>
    <x v="9"/>
  </r>
  <r>
    <d v="2021-10-20T00:00:00"/>
    <s v="Drink"/>
    <n v="5"/>
    <m/>
    <x v="1"/>
    <s v="Dining Out"/>
    <x v="1"/>
    <x v="9"/>
    <x v="2"/>
    <n v="-5"/>
    <x v="9"/>
  </r>
  <r>
    <d v="2021-10-21T00:00:00"/>
    <s v="Drink"/>
    <n v="5"/>
    <m/>
    <x v="1"/>
    <s v="Dining Out"/>
    <x v="1"/>
    <x v="9"/>
    <x v="3"/>
    <n v="-5"/>
    <x v="9"/>
  </r>
  <r>
    <d v="2021-10-22T00:00:00"/>
    <s v="Drink"/>
    <n v="5"/>
    <m/>
    <x v="1"/>
    <s v="Dining Out"/>
    <x v="1"/>
    <x v="9"/>
    <x v="4"/>
    <n v="-5"/>
    <x v="9"/>
  </r>
  <r>
    <d v="2021-10-22T00:00:00"/>
    <s v="Green's"/>
    <n v="178.9"/>
    <m/>
    <x v="4"/>
    <s v="Living Expenses"/>
    <x v="1"/>
    <x v="9"/>
    <x v="4"/>
    <n v="-178.9"/>
    <x v="9"/>
  </r>
  <r>
    <d v="2021-10-23T00:00:00"/>
    <s v="Suya"/>
    <n v="46.2"/>
    <m/>
    <x v="8"/>
    <s v="Dining Out"/>
    <x v="1"/>
    <x v="9"/>
    <x v="5"/>
    <n v="-46.2"/>
    <x v="9"/>
  </r>
  <r>
    <d v="2021-10-24T00:00:00"/>
    <s v="Oha soup/White soup"/>
    <n v="21.099999999999998"/>
    <m/>
    <x v="8"/>
    <s v="Dining Out"/>
    <x v="1"/>
    <x v="9"/>
    <x v="6"/>
    <n v="-21.099999999999998"/>
    <x v="9"/>
  </r>
  <r>
    <d v="2021-10-25T00:00:00"/>
    <s v="Orphanage"/>
    <n v="55"/>
    <m/>
    <x v="14"/>
    <s v="Charity"/>
    <x v="1"/>
    <x v="9"/>
    <x v="0"/>
    <n v="-55"/>
    <x v="9"/>
  </r>
  <r>
    <d v="2021-10-25T00:00:00"/>
    <s v="Fuel"/>
    <n v="71.500000000000028"/>
    <m/>
    <x v="15"/>
    <s v="Transport"/>
    <x v="1"/>
    <x v="9"/>
    <x v="0"/>
    <n v="-71.500000000000028"/>
    <x v="9"/>
  </r>
  <r>
    <d v="2021-10-25T00:00:00"/>
    <s v="Drink"/>
    <n v="5"/>
    <m/>
    <x v="1"/>
    <s v="Dining Out"/>
    <x v="1"/>
    <x v="9"/>
    <x v="0"/>
    <n v="-5"/>
    <x v="9"/>
  </r>
  <r>
    <d v="2021-10-26T00:00:00"/>
    <s v="Drink"/>
    <n v="5"/>
    <m/>
    <x v="1"/>
    <s v="Dining Out"/>
    <x v="1"/>
    <x v="9"/>
    <x v="1"/>
    <n v="-5"/>
    <x v="9"/>
  </r>
  <r>
    <d v="2021-10-27T00:00:00"/>
    <s v="Drink"/>
    <n v="5"/>
    <m/>
    <x v="1"/>
    <s v="Dining Out"/>
    <x v="1"/>
    <x v="9"/>
    <x v="2"/>
    <n v="-5"/>
    <x v="9"/>
  </r>
  <r>
    <d v="2021-10-28T00:00:00"/>
    <s v="Drink"/>
    <n v="5"/>
    <m/>
    <x v="1"/>
    <s v="Dining Out"/>
    <x v="1"/>
    <x v="9"/>
    <x v="3"/>
    <n v="-5"/>
    <x v="9"/>
  </r>
  <r>
    <d v="2021-10-29T00:00:00"/>
    <s v="Drink"/>
    <n v="5"/>
    <m/>
    <x v="1"/>
    <s v="Dining Out"/>
    <x v="1"/>
    <x v="9"/>
    <x v="4"/>
    <n v="-5"/>
    <x v="9"/>
  </r>
  <r>
    <d v="2021-10-29T00:00:00"/>
    <s v="Green's"/>
    <n v="189"/>
    <m/>
    <x v="4"/>
    <s v="Living Expenses"/>
    <x v="1"/>
    <x v="9"/>
    <x v="4"/>
    <n v="-189"/>
    <x v="9"/>
  </r>
  <r>
    <d v="2021-10-30T00:00:00"/>
    <s v="Trainers"/>
    <n v="133.80000000000001"/>
    <m/>
    <x v="7"/>
    <s v="Discretionary"/>
    <x v="1"/>
    <x v="9"/>
    <x v="5"/>
    <n v="-133.80000000000001"/>
    <x v="9"/>
  </r>
  <r>
    <d v="2021-10-30T00:00:00"/>
    <s v="Hangingout/Ticket"/>
    <n v="184.39999999999998"/>
    <m/>
    <x v="6"/>
    <s v="Discretionary"/>
    <x v="1"/>
    <x v="9"/>
    <x v="5"/>
    <n v="-184.39999999999998"/>
    <x v="9"/>
  </r>
  <r>
    <d v="2021-10-31T00:00:00"/>
    <s v="Fashionistas"/>
    <n v="154.49999999999997"/>
    <m/>
    <x v="7"/>
    <s v="Discretionary"/>
    <x v="1"/>
    <x v="9"/>
    <x v="6"/>
    <n v="-154.49999999999997"/>
    <x v="9"/>
  </r>
  <r>
    <d v="2021-10-31T00:00:00"/>
    <s v="Uba"/>
    <n v="32.1"/>
    <m/>
    <x v="9"/>
    <s v="Transport"/>
    <x v="1"/>
    <x v="9"/>
    <x v="6"/>
    <n v="-32.1"/>
    <x v="9"/>
  </r>
  <r>
    <d v="2021-10-31T00:00:00"/>
    <s v="Foodary"/>
    <n v="15"/>
    <m/>
    <x v="8"/>
    <s v="Dining Out"/>
    <x v="1"/>
    <x v="9"/>
    <x v="6"/>
    <n v="-15"/>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3A5943-29C7-458E-8067-5325F56F273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6:M7" firstHeaderRow="0" firstDataRow="1" firstDataCol="0"/>
  <pivotFields count="11">
    <pivotField numFmtId="14" showAll="0"/>
    <pivotField showAll="0"/>
    <pivotField dataField="1" showAll="0"/>
    <pivotField dataField="1" showAll="0"/>
    <pivotField showAll="0"/>
    <pivotField showAll="0"/>
    <pivotField showAll="0"/>
    <pivotField showAll="0"/>
    <pivotField showAll="0"/>
    <pivotField dataField="1" showAll="0"/>
    <pivotField showAll="0">
      <items count="11">
        <item x="0"/>
        <item x="1"/>
        <item x="2"/>
        <item x="3"/>
        <item x="4"/>
        <item x="5"/>
        <item x="6"/>
        <item x="7"/>
        <item x="8"/>
        <item x="9"/>
        <item t="default"/>
      </items>
    </pivotField>
  </pivotFields>
  <rowItems count="1">
    <i/>
  </rowItems>
  <colFields count="1">
    <field x="-2"/>
  </colFields>
  <colItems count="3">
    <i>
      <x/>
    </i>
    <i i="1">
      <x v="1"/>
    </i>
    <i i="2">
      <x v="2"/>
    </i>
  </colItems>
  <dataFields count="3">
    <dataField name="Sum of Debit" fld="2" baseField="0" baseItem="0"/>
    <dataField name="Sum of Credit" fld="3" baseField="0" baseItem="0"/>
    <dataField name="Sum of Net Amount" fld="9"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AF6F1D-05AC-4755-B944-2B23E4A8AE51}" name="PivotTable6"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F6:H13" firstHeaderRow="0" firstDataRow="1" firstDataCol="1"/>
  <pivotFields count="11">
    <pivotField numFmtId="14" showAll="0"/>
    <pivotField showAll="0"/>
    <pivotField dataField="1" showAll="0"/>
    <pivotField dataField="1" showAll="0"/>
    <pivotField showAll="0"/>
    <pivotField showAll="0"/>
    <pivotField showAll="0"/>
    <pivotField showAll="0"/>
    <pivotField axis="axisRow" showAll="0">
      <items count="8">
        <item x="6"/>
        <item x="0"/>
        <item x="1"/>
        <item x="2"/>
        <item x="3"/>
        <item x="4"/>
        <item x="5"/>
        <item t="default"/>
      </items>
    </pivotField>
    <pivotField showAll="0"/>
    <pivotField showAll="0"/>
  </pivotFields>
  <rowFields count="1">
    <field x="8"/>
  </rowFields>
  <rowItems count="7">
    <i>
      <x/>
    </i>
    <i>
      <x v="1"/>
    </i>
    <i>
      <x v="2"/>
    </i>
    <i>
      <x v="3"/>
    </i>
    <i>
      <x v="4"/>
    </i>
    <i>
      <x v="5"/>
    </i>
    <i>
      <x v="6"/>
    </i>
  </rowItems>
  <colFields count="1">
    <field x="-2"/>
  </colFields>
  <colItems count="2">
    <i>
      <x/>
    </i>
    <i i="1">
      <x v="1"/>
    </i>
  </colItems>
  <dataFields count="2">
    <dataField name="Sum of Debit" fld="2" baseField="0" baseItem="0" numFmtId="165"/>
    <dataField name="Sum of Credit" fld="3" baseField="0" baseItem="0" numFmtId="165"/>
  </dataFields>
  <formats count="2">
    <format dxfId="2">
      <pivotArea outline="0" collapsedLevelsAreSubtotals="1" fieldPosition="0">
        <references count="1">
          <reference field="4294967294" count="1" selected="0">
            <x v="0"/>
          </reference>
        </references>
      </pivotArea>
    </format>
    <format dxfId="1">
      <pivotArea outline="0" collapsedLevelsAreSubtotals="1" fieldPosition="0">
        <references count="1">
          <reference field="4294967294" count="1" selected="0">
            <x v="1"/>
          </reference>
        </references>
      </pivotArea>
    </format>
  </formats>
  <chartFormats count="4">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620203-DA52-427B-B5B1-43C4E1AA4173}"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location ref="B24:C27" firstHeaderRow="1" firstDataRow="1" firstDataCol="1" rowPageCount="1" colPageCount="1"/>
  <pivotFields count="11">
    <pivotField numFmtId="14" showAll="0"/>
    <pivotField showAll="0"/>
    <pivotField showAll="0"/>
    <pivotField dataField="1" showAll="0"/>
    <pivotField axis="axisRow" showAll="0" sortType="descending">
      <items count="19">
        <item x="3"/>
        <item x="7"/>
        <item x="1"/>
        <item x="10"/>
        <item x="0"/>
        <item x="16"/>
        <item x="14"/>
        <item x="6"/>
        <item x="15"/>
        <item x="17"/>
        <item x="5"/>
        <item x="13"/>
        <item x="4"/>
        <item x="11"/>
        <item x="12"/>
        <item x="2"/>
        <item x="8"/>
        <item x="9"/>
        <item t="default"/>
      </items>
      <autoSortScope>
        <pivotArea dataOnly="0" outline="0" fieldPosition="0">
          <references count="1">
            <reference field="4294967294" count="1" selected="0">
              <x v="0"/>
            </reference>
          </references>
        </pivotArea>
      </autoSortScope>
    </pivotField>
    <pivotField showAll="0"/>
    <pivotField axis="axisPage" showAll="0">
      <items count="3">
        <item x="1"/>
        <item x="0"/>
        <item t="default"/>
      </items>
    </pivotField>
    <pivotField showAll="0"/>
    <pivotField showAll="0"/>
    <pivotField showAll="0"/>
    <pivotField showAll="0">
      <items count="11">
        <item x="0"/>
        <item x="1"/>
        <item x="2"/>
        <item x="3"/>
        <item x="4"/>
        <item x="5"/>
        <item x="6"/>
        <item x="7"/>
        <item x="8"/>
        <item x="9"/>
        <item t="default"/>
      </items>
    </pivotField>
  </pivotFields>
  <rowFields count="1">
    <field x="4"/>
  </rowFields>
  <rowItems count="3">
    <i>
      <x v="4"/>
    </i>
    <i>
      <x v="3"/>
    </i>
    <i>
      <x v="13"/>
    </i>
  </rowItems>
  <colItems count="1">
    <i/>
  </colItems>
  <pageFields count="1">
    <pageField fld="6" item="1" hier="-1"/>
  </pageFields>
  <dataFields count="1">
    <dataField name="Sum of Credit" fld="3" baseField="0" baseItem="0" numFmtId="164"/>
  </dataFields>
  <formats count="1">
    <format dxfId="3">
      <pivotArea outline="0" collapsedLevelsAreSubtotals="1" fieldPosition="0"/>
    </format>
  </formats>
  <chartFormats count="8">
    <chartFormat chart="9" format="0"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4" count="1" selected="0">
            <x v="4"/>
          </reference>
        </references>
      </pivotArea>
    </chartFormat>
    <chartFormat chart="12" format="7">
      <pivotArea type="data" outline="0" fieldPosition="0">
        <references count="2">
          <reference field="4294967294" count="1" selected="0">
            <x v="0"/>
          </reference>
          <reference field="4" count="1" selected="0">
            <x v="3"/>
          </reference>
        </references>
      </pivotArea>
    </chartFormat>
    <chartFormat chart="12" format="8">
      <pivotArea type="data" outline="0" fieldPosition="0">
        <references count="2">
          <reference field="4294967294" count="1" selected="0">
            <x v="0"/>
          </reference>
          <reference field="4" count="1" selected="0">
            <x v="13"/>
          </reference>
        </references>
      </pivotArea>
    </chartFormat>
    <chartFormat chart="9" format="1">
      <pivotArea type="data" outline="0" fieldPosition="0">
        <references count="2">
          <reference field="4294967294" count="1" selected="0">
            <x v="0"/>
          </reference>
          <reference field="4" count="1" selected="0">
            <x v="4"/>
          </reference>
        </references>
      </pivotArea>
    </chartFormat>
    <chartFormat chart="9" format="2">
      <pivotArea type="data" outline="0" fieldPosition="0">
        <references count="2">
          <reference field="4294967294" count="1" selected="0">
            <x v="0"/>
          </reference>
          <reference field="4" count="1" selected="0">
            <x v="3"/>
          </reference>
        </references>
      </pivotArea>
    </chartFormat>
    <chartFormat chart="9" format="3">
      <pivotArea type="data" outline="0" fieldPosition="0">
        <references count="2">
          <reference field="4294967294" count="1" selected="0">
            <x v="0"/>
          </reference>
          <reference field="4"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FF12559-54D6-4887-A33F-75BECE49CAF3}"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B33:C38" firstHeaderRow="1" firstDataRow="1" firstDataCol="1" rowPageCount="1" colPageCount="1"/>
  <pivotFields count="11">
    <pivotField numFmtId="14" showAll="0"/>
    <pivotField showAll="0"/>
    <pivotField dataField="1" showAll="0"/>
    <pivotField showAll="0"/>
    <pivotField axis="axisRow" showAll="0" measureFilter="1" sortType="descending">
      <items count="19">
        <item x="3"/>
        <item x="7"/>
        <item x="1"/>
        <item x="10"/>
        <item x="0"/>
        <item x="16"/>
        <item x="14"/>
        <item x="6"/>
        <item x="15"/>
        <item x="17"/>
        <item x="5"/>
        <item x="13"/>
        <item x="4"/>
        <item x="11"/>
        <item x="12"/>
        <item x="2"/>
        <item x="8"/>
        <item x="9"/>
        <item t="default"/>
      </items>
      <autoSortScope>
        <pivotArea dataOnly="0" outline="0" fieldPosition="0">
          <references count="1">
            <reference field="4294967294" count="1" selected="0">
              <x v="0"/>
            </reference>
          </references>
        </pivotArea>
      </autoSortScope>
    </pivotField>
    <pivotField showAll="0"/>
    <pivotField axis="axisPage" showAll="0">
      <items count="3">
        <item x="1"/>
        <item x="0"/>
        <item t="default"/>
      </items>
    </pivotField>
    <pivotField showAll="0"/>
    <pivotField showAll="0"/>
    <pivotField showAll="0"/>
    <pivotField showAll="0">
      <items count="11">
        <item x="0"/>
        <item x="1"/>
        <item x="2"/>
        <item x="3"/>
        <item x="4"/>
        <item x="5"/>
        <item x="6"/>
        <item x="7"/>
        <item x="8"/>
        <item x="9"/>
        <item t="default"/>
      </items>
    </pivotField>
  </pivotFields>
  <rowFields count="1">
    <field x="4"/>
  </rowFields>
  <rowItems count="5">
    <i>
      <x v="15"/>
    </i>
    <i>
      <x v="12"/>
    </i>
    <i>
      <x v="1"/>
    </i>
    <i>
      <x v="7"/>
    </i>
    <i>
      <x/>
    </i>
  </rowItems>
  <colItems count="1">
    <i/>
  </colItems>
  <pageFields count="1">
    <pageField fld="6" item="0" hier="-1"/>
  </pageFields>
  <dataFields count="1">
    <dataField name="Sum of Debit" fld="2" baseField="0" baseItem="0" numFmtId="164"/>
  </dataFields>
  <formats count="1">
    <format dxfId="4">
      <pivotArea outline="0" collapsedLevelsAreSubtotals="1" fieldPosition="0"/>
    </format>
  </formats>
  <pivotTableStyleInfo name="PivotStyleLight16"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7DF07F-38FA-46DE-A47D-4E857B915487}" name="PivotTable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Q6:R16" firstHeaderRow="1" firstDataRow="1" firstDataCol="1"/>
  <pivotFields count="11">
    <pivotField numFmtId="14" showAll="0"/>
    <pivotField showAll="0"/>
    <pivotField showAll="0"/>
    <pivotField dataField="1"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items count="11">
        <item x="0"/>
        <item x="1"/>
        <item x="2"/>
        <item x="3"/>
        <item x="4"/>
        <item x="5"/>
        <item x="6"/>
        <item x="7"/>
        <item x="8"/>
        <item x="9"/>
        <item t="default"/>
      </items>
    </pivotField>
  </pivotFields>
  <rowFields count="1">
    <field x="7"/>
  </rowFields>
  <rowItems count="10">
    <i>
      <x/>
    </i>
    <i>
      <x v="1"/>
    </i>
    <i>
      <x v="2"/>
    </i>
    <i>
      <x v="3"/>
    </i>
    <i>
      <x v="4"/>
    </i>
    <i>
      <x v="5"/>
    </i>
    <i>
      <x v="6"/>
    </i>
    <i>
      <x v="7"/>
    </i>
    <i>
      <x v="8"/>
    </i>
    <i>
      <x v="9"/>
    </i>
  </rowItems>
  <colItems count="1">
    <i/>
  </colItems>
  <dataFields count="1">
    <dataField name="Sum of Credit" fld="3" baseField="0" baseItem="0"/>
  </dataFields>
  <formats count="1">
    <format dxfId="5">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C6C74C8-3CB0-4D76-B3F8-3F9416A2ECAE}"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4:L15" firstHeaderRow="0" firstDataRow="1" firstDataCol="0"/>
  <pivotFields count="11">
    <pivotField numFmtId="14" showAll="0"/>
    <pivotField showAll="0"/>
    <pivotField dataField="1" showAll="0"/>
    <pivotField dataField="1" showAll="0"/>
    <pivotField showAll="0"/>
    <pivotField showAll="0"/>
    <pivotField showAll="0"/>
    <pivotField showAll="0"/>
    <pivotField showAll="0"/>
    <pivotField showAll="0"/>
    <pivotField showAll="0">
      <items count="11">
        <item x="0"/>
        <item x="1"/>
        <item x="2"/>
        <item x="3"/>
        <item x="4"/>
        <item x="5"/>
        <item x="6"/>
        <item x="7"/>
        <item x="8"/>
        <item x="9"/>
        <item t="default"/>
      </items>
    </pivotField>
  </pivotFields>
  <rowItems count="1">
    <i/>
  </rowItems>
  <colFields count="1">
    <field x="-2"/>
  </colFields>
  <colItems count="2">
    <i>
      <x/>
    </i>
    <i i="1">
      <x v="1"/>
    </i>
  </colItems>
  <dataFields count="2">
    <dataField name="Max of Debit" fld="2" subtotal="max" baseField="0" baseItem="1"/>
    <dataField name="Max of Credit" fld="3" subtotal="max" baseField="0" baseItem="1"/>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EA84A2-3BA7-47C0-B009-A579AA9CECE6}" name="MonthlyCDTrend"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B6:D16" firstHeaderRow="0" firstDataRow="1" firstDataCol="1"/>
  <pivotFields count="11">
    <pivotField numFmtId="14" showAll="0"/>
    <pivotField showAll="0"/>
    <pivotField dataField="1" showAll="0"/>
    <pivotField dataField="1" showAll="0"/>
    <pivotField showAll="0"/>
    <pivotField showAll="0"/>
    <pivotField showAll="0"/>
    <pivotField showAll="0"/>
    <pivotField showAll="0"/>
    <pivotField showAll="0"/>
    <pivotField axis="axisRow" showAll="0">
      <items count="11">
        <item x="0"/>
        <item x="1"/>
        <item x="2"/>
        <item x="3"/>
        <item x="4"/>
        <item x="5"/>
        <item x="6"/>
        <item x="7"/>
        <item x="8"/>
        <item x="9"/>
        <item t="default"/>
      </items>
    </pivotField>
  </pivotFields>
  <rowFields count="1">
    <field x="10"/>
  </rowFields>
  <rowItems count="10">
    <i>
      <x/>
    </i>
    <i>
      <x v="1"/>
    </i>
    <i>
      <x v="2"/>
    </i>
    <i>
      <x v="3"/>
    </i>
    <i>
      <x v="4"/>
    </i>
    <i>
      <x v="5"/>
    </i>
    <i>
      <x v="6"/>
    </i>
    <i>
      <x v="7"/>
    </i>
    <i>
      <x v="8"/>
    </i>
    <i>
      <x v="9"/>
    </i>
  </rowItems>
  <colFields count="1">
    <field x="-2"/>
  </colFields>
  <colItems count="2">
    <i>
      <x/>
    </i>
    <i i="1">
      <x v="1"/>
    </i>
  </colItems>
  <dataFields count="2">
    <dataField name="Sum of Debit" fld="2" baseField="0" baseItem="0"/>
    <dataField name="Sum of Credit" fld="3" baseField="0" baseItem="0" numFmtId="165"/>
  </dataFields>
  <formats count="3">
    <format dxfId="9">
      <pivotArea collapsedLevelsAreSubtotals="1" fieldPosition="0">
        <references count="2">
          <reference field="4294967294" count="1" selected="0">
            <x v="0"/>
          </reference>
          <reference field="10" count="1">
            <x v="0"/>
          </reference>
        </references>
      </pivotArea>
    </format>
    <format dxfId="8">
      <pivotArea collapsedLevelsAreSubtotals="1" fieldPosition="0">
        <references count="2">
          <reference field="4294967294" count="1" selected="0">
            <x v="0"/>
          </reference>
          <reference field="10" count="9">
            <x v="1"/>
            <x v="2"/>
            <x v="3"/>
            <x v="4"/>
            <x v="5"/>
            <x v="6"/>
            <x v="7"/>
            <x v="8"/>
            <x v="9"/>
          </reference>
        </references>
      </pivotArea>
    </format>
    <format dxfId="7">
      <pivotArea outline="0" collapsedLevelsAreSubtotals="1" fieldPosition="0">
        <references count="1">
          <reference field="4294967294" count="1" selected="0">
            <x v="1"/>
          </reference>
        </references>
      </pivotArea>
    </format>
  </formats>
  <chartFormats count="4">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B4CE6E8-E55F-4420-A058-0228D393E277}" name="PivotTable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T6:U16" firstHeaderRow="1" firstDataRow="1" firstDataCol="1"/>
  <pivotFields count="11">
    <pivotField numFmtId="14" showAll="0"/>
    <pivotField showAll="0"/>
    <pivotField dataField="1" showAll="0"/>
    <pivotField showAll="0"/>
    <pivotField showAll="0"/>
    <pivotField showAll="0"/>
    <pivotField showAll="0"/>
    <pivotField axis="axisRow" showAll="0">
      <items count="11">
        <item x="0"/>
        <item x="1"/>
        <item x="2"/>
        <item x="3"/>
        <item x="4"/>
        <item x="5"/>
        <item x="6"/>
        <item x="7"/>
        <item x="8"/>
        <item x="9"/>
        <item t="default"/>
      </items>
    </pivotField>
    <pivotField showAll="0"/>
    <pivotField showAll="0"/>
    <pivotField showAll="0">
      <items count="11">
        <item x="0"/>
        <item x="1"/>
        <item x="2"/>
        <item x="3"/>
        <item x="4"/>
        <item x="5"/>
        <item x="6"/>
        <item x="7"/>
        <item x="8"/>
        <item x="9"/>
        <item t="default"/>
      </items>
    </pivotField>
  </pivotFields>
  <rowFields count="1">
    <field x="7"/>
  </rowFields>
  <rowItems count="10">
    <i>
      <x/>
    </i>
    <i>
      <x v="1"/>
    </i>
    <i>
      <x v="2"/>
    </i>
    <i>
      <x v="3"/>
    </i>
    <i>
      <x v="4"/>
    </i>
    <i>
      <x v="5"/>
    </i>
    <i>
      <x v="6"/>
    </i>
    <i>
      <x v="7"/>
    </i>
    <i>
      <x v="8"/>
    </i>
    <i>
      <x v="9"/>
    </i>
  </rowItems>
  <colItems count="1">
    <i/>
  </colItems>
  <dataFields count="1">
    <dataField name="Sum of Debit" fld="2" baseField="0" baseItem="0"/>
  </dataFields>
  <formats count="1">
    <format dxfId="10">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7CFA94D-515F-4009-9F97-5AB30E77B0B6}" autoFormatId="16" applyNumberFormats="0" applyBorderFormats="0" applyFontFormats="0" applyPatternFormats="0" applyAlignmentFormats="0" applyWidthHeightFormats="0">
  <queryTableRefresh nextId="14">
    <queryTableFields count="11">
      <queryTableField id="1" name="Date" tableColumnId="1"/>
      <queryTableField id="2" name="Description" tableColumnId="2"/>
      <queryTableField id="3" name="Debit" tableColumnId="3"/>
      <queryTableField id="4" name="Credit" tableColumnId="4"/>
      <queryTableField id="5" name="Sub-category" tableColumnId="5"/>
      <queryTableField id="6" name="Category" tableColumnId="6"/>
      <queryTableField id="7" name="Category Type" tableColumnId="7"/>
      <queryTableField id="12" name="Month Number" tableColumnId="12"/>
      <queryTableField id="9" name="Week Day" tableColumnId="9"/>
      <queryTableField id="10" name="Net Amount" tableColumnId="10"/>
      <queryTableField id="11" name="Month Nam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umber" xr10:uid="{AD25AD7D-112F-4D7C-85FA-854600A58745}" sourceName="[Table1].[Month Number]">
  <data>
    <olap pivotCacheId="81470984">
      <levels count="2">
        <level uniqueName="[Table1].[Month Number].[(All)]" sourceCaption="(All)" count="0"/>
        <level uniqueName="[Table1].[Month Number].[Month Number]" sourceCaption="Month Number" count="10" sortOrder="ascending">
          <ranges>
            <range startItem="0">
              <i n="[Table1].[Month Number].&amp;[Apr]" c="Apr"/>
              <i n="[Table1].[Month Number].&amp;[Aug]" c="Aug"/>
              <i n="[Table1].[Month Number].&amp;[Feb]" c="Feb"/>
              <i n="[Table1].[Month Number].&amp;[Jan]" c="Jan"/>
              <i n="[Table1].[Month Number].&amp;[Jul]" c="Jul"/>
              <i n="[Table1].[Month Number].&amp;[Jun]" c="Jun"/>
              <i n="[Table1].[Month Number].&amp;[Mar]" c="Mar"/>
              <i n="[Table1].[Month Number].&amp;[May]" c="May"/>
              <i n="[Table1].[Month Number].&amp;[Oct]" c="Oct"/>
              <i n="[Table1].[Month Number].&amp;[Sep]" c="Sep"/>
            </range>
          </ranges>
        </level>
      </levels>
      <selections count="1">
        <selection n="[Table1].[Month Number].&amp;[Apr]"/>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0BB44C66-9434-4E9A-BBC0-99E7FF1D4A70}" sourceName="Month Name">
  <pivotTables>
    <pivotTable tabId="1" name="PivotTable2"/>
    <pivotTable tabId="1" name="PivotTable4"/>
    <pivotTable tabId="1" name="PivotTable5"/>
    <pivotTable tabId="1" name="PivotTable8"/>
    <pivotTable tabId="1" name="PivotTable9"/>
    <pivotTable tabId="1" name="PivotTable10"/>
    <pivotTable tabId="1" name="MonthlyCDTrend"/>
  </pivotTables>
  <data>
    <tabular pivotCacheId="1019705739">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umber" xr10:uid="{F4D3DD1E-11A7-4FAC-8CA6-3EC0E0478CAF}" cache="Slicer_Month_Number" caption="Month Number" showCaption="0" level="1" style="Cus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Name 1" xr10:uid="{A905BFAF-39D8-4DDA-B66B-E269DB3D74D6}" cache="Slicer_Month_Name" caption="Month Name" showCaption="0" style="Cust"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7C7A81-1EF5-4547-97D0-173AEA5D1246}" name="DATASET" displayName="DATASET" ref="A2:K488" tableType="queryTable" totalsRowShown="0">
  <autoFilter ref="A2:K488" xr:uid="{C17C7A81-1EF5-4547-97D0-173AEA5D1246}"/>
  <tableColumns count="11">
    <tableColumn id="1" xr3:uid="{679A8ABF-EB71-4B1B-BEF1-A4EFAE635F46}" uniqueName="1" name="Date" queryTableFieldId="1" dataDxfId="18"/>
    <tableColumn id="2" xr3:uid="{430FD88A-81F4-4FC5-831A-247C1D684F4E}" uniqueName="2" name="Description" queryTableFieldId="2" dataDxfId="17"/>
    <tableColumn id="3" xr3:uid="{7ADD86CC-5723-430B-BA3F-8829BCB3BBF5}" uniqueName="3" name="Debit" queryTableFieldId="3" dataDxfId="16"/>
    <tableColumn id="4" xr3:uid="{DA3D707E-BC48-4B25-9FDA-711241EC4016}" uniqueName="4" name="Credit" queryTableFieldId="4" dataDxfId="15"/>
    <tableColumn id="5" xr3:uid="{F8B81A78-7055-44A9-B904-BBB817764C6D}" uniqueName="5" name="Sub-category" queryTableFieldId="5" dataDxfId="14"/>
    <tableColumn id="6" xr3:uid="{4BFBD853-C3B4-48B0-8698-F248176CE196}" uniqueName="6" name="Category" queryTableFieldId="6" dataDxfId="13"/>
    <tableColumn id="7" xr3:uid="{710D1A69-89A3-4577-9750-CD126B8480AC}" uniqueName="7" name="Category Type" queryTableFieldId="7" dataDxfId="12"/>
    <tableColumn id="12" xr3:uid="{D9515467-E51E-42DC-BC2F-72D3A48937B8}" uniqueName="12" name="Month Number" queryTableFieldId="12"/>
    <tableColumn id="9" xr3:uid="{4FFA9A5C-E7B2-4C98-8BA1-C910F43B2771}" uniqueName="9" name="Week Day" queryTableFieldId="9" dataDxfId="11"/>
    <tableColumn id="10" xr3:uid="{F5783AE8-34CB-4E70-A48C-D67DA314DB2E}" uniqueName="10" name="Net Amount" queryTableFieldId="10"/>
    <tableColumn id="11" xr3:uid="{06DE9379-AC08-4143-A239-B4E58A6179C9}" uniqueName="11" name="Month Name"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EA23-EC0B-4043-A95F-409E98B3BF88}">
  <dimension ref="A2:K488"/>
  <sheetViews>
    <sheetView workbookViewId="0"/>
  </sheetViews>
  <sheetFormatPr defaultRowHeight="14.5" x14ac:dyDescent="0.35"/>
  <cols>
    <col min="1" max="1" width="10.08984375" bestFit="1" customWidth="1"/>
    <col min="2" max="2" width="19.36328125" bestFit="1" customWidth="1"/>
    <col min="3" max="3" width="7.6328125" bestFit="1" customWidth="1"/>
    <col min="4" max="4" width="8.1796875" style="4" bestFit="1" customWidth="1"/>
    <col min="5" max="5" width="18.54296875" bestFit="1" customWidth="1"/>
    <col min="6" max="6" width="13.7265625" bestFit="1" customWidth="1"/>
    <col min="7" max="7" width="15" bestFit="1" customWidth="1"/>
    <col min="8" max="8" width="16.1796875" bestFit="1" customWidth="1"/>
    <col min="9" max="9" width="11.54296875" bestFit="1" customWidth="1"/>
    <col min="10" max="10" width="13.36328125" bestFit="1" customWidth="1"/>
    <col min="11" max="11" width="14.1796875" customWidth="1"/>
    <col min="12" max="12" width="13.36328125" bestFit="1" customWidth="1"/>
  </cols>
  <sheetData>
    <row r="2" spans="1:11" x14ac:dyDescent="0.35">
      <c r="A2" t="s">
        <v>0</v>
      </c>
      <c r="B2" t="s">
        <v>1</v>
      </c>
      <c r="C2" t="s">
        <v>2</v>
      </c>
      <c r="D2" s="4" t="s">
        <v>3</v>
      </c>
      <c r="E2" t="s">
        <v>4</v>
      </c>
      <c r="F2" t="s">
        <v>5</v>
      </c>
      <c r="G2" t="s">
        <v>6</v>
      </c>
      <c r="H2" t="s">
        <v>7</v>
      </c>
      <c r="I2" t="s">
        <v>8</v>
      </c>
      <c r="J2" t="s">
        <v>9</v>
      </c>
      <c r="K2" t="s">
        <v>67</v>
      </c>
    </row>
    <row r="3" spans="1:11" x14ac:dyDescent="0.35">
      <c r="A3" s="1">
        <v>44200</v>
      </c>
      <c r="B3" t="s">
        <v>100</v>
      </c>
      <c r="C3" s="4"/>
      <c r="D3" s="4">
        <v>5000</v>
      </c>
      <c r="E3" t="s">
        <v>101</v>
      </c>
      <c r="F3" t="s">
        <v>10</v>
      </c>
      <c r="G3" t="s">
        <v>11</v>
      </c>
      <c r="H3">
        <v>1</v>
      </c>
      <c r="I3" t="s">
        <v>12</v>
      </c>
      <c r="J3">
        <v>5000</v>
      </c>
      <c r="K3" t="s">
        <v>68</v>
      </c>
    </row>
    <row r="4" spans="1:11" x14ac:dyDescent="0.35">
      <c r="A4" s="1">
        <v>44200</v>
      </c>
      <c r="B4" t="s">
        <v>13</v>
      </c>
      <c r="C4" s="4">
        <v>5</v>
      </c>
      <c r="E4" t="s">
        <v>14</v>
      </c>
      <c r="F4" t="s">
        <v>15</v>
      </c>
      <c r="G4" t="s">
        <v>16</v>
      </c>
      <c r="H4">
        <v>1</v>
      </c>
      <c r="I4" t="s">
        <v>12</v>
      </c>
      <c r="J4">
        <v>-5</v>
      </c>
      <c r="K4" t="s">
        <v>68</v>
      </c>
    </row>
    <row r="5" spans="1:11" x14ac:dyDescent="0.35">
      <c r="A5" s="1">
        <v>44201</v>
      </c>
      <c r="B5" t="s">
        <v>17</v>
      </c>
      <c r="C5" s="4">
        <v>900</v>
      </c>
      <c r="E5" t="s">
        <v>18</v>
      </c>
      <c r="F5" t="s">
        <v>19</v>
      </c>
      <c r="G5" t="s">
        <v>16</v>
      </c>
      <c r="H5">
        <v>1</v>
      </c>
      <c r="I5" t="s">
        <v>20</v>
      </c>
      <c r="J5">
        <v>-900</v>
      </c>
      <c r="K5" t="s">
        <v>68</v>
      </c>
    </row>
    <row r="6" spans="1:11" x14ac:dyDescent="0.35">
      <c r="A6" s="1">
        <v>44201</v>
      </c>
      <c r="B6" t="s">
        <v>21</v>
      </c>
      <c r="C6" s="4">
        <v>150</v>
      </c>
      <c r="E6" t="s">
        <v>22</v>
      </c>
      <c r="F6" t="s">
        <v>23</v>
      </c>
      <c r="G6" t="s">
        <v>16</v>
      </c>
      <c r="H6">
        <v>1</v>
      </c>
      <c r="I6" t="s">
        <v>20</v>
      </c>
      <c r="J6">
        <v>-150</v>
      </c>
      <c r="K6" t="s">
        <v>68</v>
      </c>
    </row>
    <row r="7" spans="1:11" x14ac:dyDescent="0.35">
      <c r="A7" s="1">
        <v>44201</v>
      </c>
      <c r="B7" t="s">
        <v>13</v>
      </c>
      <c r="C7" s="4">
        <v>5</v>
      </c>
      <c r="E7" t="s">
        <v>14</v>
      </c>
      <c r="F7" t="s">
        <v>15</v>
      </c>
      <c r="G7" t="s">
        <v>16</v>
      </c>
      <c r="H7">
        <v>1</v>
      </c>
      <c r="I7" t="s">
        <v>20</v>
      </c>
      <c r="J7">
        <v>-5</v>
      </c>
      <c r="K7" t="s">
        <v>68</v>
      </c>
    </row>
    <row r="8" spans="1:11" x14ac:dyDescent="0.35">
      <c r="A8" s="1">
        <v>44202</v>
      </c>
      <c r="B8" t="s">
        <v>13</v>
      </c>
      <c r="C8" s="4">
        <v>5</v>
      </c>
      <c r="E8" t="s">
        <v>14</v>
      </c>
      <c r="F8" t="s">
        <v>15</v>
      </c>
      <c r="G8" t="s">
        <v>16</v>
      </c>
      <c r="H8">
        <v>1</v>
      </c>
      <c r="I8" t="s">
        <v>24</v>
      </c>
      <c r="J8">
        <v>-5</v>
      </c>
      <c r="K8" t="s">
        <v>68</v>
      </c>
    </row>
    <row r="9" spans="1:11" x14ac:dyDescent="0.35">
      <c r="A9" s="1">
        <v>44203</v>
      </c>
      <c r="B9" t="s">
        <v>13</v>
      </c>
      <c r="C9" s="4">
        <v>5</v>
      </c>
      <c r="E9" t="s">
        <v>14</v>
      </c>
      <c r="F9" t="s">
        <v>15</v>
      </c>
      <c r="G9" t="s">
        <v>16</v>
      </c>
      <c r="H9">
        <v>1</v>
      </c>
      <c r="I9" t="s">
        <v>25</v>
      </c>
      <c r="J9">
        <v>-5</v>
      </c>
      <c r="K9" t="s">
        <v>68</v>
      </c>
    </row>
    <row r="10" spans="1:11" x14ac:dyDescent="0.35">
      <c r="A10" s="1">
        <v>44204</v>
      </c>
      <c r="B10" t="s">
        <v>13</v>
      </c>
      <c r="C10" s="4">
        <v>5</v>
      </c>
      <c r="E10" t="s">
        <v>14</v>
      </c>
      <c r="F10" t="s">
        <v>15</v>
      </c>
      <c r="G10" t="s">
        <v>16</v>
      </c>
      <c r="H10">
        <v>1</v>
      </c>
      <c r="I10" t="s">
        <v>26</v>
      </c>
      <c r="J10">
        <v>-5</v>
      </c>
      <c r="K10" t="s">
        <v>68</v>
      </c>
    </row>
    <row r="11" spans="1:11" x14ac:dyDescent="0.35">
      <c r="A11" s="1">
        <v>44204</v>
      </c>
      <c r="B11" t="s">
        <v>27</v>
      </c>
      <c r="C11" s="4">
        <v>155</v>
      </c>
      <c r="E11" t="s">
        <v>28</v>
      </c>
      <c r="F11" t="s">
        <v>19</v>
      </c>
      <c r="G11" t="s">
        <v>16</v>
      </c>
      <c r="H11">
        <v>1</v>
      </c>
      <c r="I11" t="s">
        <v>26</v>
      </c>
      <c r="J11">
        <v>-155</v>
      </c>
      <c r="K11" t="s">
        <v>68</v>
      </c>
    </row>
    <row r="12" spans="1:11" x14ac:dyDescent="0.35">
      <c r="A12" s="1">
        <v>44207</v>
      </c>
      <c r="B12" t="s">
        <v>29</v>
      </c>
      <c r="C12" s="4">
        <v>50</v>
      </c>
      <c r="E12" t="s">
        <v>30</v>
      </c>
      <c r="F12" t="s">
        <v>19</v>
      </c>
      <c r="G12" t="s">
        <v>16</v>
      </c>
      <c r="H12">
        <v>1</v>
      </c>
      <c r="I12" t="s">
        <v>12</v>
      </c>
      <c r="J12">
        <v>-50</v>
      </c>
      <c r="K12" t="s">
        <v>68</v>
      </c>
    </row>
    <row r="13" spans="1:11" x14ac:dyDescent="0.35">
      <c r="A13" s="1">
        <v>44207</v>
      </c>
      <c r="B13" t="s">
        <v>13</v>
      </c>
      <c r="C13" s="4">
        <v>5</v>
      </c>
      <c r="E13" t="s">
        <v>14</v>
      </c>
      <c r="F13" t="s">
        <v>15</v>
      </c>
      <c r="G13" t="s">
        <v>16</v>
      </c>
      <c r="H13">
        <v>1</v>
      </c>
      <c r="I13" t="s">
        <v>12</v>
      </c>
      <c r="J13">
        <v>-5</v>
      </c>
      <c r="K13" t="s">
        <v>68</v>
      </c>
    </row>
    <row r="14" spans="1:11" x14ac:dyDescent="0.35">
      <c r="A14" s="1">
        <v>44208</v>
      </c>
      <c r="B14" t="s">
        <v>13</v>
      </c>
      <c r="C14" s="4">
        <v>5</v>
      </c>
      <c r="E14" t="s">
        <v>14</v>
      </c>
      <c r="F14" t="s">
        <v>15</v>
      </c>
      <c r="G14" t="s">
        <v>16</v>
      </c>
      <c r="H14">
        <v>1</v>
      </c>
      <c r="I14" t="s">
        <v>20</v>
      </c>
      <c r="J14">
        <v>-5</v>
      </c>
      <c r="K14" t="s">
        <v>68</v>
      </c>
    </row>
    <row r="15" spans="1:11" x14ac:dyDescent="0.35">
      <c r="A15" s="1">
        <v>44209</v>
      </c>
      <c r="B15" t="s">
        <v>31</v>
      </c>
      <c r="C15" s="4">
        <v>77</v>
      </c>
      <c r="E15" t="s">
        <v>14</v>
      </c>
      <c r="F15" t="s">
        <v>15</v>
      </c>
      <c r="G15" t="s">
        <v>16</v>
      </c>
      <c r="H15">
        <v>1</v>
      </c>
      <c r="I15" t="s">
        <v>24</v>
      </c>
      <c r="J15">
        <v>-77</v>
      </c>
      <c r="K15" t="s">
        <v>68</v>
      </c>
    </row>
    <row r="16" spans="1:11" x14ac:dyDescent="0.35">
      <c r="A16" s="1">
        <v>44209</v>
      </c>
      <c r="B16" t="s">
        <v>13</v>
      </c>
      <c r="C16" s="4">
        <v>5</v>
      </c>
      <c r="E16" t="s">
        <v>14</v>
      </c>
      <c r="F16" t="s">
        <v>15</v>
      </c>
      <c r="G16" t="s">
        <v>16</v>
      </c>
      <c r="H16">
        <v>1</v>
      </c>
      <c r="I16" t="s">
        <v>24</v>
      </c>
      <c r="J16">
        <v>-5</v>
      </c>
      <c r="K16" t="s">
        <v>68</v>
      </c>
    </row>
    <row r="17" spans="1:11" x14ac:dyDescent="0.35">
      <c r="A17" s="1">
        <v>44210</v>
      </c>
      <c r="B17" t="s">
        <v>13</v>
      </c>
      <c r="C17" s="4">
        <v>5</v>
      </c>
      <c r="E17" t="s">
        <v>14</v>
      </c>
      <c r="F17" t="s">
        <v>15</v>
      </c>
      <c r="G17" t="s">
        <v>16</v>
      </c>
      <c r="H17">
        <v>1</v>
      </c>
      <c r="I17" t="s">
        <v>25</v>
      </c>
      <c r="J17">
        <v>-5</v>
      </c>
      <c r="K17" t="s">
        <v>68</v>
      </c>
    </row>
    <row r="18" spans="1:11" x14ac:dyDescent="0.35">
      <c r="A18" s="1">
        <v>44211</v>
      </c>
      <c r="B18" t="s">
        <v>27</v>
      </c>
      <c r="C18" s="4">
        <v>135</v>
      </c>
      <c r="E18" t="s">
        <v>28</v>
      </c>
      <c r="F18" t="s">
        <v>19</v>
      </c>
      <c r="G18" t="s">
        <v>16</v>
      </c>
      <c r="H18">
        <v>1</v>
      </c>
      <c r="I18" t="s">
        <v>26</v>
      </c>
      <c r="J18">
        <v>-135</v>
      </c>
      <c r="K18" t="s">
        <v>68</v>
      </c>
    </row>
    <row r="19" spans="1:11" x14ac:dyDescent="0.35">
      <c r="A19" s="1">
        <v>44211</v>
      </c>
      <c r="B19" t="s">
        <v>13</v>
      </c>
      <c r="C19" s="4">
        <v>5</v>
      </c>
      <c r="E19" t="s">
        <v>14</v>
      </c>
      <c r="F19" t="s">
        <v>15</v>
      </c>
      <c r="G19" t="s">
        <v>16</v>
      </c>
      <c r="H19">
        <v>1</v>
      </c>
      <c r="I19" t="s">
        <v>26</v>
      </c>
      <c r="J19">
        <v>-5</v>
      </c>
      <c r="K19" t="s">
        <v>68</v>
      </c>
    </row>
    <row r="20" spans="1:11" x14ac:dyDescent="0.35">
      <c r="A20" s="1">
        <v>44212</v>
      </c>
      <c r="B20" t="s">
        <v>13</v>
      </c>
      <c r="C20" s="4">
        <v>5</v>
      </c>
      <c r="E20" t="s">
        <v>14</v>
      </c>
      <c r="F20" t="s">
        <v>15</v>
      </c>
      <c r="G20" t="s">
        <v>16</v>
      </c>
      <c r="H20">
        <v>1</v>
      </c>
      <c r="I20" t="s">
        <v>32</v>
      </c>
      <c r="J20">
        <v>-5</v>
      </c>
      <c r="K20" t="s">
        <v>68</v>
      </c>
    </row>
    <row r="21" spans="1:11" x14ac:dyDescent="0.35">
      <c r="A21" s="1">
        <v>44212</v>
      </c>
      <c r="B21" t="s">
        <v>33</v>
      </c>
      <c r="C21" s="4">
        <v>40</v>
      </c>
      <c r="E21" t="s">
        <v>34</v>
      </c>
      <c r="F21" t="s">
        <v>35</v>
      </c>
      <c r="G21" t="s">
        <v>16</v>
      </c>
      <c r="H21">
        <v>1</v>
      </c>
      <c r="I21" t="s">
        <v>32</v>
      </c>
      <c r="J21">
        <v>-40</v>
      </c>
      <c r="K21" t="s">
        <v>68</v>
      </c>
    </row>
    <row r="22" spans="1:11" x14ac:dyDescent="0.35">
      <c r="A22" s="1">
        <v>44212</v>
      </c>
      <c r="B22" t="s">
        <v>36</v>
      </c>
      <c r="C22" s="4">
        <v>98</v>
      </c>
      <c r="E22" t="s">
        <v>37</v>
      </c>
      <c r="F22" t="s">
        <v>35</v>
      </c>
      <c r="G22" t="s">
        <v>16</v>
      </c>
      <c r="H22">
        <v>1</v>
      </c>
      <c r="I22" t="s">
        <v>32</v>
      </c>
      <c r="J22">
        <v>-98</v>
      </c>
      <c r="K22" t="s">
        <v>68</v>
      </c>
    </row>
    <row r="23" spans="1:11" x14ac:dyDescent="0.35">
      <c r="A23" s="1">
        <v>44212</v>
      </c>
      <c r="B23" t="s">
        <v>38</v>
      </c>
      <c r="C23" s="4">
        <v>52</v>
      </c>
      <c r="E23" t="s">
        <v>39</v>
      </c>
      <c r="F23" t="s">
        <v>15</v>
      </c>
      <c r="G23" t="s">
        <v>16</v>
      </c>
      <c r="H23">
        <v>1</v>
      </c>
      <c r="I23" t="s">
        <v>32</v>
      </c>
      <c r="J23">
        <v>-52</v>
      </c>
      <c r="K23" t="s">
        <v>68</v>
      </c>
    </row>
    <row r="24" spans="1:11" x14ac:dyDescent="0.35">
      <c r="A24" s="1">
        <v>44213</v>
      </c>
      <c r="B24" t="s">
        <v>40</v>
      </c>
      <c r="C24" s="4">
        <v>28</v>
      </c>
      <c r="E24" t="s">
        <v>41</v>
      </c>
      <c r="F24" t="s">
        <v>23</v>
      </c>
      <c r="G24" t="s">
        <v>16</v>
      </c>
      <c r="H24">
        <v>1</v>
      </c>
      <c r="I24" t="s">
        <v>42</v>
      </c>
      <c r="J24">
        <v>-28</v>
      </c>
      <c r="K24" t="s">
        <v>68</v>
      </c>
    </row>
    <row r="25" spans="1:11" x14ac:dyDescent="0.35">
      <c r="A25" s="1">
        <v>44214</v>
      </c>
      <c r="B25" t="s">
        <v>43</v>
      </c>
      <c r="C25" s="4"/>
      <c r="D25" s="4">
        <v>4500</v>
      </c>
      <c r="E25" t="s">
        <v>102</v>
      </c>
      <c r="F25" t="s">
        <v>44</v>
      </c>
      <c r="G25" t="s">
        <v>11</v>
      </c>
      <c r="H25">
        <v>1</v>
      </c>
      <c r="I25" t="s">
        <v>12</v>
      </c>
      <c r="J25">
        <v>4500</v>
      </c>
      <c r="K25" t="s">
        <v>68</v>
      </c>
    </row>
    <row r="26" spans="1:11" x14ac:dyDescent="0.35">
      <c r="A26" s="1">
        <v>44214</v>
      </c>
      <c r="B26" t="s">
        <v>13</v>
      </c>
      <c r="C26" s="4">
        <v>5</v>
      </c>
      <c r="E26" t="s">
        <v>14</v>
      </c>
      <c r="F26" t="s">
        <v>15</v>
      </c>
      <c r="G26" t="s">
        <v>16</v>
      </c>
      <c r="H26">
        <v>1</v>
      </c>
      <c r="I26" t="s">
        <v>12</v>
      </c>
      <c r="J26">
        <v>-5</v>
      </c>
      <c r="K26" t="s">
        <v>68</v>
      </c>
    </row>
    <row r="27" spans="1:11" x14ac:dyDescent="0.35">
      <c r="A27" s="1">
        <v>44215</v>
      </c>
      <c r="B27" t="s">
        <v>13</v>
      </c>
      <c r="C27" s="4">
        <v>5</v>
      </c>
      <c r="E27" t="s">
        <v>14</v>
      </c>
      <c r="F27" t="s">
        <v>15</v>
      </c>
      <c r="G27" t="s">
        <v>16</v>
      </c>
      <c r="H27">
        <v>1</v>
      </c>
      <c r="I27" t="s">
        <v>20</v>
      </c>
      <c r="J27">
        <v>-5</v>
      </c>
      <c r="K27" t="s">
        <v>68</v>
      </c>
    </row>
    <row r="28" spans="1:11" x14ac:dyDescent="0.35">
      <c r="A28" s="1">
        <v>44215</v>
      </c>
      <c r="B28" t="s">
        <v>43</v>
      </c>
      <c r="C28" s="4"/>
      <c r="D28" s="4">
        <v>4500</v>
      </c>
      <c r="E28" t="s">
        <v>103</v>
      </c>
      <c r="F28" t="s">
        <v>44</v>
      </c>
      <c r="G28" t="s">
        <v>11</v>
      </c>
      <c r="H28">
        <v>1</v>
      </c>
      <c r="I28" t="s">
        <v>20</v>
      </c>
      <c r="J28">
        <v>4500</v>
      </c>
      <c r="K28" t="s">
        <v>68</v>
      </c>
    </row>
    <row r="29" spans="1:11" x14ac:dyDescent="0.35">
      <c r="A29" s="1">
        <v>44215</v>
      </c>
      <c r="B29" t="s">
        <v>45</v>
      </c>
      <c r="C29" s="4">
        <v>40</v>
      </c>
      <c r="E29" t="s">
        <v>45</v>
      </c>
      <c r="F29" t="s">
        <v>19</v>
      </c>
      <c r="G29" t="s">
        <v>16</v>
      </c>
      <c r="H29">
        <v>1</v>
      </c>
      <c r="I29" t="s">
        <v>20</v>
      </c>
      <c r="J29">
        <v>-40</v>
      </c>
      <c r="K29" t="s">
        <v>68</v>
      </c>
    </row>
    <row r="30" spans="1:11" x14ac:dyDescent="0.35">
      <c r="A30" s="1">
        <v>44216</v>
      </c>
      <c r="B30" t="s">
        <v>46</v>
      </c>
      <c r="C30" s="4">
        <v>45</v>
      </c>
      <c r="E30" t="s">
        <v>47</v>
      </c>
      <c r="F30" t="s">
        <v>35</v>
      </c>
      <c r="G30" t="s">
        <v>16</v>
      </c>
      <c r="H30">
        <v>1</v>
      </c>
      <c r="I30" t="s">
        <v>24</v>
      </c>
      <c r="J30">
        <v>-45</v>
      </c>
      <c r="K30" t="s">
        <v>68</v>
      </c>
    </row>
    <row r="31" spans="1:11" x14ac:dyDescent="0.35">
      <c r="A31" s="1">
        <v>44216</v>
      </c>
      <c r="B31" t="s">
        <v>48</v>
      </c>
      <c r="C31" s="4">
        <v>32</v>
      </c>
      <c r="E31" t="s">
        <v>34</v>
      </c>
      <c r="F31" t="s">
        <v>35</v>
      </c>
      <c r="G31" t="s">
        <v>16</v>
      </c>
      <c r="H31">
        <v>1</v>
      </c>
      <c r="I31" t="s">
        <v>24</v>
      </c>
      <c r="J31">
        <v>-32</v>
      </c>
      <c r="K31" t="s">
        <v>68</v>
      </c>
    </row>
    <row r="32" spans="1:11" x14ac:dyDescent="0.35">
      <c r="A32" s="1">
        <v>44216</v>
      </c>
      <c r="B32" t="s">
        <v>13</v>
      </c>
      <c r="C32" s="4">
        <v>5</v>
      </c>
      <c r="E32" t="s">
        <v>14</v>
      </c>
      <c r="F32" t="s">
        <v>15</v>
      </c>
      <c r="G32" t="s">
        <v>16</v>
      </c>
      <c r="H32">
        <v>1</v>
      </c>
      <c r="I32" t="s">
        <v>24</v>
      </c>
      <c r="J32">
        <v>-5</v>
      </c>
      <c r="K32" t="s">
        <v>68</v>
      </c>
    </row>
    <row r="33" spans="1:11" x14ac:dyDescent="0.35">
      <c r="A33" s="1">
        <v>44217</v>
      </c>
      <c r="B33" t="s">
        <v>13</v>
      </c>
      <c r="C33" s="4">
        <v>5</v>
      </c>
      <c r="E33" t="s">
        <v>14</v>
      </c>
      <c r="F33" t="s">
        <v>15</v>
      </c>
      <c r="G33" t="s">
        <v>16</v>
      </c>
      <c r="H33">
        <v>1</v>
      </c>
      <c r="I33" t="s">
        <v>25</v>
      </c>
      <c r="J33">
        <v>-5</v>
      </c>
      <c r="K33" t="s">
        <v>68</v>
      </c>
    </row>
    <row r="34" spans="1:11" x14ac:dyDescent="0.35">
      <c r="A34" s="1">
        <v>44218</v>
      </c>
      <c r="B34" t="s">
        <v>13</v>
      </c>
      <c r="C34" s="4">
        <v>5</v>
      </c>
      <c r="E34" t="s">
        <v>14</v>
      </c>
      <c r="F34" t="s">
        <v>15</v>
      </c>
      <c r="G34" t="s">
        <v>16</v>
      </c>
      <c r="H34">
        <v>1</v>
      </c>
      <c r="I34" t="s">
        <v>26</v>
      </c>
      <c r="J34">
        <v>-5</v>
      </c>
      <c r="K34" t="s">
        <v>68</v>
      </c>
    </row>
    <row r="35" spans="1:11" x14ac:dyDescent="0.35">
      <c r="A35" s="1">
        <v>44218</v>
      </c>
      <c r="B35" t="s">
        <v>27</v>
      </c>
      <c r="C35" s="4">
        <v>170</v>
      </c>
      <c r="E35" t="s">
        <v>28</v>
      </c>
      <c r="F35" t="s">
        <v>19</v>
      </c>
      <c r="G35" t="s">
        <v>16</v>
      </c>
      <c r="H35">
        <v>1</v>
      </c>
      <c r="I35" t="s">
        <v>26</v>
      </c>
      <c r="J35">
        <v>-170</v>
      </c>
      <c r="K35" t="s">
        <v>68</v>
      </c>
    </row>
    <row r="36" spans="1:11" x14ac:dyDescent="0.35">
      <c r="A36" s="1">
        <v>44219</v>
      </c>
      <c r="B36" t="s">
        <v>49</v>
      </c>
      <c r="C36" s="4">
        <v>37</v>
      </c>
      <c r="E36" t="s">
        <v>39</v>
      </c>
      <c r="F36" t="s">
        <v>15</v>
      </c>
      <c r="G36" t="s">
        <v>16</v>
      </c>
      <c r="H36">
        <v>1</v>
      </c>
      <c r="I36" t="s">
        <v>32</v>
      </c>
      <c r="J36">
        <v>-37</v>
      </c>
      <c r="K36" t="s">
        <v>68</v>
      </c>
    </row>
    <row r="37" spans="1:11" x14ac:dyDescent="0.35">
      <c r="A37" s="1">
        <v>44220</v>
      </c>
      <c r="B37" t="s">
        <v>50</v>
      </c>
      <c r="C37" s="4">
        <v>12</v>
      </c>
      <c r="E37" t="s">
        <v>39</v>
      </c>
      <c r="F37" t="s">
        <v>15</v>
      </c>
      <c r="G37" t="s">
        <v>16</v>
      </c>
      <c r="H37">
        <v>1</v>
      </c>
      <c r="I37" t="s">
        <v>42</v>
      </c>
      <c r="J37">
        <v>-12</v>
      </c>
      <c r="K37" t="s">
        <v>68</v>
      </c>
    </row>
    <row r="38" spans="1:11" x14ac:dyDescent="0.35">
      <c r="A38" s="1">
        <v>44221</v>
      </c>
      <c r="B38" t="s">
        <v>51</v>
      </c>
      <c r="C38" s="4">
        <v>55</v>
      </c>
      <c r="E38" t="s">
        <v>52</v>
      </c>
      <c r="F38" t="s">
        <v>53</v>
      </c>
      <c r="G38" t="s">
        <v>16</v>
      </c>
      <c r="H38">
        <v>1</v>
      </c>
      <c r="I38" t="s">
        <v>12</v>
      </c>
      <c r="J38">
        <v>-55</v>
      </c>
      <c r="K38" t="s">
        <v>68</v>
      </c>
    </row>
    <row r="39" spans="1:11" x14ac:dyDescent="0.35">
      <c r="A39" s="1">
        <v>44221</v>
      </c>
      <c r="B39" t="s">
        <v>31</v>
      </c>
      <c r="C39" s="4">
        <v>63</v>
      </c>
      <c r="E39" t="s">
        <v>54</v>
      </c>
      <c r="F39" t="s">
        <v>23</v>
      </c>
      <c r="G39" t="s">
        <v>16</v>
      </c>
      <c r="H39">
        <v>1</v>
      </c>
      <c r="I39" t="s">
        <v>12</v>
      </c>
      <c r="J39">
        <v>-63</v>
      </c>
      <c r="K39" t="s">
        <v>68</v>
      </c>
    </row>
    <row r="40" spans="1:11" x14ac:dyDescent="0.35">
      <c r="A40" s="1">
        <v>44221</v>
      </c>
      <c r="B40" t="s">
        <v>13</v>
      </c>
      <c r="C40" s="4">
        <v>5</v>
      </c>
      <c r="E40" t="s">
        <v>14</v>
      </c>
      <c r="F40" t="s">
        <v>15</v>
      </c>
      <c r="G40" t="s">
        <v>16</v>
      </c>
      <c r="H40">
        <v>1</v>
      </c>
      <c r="I40" t="s">
        <v>12</v>
      </c>
      <c r="J40">
        <v>-5</v>
      </c>
      <c r="K40" t="s">
        <v>68</v>
      </c>
    </row>
    <row r="41" spans="1:11" x14ac:dyDescent="0.35">
      <c r="A41" s="1">
        <v>44222</v>
      </c>
      <c r="B41" t="s">
        <v>13</v>
      </c>
      <c r="C41" s="4">
        <v>5</v>
      </c>
      <c r="E41" t="s">
        <v>14</v>
      </c>
      <c r="F41" t="s">
        <v>15</v>
      </c>
      <c r="G41" t="s">
        <v>16</v>
      </c>
      <c r="H41">
        <v>1</v>
      </c>
      <c r="I41" t="s">
        <v>20</v>
      </c>
      <c r="J41">
        <v>-5</v>
      </c>
      <c r="K41" t="s">
        <v>68</v>
      </c>
    </row>
    <row r="42" spans="1:11" x14ac:dyDescent="0.35">
      <c r="A42" s="1">
        <v>44223</v>
      </c>
      <c r="B42" t="s">
        <v>13</v>
      </c>
      <c r="C42" s="4">
        <v>5</v>
      </c>
      <c r="E42" t="s">
        <v>14</v>
      </c>
      <c r="F42" t="s">
        <v>15</v>
      </c>
      <c r="G42" t="s">
        <v>16</v>
      </c>
      <c r="H42">
        <v>1</v>
      </c>
      <c r="I42" t="s">
        <v>24</v>
      </c>
      <c r="J42">
        <v>-5</v>
      </c>
      <c r="K42" t="s">
        <v>68</v>
      </c>
    </row>
    <row r="43" spans="1:11" x14ac:dyDescent="0.35">
      <c r="A43" s="1">
        <v>44224</v>
      </c>
      <c r="B43" t="s">
        <v>13</v>
      </c>
      <c r="C43" s="4">
        <v>5</v>
      </c>
      <c r="E43" t="s">
        <v>14</v>
      </c>
      <c r="F43" t="s">
        <v>15</v>
      </c>
      <c r="G43" t="s">
        <v>16</v>
      </c>
      <c r="H43">
        <v>1</v>
      </c>
      <c r="I43" t="s">
        <v>25</v>
      </c>
      <c r="J43">
        <v>-5</v>
      </c>
      <c r="K43" t="s">
        <v>68</v>
      </c>
    </row>
    <row r="44" spans="1:11" x14ac:dyDescent="0.35">
      <c r="A44" s="1">
        <v>44225</v>
      </c>
      <c r="B44" t="s">
        <v>13</v>
      </c>
      <c r="C44" s="4">
        <v>5</v>
      </c>
      <c r="E44" t="s">
        <v>14</v>
      </c>
      <c r="F44" t="s">
        <v>15</v>
      </c>
      <c r="G44" t="s">
        <v>16</v>
      </c>
      <c r="H44">
        <v>1</v>
      </c>
      <c r="I44" t="s">
        <v>26</v>
      </c>
      <c r="J44">
        <v>-5</v>
      </c>
      <c r="K44" t="s">
        <v>68</v>
      </c>
    </row>
    <row r="45" spans="1:11" x14ac:dyDescent="0.35">
      <c r="A45" s="1">
        <v>44225</v>
      </c>
      <c r="B45" t="s">
        <v>27</v>
      </c>
      <c r="C45" s="4">
        <v>162</v>
      </c>
      <c r="E45" t="s">
        <v>28</v>
      </c>
      <c r="F45" t="s">
        <v>19</v>
      </c>
      <c r="G45" t="s">
        <v>16</v>
      </c>
      <c r="H45">
        <v>1</v>
      </c>
      <c r="I45" t="s">
        <v>26</v>
      </c>
      <c r="J45">
        <v>-162</v>
      </c>
      <c r="K45" t="s">
        <v>68</v>
      </c>
    </row>
    <row r="46" spans="1:11" x14ac:dyDescent="0.35">
      <c r="A46" s="1">
        <v>44226</v>
      </c>
      <c r="B46" t="s">
        <v>55</v>
      </c>
      <c r="C46" s="4">
        <v>125</v>
      </c>
      <c r="E46" t="s">
        <v>37</v>
      </c>
      <c r="F46" t="s">
        <v>35</v>
      </c>
      <c r="G46" t="s">
        <v>16</v>
      </c>
      <c r="H46">
        <v>1</v>
      </c>
      <c r="I46" t="s">
        <v>32</v>
      </c>
      <c r="J46">
        <v>-125</v>
      </c>
      <c r="K46" t="s">
        <v>68</v>
      </c>
    </row>
    <row r="47" spans="1:11" x14ac:dyDescent="0.35">
      <c r="A47" s="1">
        <v>44226</v>
      </c>
      <c r="B47" t="s">
        <v>56</v>
      </c>
      <c r="C47" s="4">
        <v>175</v>
      </c>
      <c r="E47" t="s">
        <v>34</v>
      </c>
      <c r="F47" t="s">
        <v>35</v>
      </c>
      <c r="G47" t="s">
        <v>16</v>
      </c>
      <c r="H47">
        <v>1</v>
      </c>
      <c r="I47" t="s">
        <v>32</v>
      </c>
      <c r="J47">
        <v>-175</v>
      </c>
      <c r="K47" t="s">
        <v>68</v>
      </c>
    </row>
    <row r="48" spans="1:11" x14ac:dyDescent="0.35">
      <c r="A48" s="1">
        <v>44227</v>
      </c>
      <c r="B48" t="s">
        <v>36</v>
      </c>
      <c r="C48" s="4">
        <v>145</v>
      </c>
      <c r="E48" t="s">
        <v>37</v>
      </c>
      <c r="F48" t="s">
        <v>35</v>
      </c>
      <c r="G48" t="s">
        <v>16</v>
      </c>
      <c r="H48">
        <v>1</v>
      </c>
      <c r="I48" t="s">
        <v>42</v>
      </c>
      <c r="J48">
        <v>-145</v>
      </c>
      <c r="K48" t="s">
        <v>68</v>
      </c>
    </row>
    <row r="49" spans="1:11" x14ac:dyDescent="0.35">
      <c r="A49" s="1">
        <v>44227</v>
      </c>
      <c r="B49" t="s">
        <v>40</v>
      </c>
      <c r="C49" s="4">
        <v>23</v>
      </c>
      <c r="E49" t="s">
        <v>41</v>
      </c>
      <c r="F49" t="s">
        <v>23</v>
      </c>
      <c r="G49" t="s">
        <v>16</v>
      </c>
      <c r="H49">
        <v>1</v>
      </c>
      <c r="I49" t="s">
        <v>42</v>
      </c>
      <c r="J49">
        <v>-23</v>
      </c>
      <c r="K49" t="s">
        <v>68</v>
      </c>
    </row>
    <row r="50" spans="1:11" x14ac:dyDescent="0.35">
      <c r="A50" s="1">
        <v>44228</v>
      </c>
      <c r="B50" t="s">
        <v>100</v>
      </c>
      <c r="C50" s="4"/>
      <c r="D50" s="4">
        <v>5000</v>
      </c>
      <c r="E50" t="s">
        <v>101</v>
      </c>
      <c r="F50" t="s">
        <v>10</v>
      </c>
      <c r="G50" t="s">
        <v>11</v>
      </c>
      <c r="H50">
        <v>2</v>
      </c>
      <c r="I50" t="s">
        <v>12</v>
      </c>
      <c r="J50">
        <v>5000</v>
      </c>
      <c r="K50" t="s">
        <v>69</v>
      </c>
    </row>
    <row r="51" spans="1:11" x14ac:dyDescent="0.35">
      <c r="A51" s="1">
        <v>44228</v>
      </c>
      <c r="B51" t="s">
        <v>13</v>
      </c>
      <c r="C51" s="4">
        <v>5</v>
      </c>
      <c r="E51" t="s">
        <v>14</v>
      </c>
      <c r="F51" t="s">
        <v>15</v>
      </c>
      <c r="G51" t="s">
        <v>16</v>
      </c>
      <c r="H51">
        <v>2</v>
      </c>
      <c r="I51" t="s">
        <v>12</v>
      </c>
      <c r="J51">
        <v>-5</v>
      </c>
      <c r="K51" t="s">
        <v>69</v>
      </c>
    </row>
    <row r="52" spans="1:11" x14ac:dyDescent="0.35">
      <c r="A52" s="1">
        <v>44229</v>
      </c>
      <c r="B52" t="s">
        <v>17</v>
      </c>
      <c r="C52" s="4">
        <v>900</v>
      </c>
      <c r="E52" t="s">
        <v>18</v>
      </c>
      <c r="F52" t="s">
        <v>19</v>
      </c>
      <c r="G52" t="s">
        <v>16</v>
      </c>
      <c r="H52">
        <v>2</v>
      </c>
      <c r="I52" t="s">
        <v>20</v>
      </c>
      <c r="J52">
        <v>-900</v>
      </c>
      <c r="K52" t="s">
        <v>69</v>
      </c>
    </row>
    <row r="53" spans="1:11" x14ac:dyDescent="0.35">
      <c r="A53" s="1">
        <v>44229</v>
      </c>
      <c r="B53" t="s">
        <v>21</v>
      </c>
      <c r="C53" s="4">
        <v>150</v>
      </c>
      <c r="E53" t="s">
        <v>22</v>
      </c>
      <c r="F53" t="s">
        <v>23</v>
      </c>
      <c r="G53" t="s">
        <v>16</v>
      </c>
      <c r="H53">
        <v>2</v>
      </c>
      <c r="I53" t="s">
        <v>20</v>
      </c>
      <c r="J53">
        <v>-150</v>
      </c>
      <c r="K53" t="s">
        <v>69</v>
      </c>
    </row>
    <row r="54" spans="1:11" x14ac:dyDescent="0.35">
      <c r="A54" s="1">
        <v>44229</v>
      </c>
      <c r="B54" t="s">
        <v>13</v>
      </c>
      <c r="C54" s="4">
        <v>5</v>
      </c>
      <c r="E54" t="s">
        <v>14</v>
      </c>
      <c r="F54" t="s">
        <v>15</v>
      </c>
      <c r="G54" t="s">
        <v>16</v>
      </c>
      <c r="H54">
        <v>2</v>
      </c>
      <c r="I54" t="s">
        <v>20</v>
      </c>
      <c r="J54">
        <v>-5</v>
      </c>
      <c r="K54" t="s">
        <v>69</v>
      </c>
    </row>
    <row r="55" spans="1:11" x14ac:dyDescent="0.35">
      <c r="A55" s="1">
        <v>44230</v>
      </c>
      <c r="B55" t="s">
        <v>13</v>
      </c>
      <c r="C55" s="4">
        <v>5</v>
      </c>
      <c r="E55" t="s">
        <v>14</v>
      </c>
      <c r="F55" t="s">
        <v>15</v>
      </c>
      <c r="G55" t="s">
        <v>16</v>
      </c>
      <c r="H55">
        <v>2</v>
      </c>
      <c r="I55" t="s">
        <v>24</v>
      </c>
      <c r="J55">
        <v>-5</v>
      </c>
      <c r="K55" t="s">
        <v>69</v>
      </c>
    </row>
    <row r="56" spans="1:11" x14ac:dyDescent="0.35">
      <c r="A56" s="1">
        <v>44231</v>
      </c>
      <c r="B56" t="s">
        <v>13</v>
      </c>
      <c r="C56" s="4">
        <v>5</v>
      </c>
      <c r="E56" t="s">
        <v>14</v>
      </c>
      <c r="F56" t="s">
        <v>15</v>
      </c>
      <c r="G56" t="s">
        <v>16</v>
      </c>
      <c r="H56">
        <v>2</v>
      </c>
      <c r="I56" t="s">
        <v>25</v>
      </c>
      <c r="J56">
        <v>-5</v>
      </c>
      <c r="K56" t="s">
        <v>69</v>
      </c>
    </row>
    <row r="57" spans="1:11" x14ac:dyDescent="0.35">
      <c r="A57" s="1">
        <v>44232</v>
      </c>
      <c r="B57" t="s">
        <v>13</v>
      </c>
      <c r="C57" s="4">
        <v>5</v>
      </c>
      <c r="E57" t="s">
        <v>14</v>
      </c>
      <c r="F57" t="s">
        <v>15</v>
      </c>
      <c r="G57" t="s">
        <v>16</v>
      </c>
      <c r="H57">
        <v>2</v>
      </c>
      <c r="I57" t="s">
        <v>26</v>
      </c>
      <c r="J57">
        <v>-5</v>
      </c>
      <c r="K57" t="s">
        <v>69</v>
      </c>
    </row>
    <row r="58" spans="1:11" x14ac:dyDescent="0.35">
      <c r="A58" s="1">
        <v>44232</v>
      </c>
      <c r="B58" t="s">
        <v>27</v>
      </c>
      <c r="C58" s="4">
        <v>205</v>
      </c>
      <c r="E58" t="s">
        <v>28</v>
      </c>
      <c r="F58" t="s">
        <v>19</v>
      </c>
      <c r="G58" t="s">
        <v>16</v>
      </c>
      <c r="H58">
        <v>2</v>
      </c>
      <c r="I58" t="s">
        <v>26</v>
      </c>
      <c r="J58">
        <v>-205</v>
      </c>
      <c r="K58" t="s">
        <v>69</v>
      </c>
    </row>
    <row r="59" spans="1:11" x14ac:dyDescent="0.35">
      <c r="A59" s="1">
        <v>44235</v>
      </c>
      <c r="B59" t="s">
        <v>29</v>
      </c>
      <c r="C59" s="4">
        <v>51.1</v>
      </c>
      <c r="E59" t="s">
        <v>30</v>
      </c>
      <c r="F59" t="s">
        <v>19</v>
      </c>
      <c r="G59" t="s">
        <v>16</v>
      </c>
      <c r="H59">
        <v>2</v>
      </c>
      <c r="I59" t="s">
        <v>12</v>
      </c>
      <c r="J59">
        <v>-51.1</v>
      </c>
      <c r="K59" t="s">
        <v>69</v>
      </c>
    </row>
    <row r="60" spans="1:11" x14ac:dyDescent="0.35">
      <c r="A60" s="1">
        <v>44235</v>
      </c>
      <c r="B60" t="s">
        <v>13</v>
      </c>
      <c r="C60" s="4">
        <v>5</v>
      </c>
      <c r="E60" t="s">
        <v>14</v>
      </c>
      <c r="F60" t="s">
        <v>15</v>
      </c>
      <c r="G60" t="s">
        <v>16</v>
      </c>
      <c r="H60">
        <v>2</v>
      </c>
      <c r="I60" t="s">
        <v>12</v>
      </c>
      <c r="J60">
        <v>-5</v>
      </c>
      <c r="K60" t="s">
        <v>69</v>
      </c>
    </row>
    <row r="61" spans="1:11" x14ac:dyDescent="0.35">
      <c r="A61" s="1">
        <v>44236</v>
      </c>
      <c r="B61" t="s">
        <v>13</v>
      </c>
      <c r="C61" s="4">
        <v>5</v>
      </c>
      <c r="E61" t="s">
        <v>14</v>
      </c>
      <c r="F61" t="s">
        <v>15</v>
      </c>
      <c r="G61" t="s">
        <v>16</v>
      </c>
      <c r="H61">
        <v>2</v>
      </c>
      <c r="I61" t="s">
        <v>20</v>
      </c>
      <c r="J61">
        <v>-5</v>
      </c>
      <c r="K61" t="s">
        <v>69</v>
      </c>
    </row>
    <row r="62" spans="1:11" x14ac:dyDescent="0.35">
      <c r="A62" s="1">
        <v>44237</v>
      </c>
      <c r="B62" t="s">
        <v>31</v>
      </c>
      <c r="C62" s="4">
        <v>78</v>
      </c>
      <c r="E62" t="s">
        <v>54</v>
      </c>
      <c r="F62" t="s">
        <v>23</v>
      </c>
      <c r="G62" t="s">
        <v>16</v>
      </c>
      <c r="H62">
        <v>2</v>
      </c>
      <c r="I62" t="s">
        <v>24</v>
      </c>
      <c r="J62">
        <v>-78</v>
      </c>
      <c r="K62" t="s">
        <v>69</v>
      </c>
    </row>
    <row r="63" spans="1:11" x14ac:dyDescent="0.35">
      <c r="A63" s="1">
        <v>44237</v>
      </c>
      <c r="B63" t="s">
        <v>13</v>
      </c>
      <c r="C63" s="4">
        <v>5</v>
      </c>
      <c r="E63" t="s">
        <v>14</v>
      </c>
      <c r="F63" t="s">
        <v>15</v>
      </c>
      <c r="G63" t="s">
        <v>16</v>
      </c>
      <c r="H63">
        <v>2</v>
      </c>
      <c r="I63" t="s">
        <v>24</v>
      </c>
      <c r="J63">
        <v>-5</v>
      </c>
      <c r="K63" t="s">
        <v>69</v>
      </c>
    </row>
    <row r="64" spans="1:11" x14ac:dyDescent="0.35">
      <c r="A64" s="1">
        <v>44238</v>
      </c>
      <c r="B64" t="s">
        <v>13</v>
      </c>
      <c r="C64" s="4">
        <v>5</v>
      </c>
      <c r="E64" t="s">
        <v>14</v>
      </c>
      <c r="F64" t="s">
        <v>15</v>
      </c>
      <c r="G64" t="s">
        <v>16</v>
      </c>
      <c r="H64">
        <v>2</v>
      </c>
      <c r="I64" t="s">
        <v>25</v>
      </c>
      <c r="J64">
        <v>-5</v>
      </c>
      <c r="K64" t="s">
        <v>69</v>
      </c>
    </row>
    <row r="65" spans="1:11" x14ac:dyDescent="0.35">
      <c r="A65" s="1">
        <v>44239</v>
      </c>
      <c r="B65" t="s">
        <v>27</v>
      </c>
      <c r="C65" s="4">
        <v>135.9</v>
      </c>
      <c r="E65" t="s">
        <v>28</v>
      </c>
      <c r="F65" t="s">
        <v>19</v>
      </c>
      <c r="G65" t="s">
        <v>16</v>
      </c>
      <c r="H65">
        <v>2</v>
      </c>
      <c r="I65" t="s">
        <v>26</v>
      </c>
      <c r="J65">
        <v>-135.9</v>
      </c>
      <c r="K65" t="s">
        <v>69</v>
      </c>
    </row>
    <row r="66" spans="1:11" x14ac:dyDescent="0.35">
      <c r="A66" s="1">
        <v>44239</v>
      </c>
      <c r="B66" t="s">
        <v>13</v>
      </c>
      <c r="C66" s="4">
        <v>5</v>
      </c>
      <c r="E66" t="s">
        <v>14</v>
      </c>
      <c r="F66" t="s">
        <v>15</v>
      </c>
      <c r="G66" t="s">
        <v>16</v>
      </c>
      <c r="H66">
        <v>2</v>
      </c>
      <c r="I66" t="s">
        <v>26</v>
      </c>
      <c r="J66">
        <v>-5</v>
      </c>
      <c r="K66" t="s">
        <v>69</v>
      </c>
    </row>
    <row r="67" spans="1:11" x14ac:dyDescent="0.35">
      <c r="A67" s="1">
        <v>44240</v>
      </c>
      <c r="B67" t="s">
        <v>13</v>
      </c>
      <c r="C67" s="4">
        <v>5</v>
      </c>
      <c r="E67" t="s">
        <v>14</v>
      </c>
      <c r="F67" t="s">
        <v>15</v>
      </c>
      <c r="G67" t="s">
        <v>16</v>
      </c>
      <c r="H67">
        <v>2</v>
      </c>
      <c r="I67" t="s">
        <v>32</v>
      </c>
      <c r="J67">
        <v>-5</v>
      </c>
      <c r="K67" t="s">
        <v>69</v>
      </c>
    </row>
    <row r="68" spans="1:11" x14ac:dyDescent="0.35">
      <c r="A68" s="1">
        <v>44240</v>
      </c>
      <c r="B68" t="s">
        <v>33</v>
      </c>
      <c r="C68" s="4">
        <v>40.9</v>
      </c>
      <c r="E68" t="s">
        <v>34</v>
      </c>
      <c r="F68" t="s">
        <v>35</v>
      </c>
      <c r="G68" t="s">
        <v>16</v>
      </c>
      <c r="H68">
        <v>2</v>
      </c>
      <c r="I68" t="s">
        <v>32</v>
      </c>
      <c r="J68">
        <v>-40.9</v>
      </c>
      <c r="K68" t="s">
        <v>69</v>
      </c>
    </row>
    <row r="69" spans="1:11" x14ac:dyDescent="0.35">
      <c r="A69" s="1">
        <v>44240</v>
      </c>
      <c r="B69" t="s">
        <v>36</v>
      </c>
      <c r="C69" s="4">
        <v>99</v>
      </c>
      <c r="E69" t="s">
        <v>37</v>
      </c>
      <c r="F69" t="s">
        <v>35</v>
      </c>
      <c r="G69" t="s">
        <v>16</v>
      </c>
      <c r="H69">
        <v>2</v>
      </c>
      <c r="I69" t="s">
        <v>32</v>
      </c>
      <c r="J69">
        <v>-99</v>
      </c>
      <c r="K69" t="s">
        <v>69</v>
      </c>
    </row>
    <row r="70" spans="1:11" x14ac:dyDescent="0.35">
      <c r="A70" s="1">
        <v>44240</v>
      </c>
      <c r="B70" t="s">
        <v>38</v>
      </c>
      <c r="C70" s="4">
        <v>53</v>
      </c>
      <c r="E70" t="s">
        <v>39</v>
      </c>
      <c r="F70" t="s">
        <v>15</v>
      </c>
      <c r="G70" t="s">
        <v>16</v>
      </c>
      <c r="H70">
        <v>2</v>
      </c>
      <c r="I70" t="s">
        <v>32</v>
      </c>
      <c r="J70">
        <v>-53</v>
      </c>
      <c r="K70" t="s">
        <v>69</v>
      </c>
    </row>
    <row r="71" spans="1:11" x14ac:dyDescent="0.35">
      <c r="A71" s="1">
        <v>44241</v>
      </c>
      <c r="B71" t="s">
        <v>40</v>
      </c>
      <c r="C71" s="4">
        <v>28.9</v>
      </c>
      <c r="E71" t="s">
        <v>41</v>
      </c>
      <c r="F71" t="s">
        <v>23</v>
      </c>
      <c r="G71" t="s">
        <v>16</v>
      </c>
      <c r="H71">
        <v>2</v>
      </c>
      <c r="I71" t="s">
        <v>42</v>
      </c>
      <c r="J71">
        <v>-28.9</v>
      </c>
      <c r="K71" t="s">
        <v>69</v>
      </c>
    </row>
    <row r="72" spans="1:11" x14ac:dyDescent="0.35">
      <c r="A72" s="1">
        <v>44242</v>
      </c>
      <c r="B72" t="s">
        <v>43</v>
      </c>
      <c r="C72" s="4"/>
      <c r="D72" s="4">
        <v>800</v>
      </c>
      <c r="E72" t="s">
        <v>102</v>
      </c>
      <c r="F72" t="s">
        <v>44</v>
      </c>
      <c r="G72" t="s">
        <v>11</v>
      </c>
      <c r="H72">
        <v>2</v>
      </c>
      <c r="I72" t="s">
        <v>12</v>
      </c>
      <c r="J72">
        <v>800</v>
      </c>
      <c r="K72" t="s">
        <v>69</v>
      </c>
    </row>
    <row r="73" spans="1:11" x14ac:dyDescent="0.35">
      <c r="A73" s="1">
        <v>44242</v>
      </c>
      <c r="B73" t="s">
        <v>13</v>
      </c>
      <c r="C73" s="4">
        <v>5</v>
      </c>
      <c r="E73" t="s">
        <v>14</v>
      </c>
      <c r="F73" t="s">
        <v>15</v>
      </c>
      <c r="G73" t="s">
        <v>16</v>
      </c>
      <c r="H73">
        <v>2</v>
      </c>
      <c r="I73" t="s">
        <v>12</v>
      </c>
      <c r="J73">
        <v>-5</v>
      </c>
      <c r="K73" t="s">
        <v>69</v>
      </c>
    </row>
    <row r="74" spans="1:11" x14ac:dyDescent="0.35">
      <c r="A74" s="1">
        <v>44243</v>
      </c>
      <c r="B74" t="s">
        <v>13</v>
      </c>
      <c r="C74" s="4">
        <v>5</v>
      </c>
      <c r="E74" t="s">
        <v>14</v>
      </c>
      <c r="F74" t="s">
        <v>15</v>
      </c>
      <c r="G74" t="s">
        <v>16</v>
      </c>
      <c r="H74">
        <v>2</v>
      </c>
      <c r="I74" t="s">
        <v>20</v>
      </c>
      <c r="J74">
        <v>-5</v>
      </c>
      <c r="K74" t="s">
        <v>69</v>
      </c>
    </row>
    <row r="75" spans="1:11" x14ac:dyDescent="0.35">
      <c r="A75" s="1">
        <v>44243</v>
      </c>
      <c r="B75" t="s">
        <v>45</v>
      </c>
      <c r="C75" s="4">
        <v>40</v>
      </c>
      <c r="E75" t="s">
        <v>45</v>
      </c>
      <c r="F75" t="s">
        <v>19</v>
      </c>
      <c r="G75" t="s">
        <v>16</v>
      </c>
      <c r="H75">
        <v>2</v>
      </c>
      <c r="I75" t="s">
        <v>20</v>
      </c>
      <c r="J75">
        <v>-40</v>
      </c>
      <c r="K75" t="s">
        <v>69</v>
      </c>
    </row>
    <row r="76" spans="1:11" x14ac:dyDescent="0.35">
      <c r="A76" s="1">
        <v>44244</v>
      </c>
      <c r="B76" t="s">
        <v>46</v>
      </c>
      <c r="C76" s="4">
        <v>45.9</v>
      </c>
      <c r="E76" t="s">
        <v>47</v>
      </c>
      <c r="F76" t="s">
        <v>35</v>
      </c>
      <c r="G76" t="s">
        <v>16</v>
      </c>
      <c r="H76">
        <v>2</v>
      </c>
      <c r="I76" t="s">
        <v>24</v>
      </c>
      <c r="J76">
        <v>-45.9</v>
      </c>
      <c r="K76" t="s">
        <v>69</v>
      </c>
    </row>
    <row r="77" spans="1:11" x14ac:dyDescent="0.35">
      <c r="A77" s="1">
        <v>44244</v>
      </c>
      <c r="B77" t="s">
        <v>48</v>
      </c>
      <c r="C77" s="4">
        <v>35</v>
      </c>
      <c r="E77" t="s">
        <v>34</v>
      </c>
      <c r="F77" t="s">
        <v>35</v>
      </c>
      <c r="G77" t="s">
        <v>16</v>
      </c>
      <c r="H77">
        <v>2</v>
      </c>
      <c r="I77" t="s">
        <v>24</v>
      </c>
      <c r="J77">
        <v>-35</v>
      </c>
      <c r="K77" t="s">
        <v>69</v>
      </c>
    </row>
    <row r="78" spans="1:11" x14ac:dyDescent="0.35">
      <c r="A78" s="1">
        <v>44244</v>
      </c>
      <c r="B78" t="s">
        <v>13</v>
      </c>
      <c r="C78" s="4">
        <v>5</v>
      </c>
      <c r="E78" t="s">
        <v>14</v>
      </c>
      <c r="F78" t="s">
        <v>15</v>
      </c>
      <c r="G78" t="s">
        <v>16</v>
      </c>
      <c r="H78">
        <v>2</v>
      </c>
      <c r="I78" t="s">
        <v>24</v>
      </c>
      <c r="J78">
        <v>-5</v>
      </c>
      <c r="K78" t="s">
        <v>69</v>
      </c>
    </row>
    <row r="79" spans="1:11" x14ac:dyDescent="0.35">
      <c r="A79" s="1">
        <v>44245</v>
      </c>
      <c r="B79" t="s">
        <v>13</v>
      </c>
      <c r="C79" s="4">
        <v>5</v>
      </c>
      <c r="E79" t="s">
        <v>14</v>
      </c>
      <c r="F79" t="s">
        <v>15</v>
      </c>
      <c r="G79" t="s">
        <v>16</v>
      </c>
      <c r="H79">
        <v>2</v>
      </c>
      <c r="I79" t="s">
        <v>25</v>
      </c>
      <c r="J79">
        <v>-5</v>
      </c>
      <c r="K79" t="s">
        <v>69</v>
      </c>
    </row>
    <row r="80" spans="1:11" x14ac:dyDescent="0.35">
      <c r="A80" s="1">
        <v>44246</v>
      </c>
      <c r="B80" t="s">
        <v>13</v>
      </c>
      <c r="C80" s="4">
        <v>5</v>
      </c>
      <c r="E80" t="s">
        <v>14</v>
      </c>
      <c r="F80" t="s">
        <v>15</v>
      </c>
      <c r="G80" t="s">
        <v>16</v>
      </c>
      <c r="H80">
        <v>2</v>
      </c>
      <c r="I80" t="s">
        <v>26</v>
      </c>
      <c r="J80">
        <v>-5</v>
      </c>
      <c r="K80" t="s">
        <v>69</v>
      </c>
    </row>
    <row r="81" spans="1:11" x14ac:dyDescent="0.35">
      <c r="A81" s="1">
        <v>44246</v>
      </c>
      <c r="B81" t="s">
        <v>27</v>
      </c>
      <c r="C81" s="4">
        <v>171</v>
      </c>
      <c r="E81" t="s">
        <v>28</v>
      </c>
      <c r="F81" t="s">
        <v>19</v>
      </c>
      <c r="G81" t="s">
        <v>16</v>
      </c>
      <c r="H81">
        <v>2</v>
      </c>
      <c r="I81" t="s">
        <v>26</v>
      </c>
      <c r="J81">
        <v>-171</v>
      </c>
      <c r="K81" t="s">
        <v>69</v>
      </c>
    </row>
    <row r="82" spans="1:11" x14ac:dyDescent="0.35">
      <c r="A82" s="1">
        <v>44247</v>
      </c>
      <c r="B82" t="s">
        <v>49</v>
      </c>
      <c r="C82" s="4">
        <v>37.9</v>
      </c>
      <c r="E82" t="s">
        <v>39</v>
      </c>
      <c r="F82" t="s">
        <v>15</v>
      </c>
      <c r="G82" t="s">
        <v>16</v>
      </c>
      <c r="H82">
        <v>2</v>
      </c>
      <c r="I82" t="s">
        <v>32</v>
      </c>
      <c r="J82">
        <v>-37.9</v>
      </c>
      <c r="K82" t="s">
        <v>69</v>
      </c>
    </row>
    <row r="83" spans="1:11" x14ac:dyDescent="0.35">
      <c r="A83" s="1">
        <v>44248</v>
      </c>
      <c r="B83" t="s">
        <v>50</v>
      </c>
      <c r="C83" s="4">
        <v>12.9</v>
      </c>
      <c r="E83" t="s">
        <v>39</v>
      </c>
      <c r="F83" t="s">
        <v>15</v>
      </c>
      <c r="G83" t="s">
        <v>16</v>
      </c>
      <c r="H83">
        <v>2</v>
      </c>
      <c r="I83" t="s">
        <v>42</v>
      </c>
      <c r="J83">
        <v>-12.9</v>
      </c>
      <c r="K83" t="s">
        <v>69</v>
      </c>
    </row>
    <row r="84" spans="1:11" x14ac:dyDescent="0.35">
      <c r="A84" s="1">
        <v>44249</v>
      </c>
      <c r="B84" t="s">
        <v>51</v>
      </c>
      <c r="C84" s="4">
        <v>55</v>
      </c>
      <c r="E84" t="s">
        <v>52</v>
      </c>
      <c r="F84" t="s">
        <v>53</v>
      </c>
      <c r="G84" t="s">
        <v>16</v>
      </c>
      <c r="H84">
        <v>2</v>
      </c>
      <c r="I84" t="s">
        <v>12</v>
      </c>
      <c r="J84">
        <v>-55</v>
      </c>
      <c r="K84" t="s">
        <v>69</v>
      </c>
    </row>
    <row r="85" spans="1:11" x14ac:dyDescent="0.35">
      <c r="A85" s="1">
        <v>44249</v>
      </c>
      <c r="B85" t="s">
        <v>31</v>
      </c>
      <c r="C85" s="4">
        <v>64.099999999999994</v>
      </c>
      <c r="E85" t="s">
        <v>54</v>
      </c>
      <c r="F85" t="s">
        <v>23</v>
      </c>
      <c r="G85" t="s">
        <v>16</v>
      </c>
      <c r="H85">
        <v>2</v>
      </c>
      <c r="I85" t="s">
        <v>12</v>
      </c>
      <c r="J85">
        <v>-64.099999999999994</v>
      </c>
      <c r="K85" t="s">
        <v>69</v>
      </c>
    </row>
    <row r="86" spans="1:11" x14ac:dyDescent="0.35">
      <c r="A86" s="1">
        <v>44249</v>
      </c>
      <c r="B86" t="s">
        <v>13</v>
      </c>
      <c r="C86" s="4">
        <v>5</v>
      </c>
      <c r="E86" t="s">
        <v>14</v>
      </c>
      <c r="F86" t="s">
        <v>15</v>
      </c>
      <c r="G86" t="s">
        <v>16</v>
      </c>
      <c r="H86">
        <v>2</v>
      </c>
      <c r="I86" t="s">
        <v>12</v>
      </c>
      <c r="J86">
        <v>-5</v>
      </c>
      <c r="K86" t="s">
        <v>69</v>
      </c>
    </row>
    <row r="87" spans="1:11" x14ac:dyDescent="0.35">
      <c r="A87" s="1">
        <v>44250</v>
      </c>
      <c r="B87" t="s">
        <v>13</v>
      </c>
      <c r="C87" s="4">
        <v>5</v>
      </c>
      <c r="E87" t="s">
        <v>14</v>
      </c>
      <c r="F87" t="s">
        <v>15</v>
      </c>
      <c r="G87" t="s">
        <v>16</v>
      </c>
      <c r="H87">
        <v>2</v>
      </c>
      <c r="I87" t="s">
        <v>20</v>
      </c>
      <c r="J87">
        <v>-5</v>
      </c>
      <c r="K87" t="s">
        <v>69</v>
      </c>
    </row>
    <row r="88" spans="1:11" x14ac:dyDescent="0.35">
      <c r="A88" s="1">
        <v>44251</v>
      </c>
      <c r="B88" t="s">
        <v>13</v>
      </c>
      <c r="C88" s="4">
        <v>5</v>
      </c>
      <c r="E88" t="s">
        <v>14</v>
      </c>
      <c r="F88" t="s">
        <v>15</v>
      </c>
      <c r="G88" t="s">
        <v>16</v>
      </c>
      <c r="H88">
        <v>2</v>
      </c>
      <c r="I88" t="s">
        <v>24</v>
      </c>
      <c r="J88">
        <v>-5</v>
      </c>
      <c r="K88" t="s">
        <v>69</v>
      </c>
    </row>
    <row r="89" spans="1:11" x14ac:dyDescent="0.35">
      <c r="A89" s="1">
        <v>44252</v>
      </c>
      <c r="B89" t="s">
        <v>13</v>
      </c>
      <c r="C89" s="4">
        <v>5</v>
      </c>
      <c r="E89" t="s">
        <v>14</v>
      </c>
      <c r="F89" t="s">
        <v>15</v>
      </c>
      <c r="G89" t="s">
        <v>16</v>
      </c>
      <c r="H89">
        <v>2</v>
      </c>
      <c r="I89" t="s">
        <v>25</v>
      </c>
      <c r="J89">
        <v>-5</v>
      </c>
      <c r="K89" t="s">
        <v>69</v>
      </c>
    </row>
    <row r="90" spans="1:11" x14ac:dyDescent="0.35">
      <c r="A90" s="1">
        <v>44253</v>
      </c>
      <c r="B90" t="s">
        <v>13</v>
      </c>
      <c r="C90" s="4">
        <v>5</v>
      </c>
      <c r="E90" t="s">
        <v>14</v>
      </c>
      <c r="F90" t="s">
        <v>15</v>
      </c>
      <c r="G90" t="s">
        <v>16</v>
      </c>
      <c r="H90">
        <v>2</v>
      </c>
      <c r="I90" t="s">
        <v>26</v>
      </c>
      <c r="J90">
        <v>-5</v>
      </c>
      <c r="K90" t="s">
        <v>69</v>
      </c>
    </row>
    <row r="91" spans="1:11" x14ac:dyDescent="0.35">
      <c r="A91" s="1">
        <v>44253</v>
      </c>
      <c r="B91" t="s">
        <v>27</v>
      </c>
      <c r="C91" s="4">
        <v>162.9</v>
      </c>
      <c r="E91" t="s">
        <v>28</v>
      </c>
      <c r="F91" t="s">
        <v>19</v>
      </c>
      <c r="G91" t="s">
        <v>16</v>
      </c>
      <c r="H91">
        <v>2</v>
      </c>
      <c r="I91" t="s">
        <v>26</v>
      </c>
      <c r="J91">
        <v>-162.9</v>
      </c>
      <c r="K91" t="s">
        <v>69</v>
      </c>
    </row>
    <row r="92" spans="1:11" x14ac:dyDescent="0.35">
      <c r="A92" s="1">
        <v>44254</v>
      </c>
      <c r="B92" t="s">
        <v>55</v>
      </c>
      <c r="C92" s="4">
        <v>125.9</v>
      </c>
      <c r="E92" t="s">
        <v>37</v>
      </c>
      <c r="F92" t="s">
        <v>35</v>
      </c>
      <c r="G92" t="s">
        <v>16</v>
      </c>
      <c r="H92">
        <v>2</v>
      </c>
      <c r="I92" t="s">
        <v>32</v>
      </c>
      <c r="J92">
        <v>-125.9</v>
      </c>
      <c r="K92" t="s">
        <v>69</v>
      </c>
    </row>
    <row r="93" spans="1:11" x14ac:dyDescent="0.35">
      <c r="A93" s="1">
        <v>44254</v>
      </c>
      <c r="B93" t="s">
        <v>57</v>
      </c>
      <c r="C93" s="4">
        <v>137</v>
      </c>
      <c r="E93" t="s">
        <v>37</v>
      </c>
      <c r="F93" t="s">
        <v>35</v>
      </c>
      <c r="G93" t="s">
        <v>16</v>
      </c>
      <c r="H93">
        <v>2</v>
      </c>
      <c r="I93" t="s">
        <v>32</v>
      </c>
      <c r="J93">
        <v>-137</v>
      </c>
      <c r="K93" t="s">
        <v>69</v>
      </c>
    </row>
    <row r="94" spans="1:11" x14ac:dyDescent="0.35">
      <c r="A94" s="1">
        <v>44255</v>
      </c>
      <c r="B94" t="s">
        <v>36</v>
      </c>
      <c r="C94" s="4">
        <v>146.1</v>
      </c>
      <c r="E94" t="s">
        <v>37</v>
      </c>
      <c r="F94" t="s">
        <v>35</v>
      </c>
      <c r="G94" t="s">
        <v>16</v>
      </c>
      <c r="H94">
        <v>2</v>
      </c>
      <c r="I94" t="s">
        <v>42</v>
      </c>
      <c r="J94">
        <v>-146.1</v>
      </c>
      <c r="K94" t="s">
        <v>69</v>
      </c>
    </row>
    <row r="95" spans="1:11" x14ac:dyDescent="0.35">
      <c r="A95" s="1">
        <v>44255</v>
      </c>
      <c r="B95" t="s">
        <v>40</v>
      </c>
      <c r="C95" s="4">
        <v>24.1</v>
      </c>
      <c r="E95" t="s">
        <v>41</v>
      </c>
      <c r="F95" t="s">
        <v>23</v>
      </c>
      <c r="G95" t="s">
        <v>16</v>
      </c>
      <c r="H95">
        <v>2</v>
      </c>
      <c r="I95" t="s">
        <v>42</v>
      </c>
      <c r="J95">
        <v>-24.1</v>
      </c>
      <c r="K95" t="s">
        <v>69</v>
      </c>
    </row>
    <row r="96" spans="1:11" x14ac:dyDescent="0.35">
      <c r="A96" s="1">
        <v>44256</v>
      </c>
      <c r="B96" t="s">
        <v>100</v>
      </c>
      <c r="C96" s="4"/>
      <c r="D96" s="4">
        <v>5000</v>
      </c>
      <c r="E96" t="s">
        <v>101</v>
      </c>
      <c r="F96" t="s">
        <v>10</v>
      </c>
      <c r="G96" t="s">
        <v>11</v>
      </c>
      <c r="H96">
        <v>3</v>
      </c>
      <c r="I96" t="s">
        <v>12</v>
      </c>
      <c r="J96">
        <v>5000</v>
      </c>
      <c r="K96" t="s">
        <v>70</v>
      </c>
    </row>
    <row r="97" spans="1:11" x14ac:dyDescent="0.35">
      <c r="A97" s="1">
        <v>44256</v>
      </c>
      <c r="B97" t="s">
        <v>13</v>
      </c>
      <c r="C97" s="4">
        <v>5</v>
      </c>
      <c r="E97" t="s">
        <v>14</v>
      </c>
      <c r="F97" t="s">
        <v>15</v>
      </c>
      <c r="G97" t="s">
        <v>16</v>
      </c>
      <c r="H97">
        <v>3</v>
      </c>
      <c r="I97" t="s">
        <v>12</v>
      </c>
      <c r="J97">
        <v>-5</v>
      </c>
      <c r="K97" t="s">
        <v>70</v>
      </c>
    </row>
    <row r="98" spans="1:11" x14ac:dyDescent="0.35">
      <c r="A98" s="1">
        <v>44257</v>
      </c>
      <c r="B98" t="s">
        <v>17</v>
      </c>
      <c r="C98" s="4">
        <v>900</v>
      </c>
      <c r="E98" t="s">
        <v>18</v>
      </c>
      <c r="F98" t="s">
        <v>19</v>
      </c>
      <c r="G98" t="s">
        <v>16</v>
      </c>
      <c r="H98">
        <v>3</v>
      </c>
      <c r="I98" t="s">
        <v>20</v>
      </c>
      <c r="J98">
        <v>-900</v>
      </c>
      <c r="K98" t="s">
        <v>70</v>
      </c>
    </row>
    <row r="99" spans="1:11" x14ac:dyDescent="0.35">
      <c r="A99" s="1">
        <v>44257</v>
      </c>
      <c r="B99" t="s">
        <v>21</v>
      </c>
      <c r="C99" s="4">
        <v>150</v>
      </c>
      <c r="E99" t="s">
        <v>22</v>
      </c>
      <c r="F99" t="s">
        <v>23</v>
      </c>
      <c r="G99" t="s">
        <v>16</v>
      </c>
      <c r="H99">
        <v>3</v>
      </c>
      <c r="I99" t="s">
        <v>20</v>
      </c>
      <c r="J99">
        <v>-150</v>
      </c>
      <c r="K99" t="s">
        <v>70</v>
      </c>
    </row>
    <row r="100" spans="1:11" x14ac:dyDescent="0.35">
      <c r="A100" s="1">
        <v>44257</v>
      </c>
      <c r="B100" t="s">
        <v>13</v>
      </c>
      <c r="C100" s="4">
        <v>5</v>
      </c>
      <c r="E100" t="s">
        <v>14</v>
      </c>
      <c r="F100" t="s">
        <v>15</v>
      </c>
      <c r="G100" t="s">
        <v>16</v>
      </c>
      <c r="H100">
        <v>3</v>
      </c>
      <c r="I100" t="s">
        <v>20</v>
      </c>
      <c r="J100">
        <v>-5</v>
      </c>
      <c r="K100" t="s">
        <v>70</v>
      </c>
    </row>
    <row r="101" spans="1:11" x14ac:dyDescent="0.35">
      <c r="A101" s="1">
        <v>44258</v>
      </c>
      <c r="B101" t="s">
        <v>13</v>
      </c>
      <c r="C101" s="4">
        <v>5</v>
      </c>
      <c r="E101" t="s">
        <v>14</v>
      </c>
      <c r="F101" t="s">
        <v>15</v>
      </c>
      <c r="G101" t="s">
        <v>16</v>
      </c>
      <c r="H101">
        <v>3</v>
      </c>
      <c r="I101" t="s">
        <v>24</v>
      </c>
      <c r="J101">
        <v>-5</v>
      </c>
      <c r="K101" t="s">
        <v>70</v>
      </c>
    </row>
    <row r="102" spans="1:11" x14ac:dyDescent="0.35">
      <c r="A102" s="1">
        <v>44259</v>
      </c>
      <c r="B102" t="s">
        <v>13</v>
      </c>
      <c r="C102" s="4">
        <v>5</v>
      </c>
      <c r="E102" t="s">
        <v>14</v>
      </c>
      <c r="F102" t="s">
        <v>15</v>
      </c>
      <c r="G102" t="s">
        <v>16</v>
      </c>
      <c r="H102">
        <v>3</v>
      </c>
      <c r="I102" t="s">
        <v>25</v>
      </c>
      <c r="J102">
        <v>-5</v>
      </c>
      <c r="K102" t="s">
        <v>70</v>
      </c>
    </row>
    <row r="103" spans="1:11" x14ac:dyDescent="0.35">
      <c r="A103" s="1">
        <v>44260</v>
      </c>
      <c r="B103" t="s">
        <v>13</v>
      </c>
      <c r="C103" s="4">
        <v>5</v>
      </c>
      <c r="E103" t="s">
        <v>14</v>
      </c>
      <c r="F103" t="s">
        <v>15</v>
      </c>
      <c r="G103" t="s">
        <v>16</v>
      </c>
      <c r="H103">
        <v>3</v>
      </c>
      <c r="I103" t="s">
        <v>26</v>
      </c>
      <c r="J103">
        <v>-5</v>
      </c>
      <c r="K103" t="s">
        <v>70</v>
      </c>
    </row>
    <row r="104" spans="1:11" x14ac:dyDescent="0.35">
      <c r="A104" s="1">
        <v>44260</v>
      </c>
      <c r="B104" t="s">
        <v>27</v>
      </c>
      <c r="C104" s="4">
        <v>149</v>
      </c>
      <c r="E104" t="s">
        <v>28</v>
      </c>
      <c r="F104" t="s">
        <v>19</v>
      </c>
      <c r="G104" t="s">
        <v>16</v>
      </c>
      <c r="H104">
        <v>3</v>
      </c>
      <c r="I104" t="s">
        <v>26</v>
      </c>
      <c r="J104">
        <v>-149</v>
      </c>
      <c r="K104" t="s">
        <v>70</v>
      </c>
    </row>
    <row r="105" spans="1:11" x14ac:dyDescent="0.35">
      <c r="A105" s="1">
        <v>44263</v>
      </c>
      <c r="B105" t="s">
        <v>29</v>
      </c>
      <c r="C105" s="4">
        <v>52.1</v>
      </c>
      <c r="E105" t="s">
        <v>30</v>
      </c>
      <c r="F105" t="s">
        <v>19</v>
      </c>
      <c r="G105" t="s">
        <v>16</v>
      </c>
      <c r="H105">
        <v>3</v>
      </c>
      <c r="I105" t="s">
        <v>12</v>
      </c>
      <c r="J105">
        <v>-52.1</v>
      </c>
      <c r="K105" t="s">
        <v>70</v>
      </c>
    </row>
    <row r="106" spans="1:11" x14ac:dyDescent="0.35">
      <c r="A106" s="1">
        <v>44263</v>
      </c>
      <c r="B106" t="s">
        <v>13</v>
      </c>
      <c r="C106" s="4">
        <v>5</v>
      </c>
      <c r="E106" t="s">
        <v>14</v>
      </c>
      <c r="F106" t="s">
        <v>15</v>
      </c>
      <c r="G106" t="s">
        <v>16</v>
      </c>
      <c r="H106">
        <v>3</v>
      </c>
      <c r="I106" t="s">
        <v>12</v>
      </c>
      <c r="J106">
        <v>-5</v>
      </c>
      <c r="K106" t="s">
        <v>70</v>
      </c>
    </row>
    <row r="107" spans="1:11" x14ac:dyDescent="0.35">
      <c r="A107" s="1">
        <v>44264</v>
      </c>
      <c r="B107" t="s">
        <v>13</v>
      </c>
      <c r="C107" s="4">
        <v>5</v>
      </c>
      <c r="E107" t="s">
        <v>14</v>
      </c>
      <c r="F107" t="s">
        <v>15</v>
      </c>
      <c r="G107" t="s">
        <v>16</v>
      </c>
      <c r="H107">
        <v>3</v>
      </c>
      <c r="I107" t="s">
        <v>20</v>
      </c>
      <c r="J107">
        <v>-5</v>
      </c>
      <c r="K107" t="s">
        <v>70</v>
      </c>
    </row>
    <row r="108" spans="1:11" x14ac:dyDescent="0.35">
      <c r="A108" s="1">
        <v>44265</v>
      </c>
      <c r="B108" t="s">
        <v>31</v>
      </c>
      <c r="C108" s="4">
        <v>78.900000000000006</v>
      </c>
      <c r="E108" t="s">
        <v>54</v>
      </c>
      <c r="F108" t="s">
        <v>23</v>
      </c>
      <c r="G108" t="s">
        <v>16</v>
      </c>
      <c r="H108">
        <v>3</v>
      </c>
      <c r="I108" t="s">
        <v>24</v>
      </c>
      <c r="J108">
        <v>-78.900000000000006</v>
      </c>
      <c r="K108" t="s">
        <v>70</v>
      </c>
    </row>
    <row r="109" spans="1:11" x14ac:dyDescent="0.35">
      <c r="A109" s="1">
        <v>44265</v>
      </c>
      <c r="B109" t="s">
        <v>13</v>
      </c>
      <c r="C109" s="4">
        <v>5</v>
      </c>
      <c r="E109" t="s">
        <v>14</v>
      </c>
      <c r="F109" t="s">
        <v>15</v>
      </c>
      <c r="G109" t="s">
        <v>16</v>
      </c>
      <c r="H109">
        <v>3</v>
      </c>
      <c r="I109" t="s">
        <v>24</v>
      </c>
      <c r="J109">
        <v>-5</v>
      </c>
      <c r="K109" t="s">
        <v>70</v>
      </c>
    </row>
    <row r="110" spans="1:11" x14ac:dyDescent="0.35">
      <c r="A110" s="1">
        <v>44266</v>
      </c>
      <c r="B110" t="s">
        <v>13</v>
      </c>
      <c r="C110" s="4">
        <v>5</v>
      </c>
      <c r="E110" t="s">
        <v>14</v>
      </c>
      <c r="F110" t="s">
        <v>15</v>
      </c>
      <c r="G110" t="s">
        <v>16</v>
      </c>
      <c r="H110">
        <v>3</v>
      </c>
      <c r="I110" t="s">
        <v>25</v>
      </c>
      <c r="J110">
        <v>-5</v>
      </c>
      <c r="K110" t="s">
        <v>70</v>
      </c>
    </row>
    <row r="111" spans="1:11" x14ac:dyDescent="0.35">
      <c r="A111" s="1">
        <v>44267</v>
      </c>
      <c r="B111" t="s">
        <v>27</v>
      </c>
      <c r="C111" s="4">
        <v>137</v>
      </c>
      <c r="E111" t="s">
        <v>28</v>
      </c>
      <c r="F111" t="s">
        <v>19</v>
      </c>
      <c r="G111" t="s">
        <v>16</v>
      </c>
      <c r="H111">
        <v>3</v>
      </c>
      <c r="I111" t="s">
        <v>26</v>
      </c>
      <c r="J111">
        <v>-137</v>
      </c>
      <c r="K111" t="s">
        <v>70</v>
      </c>
    </row>
    <row r="112" spans="1:11" x14ac:dyDescent="0.35">
      <c r="A112" s="1">
        <v>44267</v>
      </c>
      <c r="B112" t="s">
        <v>13</v>
      </c>
      <c r="C112" s="4">
        <v>5</v>
      </c>
      <c r="E112" t="s">
        <v>14</v>
      </c>
      <c r="F112" t="s">
        <v>15</v>
      </c>
      <c r="G112" t="s">
        <v>16</v>
      </c>
      <c r="H112">
        <v>3</v>
      </c>
      <c r="I112" t="s">
        <v>26</v>
      </c>
      <c r="J112">
        <v>-5</v>
      </c>
      <c r="K112" t="s">
        <v>70</v>
      </c>
    </row>
    <row r="113" spans="1:11" x14ac:dyDescent="0.35">
      <c r="A113" s="1">
        <v>44268</v>
      </c>
      <c r="B113" t="s">
        <v>13</v>
      </c>
      <c r="C113" s="4">
        <v>5</v>
      </c>
      <c r="E113" t="s">
        <v>14</v>
      </c>
      <c r="F113" t="s">
        <v>15</v>
      </c>
      <c r="G113" t="s">
        <v>16</v>
      </c>
      <c r="H113">
        <v>3</v>
      </c>
      <c r="I113" t="s">
        <v>32</v>
      </c>
      <c r="J113">
        <v>-5</v>
      </c>
      <c r="K113" t="s">
        <v>70</v>
      </c>
    </row>
    <row r="114" spans="1:11" x14ac:dyDescent="0.35">
      <c r="A114" s="1">
        <v>44268</v>
      </c>
      <c r="B114" t="s">
        <v>33</v>
      </c>
      <c r="C114" s="4">
        <v>41.8</v>
      </c>
      <c r="E114" t="s">
        <v>34</v>
      </c>
      <c r="F114" t="s">
        <v>35</v>
      </c>
      <c r="G114" t="s">
        <v>16</v>
      </c>
      <c r="H114">
        <v>3</v>
      </c>
      <c r="I114" t="s">
        <v>32</v>
      </c>
      <c r="J114">
        <v>-41.8</v>
      </c>
      <c r="K114" t="s">
        <v>70</v>
      </c>
    </row>
    <row r="115" spans="1:11" x14ac:dyDescent="0.35">
      <c r="A115" s="1">
        <v>44268</v>
      </c>
      <c r="B115" t="s">
        <v>36</v>
      </c>
      <c r="C115" s="4">
        <v>99.9</v>
      </c>
      <c r="E115" t="s">
        <v>37</v>
      </c>
      <c r="F115" t="s">
        <v>35</v>
      </c>
      <c r="G115" t="s">
        <v>16</v>
      </c>
      <c r="H115">
        <v>3</v>
      </c>
      <c r="I115" t="s">
        <v>32</v>
      </c>
      <c r="J115">
        <v>-99.9</v>
      </c>
      <c r="K115" t="s">
        <v>70</v>
      </c>
    </row>
    <row r="116" spans="1:11" x14ac:dyDescent="0.35">
      <c r="A116" s="1">
        <v>44268</v>
      </c>
      <c r="B116" t="s">
        <v>38</v>
      </c>
      <c r="C116" s="4">
        <v>54</v>
      </c>
      <c r="E116" t="s">
        <v>39</v>
      </c>
      <c r="F116" t="s">
        <v>15</v>
      </c>
      <c r="G116" t="s">
        <v>16</v>
      </c>
      <c r="H116">
        <v>3</v>
      </c>
      <c r="I116" t="s">
        <v>32</v>
      </c>
      <c r="J116">
        <v>-54</v>
      </c>
      <c r="K116" t="s">
        <v>70</v>
      </c>
    </row>
    <row r="117" spans="1:11" x14ac:dyDescent="0.35">
      <c r="A117" s="1">
        <v>44269</v>
      </c>
      <c r="B117" t="s">
        <v>40</v>
      </c>
      <c r="C117" s="4">
        <v>30</v>
      </c>
      <c r="E117" t="s">
        <v>41</v>
      </c>
      <c r="F117" t="s">
        <v>23</v>
      </c>
      <c r="G117" t="s">
        <v>16</v>
      </c>
      <c r="H117">
        <v>3</v>
      </c>
      <c r="I117" t="s">
        <v>42</v>
      </c>
      <c r="J117">
        <v>-30</v>
      </c>
      <c r="K117" t="s">
        <v>70</v>
      </c>
    </row>
    <row r="118" spans="1:11" x14ac:dyDescent="0.35">
      <c r="A118" s="1">
        <v>44270</v>
      </c>
      <c r="B118" t="s">
        <v>43</v>
      </c>
      <c r="C118" s="4"/>
      <c r="D118" s="4">
        <v>1000</v>
      </c>
      <c r="E118" t="s">
        <v>102</v>
      </c>
      <c r="F118" t="s">
        <v>44</v>
      </c>
      <c r="G118" t="s">
        <v>11</v>
      </c>
      <c r="H118">
        <v>3</v>
      </c>
      <c r="I118" t="s">
        <v>12</v>
      </c>
      <c r="J118">
        <v>1000</v>
      </c>
      <c r="K118" t="s">
        <v>70</v>
      </c>
    </row>
    <row r="119" spans="1:11" x14ac:dyDescent="0.35">
      <c r="A119" s="1">
        <v>44270</v>
      </c>
      <c r="B119" t="s">
        <v>13</v>
      </c>
      <c r="C119" s="4">
        <v>5</v>
      </c>
      <c r="E119" t="s">
        <v>14</v>
      </c>
      <c r="F119" t="s">
        <v>15</v>
      </c>
      <c r="G119" t="s">
        <v>16</v>
      </c>
      <c r="H119">
        <v>3</v>
      </c>
      <c r="I119" t="s">
        <v>12</v>
      </c>
      <c r="J119">
        <v>-5</v>
      </c>
      <c r="K119" t="s">
        <v>70</v>
      </c>
    </row>
    <row r="120" spans="1:11" x14ac:dyDescent="0.35">
      <c r="A120" s="1">
        <v>44271</v>
      </c>
      <c r="B120" t="s">
        <v>13</v>
      </c>
      <c r="C120" s="4">
        <v>5</v>
      </c>
      <c r="E120" t="s">
        <v>14</v>
      </c>
      <c r="F120" t="s">
        <v>15</v>
      </c>
      <c r="G120" t="s">
        <v>16</v>
      </c>
      <c r="H120">
        <v>3</v>
      </c>
      <c r="I120" t="s">
        <v>20</v>
      </c>
      <c r="J120">
        <v>-5</v>
      </c>
      <c r="K120" t="s">
        <v>70</v>
      </c>
    </row>
    <row r="121" spans="1:11" x14ac:dyDescent="0.35">
      <c r="A121" s="1">
        <v>44271</v>
      </c>
      <c r="B121" t="s">
        <v>58</v>
      </c>
      <c r="C121" s="4">
        <v>75</v>
      </c>
      <c r="E121" t="s">
        <v>59</v>
      </c>
      <c r="F121" t="s">
        <v>60</v>
      </c>
      <c r="G121" t="s">
        <v>16</v>
      </c>
      <c r="H121">
        <v>3</v>
      </c>
      <c r="I121" t="s">
        <v>20</v>
      </c>
      <c r="J121">
        <v>-75</v>
      </c>
      <c r="K121" t="s">
        <v>70</v>
      </c>
    </row>
    <row r="122" spans="1:11" x14ac:dyDescent="0.35">
      <c r="A122" s="1">
        <v>44271</v>
      </c>
      <c r="B122" t="s">
        <v>45</v>
      </c>
      <c r="C122" s="4">
        <v>40</v>
      </c>
      <c r="E122" t="s">
        <v>45</v>
      </c>
      <c r="F122" t="s">
        <v>19</v>
      </c>
      <c r="G122" t="s">
        <v>16</v>
      </c>
      <c r="H122">
        <v>3</v>
      </c>
      <c r="I122" t="s">
        <v>20</v>
      </c>
      <c r="J122">
        <v>-40</v>
      </c>
      <c r="K122" t="s">
        <v>70</v>
      </c>
    </row>
    <row r="123" spans="1:11" x14ac:dyDescent="0.35">
      <c r="A123" s="1">
        <v>44272</v>
      </c>
      <c r="B123" t="s">
        <v>46</v>
      </c>
      <c r="C123" s="4">
        <v>46.8</v>
      </c>
      <c r="E123" t="s">
        <v>47</v>
      </c>
      <c r="F123" t="s">
        <v>35</v>
      </c>
      <c r="G123" t="s">
        <v>16</v>
      </c>
      <c r="H123">
        <v>3</v>
      </c>
      <c r="I123" t="s">
        <v>24</v>
      </c>
      <c r="J123">
        <v>-46.8</v>
      </c>
      <c r="K123" t="s">
        <v>70</v>
      </c>
    </row>
    <row r="124" spans="1:11" x14ac:dyDescent="0.35">
      <c r="A124" s="1">
        <v>44272</v>
      </c>
      <c r="B124" t="s">
        <v>48</v>
      </c>
      <c r="C124" s="4">
        <v>35</v>
      </c>
      <c r="E124" t="s">
        <v>34</v>
      </c>
      <c r="F124" t="s">
        <v>35</v>
      </c>
      <c r="G124" t="s">
        <v>16</v>
      </c>
      <c r="H124">
        <v>3</v>
      </c>
      <c r="I124" t="s">
        <v>24</v>
      </c>
      <c r="J124">
        <v>-35</v>
      </c>
      <c r="K124" t="s">
        <v>70</v>
      </c>
    </row>
    <row r="125" spans="1:11" x14ac:dyDescent="0.35">
      <c r="A125" s="1">
        <v>44272</v>
      </c>
      <c r="B125" t="s">
        <v>13</v>
      </c>
      <c r="C125" s="4">
        <v>5</v>
      </c>
      <c r="E125" t="s">
        <v>14</v>
      </c>
      <c r="F125" t="s">
        <v>15</v>
      </c>
      <c r="G125" t="s">
        <v>16</v>
      </c>
      <c r="H125">
        <v>3</v>
      </c>
      <c r="I125" t="s">
        <v>24</v>
      </c>
      <c r="J125">
        <v>-5</v>
      </c>
      <c r="K125" t="s">
        <v>70</v>
      </c>
    </row>
    <row r="126" spans="1:11" x14ac:dyDescent="0.35">
      <c r="A126" s="1">
        <v>44273</v>
      </c>
      <c r="B126" t="s">
        <v>13</v>
      </c>
      <c r="C126" s="4">
        <v>5</v>
      </c>
      <c r="E126" t="s">
        <v>14</v>
      </c>
      <c r="F126" t="s">
        <v>15</v>
      </c>
      <c r="G126" t="s">
        <v>16</v>
      </c>
      <c r="H126">
        <v>3</v>
      </c>
      <c r="I126" t="s">
        <v>25</v>
      </c>
      <c r="J126">
        <v>-5</v>
      </c>
      <c r="K126" t="s">
        <v>70</v>
      </c>
    </row>
    <row r="127" spans="1:11" x14ac:dyDescent="0.35">
      <c r="A127" s="1">
        <v>44274</v>
      </c>
      <c r="B127" t="s">
        <v>13</v>
      </c>
      <c r="C127" s="4">
        <v>5</v>
      </c>
      <c r="E127" t="s">
        <v>14</v>
      </c>
      <c r="F127" t="s">
        <v>15</v>
      </c>
      <c r="G127" t="s">
        <v>16</v>
      </c>
      <c r="H127">
        <v>3</v>
      </c>
      <c r="I127" t="s">
        <v>26</v>
      </c>
      <c r="J127">
        <v>-5</v>
      </c>
      <c r="K127" t="s">
        <v>70</v>
      </c>
    </row>
    <row r="128" spans="1:11" x14ac:dyDescent="0.35">
      <c r="A128" s="1">
        <v>44274</v>
      </c>
      <c r="B128" t="s">
        <v>27</v>
      </c>
      <c r="C128" s="4">
        <v>171.9</v>
      </c>
      <c r="E128" t="s">
        <v>28</v>
      </c>
      <c r="F128" t="s">
        <v>19</v>
      </c>
      <c r="G128" t="s">
        <v>16</v>
      </c>
      <c r="H128">
        <v>3</v>
      </c>
      <c r="I128" t="s">
        <v>26</v>
      </c>
      <c r="J128">
        <v>-171.9</v>
      </c>
      <c r="K128" t="s">
        <v>70</v>
      </c>
    </row>
    <row r="129" spans="1:11" x14ac:dyDescent="0.35">
      <c r="A129" s="1">
        <v>44275</v>
      </c>
      <c r="B129" t="s">
        <v>49</v>
      </c>
      <c r="C129" s="4">
        <v>39</v>
      </c>
      <c r="E129" t="s">
        <v>39</v>
      </c>
      <c r="F129" t="s">
        <v>15</v>
      </c>
      <c r="G129" t="s">
        <v>16</v>
      </c>
      <c r="H129">
        <v>3</v>
      </c>
      <c r="I129" t="s">
        <v>32</v>
      </c>
      <c r="J129">
        <v>-39</v>
      </c>
      <c r="K129" t="s">
        <v>70</v>
      </c>
    </row>
    <row r="130" spans="1:11" x14ac:dyDescent="0.35">
      <c r="A130" s="1">
        <v>44276</v>
      </c>
      <c r="B130" t="s">
        <v>50</v>
      </c>
      <c r="C130" s="4">
        <v>14</v>
      </c>
      <c r="E130" t="s">
        <v>39</v>
      </c>
      <c r="F130" t="s">
        <v>15</v>
      </c>
      <c r="G130" t="s">
        <v>16</v>
      </c>
      <c r="H130">
        <v>3</v>
      </c>
      <c r="I130" t="s">
        <v>42</v>
      </c>
      <c r="J130">
        <v>-14</v>
      </c>
      <c r="K130" t="s">
        <v>70</v>
      </c>
    </row>
    <row r="131" spans="1:11" x14ac:dyDescent="0.35">
      <c r="A131" s="1">
        <v>44277</v>
      </c>
      <c r="B131" t="s">
        <v>51</v>
      </c>
      <c r="C131" s="4">
        <v>55</v>
      </c>
      <c r="E131" t="s">
        <v>52</v>
      </c>
      <c r="F131" t="s">
        <v>53</v>
      </c>
      <c r="G131" t="s">
        <v>16</v>
      </c>
      <c r="H131">
        <v>3</v>
      </c>
      <c r="I131" t="s">
        <v>12</v>
      </c>
      <c r="J131">
        <v>-55</v>
      </c>
      <c r="K131" t="s">
        <v>70</v>
      </c>
    </row>
    <row r="132" spans="1:11" x14ac:dyDescent="0.35">
      <c r="A132" s="1">
        <v>44277</v>
      </c>
      <c r="B132" t="s">
        <v>31</v>
      </c>
      <c r="C132" s="4">
        <v>65</v>
      </c>
      <c r="E132" t="s">
        <v>54</v>
      </c>
      <c r="F132" t="s">
        <v>23</v>
      </c>
      <c r="G132" t="s">
        <v>16</v>
      </c>
      <c r="H132">
        <v>3</v>
      </c>
      <c r="I132" t="s">
        <v>12</v>
      </c>
      <c r="J132">
        <v>-65</v>
      </c>
      <c r="K132" t="s">
        <v>70</v>
      </c>
    </row>
    <row r="133" spans="1:11" x14ac:dyDescent="0.35">
      <c r="A133" s="1">
        <v>44277</v>
      </c>
      <c r="B133" t="s">
        <v>13</v>
      </c>
      <c r="C133" s="4">
        <v>5</v>
      </c>
      <c r="E133" t="s">
        <v>14</v>
      </c>
      <c r="F133" t="s">
        <v>15</v>
      </c>
      <c r="G133" t="s">
        <v>16</v>
      </c>
      <c r="H133">
        <v>3</v>
      </c>
      <c r="I133" t="s">
        <v>12</v>
      </c>
      <c r="J133">
        <v>-5</v>
      </c>
      <c r="K133" t="s">
        <v>70</v>
      </c>
    </row>
    <row r="134" spans="1:11" x14ac:dyDescent="0.35">
      <c r="A134" s="1">
        <v>44278</v>
      </c>
      <c r="B134" t="s">
        <v>13</v>
      </c>
      <c r="C134" s="4">
        <v>5</v>
      </c>
      <c r="E134" t="s">
        <v>14</v>
      </c>
      <c r="F134" t="s">
        <v>15</v>
      </c>
      <c r="G134" t="s">
        <v>16</v>
      </c>
      <c r="H134">
        <v>3</v>
      </c>
      <c r="I134" t="s">
        <v>20</v>
      </c>
      <c r="J134">
        <v>-5</v>
      </c>
      <c r="K134" t="s">
        <v>70</v>
      </c>
    </row>
    <row r="135" spans="1:11" x14ac:dyDescent="0.35">
      <c r="A135" s="1">
        <v>44279</v>
      </c>
      <c r="B135" t="s">
        <v>13</v>
      </c>
      <c r="C135" s="4">
        <v>5</v>
      </c>
      <c r="E135" t="s">
        <v>14</v>
      </c>
      <c r="F135" t="s">
        <v>15</v>
      </c>
      <c r="G135" t="s">
        <v>16</v>
      </c>
      <c r="H135">
        <v>3</v>
      </c>
      <c r="I135" t="s">
        <v>24</v>
      </c>
      <c r="J135">
        <v>-5</v>
      </c>
      <c r="K135" t="s">
        <v>70</v>
      </c>
    </row>
    <row r="136" spans="1:11" x14ac:dyDescent="0.35">
      <c r="A136" s="1">
        <v>44280</v>
      </c>
      <c r="B136" t="s">
        <v>13</v>
      </c>
      <c r="C136" s="4">
        <v>5</v>
      </c>
      <c r="E136" t="s">
        <v>14</v>
      </c>
      <c r="F136" t="s">
        <v>15</v>
      </c>
      <c r="G136" t="s">
        <v>16</v>
      </c>
      <c r="H136">
        <v>3</v>
      </c>
      <c r="I136" t="s">
        <v>25</v>
      </c>
      <c r="J136">
        <v>-5</v>
      </c>
      <c r="K136" t="s">
        <v>70</v>
      </c>
    </row>
    <row r="137" spans="1:11" x14ac:dyDescent="0.35">
      <c r="A137" s="1">
        <v>44281</v>
      </c>
      <c r="B137" t="s">
        <v>13</v>
      </c>
      <c r="C137" s="4">
        <v>5</v>
      </c>
      <c r="E137" t="s">
        <v>14</v>
      </c>
      <c r="F137" t="s">
        <v>15</v>
      </c>
      <c r="G137" t="s">
        <v>16</v>
      </c>
      <c r="H137">
        <v>3</v>
      </c>
      <c r="I137" t="s">
        <v>26</v>
      </c>
      <c r="J137">
        <v>-5</v>
      </c>
      <c r="K137" t="s">
        <v>70</v>
      </c>
    </row>
    <row r="138" spans="1:11" x14ac:dyDescent="0.35">
      <c r="A138" s="1">
        <v>44281</v>
      </c>
      <c r="B138" t="s">
        <v>27</v>
      </c>
      <c r="C138" s="4">
        <v>209</v>
      </c>
      <c r="E138" t="s">
        <v>28</v>
      </c>
      <c r="F138" t="s">
        <v>19</v>
      </c>
      <c r="G138" t="s">
        <v>16</v>
      </c>
      <c r="H138">
        <v>3</v>
      </c>
      <c r="I138" t="s">
        <v>26</v>
      </c>
      <c r="J138">
        <v>-209</v>
      </c>
      <c r="K138" t="s">
        <v>70</v>
      </c>
    </row>
    <row r="139" spans="1:11" x14ac:dyDescent="0.35">
      <c r="A139" s="1">
        <v>44282</v>
      </c>
      <c r="B139" t="s">
        <v>55</v>
      </c>
      <c r="C139" s="4">
        <v>127</v>
      </c>
      <c r="E139" t="s">
        <v>37</v>
      </c>
      <c r="F139" t="s">
        <v>35</v>
      </c>
      <c r="G139" t="s">
        <v>16</v>
      </c>
      <c r="H139">
        <v>3</v>
      </c>
      <c r="I139" t="s">
        <v>32</v>
      </c>
      <c r="J139">
        <v>-127</v>
      </c>
      <c r="K139" t="s">
        <v>70</v>
      </c>
    </row>
    <row r="140" spans="1:11" x14ac:dyDescent="0.35">
      <c r="A140" s="1">
        <v>44282</v>
      </c>
      <c r="B140" t="s">
        <v>61</v>
      </c>
      <c r="C140" s="4">
        <v>177.2</v>
      </c>
      <c r="E140" t="s">
        <v>37</v>
      </c>
      <c r="F140" t="s">
        <v>35</v>
      </c>
      <c r="G140" t="s">
        <v>16</v>
      </c>
      <c r="H140">
        <v>3</v>
      </c>
      <c r="I140" t="s">
        <v>32</v>
      </c>
      <c r="J140">
        <v>-177.2</v>
      </c>
      <c r="K140" t="s">
        <v>70</v>
      </c>
    </row>
    <row r="141" spans="1:11" x14ac:dyDescent="0.35">
      <c r="A141" s="1">
        <v>44283</v>
      </c>
      <c r="B141" t="s">
        <v>36</v>
      </c>
      <c r="C141" s="4">
        <v>147.1</v>
      </c>
      <c r="E141" t="s">
        <v>37</v>
      </c>
      <c r="F141" t="s">
        <v>35</v>
      </c>
      <c r="G141" t="s">
        <v>16</v>
      </c>
      <c r="H141">
        <v>3</v>
      </c>
      <c r="I141" t="s">
        <v>42</v>
      </c>
      <c r="J141">
        <v>-147.1</v>
      </c>
      <c r="K141" t="s">
        <v>70</v>
      </c>
    </row>
    <row r="142" spans="1:11" x14ac:dyDescent="0.35">
      <c r="A142" s="1">
        <v>44283</v>
      </c>
      <c r="B142" t="s">
        <v>40</v>
      </c>
      <c r="C142" s="4">
        <v>25</v>
      </c>
      <c r="E142" t="s">
        <v>41</v>
      </c>
      <c r="F142" t="s">
        <v>23</v>
      </c>
      <c r="G142" t="s">
        <v>16</v>
      </c>
      <c r="H142">
        <v>3</v>
      </c>
      <c r="I142" t="s">
        <v>42</v>
      </c>
      <c r="J142">
        <v>-25</v>
      </c>
      <c r="K142" t="s">
        <v>70</v>
      </c>
    </row>
    <row r="143" spans="1:11" x14ac:dyDescent="0.35">
      <c r="A143" s="1">
        <v>44284</v>
      </c>
      <c r="B143" t="s">
        <v>62</v>
      </c>
      <c r="C143" s="4">
        <v>15</v>
      </c>
      <c r="E143" t="s">
        <v>39</v>
      </c>
      <c r="F143" t="s">
        <v>15</v>
      </c>
      <c r="G143" t="s">
        <v>16</v>
      </c>
      <c r="H143">
        <v>3</v>
      </c>
      <c r="I143" t="s">
        <v>12</v>
      </c>
      <c r="J143">
        <v>-15</v>
      </c>
      <c r="K143" t="s">
        <v>70</v>
      </c>
    </row>
    <row r="144" spans="1:11" x14ac:dyDescent="0.35">
      <c r="A144" s="1">
        <v>44285</v>
      </c>
      <c r="B144" t="s">
        <v>13</v>
      </c>
      <c r="C144" s="4">
        <v>5</v>
      </c>
      <c r="E144" t="s">
        <v>14</v>
      </c>
      <c r="F144" t="s">
        <v>15</v>
      </c>
      <c r="G144" t="s">
        <v>16</v>
      </c>
      <c r="H144">
        <v>3</v>
      </c>
      <c r="I144" t="s">
        <v>20</v>
      </c>
      <c r="J144">
        <v>-5</v>
      </c>
      <c r="K144" t="s">
        <v>70</v>
      </c>
    </row>
    <row r="145" spans="1:11" x14ac:dyDescent="0.35">
      <c r="A145" s="1">
        <v>44286</v>
      </c>
      <c r="B145" t="s">
        <v>13</v>
      </c>
      <c r="C145" s="4">
        <v>5</v>
      </c>
      <c r="E145" t="s">
        <v>14</v>
      </c>
      <c r="F145" t="s">
        <v>15</v>
      </c>
      <c r="G145" t="s">
        <v>16</v>
      </c>
      <c r="H145">
        <v>3</v>
      </c>
      <c r="I145" t="s">
        <v>24</v>
      </c>
      <c r="J145">
        <v>-5</v>
      </c>
      <c r="K145" t="s">
        <v>70</v>
      </c>
    </row>
    <row r="146" spans="1:11" x14ac:dyDescent="0.35">
      <c r="A146" s="1">
        <v>44287</v>
      </c>
      <c r="B146" t="s">
        <v>100</v>
      </c>
      <c r="C146" s="4"/>
      <c r="D146" s="4">
        <v>5000</v>
      </c>
      <c r="E146" t="s">
        <v>101</v>
      </c>
      <c r="F146" t="s">
        <v>10</v>
      </c>
      <c r="G146" t="s">
        <v>11</v>
      </c>
      <c r="H146">
        <v>4</v>
      </c>
      <c r="I146" t="s">
        <v>25</v>
      </c>
      <c r="J146">
        <v>5000</v>
      </c>
      <c r="K146" t="s">
        <v>71</v>
      </c>
    </row>
    <row r="147" spans="1:11" x14ac:dyDescent="0.35">
      <c r="A147" s="1">
        <v>44287</v>
      </c>
      <c r="B147" t="s">
        <v>13</v>
      </c>
      <c r="C147" s="4">
        <v>5</v>
      </c>
      <c r="E147" t="s">
        <v>14</v>
      </c>
      <c r="F147" t="s">
        <v>15</v>
      </c>
      <c r="G147" t="s">
        <v>16</v>
      </c>
      <c r="H147">
        <v>4</v>
      </c>
      <c r="I147" t="s">
        <v>25</v>
      </c>
      <c r="J147">
        <v>-5</v>
      </c>
      <c r="K147" t="s">
        <v>71</v>
      </c>
    </row>
    <row r="148" spans="1:11" x14ac:dyDescent="0.35">
      <c r="A148" s="1">
        <v>44288</v>
      </c>
      <c r="B148" t="s">
        <v>17</v>
      </c>
      <c r="C148" s="4">
        <v>900</v>
      </c>
      <c r="E148" t="s">
        <v>18</v>
      </c>
      <c r="F148" t="s">
        <v>19</v>
      </c>
      <c r="G148" t="s">
        <v>16</v>
      </c>
      <c r="H148">
        <v>4</v>
      </c>
      <c r="I148" t="s">
        <v>26</v>
      </c>
      <c r="J148">
        <v>-900</v>
      </c>
      <c r="K148" t="s">
        <v>71</v>
      </c>
    </row>
    <row r="149" spans="1:11" x14ac:dyDescent="0.35">
      <c r="A149" s="1">
        <v>44288</v>
      </c>
      <c r="B149" t="s">
        <v>21</v>
      </c>
      <c r="C149" s="4">
        <v>150</v>
      </c>
      <c r="E149" t="s">
        <v>22</v>
      </c>
      <c r="F149" t="s">
        <v>23</v>
      </c>
      <c r="G149" t="s">
        <v>16</v>
      </c>
      <c r="H149">
        <v>4</v>
      </c>
      <c r="I149" t="s">
        <v>26</v>
      </c>
      <c r="J149">
        <v>-150</v>
      </c>
      <c r="K149" t="s">
        <v>71</v>
      </c>
    </row>
    <row r="150" spans="1:11" x14ac:dyDescent="0.35">
      <c r="A150" s="1">
        <v>44288</v>
      </c>
      <c r="B150" t="s">
        <v>13</v>
      </c>
      <c r="C150" s="4">
        <v>5</v>
      </c>
      <c r="E150" t="s">
        <v>14</v>
      </c>
      <c r="F150" t="s">
        <v>15</v>
      </c>
      <c r="G150" t="s">
        <v>16</v>
      </c>
      <c r="H150">
        <v>4</v>
      </c>
      <c r="I150" t="s">
        <v>26</v>
      </c>
      <c r="J150">
        <v>-5</v>
      </c>
      <c r="K150" t="s">
        <v>71</v>
      </c>
    </row>
    <row r="151" spans="1:11" x14ac:dyDescent="0.35">
      <c r="A151" s="1">
        <v>44289</v>
      </c>
      <c r="B151" t="s">
        <v>13</v>
      </c>
      <c r="C151" s="4">
        <v>5</v>
      </c>
      <c r="E151" t="s">
        <v>14</v>
      </c>
      <c r="F151" t="s">
        <v>15</v>
      </c>
      <c r="G151" t="s">
        <v>16</v>
      </c>
      <c r="H151">
        <v>4</v>
      </c>
      <c r="I151" t="s">
        <v>32</v>
      </c>
      <c r="J151">
        <v>-5</v>
      </c>
      <c r="K151" t="s">
        <v>71</v>
      </c>
    </row>
    <row r="152" spans="1:11" x14ac:dyDescent="0.35">
      <c r="A152" s="1">
        <v>44290</v>
      </c>
      <c r="B152" t="s">
        <v>13</v>
      </c>
      <c r="C152" s="4">
        <v>5</v>
      </c>
      <c r="E152" t="s">
        <v>14</v>
      </c>
      <c r="F152" t="s">
        <v>15</v>
      </c>
      <c r="G152" t="s">
        <v>16</v>
      </c>
      <c r="H152">
        <v>4</v>
      </c>
      <c r="I152" t="s">
        <v>42</v>
      </c>
      <c r="J152">
        <v>-5</v>
      </c>
      <c r="K152" t="s">
        <v>71</v>
      </c>
    </row>
    <row r="153" spans="1:11" x14ac:dyDescent="0.35">
      <c r="A153" s="1">
        <v>44291</v>
      </c>
      <c r="B153" t="s">
        <v>13</v>
      </c>
      <c r="C153" s="4">
        <v>5</v>
      </c>
      <c r="E153" t="s">
        <v>14</v>
      </c>
      <c r="F153" t="s">
        <v>15</v>
      </c>
      <c r="G153" t="s">
        <v>16</v>
      </c>
      <c r="H153">
        <v>4</v>
      </c>
      <c r="I153" t="s">
        <v>12</v>
      </c>
      <c r="J153">
        <v>-5</v>
      </c>
      <c r="K153" t="s">
        <v>71</v>
      </c>
    </row>
    <row r="154" spans="1:11" x14ac:dyDescent="0.35">
      <c r="A154" s="1">
        <v>44291</v>
      </c>
      <c r="B154" t="s">
        <v>27</v>
      </c>
      <c r="C154" s="4">
        <v>158.19999999999999</v>
      </c>
      <c r="E154" t="s">
        <v>28</v>
      </c>
      <c r="F154" t="s">
        <v>19</v>
      </c>
      <c r="G154" t="s">
        <v>16</v>
      </c>
      <c r="H154">
        <v>4</v>
      </c>
      <c r="I154" t="s">
        <v>12</v>
      </c>
      <c r="J154">
        <v>-158.19999999999999</v>
      </c>
      <c r="K154" t="s">
        <v>71</v>
      </c>
    </row>
    <row r="155" spans="1:11" x14ac:dyDescent="0.35">
      <c r="A155" s="1">
        <v>44294</v>
      </c>
      <c r="B155" t="s">
        <v>29</v>
      </c>
      <c r="C155" s="4">
        <v>53.2</v>
      </c>
      <c r="E155" t="s">
        <v>30</v>
      </c>
      <c r="F155" t="s">
        <v>19</v>
      </c>
      <c r="G155" t="s">
        <v>16</v>
      </c>
      <c r="H155">
        <v>4</v>
      </c>
      <c r="I155" t="s">
        <v>25</v>
      </c>
      <c r="J155">
        <v>-53.2</v>
      </c>
      <c r="K155" t="s">
        <v>71</v>
      </c>
    </row>
    <row r="156" spans="1:11" x14ac:dyDescent="0.35">
      <c r="A156" s="1">
        <v>44294</v>
      </c>
      <c r="B156" t="s">
        <v>13</v>
      </c>
      <c r="C156" s="4">
        <v>5</v>
      </c>
      <c r="E156" t="s">
        <v>14</v>
      </c>
      <c r="F156" t="s">
        <v>15</v>
      </c>
      <c r="G156" t="s">
        <v>16</v>
      </c>
      <c r="H156">
        <v>4</v>
      </c>
      <c r="I156" t="s">
        <v>25</v>
      </c>
      <c r="J156">
        <v>-5</v>
      </c>
      <c r="K156" t="s">
        <v>71</v>
      </c>
    </row>
    <row r="157" spans="1:11" x14ac:dyDescent="0.35">
      <c r="A157" s="1">
        <v>44295</v>
      </c>
      <c r="B157" t="s">
        <v>13</v>
      </c>
      <c r="C157" s="4">
        <v>5</v>
      </c>
      <c r="E157" t="s">
        <v>14</v>
      </c>
      <c r="F157" t="s">
        <v>15</v>
      </c>
      <c r="G157" t="s">
        <v>16</v>
      </c>
      <c r="H157">
        <v>4</v>
      </c>
      <c r="I157" t="s">
        <v>26</v>
      </c>
      <c r="J157">
        <v>-5</v>
      </c>
      <c r="K157" t="s">
        <v>71</v>
      </c>
    </row>
    <row r="158" spans="1:11" x14ac:dyDescent="0.35">
      <c r="A158" s="1">
        <v>44296</v>
      </c>
      <c r="B158" t="s">
        <v>31</v>
      </c>
      <c r="C158" s="4">
        <v>79.900000000000006</v>
      </c>
      <c r="E158" t="s">
        <v>54</v>
      </c>
      <c r="F158" t="s">
        <v>23</v>
      </c>
      <c r="G158" t="s">
        <v>16</v>
      </c>
      <c r="H158">
        <v>4</v>
      </c>
      <c r="I158" t="s">
        <v>32</v>
      </c>
      <c r="J158">
        <v>-79.900000000000006</v>
      </c>
      <c r="K158" t="s">
        <v>71</v>
      </c>
    </row>
    <row r="159" spans="1:11" x14ac:dyDescent="0.35">
      <c r="A159" s="1">
        <v>44296</v>
      </c>
      <c r="B159" t="s">
        <v>13</v>
      </c>
      <c r="C159" s="4">
        <v>5</v>
      </c>
      <c r="E159" t="s">
        <v>14</v>
      </c>
      <c r="F159" t="s">
        <v>15</v>
      </c>
      <c r="G159" t="s">
        <v>16</v>
      </c>
      <c r="H159">
        <v>4</v>
      </c>
      <c r="I159" t="s">
        <v>32</v>
      </c>
      <c r="J159">
        <v>-5</v>
      </c>
      <c r="K159" t="s">
        <v>71</v>
      </c>
    </row>
    <row r="160" spans="1:11" x14ac:dyDescent="0.35">
      <c r="A160" s="1">
        <v>44297</v>
      </c>
      <c r="B160" t="s">
        <v>13</v>
      </c>
      <c r="C160" s="4">
        <v>5</v>
      </c>
      <c r="E160" t="s">
        <v>14</v>
      </c>
      <c r="F160" t="s">
        <v>15</v>
      </c>
      <c r="G160" t="s">
        <v>16</v>
      </c>
      <c r="H160">
        <v>4</v>
      </c>
      <c r="I160" t="s">
        <v>42</v>
      </c>
      <c r="J160">
        <v>-5</v>
      </c>
      <c r="K160" t="s">
        <v>71</v>
      </c>
    </row>
    <row r="161" spans="1:11" x14ac:dyDescent="0.35">
      <c r="A161" s="1">
        <v>44298</v>
      </c>
      <c r="B161" t="s">
        <v>27</v>
      </c>
      <c r="C161" s="4">
        <v>98</v>
      </c>
      <c r="E161" t="s">
        <v>28</v>
      </c>
      <c r="F161" t="s">
        <v>19</v>
      </c>
      <c r="G161" t="s">
        <v>16</v>
      </c>
      <c r="H161">
        <v>4</v>
      </c>
      <c r="I161" t="s">
        <v>12</v>
      </c>
      <c r="J161">
        <v>-98</v>
      </c>
      <c r="K161" t="s">
        <v>71</v>
      </c>
    </row>
    <row r="162" spans="1:11" x14ac:dyDescent="0.35">
      <c r="A162" s="1">
        <v>44298</v>
      </c>
      <c r="B162" t="s">
        <v>13</v>
      </c>
      <c r="C162" s="4">
        <v>5</v>
      </c>
      <c r="E162" t="s">
        <v>14</v>
      </c>
      <c r="F162" t="s">
        <v>15</v>
      </c>
      <c r="G162" t="s">
        <v>16</v>
      </c>
      <c r="H162">
        <v>4</v>
      </c>
      <c r="I162" t="s">
        <v>12</v>
      </c>
      <c r="J162">
        <v>-5</v>
      </c>
      <c r="K162" t="s">
        <v>71</v>
      </c>
    </row>
    <row r="163" spans="1:11" x14ac:dyDescent="0.35">
      <c r="A163" s="1">
        <v>44299</v>
      </c>
      <c r="B163" t="s">
        <v>13</v>
      </c>
      <c r="C163" s="4">
        <v>5</v>
      </c>
      <c r="E163" t="s">
        <v>14</v>
      </c>
      <c r="F163" t="s">
        <v>15</v>
      </c>
      <c r="G163" t="s">
        <v>16</v>
      </c>
      <c r="H163">
        <v>4</v>
      </c>
      <c r="I163" t="s">
        <v>20</v>
      </c>
      <c r="J163">
        <v>-5</v>
      </c>
      <c r="K163" t="s">
        <v>71</v>
      </c>
    </row>
    <row r="164" spans="1:11" x14ac:dyDescent="0.35">
      <c r="A164" s="1">
        <v>44299</v>
      </c>
      <c r="B164" t="s">
        <v>33</v>
      </c>
      <c r="C164" s="4">
        <v>42.8</v>
      </c>
      <c r="E164" t="s">
        <v>34</v>
      </c>
      <c r="F164" t="s">
        <v>35</v>
      </c>
      <c r="G164" t="s">
        <v>16</v>
      </c>
      <c r="H164">
        <v>4</v>
      </c>
      <c r="I164" t="s">
        <v>20</v>
      </c>
      <c r="J164">
        <v>-42.8</v>
      </c>
      <c r="K164" t="s">
        <v>71</v>
      </c>
    </row>
    <row r="165" spans="1:11" x14ac:dyDescent="0.35">
      <c r="A165" s="1">
        <v>44299</v>
      </c>
      <c r="B165" t="s">
        <v>36</v>
      </c>
      <c r="C165" s="4">
        <v>100.9</v>
      </c>
      <c r="E165" t="s">
        <v>37</v>
      </c>
      <c r="F165" t="s">
        <v>35</v>
      </c>
      <c r="G165" t="s">
        <v>16</v>
      </c>
      <c r="H165">
        <v>4</v>
      </c>
      <c r="I165" t="s">
        <v>20</v>
      </c>
      <c r="J165">
        <v>-100.9</v>
      </c>
      <c r="K165" t="s">
        <v>71</v>
      </c>
    </row>
    <row r="166" spans="1:11" x14ac:dyDescent="0.35">
      <c r="A166" s="1">
        <v>44299</v>
      </c>
      <c r="B166" t="s">
        <v>38</v>
      </c>
      <c r="C166" s="4">
        <v>54.9</v>
      </c>
      <c r="E166" t="s">
        <v>39</v>
      </c>
      <c r="F166" t="s">
        <v>15</v>
      </c>
      <c r="G166" t="s">
        <v>16</v>
      </c>
      <c r="H166">
        <v>4</v>
      </c>
      <c r="I166" t="s">
        <v>20</v>
      </c>
      <c r="J166">
        <v>-54.9</v>
      </c>
      <c r="K166" t="s">
        <v>71</v>
      </c>
    </row>
    <row r="167" spans="1:11" x14ac:dyDescent="0.35">
      <c r="A167" s="1">
        <v>44300</v>
      </c>
      <c r="B167" t="s">
        <v>40</v>
      </c>
      <c r="C167" s="4">
        <v>31</v>
      </c>
      <c r="E167" t="s">
        <v>41</v>
      </c>
      <c r="F167" t="s">
        <v>23</v>
      </c>
      <c r="G167" t="s">
        <v>16</v>
      </c>
      <c r="H167">
        <v>4</v>
      </c>
      <c r="I167" t="s">
        <v>24</v>
      </c>
      <c r="J167">
        <v>-31</v>
      </c>
      <c r="K167" t="s">
        <v>71</v>
      </c>
    </row>
    <row r="168" spans="1:11" x14ac:dyDescent="0.35">
      <c r="A168" s="1">
        <v>44301</v>
      </c>
      <c r="B168" t="s">
        <v>43</v>
      </c>
      <c r="C168" s="4"/>
      <c r="D168" s="4">
        <v>2340</v>
      </c>
      <c r="E168" t="s">
        <v>102</v>
      </c>
      <c r="F168" t="s">
        <v>44</v>
      </c>
      <c r="G168" t="s">
        <v>11</v>
      </c>
      <c r="H168">
        <v>4</v>
      </c>
      <c r="I168" t="s">
        <v>25</v>
      </c>
      <c r="J168">
        <v>2340</v>
      </c>
      <c r="K168" t="s">
        <v>71</v>
      </c>
    </row>
    <row r="169" spans="1:11" x14ac:dyDescent="0.35">
      <c r="A169" s="1">
        <v>44301</v>
      </c>
      <c r="B169" t="s">
        <v>13</v>
      </c>
      <c r="C169" s="4">
        <v>5</v>
      </c>
      <c r="E169" t="s">
        <v>14</v>
      </c>
      <c r="F169" t="s">
        <v>15</v>
      </c>
      <c r="G169" t="s">
        <v>16</v>
      </c>
      <c r="H169">
        <v>4</v>
      </c>
      <c r="I169" t="s">
        <v>25</v>
      </c>
      <c r="J169">
        <v>-5</v>
      </c>
      <c r="K169" t="s">
        <v>71</v>
      </c>
    </row>
    <row r="170" spans="1:11" x14ac:dyDescent="0.35">
      <c r="A170" s="1">
        <v>44302</v>
      </c>
      <c r="B170" t="s">
        <v>13</v>
      </c>
      <c r="C170" s="4">
        <v>5</v>
      </c>
      <c r="E170" t="s">
        <v>14</v>
      </c>
      <c r="F170" t="s">
        <v>15</v>
      </c>
      <c r="G170" t="s">
        <v>16</v>
      </c>
      <c r="H170">
        <v>4</v>
      </c>
      <c r="I170" t="s">
        <v>26</v>
      </c>
      <c r="J170">
        <v>-5</v>
      </c>
      <c r="K170" t="s">
        <v>71</v>
      </c>
    </row>
    <row r="171" spans="1:11" x14ac:dyDescent="0.35">
      <c r="A171" s="1">
        <v>44302</v>
      </c>
      <c r="B171" t="s">
        <v>45</v>
      </c>
      <c r="C171" s="4">
        <v>40</v>
      </c>
      <c r="E171" t="s">
        <v>45</v>
      </c>
      <c r="F171" t="s">
        <v>19</v>
      </c>
      <c r="G171" t="s">
        <v>16</v>
      </c>
      <c r="H171">
        <v>4</v>
      </c>
      <c r="I171" t="s">
        <v>26</v>
      </c>
      <c r="J171">
        <v>-40</v>
      </c>
      <c r="K171" t="s">
        <v>71</v>
      </c>
    </row>
    <row r="172" spans="1:11" x14ac:dyDescent="0.35">
      <c r="A172" s="1">
        <v>44303</v>
      </c>
      <c r="B172" t="s">
        <v>46</v>
      </c>
      <c r="C172" s="4">
        <v>47.9</v>
      </c>
      <c r="E172" t="s">
        <v>47</v>
      </c>
      <c r="F172" t="s">
        <v>35</v>
      </c>
      <c r="G172" t="s">
        <v>16</v>
      </c>
      <c r="H172">
        <v>4</v>
      </c>
      <c r="I172" t="s">
        <v>32</v>
      </c>
      <c r="J172">
        <v>-47.9</v>
      </c>
      <c r="K172" t="s">
        <v>71</v>
      </c>
    </row>
    <row r="173" spans="1:11" x14ac:dyDescent="0.35">
      <c r="A173" s="1">
        <v>44303</v>
      </c>
      <c r="B173" t="s">
        <v>48</v>
      </c>
      <c r="C173" s="4">
        <v>35</v>
      </c>
      <c r="E173" t="s">
        <v>34</v>
      </c>
      <c r="F173" t="s">
        <v>35</v>
      </c>
      <c r="G173" t="s">
        <v>16</v>
      </c>
      <c r="H173">
        <v>4</v>
      </c>
      <c r="I173" t="s">
        <v>32</v>
      </c>
      <c r="J173">
        <v>-35</v>
      </c>
      <c r="K173" t="s">
        <v>71</v>
      </c>
    </row>
    <row r="174" spans="1:11" x14ac:dyDescent="0.35">
      <c r="A174" s="1">
        <v>44303</v>
      </c>
      <c r="B174" t="s">
        <v>13</v>
      </c>
      <c r="C174" s="4">
        <v>5</v>
      </c>
      <c r="E174" t="s">
        <v>14</v>
      </c>
      <c r="F174" t="s">
        <v>15</v>
      </c>
      <c r="G174" t="s">
        <v>16</v>
      </c>
      <c r="H174">
        <v>4</v>
      </c>
      <c r="I174" t="s">
        <v>32</v>
      </c>
      <c r="J174">
        <v>-5</v>
      </c>
      <c r="K174" t="s">
        <v>71</v>
      </c>
    </row>
    <row r="175" spans="1:11" x14ac:dyDescent="0.35">
      <c r="A175" s="1">
        <v>44304</v>
      </c>
      <c r="B175" t="s">
        <v>13</v>
      </c>
      <c r="C175" s="4">
        <v>5</v>
      </c>
      <c r="E175" t="s">
        <v>14</v>
      </c>
      <c r="F175" t="s">
        <v>15</v>
      </c>
      <c r="G175" t="s">
        <v>16</v>
      </c>
      <c r="H175">
        <v>4</v>
      </c>
      <c r="I175" t="s">
        <v>42</v>
      </c>
      <c r="J175">
        <v>-5</v>
      </c>
      <c r="K175" t="s">
        <v>71</v>
      </c>
    </row>
    <row r="176" spans="1:11" x14ac:dyDescent="0.35">
      <c r="A176" s="1">
        <v>44305</v>
      </c>
      <c r="B176" t="s">
        <v>13</v>
      </c>
      <c r="C176" s="4">
        <v>5</v>
      </c>
      <c r="E176" t="s">
        <v>14</v>
      </c>
      <c r="F176" t="s">
        <v>15</v>
      </c>
      <c r="G176" t="s">
        <v>16</v>
      </c>
      <c r="H176">
        <v>4</v>
      </c>
      <c r="I176" t="s">
        <v>12</v>
      </c>
      <c r="J176">
        <v>-5</v>
      </c>
      <c r="K176" t="s">
        <v>71</v>
      </c>
    </row>
    <row r="177" spans="1:11" x14ac:dyDescent="0.35">
      <c r="A177" s="1">
        <v>44305</v>
      </c>
      <c r="B177" t="s">
        <v>27</v>
      </c>
      <c r="C177" s="4">
        <v>173</v>
      </c>
      <c r="E177" t="s">
        <v>28</v>
      </c>
      <c r="F177" t="s">
        <v>19</v>
      </c>
      <c r="G177" t="s">
        <v>16</v>
      </c>
      <c r="H177">
        <v>4</v>
      </c>
      <c r="I177" t="s">
        <v>12</v>
      </c>
      <c r="J177">
        <v>-173</v>
      </c>
      <c r="K177" t="s">
        <v>71</v>
      </c>
    </row>
    <row r="178" spans="1:11" x14ac:dyDescent="0.35">
      <c r="A178" s="1">
        <v>44306</v>
      </c>
      <c r="B178" t="s">
        <v>49</v>
      </c>
      <c r="C178" s="4">
        <v>40.1</v>
      </c>
      <c r="E178" t="s">
        <v>39</v>
      </c>
      <c r="F178" t="s">
        <v>15</v>
      </c>
      <c r="G178" t="s">
        <v>16</v>
      </c>
      <c r="H178">
        <v>4</v>
      </c>
      <c r="I178" t="s">
        <v>20</v>
      </c>
      <c r="J178">
        <v>-40.1</v>
      </c>
      <c r="K178" t="s">
        <v>71</v>
      </c>
    </row>
    <row r="179" spans="1:11" x14ac:dyDescent="0.35">
      <c r="A179" s="1">
        <v>44307</v>
      </c>
      <c r="B179" t="s">
        <v>50</v>
      </c>
      <c r="C179" s="4">
        <v>15.1</v>
      </c>
      <c r="E179" t="s">
        <v>39</v>
      </c>
      <c r="F179" t="s">
        <v>15</v>
      </c>
      <c r="G179" t="s">
        <v>16</v>
      </c>
      <c r="H179">
        <v>4</v>
      </c>
      <c r="I179" t="s">
        <v>24</v>
      </c>
      <c r="J179">
        <v>-15.1</v>
      </c>
      <c r="K179" t="s">
        <v>71</v>
      </c>
    </row>
    <row r="180" spans="1:11" x14ac:dyDescent="0.35">
      <c r="A180" s="1">
        <v>44308</v>
      </c>
      <c r="B180" t="s">
        <v>51</v>
      </c>
      <c r="C180" s="4">
        <v>55</v>
      </c>
      <c r="E180" t="s">
        <v>52</v>
      </c>
      <c r="F180" t="s">
        <v>53</v>
      </c>
      <c r="G180" t="s">
        <v>16</v>
      </c>
      <c r="H180">
        <v>4</v>
      </c>
      <c r="I180" t="s">
        <v>25</v>
      </c>
      <c r="J180">
        <v>-55</v>
      </c>
      <c r="K180" t="s">
        <v>71</v>
      </c>
    </row>
    <row r="181" spans="1:11" x14ac:dyDescent="0.35">
      <c r="A181" s="1">
        <v>44308</v>
      </c>
      <c r="B181" t="s">
        <v>31</v>
      </c>
      <c r="C181" s="4">
        <v>66</v>
      </c>
      <c r="E181" t="s">
        <v>54</v>
      </c>
      <c r="F181" t="s">
        <v>23</v>
      </c>
      <c r="G181" t="s">
        <v>16</v>
      </c>
      <c r="H181">
        <v>4</v>
      </c>
      <c r="I181" t="s">
        <v>25</v>
      </c>
      <c r="J181">
        <v>-66</v>
      </c>
      <c r="K181" t="s">
        <v>71</v>
      </c>
    </row>
    <row r="182" spans="1:11" x14ac:dyDescent="0.35">
      <c r="A182" s="1">
        <v>44308</v>
      </c>
      <c r="B182" t="s">
        <v>13</v>
      </c>
      <c r="C182" s="4">
        <v>5</v>
      </c>
      <c r="E182" t="s">
        <v>14</v>
      </c>
      <c r="F182" t="s">
        <v>15</v>
      </c>
      <c r="G182" t="s">
        <v>16</v>
      </c>
      <c r="H182">
        <v>4</v>
      </c>
      <c r="I182" t="s">
        <v>25</v>
      </c>
      <c r="J182">
        <v>-5</v>
      </c>
      <c r="K182" t="s">
        <v>71</v>
      </c>
    </row>
    <row r="183" spans="1:11" x14ac:dyDescent="0.35">
      <c r="A183" s="1">
        <v>44309</v>
      </c>
      <c r="B183" t="s">
        <v>13</v>
      </c>
      <c r="C183" s="4">
        <v>5</v>
      </c>
      <c r="E183" t="s">
        <v>14</v>
      </c>
      <c r="F183" t="s">
        <v>15</v>
      </c>
      <c r="G183" t="s">
        <v>16</v>
      </c>
      <c r="H183">
        <v>4</v>
      </c>
      <c r="I183" t="s">
        <v>26</v>
      </c>
      <c r="J183">
        <v>-5</v>
      </c>
      <c r="K183" t="s">
        <v>71</v>
      </c>
    </row>
    <row r="184" spans="1:11" x14ac:dyDescent="0.35">
      <c r="A184" s="1">
        <v>44310</v>
      </c>
      <c r="B184" t="s">
        <v>13</v>
      </c>
      <c r="C184" s="4">
        <v>5</v>
      </c>
      <c r="E184" t="s">
        <v>14</v>
      </c>
      <c r="F184" t="s">
        <v>15</v>
      </c>
      <c r="G184" t="s">
        <v>16</v>
      </c>
      <c r="H184">
        <v>4</v>
      </c>
      <c r="I184" t="s">
        <v>32</v>
      </c>
      <c r="J184">
        <v>-5</v>
      </c>
      <c r="K184" t="s">
        <v>71</v>
      </c>
    </row>
    <row r="185" spans="1:11" x14ac:dyDescent="0.35">
      <c r="A185" s="1">
        <v>44311</v>
      </c>
      <c r="B185" t="s">
        <v>13</v>
      </c>
      <c r="C185" s="4">
        <v>5</v>
      </c>
      <c r="E185" t="s">
        <v>14</v>
      </c>
      <c r="F185" t="s">
        <v>15</v>
      </c>
      <c r="G185" t="s">
        <v>16</v>
      </c>
      <c r="H185">
        <v>4</v>
      </c>
      <c r="I185" t="s">
        <v>42</v>
      </c>
      <c r="J185">
        <v>-5</v>
      </c>
      <c r="K185" t="s">
        <v>71</v>
      </c>
    </row>
    <row r="186" spans="1:11" x14ac:dyDescent="0.35">
      <c r="A186" s="1">
        <v>44312</v>
      </c>
      <c r="B186" t="s">
        <v>13</v>
      </c>
      <c r="C186" s="4">
        <v>5</v>
      </c>
      <c r="E186" t="s">
        <v>14</v>
      </c>
      <c r="F186" t="s">
        <v>15</v>
      </c>
      <c r="G186" t="s">
        <v>16</v>
      </c>
      <c r="H186">
        <v>4</v>
      </c>
      <c r="I186" t="s">
        <v>12</v>
      </c>
      <c r="J186">
        <v>-5</v>
      </c>
      <c r="K186" t="s">
        <v>71</v>
      </c>
    </row>
    <row r="187" spans="1:11" x14ac:dyDescent="0.35">
      <c r="A187" s="1">
        <v>44312</v>
      </c>
      <c r="B187" t="s">
        <v>27</v>
      </c>
      <c r="C187" s="4">
        <v>164.9</v>
      </c>
      <c r="E187" t="s">
        <v>28</v>
      </c>
      <c r="F187" t="s">
        <v>19</v>
      </c>
      <c r="G187" t="s">
        <v>16</v>
      </c>
      <c r="H187">
        <v>4</v>
      </c>
      <c r="I187" t="s">
        <v>12</v>
      </c>
      <c r="J187">
        <v>-164.9</v>
      </c>
      <c r="K187" t="s">
        <v>71</v>
      </c>
    </row>
    <row r="188" spans="1:11" x14ac:dyDescent="0.35">
      <c r="A188" s="1">
        <v>44313</v>
      </c>
      <c r="B188" t="s">
        <v>55</v>
      </c>
      <c r="C188" s="4">
        <v>127.9</v>
      </c>
      <c r="E188" t="s">
        <v>37</v>
      </c>
      <c r="F188" t="s">
        <v>35</v>
      </c>
      <c r="G188" t="s">
        <v>16</v>
      </c>
      <c r="H188">
        <v>4</v>
      </c>
      <c r="I188" t="s">
        <v>20</v>
      </c>
      <c r="J188">
        <v>-127.9</v>
      </c>
      <c r="K188" t="s">
        <v>71</v>
      </c>
    </row>
    <row r="189" spans="1:11" x14ac:dyDescent="0.35">
      <c r="A189" s="1">
        <v>44313</v>
      </c>
      <c r="B189" t="s">
        <v>63</v>
      </c>
      <c r="C189" s="4">
        <v>300</v>
      </c>
      <c r="E189" t="s">
        <v>34</v>
      </c>
      <c r="F189" t="s">
        <v>35</v>
      </c>
      <c r="G189" t="s">
        <v>16</v>
      </c>
      <c r="H189">
        <v>4</v>
      </c>
      <c r="I189" t="s">
        <v>20</v>
      </c>
      <c r="J189">
        <v>-300</v>
      </c>
      <c r="K189" t="s">
        <v>71</v>
      </c>
    </row>
    <row r="190" spans="1:11" x14ac:dyDescent="0.35">
      <c r="A190" s="1">
        <v>44314</v>
      </c>
      <c r="B190" t="s">
        <v>36</v>
      </c>
      <c r="C190" s="4">
        <v>148.1</v>
      </c>
      <c r="E190" t="s">
        <v>37</v>
      </c>
      <c r="F190" t="s">
        <v>35</v>
      </c>
      <c r="G190" t="s">
        <v>16</v>
      </c>
      <c r="H190">
        <v>4</v>
      </c>
      <c r="I190" t="s">
        <v>24</v>
      </c>
      <c r="J190">
        <v>-148.1</v>
      </c>
      <c r="K190" t="s">
        <v>71</v>
      </c>
    </row>
    <row r="191" spans="1:11" x14ac:dyDescent="0.35">
      <c r="A191" s="1">
        <v>44314</v>
      </c>
      <c r="B191" t="s">
        <v>40</v>
      </c>
      <c r="C191" s="4">
        <v>26.1</v>
      </c>
      <c r="E191" t="s">
        <v>41</v>
      </c>
      <c r="F191" t="s">
        <v>23</v>
      </c>
      <c r="G191" t="s">
        <v>16</v>
      </c>
      <c r="H191">
        <v>4</v>
      </c>
      <c r="I191" t="s">
        <v>24</v>
      </c>
      <c r="J191">
        <v>-26.1</v>
      </c>
      <c r="K191" t="s">
        <v>71</v>
      </c>
    </row>
    <row r="192" spans="1:11" x14ac:dyDescent="0.35">
      <c r="A192" s="1">
        <v>44315</v>
      </c>
      <c r="B192" t="s">
        <v>62</v>
      </c>
      <c r="C192" s="4">
        <v>15</v>
      </c>
      <c r="E192" t="s">
        <v>39</v>
      </c>
      <c r="F192" t="s">
        <v>15</v>
      </c>
      <c r="G192" t="s">
        <v>16</v>
      </c>
      <c r="H192">
        <v>4</v>
      </c>
      <c r="I192" t="s">
        <v>25</v>
      </c>
      <c r="J192">
        <v>-15</v>
      </c>
      <c r="K192" t="s">
        <v>71</v>
      </c>
    </row>
    <row r="193" spans="1:11" x14ac:dyDescent="0.35">
      <c r="A193" s="1">
        <v>44315</v>
      </c>
      <c r="B193" t="s">
        <v>13</v>
      </c>
      <c r="C193" s="4">
        <v>5</v>
      </c>
      <c r="E193" t="s">
        <v>14</v>
      </c>
      <c r="F193" t="s">
        <v>15</v>
      </c>
      <c r="G193" t="s">
        <v>16</v>
      </c>
      <c r="H193">
        <v>4</v>
      </c>
      <c r="I193" t="s">
        <v>25</v>
      </c>
      <c r="J193">
        <v>-5</v>
      </c>
      <c r="K193" t="s">
        <v>71</v>
      </c>
    </row>
    <row r="194" spans="1:11" x14ac:dyDescent="0.35">
      <c r="A194" s="1">
        <v>44316</v>
      </c>
      <c r="B194" t="s">
        <v>13</v>
      </c>
      <c r="C194" s="4">
        <v>5</v>
      </c>
      <c r="E194" t="s">
        <v>14</v>
      </c>
      <c r="F194" t="s">
        <v>15</v>
      </c>
      <c r="G194" t="s">
        <v>16</v>
      </c>
      <c r="H194">
        <v>4</v>
      </c>
      <c r="I194" t="s">
        <v>26</v>
      </c>
      <c r="J194">
        <v>-5</v>
      </c>
      <c r="K194" t="s">
        <v>71</v>
      </c>
    </row>
    <row r="195" spans="1:11" x14ac:dyDescent="0.35">
      <c r="A195" s="1">
        <v>44318</v>
      </c>
      <c r="B195" t="s">
        <v>13</v>
      </c>
      <c r="C195" s="4">
        <v>5</v>
      </c>
      <c r="E195" t="s">
        <v>14</v>
      </c>
      <c r="F195" t="s">
        <v>15</v>
      </c>
      <c r="G195" t="s">
        <v>16</v>
      </c>
      <c r="H195">
        <v>5</v>
      </c>
      <c r="I195" t="s">
        <v>42</v>
      </c>
      <c r="J195">
        <v>-5</v>
      </c>
      <c r="K195" t="s">
        <v>72</v>
      </c>
    </row>
    <row r="196" spans="1:11" x14ac:dyDescent="0.35">
      <c r="A196" s="1">
        <v>44319</v>
      </c>
      <c r="B196" t="s">
        <v>100</v>
      </c>
      <c r="C196" s="4"/>
      <c r="D196" s="4">
        <v>5000</v>
      </c>
      <c r="E196" t="s">
        <v>101</v>
      </c>
      <c r="F196" t="s">
        <v>10</v>
      </c>
      <c r="G196" t="s">
        <v>11</v>
      </c>
      <c r="H196">
        <v>5</v>
      </c>
      <c r="I196" t="s">
        <v>12</v>
      </c>
      <c r="J196">
        <v>5000</v>
      </c>
      <c r="K196" t="s">
        <v>72</v>
      </c>
    </row>
    <row r="197" spans="1:11" x14ac:dyDescent="0.35">
      <c r="A197" s="1">
        <v>44319</v>
      </c>
      <c r="B197" t="s">
        <v>17</v>
      </c>
      <c r="C197" s="4">
        <v>900</v>
      </c>
      <c r="E197" t="s">
        <v>18</v>
      </c>
      <c r="F197" t="s">
        <v>19</v>
      </c>
      <c r="G197" t="s">
        <v>16</v>
      </c>
      <c r="H197">
        <v>5</v>
      </c>
      <c r="I197" t="s">
        <v>12</v>
      </c>
      <c r="J197">
        <v>-900</v>
      </c>
      <c r="K197" t="s">
        <v>72</v>
      </c>
    </row>
    <row r="198" spans="1:11" x14ac:dyDescent="0.35">
      <c r="A198" s="1">
        <v>44319</v>
      </c>
      <c r="B198" t="s">
        <v>21</v>
      </c>
      <c r="C198" s="4">
        <v>150</v>
      </c>
      <c r="E198" t="s">
        <v>22</v>
      </c>
      <c r="F198" t="s">
        <v>23</v>
      </c>
      <c r="G198" t="s">
        <v>16</v>
      </c>
      <c r="H198">
        <v>5</v>
      </c>
      <c r="I198" t="s">
        <v>12</v>
      </c>
      <c r="J198">
        <v>-150</v>
      </c>
      <c r="K198" t="s">
        <v>72</v>
      </c>
    </row>
    <row r="199" spans="1:11" x14ac:dyDescent="0.35">
      <c r="A199" s="1">
        <v>44319</v>
      </c>
      <c r="B199" t="s">
        <v>13</v>
      </c>
      <c r="C199" s="4">
        <v>5</v>
      </c>
      <c r="E199" t="s">
        <v>14</v>
      </c>
      <c r="F199" t="s">
        <v>15</v>
      </c>
      <c r="G199" t="s">
        <v>16</v>
      </c>
      <c r="H199">
        <v>5</v>
      </c>
      <c r="I199" t="s">
        <v>12</v>
      </c>
      <c r="J199">
        <v>-5</v>
      </c>
      <c r="K199" t="s">
        <v>72</v>
      </c>
    </row>
    <row r="200" spans="1:11" x14ac:dyDescent="0.35">
      <c r="A200" s="1">
        <v>44320</v>
      </c>
      <c r="B200" t="s">
        <v>13</v>
      </c>
      <c r="C200" s="4">
        <v>5</v>
      </c>
      <c r="E200" t="s">
        <v>14</v>
      </c>
      <c r="F200" t="s">
        <v>15</v>
      </c>
      <c r="G200" t="s">
        <v>16</v>
      </c>
      <c r="H200">
        <v>5</v>
      </c>
      <c r="I200" t="s">
        <v>20</v>
      </c>
      <c r="J200">
        <v>-5</v>
      </c>
      <c r="K200" t="s">
        <v>72</v>
      </c>
    </row>
    <row r="201" spans="1:11" x14ac:dyDescent="0.35">
      <c r="A201" s="1">
        <v>44321</v>
      </c>
      <c r="B201" t="s">
        <v>13</v>
      </c>
      <c r="C201" s="4">
        <v>5</v>
      </c>
      <c r="E201" t="s">
        <v>14</v>
      </c>
      <c r="F201" t="s">
        <v>15</v>
      </c>
      <c r="G201" t="s">
        <v>16</v>
      </c>
      <c r="H201">
        <v>5</v>
      </c>
      <c r="I201" t="s">
        <v>24</v>
      </c>
      <c r="J201">
        <v>-5</v>
      </c>
      <c r="K201" t="s">
        <v>72</v>
      </c>
    </row>
    <row r="202" spans="1:11" x14ac:dyDescent="0.35">
      <c r="A202" s="1">
        <v>44322</v>
      </c>
      <c r="B202" t="s">
        <v>13</v>
      </c>
      <c r="C202" s="4">
        <v>5</v>
      </c>
      <c r="E202" t="s">
        <v>14</v>
      </c>
      <c r="F202" t="s">
        <v>15</v>
      </c>
      <c r="G202" t="s">
        <v>16</v>
      </c>
      <c r="H202">
        <v>5</v>
      </c>
      <c r="I202" t="s">
        <v>25</v>
      </c>
      <c r="J202">
        <v>-5</v>
      </c>
      <c r="K202" t="s">
        <v>72</v>
      </c>
    </row>
    <row r="203" spans="1:11" x14ac:dyDescent="0.35">
      <c r="A203" s="1">
        <v>44322</v>
      </c>
      <c r="B203" t="s">
        <v>27</v>
      </c>
      <c r="C203" s="4">
        <v>170</v>
      </c>
      <c r="E203" t="s">
        <v>28</v>
      </c>
      <c r="F203" t="s">
        <v>19</v>
      </c>
      <c r="G203" t="s">
        <v>16</v>
      </c>
      <c r="H203">
        <v>5</v>
      </c>
      <c r="I203" t="s">
        <v>25</v>
      </c>
      <c r="J203">
        <v>-170</v>
      </c>
      <c r="K203" t="s">
        <v>72</v>
      </c>
    </row>
    <row r="204" spans="1:11" x14ac:dyDescent="0.35">
      <c r="A204" s="1">
        <v>44325</v>
      </c>
      <c r="B204" t="s">
        <v>29</v>
      </c>
      <c r="C204" s="4">
        <v>54.1</v>
      </c>
      <c r="E204" t="s">
        <v>30</v>
      </c>
      <c r="F204" t="s">
        <v>19</v>
      </c>
      <c r="G204" t="s">
        <v>16</v>
      </c>
      <c r="H204">
        <v>5</v>
      </c>
      <c r="I204" t="s">
        <v>42</v>
      </c>
      <c r="J204">
        <v>-54.1</v>
      </c>
      <c r="K204" t="s">
        <v>72</v>
      </c>
    </row>
    <row r="205" spans="1:11" x14ac:dyDescent="0.35">
      <c r="A205" s="1">
        <v>44325</v>
      </c>
      <c r="B205" t="s">
        <v>13</v>
      </c>
      <c r="C205" s="4">
        <v>5</v>
      </c>
      <c r="E205" t="s">
        <v>14</v>
      </c>
      <c r="F205" t="s">
        <v>15</v>
      </c>
      <c r="G205" t="s">
        <v>16</v>
      </c>
      <c r="H205">
        <v>5</v>
      </c>
      <c r="I205" t="s">
        <v>42</v>
      </c>
      <c r="J205">
        <v>-5</v>
      </c>
      <c r="K205" t="s">
        <v>72</v>
      </c>
    </row>
    <row r="206" spans="1:11" x14ac:dyDescent="0.35">
      <c r="A206" s="1">
        <v>44326</v>
      </c>
      <c r="B206" t="s">
        <v>13</v>
      </c>
      <c r="C206" s="4">
        <v>5</v>
      </c>
      <c r="E206" t="s">
        <v>14</v>
      </c>
      <c r="F206" t="s">
        <v>15</v>
      </c>
      <c r="G206" t="s">
        <v>16</v>
      </c>
      <c r="H206">
        <v>5</v>
      </c>
      <c r="I206" t="s">
        <v>12</v>
      </c>
      <c r="J206">
        <v>-5</v>
      </c>
      <c r="K206" t="s">
        <v>72</v>
      </c>
    </row>
    <row r="207" spans="1:11" x14ac:dyDescent="0.35">
      <c r="A207" s="1">
        <v>44327</v>
      </c>
      <c r="B207" t="s">
        <v>31</v>
      </c>
      <c r="C207" s="4">
        <v>81</v>
      </c>
      <c r="E207" t="s">
        <v>54</v>
      </c>
      <c r="F207" t="s">
        <v>23</v>
      </c>
      <c r="G207" t="s">
        <v>16</v>
      </c>
      <c r="H207">
        <v>5</v>
      </c>
      <c r="I207" t="s">
        <v>20</v>
      </c>
      <c r="J207">
        <v>-81</v>
      </c>
      <c r="K207" t="s">
        <v>72</v>
      </c>
    </row>
    <row r="208" spans="1:11" x14ac:dyDescent="0.35">
      <c r="A208" s="1">
        <v>44327</v>
      </c>
      <c r="B208" t="s">
        <v>13</v>
      </c>
      <c r="C208" s="4">
        <v>5</v>
      </c>
      <c r="E208" t="s">
        <v>14</v>
      </c>
      <c r="F208" t="s">
        <v>15</v>
      </c>
      <c r="G208" t="s">
        <v>16</v>
      </c>
      <c r="H208">
        <v>5</v>
      </c>
      <c r="I208" t="s">
        <v>20</v>
      </c>
      <c r="J208">
        <v>-5</v>
      </c>
      <c r="K208" t="s">
        <v>72</v>
      </c>
    </row>
    <row r="209" spans="1:11" x14ac:dyDescent="0.35">
      <c r="A209" s="1">
        <v>44328</v>
      </c>
      <c r="B209" t="s">
        <v>13</v>
      </c>
      <c r="C209" s="4">
        <v>5</v>
      </c>
      <c r="E209" t="s">
        <v>14</v>
      </c>
      <c r="F209" t="s">
        <v>15</v>
      </c>
      <c r="G209" t="s">
        <v>16</v>
      </c>
      <c r="H209">
        <v>5</v>
      </c>
      <c r="I209" t="s">
        <v>24</v>
      </c>
      <c r="J209">
        <v>-5</v>
      </c>
      <c r="K209" t="s">
        <v>72</v>
      </c>
    </row>
    <row r="210" spans="1:11" x14ac:dyDescent="0.35">
      <c r="A210" s="1">
        <v>44329</v>
      </c>
      <c r="B210" t="s">
        <v>27</v>
      </c>
      <c r="C210" s="4">
        <v>139.1</v>
      </c>
      <c r="E210" t="s">
        <v>28</v>
      </c>
      <c r="F210" t="s">
        <v>19</v>
      </c>
      <c r="G210" t="s">
        <v>16</v>
      </c>
      <c r="H210">
        <v>5</v>
      </c>
      <c r="I210" t="s">
        <v>25</v>
      </c>
      <c r="J210">
        <v>-139.1</v>
      </c>
      <c r="K210" t="s">
        <v>72</v>
      </c>
    </row>
    <row r="211" spans="1:11" x14ac:dyDescent="0.35">
      <c r="A211" s="1">
        <v>44329</v>
      </c>
      <c r="B211" t="s">
        <v>13</v>
      </c>
      <c r="C211" s="4">
        <v>5</v>
      </c>
      <c r="E211" t="s">
        <v>14</v>
      </c>
      <c r="F211" t="s">
        <v>15</v>
      </c>
      <c r="G211" t="s">
        <v>16</v>
      </c>
      <c r="H211">
        <v>5</v>
      </c>
      <c r="I211" t="s">
        <v>25</v>
      </c>
      <c r="J211">
        <v>-5</v>
      </c>
      <c r="K211" t="s">
        <v>72</v>
      </c>
    </row>
    <row r="212" spans="1:11" x14ac:dyDescent="0.35">
      <c r="A212" s="1">
        <v>44330</v>
      </c>
      <c r="B212" t="s">
        <v>13</v>
      </c>
      <c r="C212" s="4">
        <v>5</v>
      </c>
      <c r="E212" t="s">
        <v>14</v>
      </c>
      <c r="F212" t="s">
        <v>15</v>
      </c>
      <c r="G212" t="s">
        <v>16</v>
      </c>
      <c r="H212">
        <v>5</v>
      </c>
      <c r="I212" t="s">
        <v>26</v>
      </c>
      <c r="J212">
        <v>-5</v>
      </c>
      <c r="K212" t="s">
        <v>72</v>
      </c>
    </row>
    <row r="213" spans="1:11" x14ac:dyDescent="0.35">
      <c r="A213" s="1">
        <v>44330</v>
      </c>
      <c r="B213" t="s">
        <v>33</v>
      </c>
      <c r="C213" s="4">
        <v>43.9</v>
      </c>
      <c r="E213" t="s">
        <v>34</v>
      </c>
      <c r="F213" t="s">
        <v>35</v>
      </c>
      <c r="G213" t="s">
        <v>16</v>
      </c>
      <c r="H213">
        <v>5</v>
      </c>
      <c r="I213" t="s">
        <v>26</v>
      </c>
      <c r="J213">
        <v>-43.9</v>
      </c>
      <c r="K213" t="s">
        <v>72</v>
      </c>
    </row>
    <row r="214" spans="1:11" x14ac:dyDescent="0.35">
      <c r="A214" s="1">
        <v>44330</v>
      </c>
      <c r="B214" t="s">
        <v>36</v>
      </c>
      <c r="C214" s="4">
        <v>101.80000000000001</v>
      </c>
      <c r="E214" t="s">
        <v>37</v>
      </c>
      <c r="F214" t="s">
        <v>35</v>
      </c>
      <c r="G214" t="s">
        <v>16</v>
      </c>
      <c r="H214">
        <v>5</v>
      </c>
      <c r="I214" t="s">
        <v>26</v>
      </c>
      <c r="J214">
        <v>-101.80000000000001</v>
      </c>
      <c r="K214" t="s">
        <v>72</v>
      </c>
    </row>
    <row r="215" spans="1:11" x14ac:dyDescent="0.35">
      <c r="A215" s="1">
        <v>44330</v>
      </c>
      <c r="B215" t="s">
        <v>38</v>
      </c>
      <c r="C215" s="4">
        <v>55.9</v>
      </c>
      <c r="E215" t="s">
        <v>39</v>
      </c>
      <c r="F215" t="s">
        <v>15</v>
      </c>
      <c r="G215" t="s">
        <v>16</v>
      </c>
      <c r="H215">
        <v>5</v>
      </c>
      <c r="I215" t="s">
        <v>26</v>
      </c>
      <c r="J215">
        <v>-55.9</v>
      </c>
      <c r="K215" t="s">
        <v>72</v>
      </c>
    </row>
    <row r="216" spans="1:11" x14ac:dyDescent="0.35">
      <c r="A216" s="1">
        <v>44331</v>
      </c>
      <c r="B216" t="s">
        <v>40</v>
      </c>
      <c r="C216" s="4">
        <v>32</v>
      </c>
      <c r="E216" t="s">
        <v>41</v>
      </c>
      <c r="F216" t="s">
        <v>23</v>
      </c>
      <c r="G216" t="s">
        <v>16</v>
      </c>
      <c r="H216">
        <v>5</v>
      </c>
      <c r="I216" t="s">
        <v>32</v>
      </c>
      <c r="J216">
        <v>-32</v>
      </c>
      <c r="K216" t="s">
        <v>72</v>
      </c>
    </row>
    <row r="217" spans="1:11" x14ac:dyDescent="0.35">
      <c r="A217" s="1">
        <v>44332</v>
      </c>
      <c r="B217" t="s">
        <v>43</v>
      </c>
      <c r="C217" s="4"/>
      <c r="D217" s="4">
        <v>1000</v>
      </c>
      <c r="E217" t="s">
        <v>102</v>
      </c>
      <c r="F217" t="s">
        <v>44</v>
      </c>
      <c r="G217" t="s">
        <v>11</v>
      </c>
      <c r="H217">
        <v>5</v>
      </c>
      <c r="I217" t="s">
        <v>42</v>
      </c>
      <c r="J217">
        <v>1000</v>
      </c>
      <c r="K217" t="s">
        <v>72</v>
      </c>
    </row>
    <row r="218" spans="1:11" x14ac:dyDescent="0.35">
      <c r="A218" s="1">
        <v>44332</v>
      </c>
      <c r="B218" t="s">
        <v>13</v>
      </c>
      <c r="C218" s="4">
        <v>5</v>
      </c>
      <c r="E218" t="s">
        <v>14</v>
      </c>
      <c r="F218" t="s">
        <v>15</v>
      </c>
      <c r="G218" t="s">
        <v>16</v>
      </c>
      <c r="H218">
        <v>5</v>
      </c>
      <c r="I218" t="s">
        <v>42</v>
      </c>
      <c r="J218">
        <v>-5</v>
      </c>
      <c r="K218" t="s">
        <v>72</v>
      </c>
    </row>
    <row r="219" spans="1:11" x14ac:dyDescent="0.35">
      <c r="A219" s="1">
        <v>44333</v>
      </c>
      <c r="B219" t="s">
        <v>13</v>
      </c>
      <c r="C219" s="4">
        <v>5</v>
      </c>
      <c r="E219" t="s">
        <v>14</v>
      </c>
      <c r="F219" t="s">
        <v>15</v>
      </c>
      <c r="G219" t="s">
        <v>16</v>
      </c>
      <c r="H219">
        <v>5</v>
      </c>
      <c r="I219" t="s">
        <v>12</v>
      </c>
      <c r="J219">
        <v>-5</v>
      </c>
      <c r="K219" t="s">
        <v>72</v>
      </c>
    </row>
    <row r="220" spans="1:11" x14ac:dyDescent="0.35">
      <c r="A220" s="1">
        <v>44333</v>
      </c>
      <c r="B220" t="s">
        <v>58</v>
      </c>
      <c r="C220" s="4">
        <v>75</v>
      </c>
      <c r="E220" t="s">
        <v>59</v>
      </c>
      <c r="F220" t="s">
        <v>60</v>
      </c>
      <c r="G220" t="s">
        <v>16</v>
      </c>
      <c r="H220">
        <v>5</v>
      </c>
      <c r="I220" t="s">
        <v>12</v>
      </c>
      <c r="J220">
        <v>-75</v>
      </c>
      <c r="K220" t="s">
        <v>72</v>
      </c>
    </row>
    <row r="221" spans="1:11" x14ac:dyDescent="0.35">
      <c r="A221" s="1">
        <v>44333</v>
      </c>
      <c r="B221" t="s">
        <v>45</v>
      </c>
      <c r="C221" s="4">
        <v>40</v>
      </c>
      <c r="E221" t="s">
        <v>45</v>
      </c>
      <c r="F221" t="s">
        <v>19</v>
      </c>
      <c r="G221" t="s">
        <v>16</v>
      </c>
      <c r="H221">
        <v>5</v>
      </c>
      <c r="I221" t="s">
        <v>12</v>
      </c>
      <c r="J221">
        <v>-40</v>
      </c>
      <c r="K221" t="s">
        <v>72</v>
      </c>
    </row>
    <row r="222" spans="1:11" x14ac:dyDescent="0.35">
      <c r="A222" s="1">
        <v>44334</v>
      </c>
      <c r="B222" t="s">
        <v>46</v>
      </c>
      <c r="C222" s="4">
        <v>49</v>
      </c>
      <c r="E222" t="s">
        <v>47</v>
      </c>
      <c r="F222" t="s">
        <v>35</v>
      </c>
      <c r="G222" t="s">
        <v>16</v>
      </c>
      <c r="H222">
        <v>5</v>
      </c>
      <c r="I222" t="s">
        <v>20</v>
      </c>
      <c r="J222">
        <v>-49</v>
      </c>
      <c r="K222" t="s">
        <v>72</v>
      </c>
    </row>
    <row r="223" spans="1:11" x14ac:dyDescent="0.35">
      <c r="A223" s="1">
        <v>44334</v>
      </c>
      <c r="B223" t="s">
        <v>48</v>
      </c>
      <c r="C223" s="4">
        <v>35</v>
      </c>
      <c r="E223" t="s">
        <v>34</v>
      </c>
      <c r="F223" t="s">
        <v>35</v>
      </c>
      <c r="G223" t="s">
        <v>16</v>
      </c>
      <c r="H223">
        <v>5</v>
      </c>
      <c r="I223" t="s">
        <v>20</v>
      </c>
      <c r="J223">
        <v>-35</v>
      </c>
      <c r="K223" t="s">
        <v>72</v>
      </c>
    </row>
    <row r="224" spans="1:11" x14ac:dyDescent="0.35">
      <c r="A224" s="1">
        <v>44334</v>
      </c>
      <c r="B224" t="s">
        <v>13</v>
      </c>
      <c r="C224" s="4">
        <v>5</v>
      </c>
      <c r="E224" t="s">
        <v>14</v>
      </c>
      <c r="F224" t="s">
        <v>15</v>
      </c>
      <c r="G224" t="s">
        <v>16</v>
      </c>
      <c r="H224">
        <v>5</v>
      </c>
      <c r="I224" t="s">
        <v>20</v>
      </c>
      <c r="J224">
        <v>-5</v>
      </c>
      <c r="K224" t="s">
        <v>72</v>
      </c>
    </row>
    <row r="225" spans="1:11" x14ac:dyDescent="0.35">
      <c r="A225" s="1">
        <v>44335</v>
      </c>
      <c r="B225" t="s">
        <v>13</v>
      </c>
      <c r="C225" s="4">
        <v>5</v>
      </c>
      <c r="E225" t="s">
        <v>14</v>
      </c>
      <c r="F225" t="s">
        <v>15</v>
      </c>
      <c r="G225" t="s">
        <v>16</v>
      </c>
      <c r="H225">
        <v>5</v>
      </c>
      <c r="I225" t="s">
        <v>24</v>
      </c>
      <c r="J225">
        <v>-5</v>
      </c>
      <c r="K225" t="s">
        <v>72</v>
      </c>
    </row>
    <row r="226" spans="1:11" x14ac:dyDescent="0.35">
      <c r="A226" s="1">
        <v>44336</v>
      </c>
      <c r="B226" t="s">
        <v>13</v>
      </c>
      <c r="C226" s="4">
        <v>5</v>
      </c>
      <c r="E226" t="s">
        <v>14</v>
      </c>
      <c r="F226" t="s">
        <v>15</v>
      </c>
      <c r="G226" t="s">
        <v>16</v>
      </c>
      <c r="H226">
        <v>5</v>
      </c>
      <c r="I226" t="s">
        <v>25</v>
      </c>
      <c r="J226">
        <v>-5</v>
      </c>
      <c r="K226" t="s">
        <v>72</v>
      </c>
    </row>
    <row r="227" spans="1:11" x14ac:dyDescent="0.35">
      <c r="A227" s="1">
        <v>44336</v>
      </c>
      <c r="B227" t="s">
        <v>27</v>
      </c>
      <c r="C227" s="4">
        <v>174</v>
      </c>
      <c r="E227" t="s">
        <v>28</v>
      </c>
      <c r="F227" t="s">
        <v>19</v>
      </c>
      <c r="G227" t="s">
        <v>16</v>
      </c>
      <c r="H227">
        <v>5</v>
      </c>
      <c r="I227" t="s">
        <v>25</v>
      </c>
      <c r="J227">
        <v>-174</v>
      </c>
      <c r="K227" t="s">
        <v>72</v>
      </c>
    </row>
    <row r="228" spans="1:11" x14ac:dyDescent="0.35">
      <c r="A228" s="1">
        <v>44337</v>
      </c>
      <c r="B228" t="s">
        <v>49</v>
      </c>
      <c r="C228" s="4">
        <v>41.1</v>
      </c>
      <c r="E228" t="s">
        <v>39</v>
      </c>
      <c r="F228" t="s">
        <v>15</v>
      </c>
      <c r="G228" t="s">
        <v>16</v>
      </c>
      <c r="H228">
        <v>5</v>
      </c>
      <c r="I228" t="s">
        <v>26</v>
      </c>
      <c r="J228">
        <v>-41.1</v>
      </c>
      <c r="K228" t="s">
        <v>72</v>
      </c>
    </row>
    <row r="229" spans="1:11" x14ac:dyDescent="0.35">
      <c r="A229" s="1">
        <v>44338</v>
      </c>
      <c r="B229" t="s">
        <v>50</v>
      </c>
      <c r="C229" s="4">
        <v>16.2</v>
      </c>
      <c r="E229" t="s">
        <v>39</v>
      </c>
      <c r="F229" t="s">
        <v>15</v>
      </c>
      <c r="G229" t="s">
        <v>16</v>
      </c>
      <c r="H229">
        <v>5</v>
      </c>
      <c r="I229" t="s">
        <v>32</v>
      </c>
      <c r="J229">
        <v>-16.2</v>
      </c>
      <c r="K229" t="s">
        <v>72</v>
      </c>
    </row>
    <row r="230" spans="1:11" x14ac:dyDescent="0.35">
      <c r="A230" s="1">
        <v>44339</v>
      </c>
      <c r="B230" t="s">
        <v>51</v>
      </c>
      <c r="C230" s="4">
        <v>55</v>
      </c>
      <c r="E230" t="s">
        <v>52</v>
      </c>
      <c r="F230" t="s">
        <v>53</v>
      </c>
      <c r="G230" t="s">
        <v>16</v>
      </c>
      <c r="H230">
        <v>5</v>
      </c>
      <c r="I230" t="s">
        <v>42</v>
      </c>
      <c r="J230">
        <v>-55</v>
      </c>
      <c r="K230" t="s">
        <v>72</v>
      </c>
    </row>
    <row r="231" spans="1:11" x14ac:dyDescent="0.35">
      <c r="A231" s="1">
        <v>44339</v>
      </c>
      <c r="B231" t="s">
        <v>31</v>
      </c>
      <c r="C231" s="4">
        <v>67</v>
      </c>
      <c r="E231" t="s">
        <v>54</v>
      </c>
      <c r="F231" t="s">
        <v>23</v>
      </c>
      <c r="G231" t="s">
        <v>16</v>
      </c>
      <c r="H231">
        <v>5</v>
      </c>
      <c r="I231" t="s">
        <v>42</v>
      </c>
      <c r="J231">
        <v>-67</v>
      </c>
      <c r="K231" t="s">
        <v>72</v>
      </c>
    </row>
    <row r="232" spans="1:11" x14ac:dyDescent="0.35">
      <c r="A232" s="1">
        <v>44339</v>
      </c>
      <c r="B232" t="s">
        <v>13</v>
      </c>
      <c r="C232" s="4">
        <v>5</v>
      </c>
      <c r="E232" t="s">
        <v>14</v>
      </c>
      <c r="F232" t="s">
        <v>15</v>
      </c>
      <c r="G232" t="s">
        <v>16</v>
      </c>
      <c r="H232">
        <v>5</v>
      </c>
      <c r="I232" t="s">
        <v>42</v>
      </c>
      <c r="J232">
        <v>-5</v>
      </c>
      <c r="K232" t="s">
        <v>72</v>
      </c>
    </row>
    <row r="233" spans="1:11" x14ac:dyDescent="0.35">
      <c r="A233" s="1">
        <v>44340</v>
      </c>
      <c r="B233" t="s">
        <v>13</v>
      </c>
      <c r="C233" s="4">
        <v>5</v>
      </c>
      <c r="E233" t="s">
        <v>14</v>
      </c>
      <c r="F233" t="s">
        <v>15</v>
      </c>
      <c r="G233" t="s">
        <v>16</v>
      </c>
      <c r="H233">
        <v>5</v>
      </c>
      <c r="I233" t="s">
        <v>12</v>
      </c>
      <c r="J233">
        <v>-5</v>
      </c>
      <c r="K233" t="s">
        <v>72</v>
      </c>
    </row>
    <row r="234" spans="1:11" x14ac:dyDescent="0.35">
      <c r="A234" s="1">
        <v>44341</v>
      </c>
      <c r="B234" t="s">
        <v>13</v>
      </c>
      <c r="C234" s="4">
        <v>5</v>
      </c>
      <c r="E234" t="s">
        <v>14</v>
      </c>
      <c r="F234" t="s">
        <v>15</v>
      </c>
      <c r="G234" t="s">
        <v>16</v>
      </c>
      <c r="H234">
        <v>5</v>
      </c>
      <c r="I234" t="s">
        <v>20</v>
      </c>
      <c r="J234">
        <v>-5</v>
      </c>
      <c r="K234" t="s">
        <v>72</v>
      </c>
    </row>
    <row r="235" spans="1:11" x14ac:dyDescent="0.35">
      <c r="A235" s="1">
        <v>44342</v>
      </c>
      <c r="B235" t="s">
        <v>13</v>
      </c>
      <c r="C235" s="4">
        <v>5</v>
      </c>
      <c r="E235" t="s">
        <v>14</v>
      </c>
      <c r="F235" t="s">
        <v>15</v>
      </c>
      <c r="G235" t="s">
        <v>16</v>
      </c>
      <c r="H235">
        <v>5</v>
      </c>
      <c r="I235" t="s">
        <v>24</v>
      </c>
      <c r="J235">
        <v>-5</v>
      </c>
      <c r="K235" t="s">
        <v>72</v>
      </c>
    </row>
    <row r="236" spans="1:11" x14ac:dyDescent="0.35">
      <c r="A236" s="1">
        <v>44343</v>
      </c>
      <c r="B236" t="s">
        <v>13</v>
      </c>
      <c r="C236" s="4">
        <v>5</v>
      </c>
      <c r="E236" t="s">
        <v>14</v>
      </c>
      <c r="F236" t="s">
        <v>15</v>
      </c>
      <c r="G236" t="s">
        <v>16</v>
      </c>
      <c r="H236">
        <v>5</v>
      </c>
      <c r="I236" t="s">
        <v>25</v>
      </c>
      <c r="J236">
        <v>-5</v>
      </c>
      <c r="K236" t="s">
        <v>72</v>
      </c>
    </row>
    <row r="237" spans="1:11" x14ac:dyDescent="0.35">
      <c r="A237" s="1">
        <v>44343</v>
      </c>
      <c r="B237" t="s">
        <v>27</v>
      </c>
      <c r="C237" s="4">
        <v>165.8</v>
      </c>
      <c r="E237" t="s">
        <v>28</v>
      </c>
      <c r="F237" t="s">
        <v>19</v>
      </c>
      <c r="G237" t="s">
        <v>16</v>
      </c>
      <c r="H237">
        <v>5</v>
      </c>
      <c r="I237" t="s">
        <v>25</v>
      </c>
      <c r="J237">
        <v>-165.8</v>
      </c>
      <c r="K237" t="s">
        <v>72</v>
      </c>
    </row>
    <row r="238" spans="1:11" x14ac:dyDescent="0.35">
      <c r="A238" s="1">
        <v>44344</v>
      </c>
      <c r="B238" t="s">
        <v>55</v>
      </c>
      <c r="C238" s="4">
        <v>128.80000000000001</v>
      </c>
      <c r="E238" t="s">
        <v>37</v>
      </c>
      <c r="F238" t="s">
        <v>35</v>
      </c>
      <c r="G238" t="s">
        <v>16</v>
      </c>
      <c r="H238">
        <v>5</v>
      </c>
      <c r="I238" t="s">
        <v>26</v>
      </c>
      <c r="J238">
        <v>-128.80000000000001</v>
      </c>
      <c r="K238" t="s">
        <v>72</v>
      </c>
    </row>
    <row r="239" spans="1:11" x14ac:dyDescent="0.35">
      <c r="A239" s="1">
        <v>44344</v>
      </c>
      <c r="B239" t="s">
        <v>64</v>
      </c>
      <c r="C239" s="4">
        <v>235</v>
      </c>
      <c r="E239" t="s">
        <v>65</v>
      </c>
      <c r="F239" t="s">
        <v>35</v>
      </c>
      <c r="G239" t="s">
        <v>16</v>
      </c>
      <c r="H239">
        <v>5</v>
      </c>
      <c r="I239" t="s">
        <v>26</v>
      </c>
      <c r="J239">
        <v>-235</v>
      </c>
      <c r="K239" t="s">
        <v>72</v>
      </c>
    </row>
    <row r="240" spans="1:11" x14ac:dyDescent="0.35">
      <c r="A240" s="1">
        <v>44345</v>
      </c>
      <c r="B240" t="s">
        <v>36</v>
      </c>
      <c r="C240" s="4">
        <v>149.19999999999999</v>
      </c>
      <c r="E240" t="s">
        <v>37</v>
      </c>
      <c r="F240" t="s">
        <v>35</v>
      </c>
      <c r="G240" t="s">
        <v>16</v>
      </c>
      <c r="H240">
        <v>5</v>
      </c>
      <c r="I240" t="s">
        <v>32</v>
      </c>
      <c r="J240">
        <v>-149.19999999999999</v>
      </c>
      <c r="K240" t="s">
        <v>72</v>
      </c>
    </row>
    <row r="241" spans="1:11" x14ac:dyDescent="0.35">
      <c r="A241" s="1">
        <v>44345</v>
      </c>
      <c r="B241" t="s">
        <v>40</v>
      </c>
      <c r="C241" s="4">
        <v>27.200000000000003</v>
      </c>
      <c r="E241" t="s">
        <v>41</v>
      </c>
      <c r="F241" t="s">
        <v>23</v>
      </c>
      <c r="G241" t="s">
        <v>16</v>
      </c>
      <c r="H241">
        <v>5</v>
      </c>
      <c r="I241" t="s">
        <v>32</v>
      </c>
      <c r="J241">
        <v>-27.200000000000003</v>
      </c>
      <c r="K241" t="s">
        <v>72</v>
      </c>
    </row>
    <row r="242" spans="1:11" x14ac:dyDescent="0.35">
      <c r="A242" s="1">
        <v>44347</v>
      </c>
      <c r="B242" t="s">
        <v>62</v>
      </c>
      <c r="C242" s="4">
        <v>15</v>
      </c>
      <c r="E242" t="s">
        <v>39</v>
      </c>
      <c r="F242" t="s">
        <v>15</v>
      </c>
      <c r="G242" t="s">
        <v>16</v>
      </c>
      <c r="H242">
        <v>5</v>
      </c>
      <c r="I242" t="s">
        <v>12</v>
      </c>
      <c r="J242">
        <v>-15</v>
      </c>
      <c r="K242" t="s">
        <v>72</v>
      </c>
    </row>
    <row r="243" spans="1:11" x14ac:dyDescent="0.35">
      <c r="A243" s="1">
        <v>44346</v>
      </c>
      <c r="B243" t="s">
        <v>13</v>
      </c>
      <c r="C243" s="4">
        <v>5</v>
      </c>
      <c r="E243" t="s">
        <v>14</v>
      </c>
      <c r="F243" t="s">
        <v>15</v>
      </c>
      <c r="G243" t="s">
        <v>16</v>
      </c>
      <c r="H243">
        <v>5</v>
      </c>
      <c r="I243" t="s">
        <v>42</v>
      </c>
      <c r="J243">
        <v>-5</v>
      </c>
      <c r="K243" t="s">
        <v>72</v>
      </c>
    </row>
    <row r="244" spans="1:11" x14ac:dyDescent="0.35">
      <c r="A244" s="1">
        <v>44347</v>
      </c>
      <c r="B244" t="s">
        <v>13</v>
      </c>
      <c r="C244" s="4">
        <v>5</v>
      </c>
      <c r="E244" t="s">
        <v>14</v>
      </c>
      <c r="F244" t="s">
        <v>15</v>
      </c>
      <c r="G244" t="s">
        <v>16</v>
      </c>
      <c r="H244">
        <v>5</v>
      </c>
      <c r="I244" t="s">
        <v>12</v>
      </c>
      <c r="J244">
        <v>-5</v>
      </c>
      <c r="K244" t="s">
        <v>72</v>
      </c>
    </row>
    <row r="245" spans="1:11" x14ac:dyDescent="0.35">
      <c r="A245" s="1">
        <v>44348</v>
      </c>
      <c r="B245" t="s">
        <v>100</v>
      </c>
      <c r="C245" s="4"/>
      <c r="D245" s="4">
        <v>5000</v>
      </c>
      <c r="E245" t="s">
        <v>101</v>
      </c>
      <c r="F245" t="s">
        <v>10</v>
      </c>
      <c r="G245" t="s">
        <v>11</v>
      </c>
      <c r="H245">
        <v>6</v>
      </c>
      <c r="I245" t="s">
        <v>20</v>
      </c>
      <c r="J245">
        <v>5000</v>
      </c>
      <c r="K245" t="s">
        <v>73</v>
      </c>
    </row>
    <row r="246" spans="1:11" x14ac:dyDescent="0.35">
      <c r="A246" s="1">
        <v>44350</v>
      </c>
      <c r="B246" t="s">
        <v>13</v>
      </c>
      <c r="C246" s="4">
        <v>5</v>
      </c>
      <c r="E246" t="s">
        <v>14</v>
      </c>
      <c r="F246" t="s">
        <v>15</v>
      </c>
      <c r="G246" t="s">
        <v>16</v>
      </c>
      <c r="H246">
        <v>6</v>
      </c>
      <c r="I246" t="s">
        <v>25</v>
      </c>
      <c r="J246">
        <v>-5</v>
      </c>
      <c r="K246" t="s">
        <v>73</v>
      </c>
    </row>
    <row r="247" spans="1:11" x14ac:dyDescent="0.35">
      <c r="A247" s="1">
        <v>44350</v>
      </c>
      <c r="B247" t="s">
        <v>17</v>
      </c>
      <c r="C247" s="4">
        <v>900</v>
      </c>
      <c r="E247" t="s">
        <v>18</v>
      </c>
      <c r="F247" t="s">
        <v>19</v>
      </c>
      <c r="G247" t="s">
        <v>16</v>
      </c>
      <c r="H247">
        <v>6</v>
      </c>
      <c r="I247" t="s">
        <v>25</v>
      </c>
      <c r="J247">
        <v>-900</v>
      </c>
      <c r="K247" t="s">
        <v>73</v>
      </c>
    </row>
    <row r="248" spans="1:11" x14ac:dyDescent="0.35">
      <c r="A248" s="1">
        <v>44350</v>
      </c>
      <c r="B248" t="s">
        <v>21</v>
      </c>
      <c r="C248" s="4">
        <v>150</v>
      </c>
      <c r="E248" t="s">
        <v>22</v>
      </c>
      <c r="F248" t="s">
        <v>23</v>
      </c>
      <c r="G248" t="s">
        <v>16</v>
      </c>
      <c r="H248">
        <v>6</v>
      </c>
      <c r="I248" t="s">
        <v>25</v>
      </c>
      <c r="J248">
        <v>-150</v>
      </c>
      <c r="K248" t="s">
        <v>73</v>
      </c>
    </row>
    <row r="249" spans="1:11" x14ac:dyDescent="0.35">
      <c r="A249" s="1">
        <v>44350</v>
      </c>
      <c r="B249" t="s">
        <v>13</v>
      </c>
      <c r="C249" s="4">
        <v>5</v>
      </c>
      <c r="E249" t="s">
        <v>14</v>
      </c>
      <c r="F249" t="s">
        <v>15</v>
      </c>
      <c r="G249" t="s">
        <v>16</v>
      </c>
      <c r="H249">
        <v>6</v>
      </c>
      <c r="I249" t="s">
        <v>25</v>
      </c>
      <c r="J249">
        <v>-5</v>
      </c>
      <c r="K249" t="s">
        <v>73</v>
      </c>
    </row>
    <row r="250" spans="1:11" x14ac:dyDescent="0.35">
      <c r="A250" s="1">
        <v>44351</v>
      </c>
      <c r="B250" t="s">
        <v>13</v>
      </c>
      <c r="C250" s="4">
        <v>5</v>
      </c>
      <c r="E250" t="s">
        <v>14</v>
      </c>
      <c r="F250" t="s">
        <v>15</v>
      </c>
      <c r="G250" t="s">
        <v>16</v>
      </c>
      <c r="H250">
        <v>6</v>
      </c>
      <c r="I250" t="s">
        <v>26</v>
      </c>
      <c r="J250">
        <v>-5</v>
      </c>
      <c r="K250" t="s">
        <v>73</v>
      </c>
    </row>
    <row r="251" spans="1:11" x14ac:dyDescent="0.35">
      <c r="A251" s="1">
        <v>44352</v>
      </c>
      <c r="B251" t="s">
        <v>13</v>
      </c>
      <c r="C251" s="4">
        <v>5</v>
      </c>
      <c r="E251" t="s">
        <v>14</v>
      </c>
      <c r="F251" t="s">
        <v>15</v>
      </c>
      <c r="G251" t="s">
        <v>16</v>
      </c>
      <c r="H251">
        <v>6</v>
      </c>
      <c r="I251" t="s">
        <v>32</v>
      </c>
      <c r="J251">
        <v>-5</v>
      </c>
      <c r="K251" t="s">
        <v>73</v>
      </c>
    </row>
    <row r="252" spans="1:11" x14ac:dyDescent="0.35">
      <c r="A252" s="1">
        <v>44353</v>
      </c>
      <c r="B252" t="s">
        <v>13</v>
      </c>
      <c r="C252" s="4">
        <v>5</v>
      </c>
      <c r="E252" t="s">
        <v>14</v>
      </c>
      <c r="F252" t="s">
        <v>15</v>
      </c>
      <c r="G252" t="s">
        <v>16</v>
      </c>
      <c r="H252">
        <v>6</v>
      </c>
      <c r="I252" t="s">
        <v>42</v>
      </c>
      <c r="J252">
        <v>-5</v>
      </c>
      <c r="K252" t="s">
        <v>73</v>
      </c>
    </row>
    <row r="253" spans="1:11" x14ac:dyDescent="0.35">
      <c r="A253" s="1">
        <v>44353</v>
      </c>
      <c r="B253" t="s">
        <v>27</v>
      </c>
      <c r="C253" s="4">
        <v>119</v>
      </c>
      <c r="E253" t="s">
        <v>28</v>
      </c>
      <c r="F253" t="s">
        <v>19</v>
      </c>
      <c r="G253" t="s">
        <v>16</v>
      </c>
      <c r="H253">
        <v>6</v>
      </c>
      <c r="I253" t="s">
        <v>42</v>
      </c>
      <c r="J253">
        <v>-119</v>
      </c>
      <c r="K253" t="s">
        <v>73</v>
      </c>
    </row>
    <row r="254" spans="1:11" x14ac:dyDescent="0.35">
      <c r="A254" s="1">
        <v>44356</v>
      </c>
      <c r="B254" t="s">
        <v>29</v>
      </c>
      <c r="C254" s="4">
        <v>55</v>
      </c>
      <c r="E254" t="s">
        <v>30</v>
      </c>
      <c r="F254" t="s">
        <v>19</v>
      </c>
      <c r="G254" t="s">
        <v>16</v>
      </c>
      <c r="H254">
        <v>6</v>
      </c>
      <c r="I254" t="s">
        <v>24</v>
      </c>
      <c r="J254">
        <v>-55</v>
      </c>
      <c r="K254" t="s">
        <v>73</v>
      </c>
    </row>
    <row r="255" spans="1:11" x14ac:dyDescent="0.35">
      <c r="A255" s="1">
        <v>44356</v>
      </c>
      <c r="B255" t="s">
        <v>13</v>
      </c>
      <c r="C255" s="4">
        <v>5</v>
      </c>
      <c r="E255" t="s">
        <v>14</v>
      </c>
      <c r="F255" t="s">
        <v>15</v>
      </c>
      <c r="G255" t="s">
        <v>16</v>
      </c>
      <c r="H255">
        <v>6</v>
      </c>
      <c r="I255" t="s">
        <v>24</v>
      </c>
      <c r="J255">
        <v>-5</v>
      </c>
      <c r="K255" t="s">
        <v>73</v>
      </c>
    </row>
    <row r="256" spans="1:11" x14ac:dyDescent="0.35">
      <c r="A256" s="1">
        <v>44357</v>
      </c>
      <c r="B256" t="s">
        <v>13</v>
      </c>
      <c r="C256" s="4">
        <v>5</v>
      </c>
      <c r="E256" t="s">
        <v>14</v>
      </c>
      <c r="F256" t="s">
        <v>15</v>
      </c>
      <c r="G256" t="s">
        <v>16</v>
      </c>
      <c r="H256">
        <v>6</v>
      </c>
      <c r="I256" t="s">
        <v>25</v>
      </c>
      <c r="J256">
        <v>-5</v>
      </c>
      <c r="K256" t="s">
        <v>73</v>
      </c>
    </row>
    <row r="257" spans="1:11" x14ac:dyDescent="0.35">
      <c r="A257" s="1">
        <v>44358</v>
      </c>
      <c r="B257" t="s">
        <v>31</v>
      </c>
      <c r="C257" s="4">
        <v>82.1</v>
      </c>
      <c r="E257" t="s">
        <v>54</v>
      </c>
      <c r="F257" t="s">
        <v>23</v>
      </c>
      <c r="G257" t="s">
        <v>16</v>
      </c>
      <c r="H257">
        <v>6</v>
      </c>
      <c r="I257" t="s">
        <v>26</v>
      </c>
      <c r="J257">
        <v>-82.1</v>
      </c>
      <c r="K257" t="s">
        <v>73</v>
      </c>
    </row>
    <row r="258" spans="1:11" x14ac:dyDescent="0.35">
      <c r="A258" s="1">
        <v>44358</v>
      </c>
      <c r="B258" t="s">
        <v>13</v>
      </c>
      <c r="C258" s="4">
        <v>5</v>
      </c>
      <c r="E258" t="s">
        <v>14</v>
      </c>
      <c r="F258" t="s">
        <v>15</v>
      </c>
      <c r="G258" t="s">
        <v>16</v>
      </c>
      <c r="H258">
        <v>6</v>
      </c>
      <c r="I258" t="s">
        <v>26</v>
      </c>
      <c r="J258">
        <v>-5</v>
      </c>
      <c r="K258" t="s">
        <v>73</v>
      </c>
    </row>
    <row r="259" spans="1:11" x14ac:dyDescent="0.35">
      <c r="A259" s="1">
        <v>44359</v>
      </c>
      <c r="B259" t="s">
        <v>13</v>
      </c>
      <c r="C259" s="4">
        <v>5</v>
      </c>
      <c r="E259" t="s">
        <v>14</v>
      </c>
      <c r="F259" t="s">
        <v>15</v>
      </c>
      <c r="G259" t="s">
        <v>16</v>
      </c>
      <c r="H259">
        <v>6</v>
      </c>
      <c r="I259" t="s">
        <v>32</v>
      </c>
      <c r="J259">
        <v>-5</v>
      </c>
      <c r="K259" t="s">
        <v>73</v>
      </c>
    </row>
    <row r="260" spans="1:11" x14ac:dyDescent="0.35">
      <c r="A260" s="1">
        <v>44360</v>
      </c>
      <c r="B260" t="s">
        <v>27</v>
      </c>
      <c r="C260" s="4">
        <v>140.19999999999999</v>
      </c>
      <c r="E260" t="s">
        <v>28</v>
      </c>
      <c r="F260" t="s">
        <v>19</v>
      </c>
      <c r="G260" t="s">
        <v>16</v>
      </c>
      <c r="H260">
        <v>6</v>
      </c>
      <c r="I260" t="s">
        <v>42</v>
      </c>
      <c r="J260">
        <v>-140.19999999999999</v>
      </c>
      <c r="K260" t="s">
        <v>73</v>
      </c>
    </row>
    <row r="261" spans="1:11" x14ac:dyDescent="0.35">
      <c r="A261" s="1">
        <v>44360</v>
      </c>
      <c r="B261" t="s">
        <v>13</v>
      </c>
      <c r="C261" s="4">
        <v>5</v>
      </c>
      <c r="E261" t="s">
        <v>14</v>
      </c>
      <c r="F261" t="s">
        <v>15</v>
      </c>
      <c r="G261" t="s">
        <v>16</v>
      </c>
      <c r="H261">
        <v>6</v>
      </c>
      <c r="I261" t="s">
        <v>42</v>
      </c>
      <c r="J261">
        <v>-5</v>
      </c>
      <c r="K261" t="s">
        <v>73</v>
      </c>
    </row>
    <row r="262" spans="1:11" x14ac:dyDescent="0.35">
      <c r="A262" s="1">
        <v>44361</v>
      </c>
      <c r="B262" t="s">
        <v>13</v>
      </c>
      <c r="C262" s="4">
        <v>5</v>
      </c>
      <c r="E262" t="s">
        <v>14</v>
      </c>
      <c r="F262" t="s">
        <v>15</v>
      </c>
      <c r="G262" t="s">
        <v>16</v>
      </c>
      <c r="H262">
        <v>6</v>
      </c>
      <c r="I262" t="s">
        <v>12</v>
      </c>
      <c r="J262">
        <v>-5</v>
      </c>
      <c r="K262" t="s">
        <v>73</v>
      </c>
    </row>
    <row r="263" spans="1:11" x14ac:dyDescent="0.35">
      <c r="A263" s="1">
        <v>44361</v>
      </c>
      <c r="B263" t="s">
        <v>33</v>
      </c>
      <c r="C263" s="4">
        <v>44.9</v>
      </c>
      <c r="E263" t="s">
        <v>34</v>
      </c>
      <c r="F263" t="s">
        <v>35</v>
      </c>
      <c r="G263" t="s">
        <v>16</v>
      </c>
      <c r="H263">
        <v>6</v>
      </c>
      <c r="I263" t="s">
        <v>12</v>
      </c>
      <c r="J263">
        <v>-44.9</v>
      </c>
      <c r="K263" t="s">
        <v>73</v>
      </c>
    </row>
    <row r="264" spans="1:11" x14ac:dyDescent="0.35">
      <c r="A264" s="1">
        <v>44361</v>
      </c>
      <c r="B264" t="s">
        <v>36</v>
      </c>
      <c r="C264" s="4">
        <v>102.9</v>
      </c>
      <c r="E264" t="s">
        <v>37</v>
      </c>
      <c r="F264" t="s">
        <v>35</v>
      </c>
      <c r="G264" t="s">
        <v>16</v>
      </c>
      <c r="H264">
        <v>6</v>
      </c>
      <c r="I264" t="s">
        <v>12</v>
      </c>
      <c r="J264">
        <v>-102.9</v>
      </c>
      <c r="K264" t="s">
        <v>73</v>
      </c>
    </row>
    <row r="265" spans="1:11" x14ac:dyDescent="0.35">
      <c r="A265" s="1">
        <v>44361</v>
      </c>
      <c r="B265" t="s">
        <v>38</v>
      </c>
      <c r="C265" s="4">
        <v>56.9</v>
      </c>
      <c r="E265" t="s">
        <v>39</v>
      </c>
      <c r="F265" t="s">
        <v>15</v>
      </c>
      <c r="G265" t="s">
        <v>16</v>
      </c>
      <c r="H265">
        <v>6</v>
      </c>
      <c r="I265" t="s">
        <v>12</v>
      </c>
      <c r="J265">
        <v>-56.9</v>
      </c>
      <c r="K265" t="s">
        <v>73</v>
      </c>
    </row>
    <row r="266" spans="1:11" x14ac:dyDescent="0.35">
      <c r="A266" s="1">
        <v>44362</v>
      </c>
      <c r="B266" t="s">
        <v>40</v>
      </c>
      <c r="C266" s="4">
        <v>33.1</v>
      </c>
      <c r="E266" t="s">
        <v>41</v>
      </c>
      <c r="F266" t="s">
        <v>23</v>
      </c>
      <c r="G266" t="s">
        <v>16</v>
      </c>
      <c r="H266">
        <v>6</v>
      </c>
      <c r="I266" t="s">
        <v>20</v>
      </c>
      <c r="J266">
        <v>-33.1</v>
      </c>
      <c r="K266" t="s">
        <v>73</v>
      </c>
    </row>
    <row r="267" spans="1:11" x14ac:dyDescent="0.35">
      <c r="A267" s="1">
        <v>44363</v>
      </c>
      <c r="B267" t="s">
        <v>43</v>
      </c>
      <c r="C267" s="4"/>
      <c r="D267" s="4">
        <v>100</v>
      </c>
      <c r="E267" t="s">
        <v>102</v>
      </c>
      <c r="F267" t="s">
        <v>44</v>
      </c>
      <c r="G267" t="s">
        <v>11</v>
      </c>
      <c r="H267">
        <v>6</v>
      </c>
      <c r="I267" t="s">
        <v>24</v>
      </c>
      <c r="J267">
        <v>100</v>
      </c>
      <c r="K267" t="s">
        <v>73</v>
      </c>
    </row>
    <row r="268" spans="1:11" x14ac:dyDescent="0.35">
      <c r="A268" s="1">
        <v>44363</v>
      </c>
      <c r="B268" t="s">
        <v>13</v>
      </c>
      <c r="C268" s="4">
        <v>5</v>
      </c>
      <c r="E268" t="s">
        <v>14</v>
      </c>
      <c r="F268" t="s">
        <v>15</v>
      </c>
      <c r="G268" t="s">
        <v>16</v>
      </c>
      <c r="H268">
        <v>6</v>
      </c>
      <c r="I268" t="s">
        <v>24</v>
      </c>
      <c r="J268">
        <v>-5</v>
      </c>
      <c r="K268" t="s">
        <v>73</v>
      </c>
    </row>
    <row r="269" spans="1:11" x14ac:dyDescent="0.35">
      <c r="A269" s="1">
        <v>44364</v>
      </c>
      <c r="B269" t="s">
        <v>13</v>
      </c>
      <c r="C269" s="4">
        <v>5</v>
      </c>
      <c r="E269" t="s">
        <v>14</v>
      </c>
      <c r="F269" t="s">
        <v>15</v>
      </c>
      <c r="G269" t="s">
        <v>16</v>
      </c>
      <c r="H269">
        <v>6</v>
      </c>
      <c r="I269" t="s">
        <v>25</v>
      </c>
      <c r="J269">
        <v>-5</v>
      </c>
      <c r="K269" t="s">
        <v>73</v>
      </c>
    </row>
    <row r="270" spans="1:11" x14ac:dyDescent="0.35">
      <c r="A270" s="1">
        <v>44364</v>
      </c>
      <c r="B270" t="s">
        <v>45</v>
      </c>
      <c r="C270" s="4">
        <v>40</v>
      </c>
      <c r="E270" t="s">
        <v>45</v>
      </c>
      <c r="F270" t="s">
        <v>19</v>
      </c>
      <c r="G270" t="s">
        <v>16</v>
      </c>
      <c r="H270">
        <v>6</v>
      </c>
      <c r="I270" t="s">
        <v>25</v>
      </c>
      <c r="J270">
        <v>-40</v>
      </c>
      <c r="K270" t="s">
        <v>73</v>
      </c>
    </row>
    <row r="271" spans="1:11" x14ac:dyDescent="0.35">
      <c r="A271" s="1">
        <v>44365</v>
      </c>
      <c r="B271" t="s">
        <v>46</v>
      </c>
      <c r="C271" s="4">
        <v>50.1</v>
      </c>
      <c r="E271" t="s">
        <v>47</v>
      </c>
      <c r="F271" t="s">
        <v>35</v>
      </c>
      <c r="G271" t="s">
        <v>16</v>
      </c>
      <c r="H271">
        <v>6</v>
      </c>
      <c r="I271" t="s">
        <v>26</v>
      </c>
      <c r="J271">
        <v>-50.1</v>
      </c>
      <c r="K271" t="s">
        <v>73</v>
      </c>
    </row>
    <row r="272" spans="1:11" x14ac:dyDescent="0.35">
      <c r="A272" s="1">
        <v>44365</v>
      </c>
      <c r="B272" t="s">
        <v>48</v>
      </c>
      <c r="C272" s="4">
        <v>35</v>
      </c>
      <c r="E272" t="s">
        <v>34</v>
      </c>
      <c r="F272" t="s">
        <v>35</v>
      </c>
      <c r="G272" t="s">
        <v>16</v>
      </c>
      <c r="H272">
        <v>6</v>
      </c>
      <c r="I272" t="s">
        <v>26</v>
      </c>
      <c r="J272">
        <v>-35</v>
      </c>
      <c r="K272" t="s">
        <v>73</v>
      </c>
    </row>
    <row r="273" spans="1:11" x14ac:dyDescent="0.35">
      <c r="A273" s="1">
        <v>44365</v>
      </c>
      <c r="B273" t="s">
        <v>13</v>
      </c>
      <c r="C273" s="4">
        <v>5</v>
      </c>
      <c r="E273" t="s">
        <v>14</v>
      </c>
      <c r="F273" t="s">
        <v>15</v>
      </c>
      <c r="G273" t="s">
        <v>16</v>
      </c>
      <c r="H273">
        <v>6</v>
      </c>
      <c r="I273" t="s">
        <v>26</v>
      </c>
      <c r="J273">
        <v>-5</v>
      </c>
      <c r="K273" t="s">
        <v>73</v>
      </c>
    </row>
    <row r="274" spans="1:11" x14ac:dyDescent="0.35">
      <c r="A274" s="1">
        <v>44366</v>
      </c>
      <c r="B274" t="s">
        <v>13</v>
      </c>
      <c r="C274" s="4">
        <v>5</v>
      </c>
      <c r="E274" t="s">
        <v>14</v>
      </c>
      <c r="F274" t="s">
        <v>15</v>
      </c>
      <c r="G274" t="s">
        <v>16</v>
      </c>
      <c r="H274">
        <v>6</v>
      </c>
      <c r="I274" t="s">
        <v>32</v>
      </c>
      <c r="J274">
        <v>-5</v>
      </c>
      <c r="K274" t="s">
        <v>73</v>
      </c>
    </row>
    <row r="275" spans="1:11" x14ac:dyDescent="0.35">
      <c r="A275" s="1">
        <v>44367</v>
      </c>
      <c r="B275" t="s">
        <v>13</v>
      </c>
      <c r="C275" s="4">
        <v>5</v>
      </c>
      <c r="E275" t="s">
        <v>14</v>
      </c>
      <c r="F275" t="s">
        <v>15</v>
      </c>
      <c r="G275" t="s">
        <v>16</v>
      </c>
      <c r="H275">
        <v>6</v>
      </c>
      <c r="I275" t="s">
        <v>42</v>
      </c>
      <c r="J275">
        <v>-5</v>
      </c>
      <c r="K275" t="s">
        <v>73</v>
      </c>
    </row>
    <row r="276" spans="1:11" x14ac:dyDescent="0.35">
      <c r="A276" s="1">
        <v>44367</v>
      </c>
      <c r="B276" t="s">
        <v>27</v>
      </c>
      <c r="C276" s="4">
        <v>234</v>
      </c>
      <c r="E276" t="s">
        <v>28</v>
      </c>
      <c r="F276" t="s">
        <v>19</v>
      </c>
      <c r="G276" t="s">
        <v>16</v>
      </c>
      <c r="H276">
        <v>6</v>
      </c>
      <c r="I276" t="s">
        <v>42</v>
      </c>
      <c r="J276">
        <v>-234</v>
      </c>
      <c r="K276" t="s">
        <v>73</v>
      </c>
    </row>
    <row r="277" spans="1:11" x14ac:dyDescent="0.35">
      <c r="A277" s="1">
        <v>44368</v>
      </c>
      <c r="B277" t="s">
        <v>49</v>
      </c>
      <c r="C277" s="4">
        <v>42.1</v>
      </c>
      <c r="E277" t="s">
        <v>39</v>
      </c>
      <c r="F277" t="s">
        <v>15</v>
      </c>
      <c r="G277" t="s">
        <v>16</v>
      </c>
      <c r="H277">
        <v>6</v>
      </c>
      <c r="I277" t="s">
        <v>12</v>
      </c>
      <c r="J277">
        <v>-42.1</v>
      </c>
      <c r="K277" t="s">
        <v>73</v>
      </c>
    </row>
    <row r="278" spans="1:11" x14ac:dyDescent="0.35">
      <c r="A278" s="1">
        <v>44369</v>
      </c>
      <c r="B278" t="s">
        <v>50</v>
      </c>
      <c r="C278" s="4">
        <v>17.099999999999998</v>
      </c>
      <c r="E278" t="s">
        <v>39</v>
      </c>
      <c r="F278" t="s">
        <v>15</v>
      </c>
      <c r="G278" t="s">
        <v>16</v>
      </c>
      <c r="H278">
        <v>6</v>
      </c>
      <c r="I278" t="s">
        <v>20</v>
      </c>
      <c r="J278">
        <v>-17.099999999999998</v>
      </c>
      <c r="K278" t="s">
        <v>73</v>
      </c>
    </row>
    <row r="279" spans="1:11" x14ac:dyDescent="0.35">
      <c r="A279" s="1">
        <v>44370</v>
      </c>
      <c r="B279" t="s">
        <v>51</v>
      </c>
      <c r="C279" s="4">
        <v>55</v>
      </c>
      <c r="E279" t="s">
        <v>52</v>
      </c>
      <c r="F279" t="s">
        <v>53</v>
      </c>
      <c r="G279" t="s">
        <v>16</v>
      </c>
      <c r="H279">
        <v>6</v>
      </c>
      <c r="I279" t="s">
        <v>24</v>
      </c>
      <c r="J279">
        <v>-55</v>
      </c>
      <c r="K279" t="s">
        <v>73</v>
      </c>
    </row>
    <row r="280" spans="1:11" x14ac:dyDescent="0.35">
      <c r="A280" s="1">
        <v>44370</v>
      </c>
      <c r="B280" t="s">
        <v>31</v>
      </c>
      <c r="C280" s="4">
        <v>67.900000000000006</v>
      </c>
      <c r="E280" t="s">
        <v>54</v>
      </c>
      <c r="F280" t="s">
        <v>23</v>
      </c>
      <c r="G280" t="s">
        <v>16</v>
      </c>
      <c r="H280">
        <v>6</v>
      </c>
      <c r="I280" t="s">
        <v>24</v>
      </c>
      <c r="J280">
        <v>-67.900000000000006</v>
      </c>
      <c r="K280" t="s">
        <v>73</v>
      </c>
    </row>
    <row r="281" spans="1:11" x14ac:dyDescent="0.35">
      <c r="A281" s="1">
        <v>44370</v>
      </c>
      <c r="B281" t="s">
        <v>13</v>
      </c>
      <c r="C281" s="4">
        <v>5</v>
      </c>
      <c r="E281" t="s">
        <v>14</v>
      </c>
      <c r="F281" t="s">
        <v>15</v>
      </c>
      <c r="G281" t="s">
        <v>16</v>
      </c>
      <c r="H281">
        <v>6</v>
      </c>
      <c r="I281" t="s">
        <v>24</v>
      </c>
      <c r="J281">
        <v>-5</v>
      </c>
      <c r="K281" t="s">
        <v>73</v>
      </c>
    </row>
    <row r="282" spans="1:11" x14ac:dyDescent="0.35">
      <c r="A282" s="1">
        <v>44371</v>
      </c>
      <c r="B282" t="s">
        <v>13</v>
      </c>
      <c r="C282" s="4">
        <v>5</v>
      </c>
      <c r="E282" t="s">
        <v>14</v>
      </c>
      <c r="F282" t="s">
        <v>15</v>
      </c>
      <c r="G282" t="s">
        <v>16</v>
      </c>
      <c r="H282">
        <v>6</v>
      </c>
      <c r="I282" t="s">
        <v>25</v>
      </c>
      <c r="J282">
        <v>-5</v>
      </c>
      <c r="K282" t="s">
        <v>73</v>
      </c>
    </row>
    <row r="283" spans="1:11" x14ac:dyDescent="0.35">
      <c r="A283" s="1">
        <v>44372</v>
      </c>
      <c r="B283" t="s">
        <v>13</v>
      </c>
      <c r="C283" s="4">
        <v>5</v>
      </c>
      <c r="E283" t="s">
        <v>14</v>
      </c>
      <c r="F283" t="s">
        <v>15</v>
      </c>
      <c r="G283" t="s">
        <v>16</v>
      </c>
      <c r="H283">
        <v>6</v>
      </c>
      <c r="I283" t="s">
        <v>26</v>
      </c>
      <c r="J283">
        <v>-5</v>
      </c>
      <c r="K283" t="s">
        <v>73</v>
      </c>
    </row>
    <row r="284" spans="1:11" x14ac:dyDescent="0.35">
      <c r="A284" s="1">
        <v>44373</v>
      </c>
      <c r="B284" t="s">
        <v>13</v>
      </c>
      <c r="C284" s="4">
        <v>5</v>
      </c>
      <c r="E284" t="s">
        <v>14</v>
      </c>
      <c r="F284" t="s">
        <v>15</v>
      </c>
      <c r="G284" t="s">
        <v>16</v>
      </c>
      <c r="H284">
        <v>6</v>
      </c>
      <c r="I284" t="s">
        <v>32</v>
      </c>
      <c r="J284">
        <v>-5</v>
      </c>
      <c r="K284" t="s">
        <v>73</v>
      </c>
    </row>
    <row r="285" spans="1:11" x14ac:dyDescent="0.35">
      <c r="A285" s="1">
        <v>44374</v>
      </c>
      <c r="B285" t="s">
        <v>13</v>
      </c>
      <c r="C285" s="4">
        <v>5</v>
      </c>
      <c r="E285" t="s">
        <v>14</v>
      </c>
      <c r="F285" t="s">
        <v>15</v>
      </c>
      <c r="G285" t="s">
        <v>16</v>
      </c>
      <c r="H285">
        <v>6</v>
      </c>
      <c r="I285" t="s">
        <v>42</v>
      </c>
      <c r="J285">
        <v>-5</v>
      </c>
      <c r="K285" t="s">
        <v>73</v>
      </c>
    </row>
    <row r="286" spans="1:11" x14ac:dyDescent="0.35">
      <c r="A286" s="1">
        <v>44374</v>
      </c>
      <c r="B286" t="s">
        <v>27</v>
      </c>
      <c r="C286" s="4">
        <v>166.9</v>
      </c>
      <c r="E286" t="s">
        <v>28</v>
      </c>
      <c r="F286" t="s">
        <v>19</v>
      </c>
      <c r="G286" t="s">
        <v>16</v>
      </c>
      <c r="H286">
        <v>6</v>
      </c>
      <c r="I286" t="s">
        <v>42</v>
      </c>
      <c r="J286">
        <v>-166.9</v>
      </c>
      <c r="K286" t="s">
        <v>73</v>
      </c>
    </row>
    <row r="287" spans="1:11" x14ac:dyDescent="0.35">
      <c r="A287" s="1">
        <v>44375</v>
      </c>
      <c r="B287" t="s">
        <v>55</v>
      </c>
      <c r="C287" s="4">
        <v>129.9</v>
      </c>
      <c r="E287" t="s">
        <v>37</v>
      </c>
      <c r="F287" t="s">
        <v>35</v>
      </c>
      <c r="G287" t="s">
        <v>16</v>
      </c>
      <c r="H287">
        <v>6</v>
      </c>
      <c r="I287" t="s">
        <v>12</v>
      </c>
      <c r="J287">
        <v>-129.9</v>
      </c>
      <c r="K287" t="s">
        <v>73</v>
      </c>
    </row>
    <row r="288" spans="1:11" x14ac:dyDescent="0.35">
      <c r="A288" s="1">
        <v>44375</v>
      </c>
      <c r="B288" t="s">
        <v>56</v>
      </c>
      <c r="C288" s="4">
        <v>180.29999999999998</v>
      </c>
      <c r="E288" t="s">
        <v>34</v>
      </c>
      <c r="F288" t="s">
        <v>35</v>
      </c>
      <c r="G288" t="s">
        <v>16</v>
      </c>
      <c r="H288">
        <v>6</v>
      </c>
      <c r="I288" t="s">
        <v>12</v>
      </c>
      <c r="J288">
        <v>-180.29999999999998</v>
      </c>
      <c r="K288" t="s">
        <v>73</v>
      </c>
    </row>
    <row r="289" spans="1:11" x14ac:dyDescent="0.35">
      <c r="A289" s="1">
        <v>44376</v>
      </c>
      <c r="B289" t="s">
        <v>36</v>
      </c>
      <c r="C289" s="4">
        <v>150.1</v>
      </c>
      <c r="E289" t="s">
        <v>37</v>
      </c>
      <c r="F289" t="s">
        <v>35</v>
      </c>
      <c r="G289" t="s">
        <v>16</v>
      </c>
      <c r="H289">
        <v>6</v>
      </c>
      <c r="I289" t="s">
        <v>20</v>
      </c>
      <c r="J289">
        <v>-150.1</v>
      </c>
      <c r="K289" t="s">
        <v>73</v>
      </c>
    </row>
    <row r="290" spans="1:11" x14ac:dyDescent="0.35">
      <c r="A290" s="1">
        <v>44376</v>
      </c>
      <c r="B290" t="s">
        <v>40</v>
      </c>
      <c r="C290" s="4">
        <v>28.200000000000003</v>
      </c>
      <c r="E290" t="s">
        <v>41</v>
      </c>
      <c r="F290" t="s">
        <v>23</v>
      </c>
      <c r="G290" t="s">
        <v>16</v>
      </c>
      <c r="H290">
        <v>6</v>
      </c>
      <c r="I290" t="s">
        <v>20</v>
      </c>
      <c r="J290">
        <v>-28.200000000000003</v>
      </c>
      <c r="K290" t="s">
        <v>73</v>
      </c>
    </row>
    <row r="291" spans="1:11" x14ac:dyDescent="0.35">
      <c r="A291" s="1">
        <v>44376</v>
      </c>
      <c r="B291" t="s">
        <v>62</v>
      </c>
      <c r="C291" s="4">
        <v>15</v>
      </c>
      <c r="E291" t="s">
        <v>39</v>
      </c>
      <c r="F291" t="s">
        <v>15</v>
      </c>
      <c r="G291" t="s">
        <v>16</v>
      </c>
      <c r="H291">
        <v>6</v>
      </c>
      <c r="I291" t="s">
        <v>20</v>
      </c>
      <c r="J291">
        <v>-15</v>
      </c>
      <c r="K291" t="s">
        <v>73</v>
      </c>
    </row>
    <row r="292" spans="1:11" x14ac:dyDescent="0.35">
      <c r="A292" s="1">
        <v>44377</v>
      </c>
      <c r="B292" t="s">
        <v>13</v>
      </c>
      <c r="C292" s="4">
        <v>5</v>
      </c>
      <c r="E292" t="s">
        <v>14</v>
      </c>
      <c r="F292" t="s">
        <v>15</v>
      </c>
      <c r="G292" t="s">
        <v>16</v>
      </c>
      <c r="H292">
        <v>6</v>
      </c>
      <c r="I292" t="s">
        <v>24</v>
      </c>
      <c r="J292">
        <v>-5</v>
      </c>
      <c r="K292" t="s">
        <v>73</v>
      </c>
    </row>
    <row r="293" spans="1:11" x14ac:dyDescent="0.35">
      <c r="A293" s="1">
        <v>44378</v>
      </c>
      <c r="B293" t="s">
        <v>13</v>
      </c>
      <c r="C293" s="4">
        <v>5</v>
      </c>
      <c r="E293" t="s">
        <v>14</v>
      </c>
      <c r="F293" t="s">
        <v>15</v>
      </c>
      <c r="G293" t="s">
        <v>16</v>
      </c>
      <c r="H293">
        <v>7</v>
      </c>
      <c r="I293" t="s">
        <v>25</v>
      </c>
      <c r="J293">
        <v>-5</v>
      </c>
      <c r="K293" t="s">
        <v>74</v>
      </c>
    </row>
    <row r="294" spans="1:11" x14ac:dyDescent="0.35">
      <c r="A294" s="1">
        <v>44379</v>
      </c>
      <c r="B294" t="s">
        <v>100</v>
      </c>
      <c r="C294" s="4"/>
      <c r="D294" s="4">
        <v>5000</v>
      </c>
      <c r="E294" t="s">
        <v>101</v>
      </c>
      <c r="F294" t="s">
        <v>10</v>
      </c>
      <c r="G294" t="s">
        <v>11</v>
      </c>
      <c r="H294">
        <v>7</v>
      </c>
      <c r="I294" t="s">
        <v>26</v>
      </c>
      <c r="J294">
        <v>5000</v>
      </c>
      <c r="K294" t="s">
        <v>74</v>
      </c>
    </row>
    <row r="295" spans="1:11" x14ac:dyDescent="0.35">
      <c r="A295" s="1">
        <v>44380</v>
      </c>
      <c r="B295" t="s">
        <v>13</v>
      </c>
      <c r="C295" s="4">
        <v>5</v>
      </c>
      <c r="E295" t="s">
        <v>14</v>
      </c>
      <c r="F295" t="s">
        <v>15</v>
      </c>
      <c r="G295" t="s">
        <v>16</v>
      </c>
      <c r="H295">
        <v>7</v>
      </c>
      <c r="I295" t="s">
        <v>32</v>
      </c>
      <c r="J295">
        <v>-5</v>
      </c>
      <c r="K295" t="s">
        <v>74</v>
      </c>
    </row>
    <row r="296" spans="1:11" x14ac:dyDescent="0.35">
      <c r="A296" s="1">
        <v>44382</v>
      </c>
      <c r="B296" t="s">
        <v>17</v>
      </c>
      <c r="C296" s="4">
        <v>900</v>
      </c>
      <c r="E296" t="s">
        <v>18</v>
      </c>
      <c r="F296" t="s">
        <v>19</v>
      </c>
      <c r="G296" t="s">
        <v>16</v>
      </c>
      <c r="H296">
        <v>7</v>
      </c>
      <c r="I296" t="s">
        <v>12</v>
      </c>
      <c r="J296">
        <v>-900</v>
      </c>
      <c r="K296" t="s">
        <v>74</v>
      </c>
    </row>
    <row r="297" spans="1:11" x14ac:dyDescent="0.35">
      <c r="A297" s="1">
        <v>44382</v>
      </c>
      <c r="B297" t="s">
        <v>21</v>
      </c>
      <c r="C297" s="4">
        <v>150</v>
      </c>
      <c r="E297" t="s">
        <v>22</v>
      </c>
      <c r="F297" t="s">
        <v>23</v>
      </c>
      <c r="G297" t="s">
        <v>16</v>
      </c>
      <c r="H297">
        <v>7</v>
      </c>
      <c r="I297" t="s">
        <v>12</v>
      </c>
      <c r="J297">
        <v>-150</v>
      </c>
      <c r="K297" t="s">
        <v>74</v>
      </c>
    </row>
    <row r="298" spans="1:11" x14ac:dyDescent="0.35">
      <c r="A298" s="1">
        <v>44382</v>
      </c>
      <c r="B298" t="s">
        <v>66</v>
      </c>
      <c r="C298" s="4">
        <v>15</v>
      </c>
      <c r="E298" t="s">
        <v>39</v>
      </c>
      <c r="F298" t="s">
        <v>15</v>
      </c>
      <c r="G298" t="s">
        <v>16</v>
      </c>
      <c r="H298">
        <v>7</v>
      </c>
      <c r="I298" t="s">
        <v>12</v>
      </c>
      <c r="J298">
        <v>-15</v>
      </c>
      <c r="K298" t="s">
        <v>74</v>
      </c>
    </row>
    <row r="299" spans="1:11" x14ac:dyDescent="0.35">
      <c r="A299" s="1">
        <v>44382</v>
      </c>
      <c r="B299" t="s">
        <v>13</v>
      </c>
      <c r="C299" s="4">
        <v>5</v>
      </c>
      <c r="E299" t="s">
        <v>14</v>
      </c>
      <c r="F299" t="s">
        <v>15</v>
      </c>
      <c r="G299" t="s">
        <v>16</v>
      </c>
      <c r="H299">
        <v>7</v>
      </c>
      <c r="I299" t="s">
        <v>12</v>
      </c>
      <c r="J299">
        <v>-5</v>
      </c>
      <c r="K299" t="s">
        <v>74</v>
      </c>
    </row>
    <row r="300" spans="1:11" x14ac:dyDescent="0.35">
      <c r="A300" s="1">
        <v>44383</v>
      </c>
      <c r="B300" t="s">
        <v>13</v>
      </c>
      <c r="C300" s="4">
        <v>5</v>
      </c>
      <c r="E300" t="s">
        <v>14</v>
      </c>
      <c r="F300" t="s">
        <v>15</v>
      </c>
      <c r="G300" t="s">
        <v>16</v>
      </c>
      <c r="H300">
        <v>7</v>
      </c>
      <c r="I300" t="s">
        <v>20</v>
      </c>
      <c r="J300">
        <v>-5</v>
      </c>
      <c r="K300" t="s">
        <v>74</v>
      </c>
    </row>
    <row r="301" spans="1:11" x14ac:dyDescent="0.35">
      <c r="A301" s="1">
        <v>44384</v>
      </c>
      <c r="B301" t="s">
        <v>13</v>
      </c>
      <c r="C301" s="4">
        <v>5</v>
      </c>
      <c r="E301" t="s">
        <v>14</v>
      </c>
      <c r="F301" t="s">
        <v>15</v>
      </c>
      <c r="G301" t="s">
        <v>16</v>
      </c>
      <c r="H301">
        <v>7</v>
      </c>
      <c r="I301" t="s">
        <v>24</v>
      </c>
      <c r="J301">
        <v>-5</v>
      </c>
      <c r="K301" t="s">
        <v>74</v>
      </c>
    </row>
    <row r="302" spans="1:11" x14ac:dyDescent="0.35">
      <c r="A302" s="1">
        <v>44384</v>
      </c>
      <c r="B302" t="s">
        <v>27</v>
      </c>
      <c r="C302" s="4">
        <v>180</v>
      </c>
      <c r="E302" t="s">
        <v>28</v>
      </c>
      <c r="F302" t="s">
        <v>19</v>
      </c>
      <c r="G302" t="s">
        <v>16</v>
      </c>
      <c r="H302">
        <v>7</v>
      </c>
      <c r="I302" t="s">
        <v>24</v>
      </c>
      <c r="J302">
        <v>-180</v>
      </c>
      <c r="K302" t="s">
        <v>74</v>
      </c>
    </row>
    <row r="303" spans="1:11" x14ac:dyDescent="0.35">
      <c r="A303" s="1">
        <v>44387</v>
      </c>
      <c r="B303" t="s">
        <v>29</v>
      </c>
      <c r="C303" s="4">
        <v>56.1</v>
      </c>
      <c r="E303" t="s">
        <v>30</v>
      </c>
      <c r="F303" t="s">
        <v>19</v>
      </c>
      <c r="G303" t="s">
        <v>16</v>
      </c>
      <c r="H303">
        <v>7</v>
      </c>
      <c r="I303" t="s">
        <v>32</v>
      </c>
      <c r="J303">
        <v>-56.1</v>
      </c>
      <c r="K303" t="s">
        <v>74</v>
      </c>
    </row>
    <row r="304" spans="1:11" x14ac:dyDescent="0.35">
      <c r="A304" s="1">
        <v>44387</v>
      </c>
      <c r="B304" t="s">
        <v>13</v>
      </c>
      <c r="C304" s="4">
        <v>5</v>
      </c>
      <c r="E304" t="s">
        <v>14</v>
      </c>
      <c r="F304" t="s">
        <v>15</v>
      </c>
      <c r="G304" t="s">
        <v>16</v>
      </c>
      <c r="H304">
        <v>7</v>
      </c>
      <c r="I304" t="s">
        <v>32</v>
      </c>
      <c r="J304">
        <v>-5</v>
      </c>
      <c r="K304" t="s">
        <v>74</v>
      </c>
    </row>
    <row r="305" spans="1:11" x14ac:dyDescent="0.35">
      <c r="A305" s="1">
        <v>44388</v>
      </c>
      <c r="B305" t="s">
        <v>13</v>
      </c>
      <c r="C305" s="4">
        <v>5</v>
      </c>
      <c r="E305" t="s">
        <v>14</v>
      </c>
      <c r="F305" t="s">
        <v>15</v>
      </c>
      <c r="G305" t="s">
        <v>16</v>
      </c>
      <c r="H305">
        <v>7</v>
      </c>
      <c r="I305" t="s">
        <v>42</v>
      </c>
      <c r="J305">
        <v>-5</v>
      </c>
      <c r="K305" t="s">
        <v>74</v>
      </c>
    </row>
    <row r="306" spans="1:11" x14ac:dyDescent="0.35">
      <c r="A306" s="1">
        <v>44389</v>
      </c>
      <c r="B306" t="s">
        <v>31</v>
      </c>
      <c r="C306" s="4">
        <v>83.1</v>
      </c>
      <c r="E306" t="s">
        <v>54</v>
      </c>
      <c r="F306" t="s">
        <v>23</v>
      </c>
      <c r="G306" t="s">
        <v>16</v>
      </c>
      <c r="H306">
        <v>7</v>
      </c>
      <c r="I306" t="s">
        <v>12</v>
      </c>
      <c r="J306">
        <v>-83.1</v>
      </c>
      <c r="K306" t="s">
        <v>74</v>
      </c>
    </row>
    <row r="307" spans="1:11" x14ac:dyDescent="0.35">
      <c r="A307" s="1">
        <v>44389</v>
      </c>
      <c r="B307" t="s">
        <v>13</v>
      </c>
      <c r="C307" s="4">
        <v>5</v>
      </c>
      <c r="E307" t="s">
        <v>14</v>
      </c>
      <c r="F307" t="s">
        <v>15</v>
      </c>
      <c r="G307" t="s">
        <v>16</v>
      </c>
      <c r="H307">
        <v>7</v>
      </c>
      <c r="I307" t="s">
        <v>12</v>
      </c>
      <c r="J307">
        <v>-5</v>
      </c>
      <c r="K307" t="s">
        <v>74</v>
      </c>
    </row>
    <row r="308" spans="1:11" x14ac:dyDescent="0.35">
      <c r="A308" s="1">
        <v>44390</v>
      </c>
      <c r="B308" t="s">
        <v>13</v>
      </c>
      <c r="C308" s="4">
        <v>5</v>
      </c>
      <c r="E308" t="s">
        <v>14</v>
      </c>
      <c r="F308" t="s">
        <v>15</v>
      </c>
      <c r="G308" t="s">
        <v>16</v>
      </c>
      <c r="H308">
        <v>7</v>
      </c>
      <c r="I308" t="s">
        <v>20</v>
      </c>
      <c r="J308">
        <v>-5</v>
      </c>
      <c r="K308" t="s">
        <v>74</v>
      </c>
    </row>
    <row r="309" spans="1:11" x14ac:dyDescent="0.35">
      <c r="A309" s="1">
        <v>44391</v>
      </c>
      <c r="B309" t="s">
        <v>27</v>
      </c>
      <c r="C309" s="4">
        <v>141.1</v>
      </c>
      <c r="E309" t="s">
        <v>28</v>
      </c>
      <c r="F309" t="s">
        <v>19</v>
      </c>
      <c r="G309" t="s">
        <v>16</v>
      </c>
      <c r="H309">
        <v>7</v>
      </c>
      <c r="I309" t="s">
        <v>24</v>
      </c>
      <c r="J309">
        <v>-141.1</v>
      </c>
      <c r="K309" t="s">
        <v>74</v>
      </c>
    </row>
    <row r="310" spans="1:11" x14ac:dyDescent="0.35">
      <c r="A310" s="1">
        <v>44391</v>
      </c>
      <c r="B310" t="s">
        <v>13</v>
      </c>
      <c r="C310" s="4">
        <v>5</v>
      </c>
      <c r="E310" t="s">
        <v>14</v>
      </c>
      <c r="F310" t="s">
        <v>15</v>
      </c>
      <c r="G310" t="s">
        <v>16</v>
      </c>
      <c r="H310">
        <v>7</v>
      </c>
      <c r="I310" t="s">
        <v>24</v>
      </c>
      <c r="J310">
        <v>-5</v>
      </c>
      <c r="K310" t="s">
        <v>74</v>
      </c>
    </row>
    <row r="311" spans="1:11" x14ac:dyDescent="0.35">
      <c r="A311" s="1">
        <v>44392</v>
      </c>
      <c r="B311" t="s">
        <v>13</v>
      </c>
      <c r="C311" s="4">
        <v>5</v>
      </c>
      <c r="E311" t="s">
        <v>14</v>
      </c>
      <c r="F311" t="s">
        <v>15</v>
      </c>
      <c r="G311" t="s">
        <v>16</v>
      </c>
      <c r="H311">
        <v>7</v>
      </c>
      <c r="I311" t="s">
        <v>25</v>
      </c>
      <c r="J311">
        <v>-5</v>
      </c>
      <c r="K311" t="s">
        <v>74</v>
      </c>
    </row>
    <row r="312" spans="1:11" x14ac:dyDescent="0.35">
      <c r="A312" s="1">
        <v>44392</v>
      </c>
      <c r="B312" t="s">
        <v>33</v>
      </c>
      <c r="C312" s="4">
        <v>45.8</v>
      </c>
      <c r="E312" t="s">
        <v>34</v>
      </c>
      <c r="F312" t="s">
        <v>35</v>
      </c>
      <c r="G312" t="s">
        <v>16</v>
      </c>
      <c r="H312">
        <v>7</v>
      </c>
      <c r="I312" t="s">
        <v>25</v>
      </c>
      <c r="J312">
        <v>-45.8</v>
      </c>
      <c r="K312" t="s">
        <v>74</v>
      </c>
    </row>
    <row r="313" spans="1:11" x14ac:dyDescent="0.35">
      <c r="A313" s="1">
        <v>44392</v>
      </c>
      <c r="B313" t="s">
        <v>36</v>
      </c>
      <c r="C313" s="4">
        <v>103.80000000000001</v>
      </c>
      <c r="E313" t="s">
        <v>37</v>
      </c>
      <c r="F313" t="s">
        <v>35</v>
      </c>
      <c r="G313" t="s">
        <v>16</v>
      </c>
      <c r="H313">
        <v>7</v>
      </c>
      <c r="I313" t="s">
        <v>25</v>
      </c>
      <c r="J313">
        <v>-103.80000000000001</v>
      </c>
      <c r="K313" t="s">
        <v>74</v>
      </c>
    </row>
    <row r="314" spans="1:11" x14ac:dyDescent="0.35">
      <c r="A314" s="1">
        <v>44392</v>
      </c>
      <c r="B314" t="s">
        <v>38</v>
      </c>
      <c r="C314" s="4">
        <v>58</v>
      </c>
      <c r="E314" t="s">
        <v>39</v>
      </c>
      <c r="F314" t="s">
        <v>15</v>
      </c>
      <c r="G314" t="s">
        <v>16</v>
      </c>
      <c r="H314">
        <v>7</v>
      </c>
      <c r="I314" t="s">
        <v>25</v>
      </c>
      <c r="J314">
        <v>-58</v>
      </c>
      <c r="K314" t="s">
        <v>74</v>
      </c>
    </row>
    <row r="315" spans="1:11" x14ac:dyDescent="0.35">
      <c r="A315" s="1">
        <v>44393</v>
      </c>
      <c r="B315" t="s">
        <v>40</v>
      </c>
      <c r="C315" s="4">
        <v>34.200000000000003</v>
      </c>
      <c r="E315" t="s">
        <v>41</v>
      </c>
      <c r="F315" t="s">
        <v>23</v>
      </c>
      <c r="G315" t="s">
        <v>16</v>
      </c>
      <c r="H315">
        <v>7</v>
      </c>
      <c r="I315" t="s">
        <v>26</v>
      </c>
      <c r="J315">
        <v>-34.200000000000003</v>
      </c>
      <c r="K315" t="s">
        <v>74</v>
      </c>
    </row>
    <row r="316" spans="1:11" x14ac:dyDescent="0.35">
      <c r="A316" s="1">
        <v>44394</v>
      </c>
      <c r="B316" t="s">
        <v>43</v>
      </c>
      <c r="C316" s="4"/>
      <c r="D316" s="4">
        <v>200</v>
      </c>
      <c r="E316" t="s">
        <v>102</v>
      </c>
      <c r="F316" t="s">
        <v>44</v>
      </c>
      <c r="G316" t="s">
        <v>11</v>
      </c>
      <c r="H316">
        <v>7</v>
      </c>
      <c r="I316" t="s">
        <v>32</v>
      </c>
      <c r="J316">
        <v>200</v>
      </c>
      <c r="K316" t="s">
        <v>74</v>
      </c>
    </row>
    <row r="317" spans="1:11" x14ac:dyDescent="0.35">
      <c r="A317" s="1">
        <v>44394</v>
      </c>
      <c r="B317" t="s">
        <v>13</v>
      </c>
      <c r="C317" s="4">
        <v>5</v>
      </c>
      <c r="E317" t="s">
        <v>14</v>
      </c>
      <c r="F317" t="s">
        <v>15</v>
      </c>
      <c r="G317" t="s">
        <v>16</v>
      </c>
      <c r="H317">
        <v>7</v>
      </c>
      <c r="I317" t="s">
        <v>32</v>
      </c>
      <c r="J317">
        <v>-5</v>
      </c>
      <c r="K317" t="s">
        <v>74</v>
      </c>
    </row>
    <row r="318" spans="1:11" x14ac:dyDescent="0.35">
      <c r="A318" s="1">
        <v>44395</v>
      </c>
      <c r="B318" t="s">
        <v>13</v>
      </c>
      <c r="C318" s="4">
        <v>5</v>
      </c>
      <c r="E318" t="s">
        <v>14</v>
      </c>
      <c r="F318" t="s">
        <v>15</v>
      </c>
      <c r="G318" t="s">
        <v>16</v>
      </c>
      <c r="H318">
        <v>7</v>
      </c>
      <c r="I318" t="s">
        <v>42</v>
      </c>
      <c r="J318">
        <v>-5</v>
      </c>
      <c r="K318" t="s">
        <v>74</v>
      </c>
    </row>
    <row r="319" spans="1:11" x14ac:dyDescent="0.35">
      <c r="A319" s="1">
        <v>44395</v>
      </c>
      <c r="B319" t="s">
        <v>45</v>
      </c>
      <c r="C319" s="4">
        <v>40</v>
      </c>
      <c r="E319" t="s">
        <v>45</v>
      </c>
      <c r="F319" t="s">
        <v>19</v>
      </c>
      <c r="G319" t="s">
        <v>16</v>
      </c>
      <c r="H319">
        <v>7</v>
      </c>
      <c r="I319" t="s">
        <v>42</v>
      </c>
      <c r="J319">
        <v>-40</v>
      </c>
      <c r="K319" t="s">
        <v>74</v>
      </c>
    </row>
    <row r="320" spans="1:11" x14ac:dyDescent="0.35">
      <c r="A320" s="1">
        <v>44396</v>
      </c>
      <c r="B320" t="s">
        <v>46</v>
      </c>
      <c r="C320" s="4">
        <v>51.1</v>
      </c>
      <c r="E320" t="s">
        <v>47</v>
      </c>
      <c r="F320" t="s">
        <v>35</v>
      </c>
      <c r="G320" t="s">
        <v>16</v>
      </c>
      <c r="H320">
        <v>7</v>
      </c>
      <c r="I320" t="s">
        <v>12</v>
      </c>
      <c r="J320">
        <v>-51.1</v>
      </c>
      <c r="K320" t="s">
        <v>74</v>
      </c>
    </row>
    <row r="321" spans="1:11" x14ac:dyDescent="0.35">
      <c r="A321" s="1">
        <v>44396</v>
      </c>
      <c r="B321" t="s">
        <v>48</v>
      </c>
      <c r="C321" s="4">
        <v>35</v>
      </c>
      <c r="E321" t="s">
        <v>34</v>
      </c>
      <c r="F321" t="s">
        <v>35</v>
      </c>
      <c r="G321" t="s">
        <v>16</v>
      </c>
      <c r="H321">
        <v>7</v>
      </c>
      <c r="I321" t="s">
        <v>12</v>
      </c>
      <c r="J321">
        <v>-35</v>
      </c>
      <c r="K321" t="s">
        <v>74</v>
      </c>
    </row>
    <row r="322" spans="1:11" x14ac:dyDescent="0.35">
      <c r="A322" s="1">
        <v>44396</v>
      </c>
      <c r="B322" t="s">
        <v>13</v>
      </c>
      <c r="C322" s="4">
        <v>5</v>
      </c>
      <c r="E322" t="s">
        <v>14</v>
      </c>
      <c r="F322" t="s">
        <v>15</v>
      </c>
      <c r="G322" t="s">
        <v>16</v>
      </c>
      <c r="H322">
        <v>7</v>
      </c>
      <c r="I322" t="s">
        <v>12</v>
      </c>
      <c r="J322">
        <v>-5</v>
      </c>
      <c r="K322" t="s">
        <v>74</v>
      </c>
    </row>
    <row r="323" spans="1:11" x14ac:dyDescent="0.35">
      <c r="A323" s="1">
        <v>44397</v>
      </c>
      <c r="B323" t="s">
        <v>13</v>
      </c>
      <c r="C323" s="4">
        <v>5</v>
      </c>
      <c r="E323" t="s">
        <v>14</v>
      </c>
      <c r="F323" t="s">
        <v>15</v>
      </c>
      <c r="G323" t="s">
        <v>16</v>
      </c>
      <c r="H323">
        <v>7</v>
      </c>
      <c r="I323" t="s">
        <v>20</v>
      </c>
      <c r="J323">
        <v>-5</v>
      </c>
      <c r="K323" t="s">
        <v>74</v>
      </c>
    </row>
    <row r="324" spans="1:11" x14ac:dyDescent="0.35">
      <c r="A324" s="1">
        <v>44398</v>
      </c>
      <c r="B324" t="s">
        <v>13</v>
      </c>
      <c r="C324" s="4">
        <v>5</v>
      </c>
      <c r="E324" t="s">
        <v>14</v>
      </c>
      <c r="F324" t="s">
        <v>15</v>
      </c>
      <c r="G324" t="s">
        <v>16</v>
      </c>
      <c r="H324">
        <v>7</v>
      </c>
      <c r="I324" t="s">
        <v>24</v>
      </c>
      <c r="J324">
        <v>-5</v>
      </c>
      <c r="K324" t="s">
        <v>74</v>
      </c>
    </row>
    <row r="325" spans="1:11" x14ac:dyDescent="0.35">
      <c r="A325" s="1">
        <v>44398</v>
      </c>
      <c r="B325" t="s">
        <v>27</v>
      </c>
      <c r="C325" s="4">
        <v>176</v>
      </c>
      <c r="E325" t="s">
        <v>28</v>
      </c>
      <c r="F325" t="s">
        <v>19</v>
      </c>
      <c r="G325" t="s">
        <v>16</v>
      </c>
      <c r="H325">
        <v>7</v>
      </c>
      <c r="I325" t="s">
        <v>24</v>
      </c>
      <c r="J325">
        <v>-176</v>
      </c>
      <c r="K325" t="s">
        <v>74</v>
      </c>
    </row>
    <row r="326" spans="1:11" x14ac:dyDescent="0.35">
      <c r="A326" s="1">
        <v>44399</v>
      </c>
      <c r="B326" t="s">
        <v>49</v>
      </c>
      <c r="C326" s="4">
        <v>43.1</v>
      </c>
      <c r="E326" t="s">
        <v>39</v>
      </c>
      <c r="F326" t="s">
        <v>15</v>
      </c>
      <c r="G326" t="s">
        <v>16</v>
      </c>
      <c r="H326">
        <v>7</v>
      </c>
      <c r="I326" t="s">
        <v>25</v>
      </c>
      <c r="J326">
        <v>-43.1</v>
      </c>
      <c r="K326" t="s">
        <v>74</v>
      </c>
    </row>
    <row r="327" spans="1:11" x14ac:dyDescent="0.35">
      <c r="A327" s="1">
        <v>44400</v>
      </c>
      <c r="B327" t="s">
        <v>50</v>
      </c>
      <c r="C327" s="4">
        <v>18.2</v>
      </c>
      <c r="E327" t="s">
        <v>39</v>
      </c>
      <c r="F327" t="s">
        <v>15</v>
      </c>
      <c r="G327" t="s">
        <v>16</v>
      </c>
      <c r="H327">
        <v>7</v>
      </c>
      <c r="I327" t="s">
        <v>26</v>
      </c>
      <c r="J327">
        <v>-18.2</v>
      </c>
      <c r="K327" t="s">
        <v>74</v>
      </c>
    </row>
    <row r="328" spans="1:11" x14ac:dyDescent="0.35">
      <c r="A328" s="1">
        <v>44401</v>
      </c>
      <c r="B328" t="s">
        <v>51</v>
      </c>
      <c r="C328" s="4">
        <v>55</v>
      </c>
      <c r="E328" t="s">
        <v>52</v>
      </c>
      <c r="F328" t="s">
        <v>53</v>
      </c>
      <c r="G328" t="s">
        <v>16</v>
      </c>
      <c r="H328">
        <v>7</v>
      </c>
      <c r="I328" t="s">
        <v>32</v>
      </c>
      <c r="J328">
        <v>-55</v>
      </c>
      <c r="K328" t="s">
        <v>74</v>
      </c>
    </row>
    <row r="329" spans="1:11" x14ac:dyDescent="0.35">
      <c r="A329" s="1">
        <v>44401</v>
      </c>
      <c r="B329" t="s">
        <v>31</v>
      </c>
      <c r="C329" s="4">
        <v>68.800000000000011</v>
      </c>
      <c r="E329" t="s">
        <v>54</v>
      </c>
      <c r="F329" t="s">
        <v>23</v>
      </c>
      <c r="G329" t="s">
        <v>16</v>
      </c>
      <c r="H329">
        <v>7</v>
      </c>
      <c r="I329" t="s">
        <v>32</v>
      </c>
      <c r="J329">
        <v>-68.800000000000011</v>
      </c>
      <c r="K329" t="s">
        <v>74</v>
      </c>
    </row>
    <row r="330" spans="1:11" x14ac:dyDescent="0.35">
      <c r="A330" s="1">
        <v>44401</v>
      </c>
      <c r="B330" t="s">
        <v>13</v>
      </c>
      <c r="C330" s="4">
        <v>5</v>
      </c>
      <c r="E330" t="s">
        <v>14</v>
      </c>
      <c r="F330" t="s">
        <v>15</v>
      </c>
      <c r="G330" t="s">
        <v>16</v>
      </c>
      <c r="H330">
        <v>7</v>
      </c>
      <c r="I330" t="s">
        <v>32</v>
      </c>
      <c r="J330">
        <v>-5</v>
      </c>
      <c r="K330" t="s">
        <v>74</v>
      </c>
    </row>
    <row r="331" spans="1:11" x14ac:dyDescent="0.35">
      <c r="A331" s="1">
        <v>44402</v>
      </c>
      <c r="B331" t="s">
        <v>13</v>
      </c>
      <c r="C331" s="4">
        <v>5</v>
      </c>
      <c r="E331" t="s">
        <v>14</v>
      </c>
      <c r="F331" t="s">
        <v>15</v>
      </c>
      <c r="G331" t="s">
        <v>16</v>
      </c>
      <c r="H331">
        <v>7</v>
      </c>
      <c r="I331" t="s">
        <v>42</v>
      </c>
      <c r="J331">
        <v>-5</v>
      </c>
      <c r="K331" t="s">
        <v>74</v>
      </c>
    </row>
    <row r="332" spans="1:11" x14ac:dyDescent="0.35">
      <c r="A332" s="1">
        <v>44403</v>
      </c>
      <c r="B332" t="s">
        <v>13</v>
      </c>
      <c r="C332" s="4">
        <v>5</v>
      </c>
      <c r="E332" t="s">
        <v>14</v>
      </c>
      <c r="F332" t="s">
        <v>15</v>
      </c>
      <c r="G332" t="s">
        <v>16</v>
      </c>
      <c r="H332">
        <v>7</v>
      </c>
      <c r="I332" t="s">
        <v>12</v>
      </c>
      <c r="J332">
        <v>-5</v>
      </c>
      <c r="K332" t="s">
        <v>74</v>
      </c>
    </row>
    <row r="333" spans="1:11" x14ac:dyDescent="0.35">
      <c r="A333" s="1">
        <v>44404</v>
      </c>
      <c r="B333" t="s">
        <v>13</v>
      </c>
      <c r="C333" s="4">
        <v>5</v>
      </c>
      <c r="E333" t="s">
        <v>14</v>
      </c>
      <c r="F333" t="s">
        <v>15</v>
      </c>
      <c r="G333" t="s">
        <v>16</v>
      </c>
      <c r="H333">
        <v>7</v>
      </c>
      <c r="I333" t="s">
        <v>20</v>
      </c>
      <c r="J333">
        <v>-5</v>
      </c>
      <c r="K333" t="s">
        <v>74</v>
      </c>
    </row>
    <row r="334" spans="1:11" x14ac:dyDescent="0.35">
      <c r="A334" s="1">
        <v>44405</v>
      </c>
      <c r="B334" t="s">
        <v>13</v>
      </c>
      <c r="C334" s="4">
        <v>5</v>
      </c>
      <c r="E334" t="s">
        <v>14</v>
      </c>
      <c r="F334" t="s">
        <v>15</v>
      </c>
      <c r="G334" t="s">
        <v>16</v>
      </c>
      <c r="H334">
        <v>7</v>
      </c>
      <c r="I334" t="s">
        <v>24</v>
      </c>
      <c r="J334">
        <v>-5</v>
      </c>
      <c r="K334" t="s">
        <v>74</v>
      </c>
    </row>
    <row r="335" spans="1:11" x14ac:dyDescent="0.35">
      <c r="A335" s="1">
        <v>44405</v>
      </c>
      <c r="B335" t="s">
        <v>27</v>
      </c>
      <c r="C335" s="4">
        <v>193</v>
      </c>
      <c r="E335" t="s">
        <v>28</v>
      </c>
      <c r="F335" t="s">
        <v>19</v>
      </c>
      <c r="G335" t="s">
        <v>16</v>
      </c>
      <c r="H335">
        <v>7</v>
      </c>
      <c r="I335" t="s">
        <v>24</v>
      </c>
      <c r="J335">
        <v>-193</v>
      </c>
      <c r="K335" t="s">
        <v>74</v>
      </c>
    </row>
    <row r="336" spans="1:11" x14ac:dyDescent="0.35">
      <c r="A336" s="1">
        <v>44406</v>
      </c>
      <c r="B336" t="s">
        <v>55</v>
      </c>
      <c r="C336" s="4">
        <v>130.80000000000001</v>
      </c>
      <c r="E336" t="s">
        <v>37</v>
      </c>
      <c r="F336" t="s">
        <v>35</v>
      </c>
      <c r="G336" t="s">
        <v>16</v>
      </c>
      <c r="H336">
        <v>7</v>
      </c>
      <c r="I336" t="s">
        <v>25</v>
      </c>
      <c r="J336">
        <v>-130.80000000000001</v>
      </c>
      <c r="K336" t="s">
        <v>74</v>
      </c>
    </row>
    <row r="337" spans="1:11" x14ac:dyDescent="0.35">
      <c r="A337" s="1">
        <v>44406</v>
      </c>
      <c r="B337" t="s">
        <v>64</v>
      </c>
      <c r="C337" s="4">
        <v>181.39999999999998</v>
      </c>
      <c r="E337" t="s">
        <v>65</v>
      </c>
      <c r="F337" t="s">
        <v>35</v>
      </c>
      <c r="G337" t="s">
        <v>16</v>
      </c>
      <c r="H337">
        <v>7</v>
      </c>
      <c r="I337" t="s">
        <v>25</v>
      </c>
      <c r="J337">
        <v>-181.39999999999998</v>
      </c>
      <c r="K337" t="s">
        <v>74</v>
      </c>
    </row>
    <row r="338" spans="1:11" x14ac:dyDescent="0.35">
      <c r="A338" s="1">
        <v>44407</v>
      </c>
      <c r="B338" t="s">
        <v>36</v>
      </c>
      <c r="C338" s="4">
        <v>151.19999999999999</v>
      </c>
      <c r="E338" t="s">
        <v>37</v>
      </c>
      <c r="F338" t="s">
        <v>35</v>
      </c>
      <c r="G338" t="s">
        <v>16</v>
      </c>
      <c r="H338">
        <v>7</v>
      </c>
      <c r="I338" t="s">
        <v>26</v>
      </c>
      <c r="J338">
        <v>-151.19999999999999</v>
      </c>
      <c r="K338" t="s">
        <v>74</v>
      </c>
    </row>
    <row r="339" spans="1:11" x14ac:dyDescent="0.35">
      <c r="A339" s="1">
        <v>44407</v>
      </c>
      <c r="B339" t="s">
        <v>40</v>
      </c>
      <c r="C339" s="4">
        <v>29.300000000000004</v>
      </c>
      <c r="E339" t="s">
        <v>41</v>
      </c>
      <c r="F339" t="s">
        <v>23</v>
      </c>
      <c r="G339" t="s">
        <v>16</v>
      </c>
      <c r="H339">
        <v>7</v>
      </c>
      <c r="I339" t="s">
        <v>26</v>
      </c>
      <c r="J339">
        <v>-29.300000000000004</v>
      </c>
      <c r="K339" t="s">
        <v>74</v>
      </c>
    </row>
    <row r="340" spans="1:11" x14ac:dyDescent="0.35">
      <c r="A340" s="1">
        <v>44407</v>
      </c>
      <c r="B340" t="s">
        <v>62</v>
      </c>
      <c r="C340" s="4">
        <v>15</v>
      </c>
      <c r="E340" t="s">
        <v>39</v>
      </c>
      <c r="F340" t="s">
        <v>15</v>
      </c>
      <c r="G340" t="s">
        <v>16</v>
      </c>
      <c r="H340">
        <v>7</v>
      </c>
      <c r="I340" t="s">
        <v>26</v>
      </c>
      <c r="J340">
        <v>-15</v>
      </c>
      <c r="K340" t="s">
        <v>74</v>
      </c>
    </row>
    <row r="341" spans="1:11" x14ac:dyDescent="0.35">
      <c r="A341" s="1">
        <v>44408</v>
      </c>
      <c r="B341" t="s">
        <v>13</v>
      </c>
      <c r="C341" s="4">
        <v>5</v>
      </c>
      <c r="E341" t="s">
        <v>14</v>
      </c>
      <c r="F341" t="s">
        <v>15</v>
      </c>
      <c r="G341" t="s">
        <v>16</v>
      </c>
      <c r="H341">
        <v>7</v>
      </c>
      <c r="I341" t="s">
        <v>32</v>
      </c>
      <c r="J341">
        <v>-5</v>
      </c>
      <c r="K341" t="s">
        <v>74</v>
      </c>
    </row>
    <row r="342" spans="1:11" x14ac:dyDescent="0.35">
      <c r="A342" s="1">
        <v>44410</v>
      </c>
      <c r="B342" t="s">
        <v>13</v>
      </c>
      <c r="C342" s="4">
        <v>5</v>
      </c>
      <c r="E342" t="s">
        <v>14</v>
      </c>
      <c r="F342" t="s">
        <v>15</v>
      </c>
      <c r="G342" t="s">
        <v>16</v>
      </c>
      <c r="H342">
        <v>8</v>
      </c>
      <c r="I342" t="s">
        <v>12</v>
      </c>
      <c r="J342">
        <v>-5</v>
      </c>
      <c r="K342" t="s">
        <v>75</v>
      </c>
    </row>
    <row r="343" spans="1:11" x14ac:dyDescent="0.35">
      <c r="A343" s="1">
        <v>44410</v>
      </c>
      <c r="B343" t="s">
        <v>100</v>
      </c>
      <c r="C343" s="4"/>
      <c r="D343" s="4">
        <v>5000</v>
      </c>
      <c r="E343" t="s">
        <v>101</v>
      </c>
      <c r="F343" t="s">
        <v>10</v>
      </c>
      <c r="G343" t="s">
        <v>11</v>
      </c>
      <c r="H343">
        <v>8</v>
      </c>
      <c r="I343" t="s">
        <v>12</v>
      </c>
      <c r="J343">
        <v>5000</v>
      </c>
      <c r="K343" t="s">
        <v>75</v>
      </c>
    </row>
    <row r="344" spans="1:11" x14ac:dyDescent="0.35">
      <c r="A344" s="1">
        <v>44411</v>
      </c>
      <c r="B344" t="s">
        <v>13</v>
      </c>
      <c r="C344" s="4">
        <v>5</v>
      </c>
      <c r="E344" t="s">
        <v>14</v>
      </c>
      <c r="F344" t="s">
        <v>15</v>
      </c>
      <c r="G344" t="s">
        <v>16</v>
      </c>
      <c r="H344">
        <v>8</v>
      </c>
      <c r="I344" t="s">
        <v>20</v>
      </c>
      <c r="J344">
        <v>-5</v>
      </c>
      <c r="K344" t="s">
        <v>75</v>
      </c>
    </row>
    <row r="345" spans="1:11" x14ac:dyDescent="0.35">
      <c r="A345" s="1">
        <v>44413</v>
      </c>
      <c r="B345" t="s">
        <v>17</v>
      </c>
      <c r="C345" s="4">
        <v>900</v>
      </c>
      <c r="E345" t="s">
        <v>18</v>
      </c>
      <c r="F345" t="s">
        <v>19</v>
      </c>
      <c r="G345" t="s">
        <v>16</v>
      </c>
      <c r="H345">
        <v>8</v>
      </c>
      <c r="I345" t="s">
        <v>25</v>
      </c>
      <c r="J345">
        <v>-900</v>
      </c>
      <c r="K345" t="s">
        <v>75</v>
      </c>
    </row>
    <row r="346" spans="1:11" x14ac:dyDescent="0.35">
      <c r="A346" s="1">
        <v>44413</v>
      </c>
      <c r="B346" t="s">
        <v>21</v>
      </c>
      <c r="C346" s="4">
        <v>150</v>
      </c>
      <c r="E346" t="s">
        <v>22</v>
      </c>
      <c r="F346" t="s">
        <v>23</v>
      </c>
      <c r="G346" t="s">
        <v>16</v>
      </c>
      <c r="H346">
        <v>8</v>
      </c>
      <c r="I346" t="s">
        <v>25</v>
      </c>
      <c r="J346">
        <v>-150</v>
      </c>
      <c r="K346" t="s">
        <v>75</v>
      </c>
    </row>
    <row r="347" spans="1:11" x14ac:dyDescent="0.35">
      <c r="A347" s="1">
        <v>44413</v>
      </c>
      <c r="B347" t="s">
        <v>13</v>
      </c>
      <c r="C347" s="4">
        <v>5</v>
      </c>
      <c r="E347" t="s">
        <v>14</v>
      </c>
      <c r="F347" t="s">
        <v>15</v>
      </c>
      <c r="G347" t="s">
        <v>16</v>
      </c>
      <c r="H347">
        <v>8</v>
      </c>
      <c r="I347" t="s">
        <v>25</v>
      </c>
      <c r="J347">
        <v>-5</v>
      </c>
      <c r="K347" t="s">
        <v>75</v>
      </c>
    </row>
    <row r="348" spans="1:11" x14ac:dyDescent="0.35">
      <c r="A348" s="1">
        <v>44413</v>
      </c>
      <c r="B348" t="s">
        <v>13</v>
      </c>
      <c r="C348" s="4">
        <v>5</v>
      </c>
      <c r="E348" t="s">
        <v>14</v>
      </c>
      <c r="F348" t="s">
        <v>15</v>
      </c>
      <c r="G348" t="s">
        <v>16</v>
      </c>
      <c r="H348">
        <v>8</v>
      </c>
      <c r="I348" t="s">
        <v>25</v>
      </c>
      <c r="J348">
        <v>-5</v>
      </c>
      <c r="K348" t="s">
        <v>75</v>
      </c>
    </row>
    <row r="349" spans="1:11" x14ac:dyDescent="0.35">
      <c r="A349" s="1">
        <v>44414</v>
      </c>
      <c r="B349" t="s">
        <v>13</v>
      </c>
      <c r="C349" s="4">
        <v>5</v>
      </c>
      <c r="E349" t="s">
        <v>14</v>
      </c>
      <c r="F349" t="s">
        <v>15</v>
      </c>
      <c r="G349" t="s">
        <v>16</v>
      </c>
      <c r="H349">
        <v>8</v>
      </c>
      <c r="I349" t="s">
        <v>26</v>
      </c>
      <c r="J349">
        <v>-5</v>
      </c>
      <c r="K349" t="s">
        <v>75</v>
      </c>
    </row>
    <row r="350" spans="1:11" x14ac:dyDescent="0.35">
      <c r="A350" s="1">
        <v>44415</v>
      </c>
      <c r="B350" t="s">
        <v>13</v>
      </c>
      <c r="C350" s="4">
        <v>5</v>
      </c>
      <c r="E350" t="s">
        <v>14</v>
      </c>
      <c r="F350" t="s">
        <v>15</v>
      </c>
      <c r="G350" t="s">
        <v>16</v>
      </c>
      <c r="H350">
        <v>8</v>
      </c>
      <c r="I350" t="s">
        <v>32</v>
      </c>
      <c r="J350">
        <v>-5</v>
      </c>
      <c r="K350" t="s">
        <v>75</v>
      </c>
    </row>
    <row r="351" spans="1:11" x14ac:dyDescent="0.35">
      <c r="A351" s="1">
        <v>44415</v>
      </c>
      <c r="B351" t="s">
        <v>27</v>
      </c>
      <c r="C351" s="4">
        <v>137</v>
      </c>
      <c r="E351" t="s">
        <v>28</v>
      </c>
      <c r="F351" t="s">
        <v>19</v>
      </c>
      <c r="G351" t="s">
        <v>16</v>
      </c>
      <c r="H351">
        <v>8</v>
      </c>
      <c r="I351" t="s">
        <v>32</v>
      </c>
      <c r="J351">
        <v>-137</v>
      </c>
      <c r="K351" t="s">
        <v>75</v>
      </c>
    </row>
    <row r="352" spans="1:11" x14ac:dyDescent="0.35">
      <c r="A352" s="1">
        <v>44418</v>
      </c>
      <c r="B352" t="s">
        <v>29</v>
      </c>
      <c r="C352" s="4">
        <v>57</v>
      </c>
      <c r="E352" t="s">
        <v>30</v>
      </c>
      <c r="F352" t="s">
        <v>19</v>
      </c>
      <c r="G352" t="s">
        <v>16</v>
      </c>
      <c r="H352">
        <v>8</v>
      </c>
      <c r="I352" t="s">
        <v>20</v>
      </c>
      <c r="J352">
        <v>-57</v>
      </c>
      <c r="K352" t="s">
        <v>75</v>
      </c>
    </row>
    <row r="353" spans="1:11" x14ac:dyDescent="0.35">
      <c r="A353" s="1">
        <v>44418</v>
      </c>
      <c r="B353" t="s">
        <v>13</v>
      </c>
      <c r="C353" s="4">
        <v>5</v>
      </c>
      <c r="E353" t="s">
        <v>14</v>
      </c>
      <c r="F353" t="s">
        <v>15</v>
      </c>
      <c r="G353" t="s">
        <v>16</v>
      </c>
      <c r="H353">
        <v>8</v>
      </c>
      <c r="I353" t="s">
        <v>20</v>
      </c>
      <c r="J353">
        <v>-5</v>
      </c>
      <c r="K353" t="s">
        <v>75</v>
      </c>
    </row>
    <row r="354" spans="1:11" x14ac:dyDescent="0.35">
      <c r="A354" s="1">
        <v>44419</v>
      </c>
      <c r="B354" t="s">
        <v>13</v>
      </c>
      <c r="C354" s="4">
        <v>5</v>
      </c>
      <c r="E354" t="s">
        <v>14</v>
      </c>
      <c r="F354" t="s">
        <v>15</v>
      </c>
      <c r="G354" t="s">
        <v>16</v>
      </c>
      <c r="H354">
        <v>8</v>
      </c>
      <c r="I354" t="s">
        <v>24</v>
      </c>
      <c r="J354">
        <v>-5</v>
      </c>
      <c r="K354" t="s">
        <v>75</v>
      </c>
    </row>
    <row r="355" spans="1:11" x14ac:dyDescent="0.35">
      <c r="A355" s="1">
        <v>44420</v>
      </c>
      <c r="B355" t="s">
        <v>31</v>
      </c>
      <c r="C355" s="4">
        <v>84.199999999999989</v>
      </c>
      <c r="E355" t="s">
        <v>54</v>
      </c>
      <c r="F355" t="s">
        <v>23</v>
      </c>
      <c r="G355" t="s">
        <v>16</v>
      </c>
      <c r="H355">
        <v>8</v>
      </c>
      <c r="I355" t="s">
        <v>25</v>
      </c>
      <c r="J355">
        <v>-84.199999999999989</v>
      </c>
      <c r="K355" t="s">
        <v>75</v>
      </c>
    </row>
    <row r="356" spans="1:11" x14ac:dyDescent="0.35">
      <c r="A356" s="1">
        <v>44420</v>
      </c>
      <c r="B356" t="s">
        <v>13</v>
      </c>
      <c r="C356" s="4">
        <v>5</v>
      </c>
      <c r="E356" t="s">
        <v>14</v>
      </c>
      <c r="F356" t="s">
        <v>15</v>
      </c>
      <c r="G356" t="s">
        <v>16</v>
      </c>
      <c r="H356">
        <v>8</v>
      </c>
      <c r="I356" t="s">
        <v>25</v>
      </c>
      <c r="J356">
        <v>-5</v>
      </c>
      <c r="K356" t="s">
        <v>75</v>
      </c>
    </row>
    <row r="357" spans="1:11" x14ac:dyDescent="0.35">
      <c r="A357" s="1">
        <v>44421</v>
      </c>
      <c r="B357" t="s">
        <v>13</v>
      </c>
      <c r="C357" s="4">
        <v>5</v>
      </c>
      <c r="E357" t="s">
        <v>14</v>
      </c>
      <c r="F357" t="s">
        <v>15</v>
      </c>
      <c r="G357" t="s">
        <v>16</v>
      </c>
      <c r="H357">
        <v>8</v>
      </c>
      <c r="I357" t="s">
        <v>26</v>
      </c>
      <c r="J357">
        <v>-5</v>
      </c>
      <c r="K357" t="s">
        <v>75</v>
      </c>
    </row>
    <row r="358" spans="1:11" x14ac:dyDescent="0.35">
      <c r="A358" s="1">
        <v>44422</v>
      </c>
      <c r="B358" t="s">
        <v>27</v>
      </c>
      <c r="C358" s="4">
        <v>142.1</v>
      </c>
      <c r="E358" t="s">
        <v>28</v>
      </c>
      <c r="F358" t="s">
        <v>19</v>
      </c>
      <c r="G358" t="s">
        <v>16</v>
      </c>
      <c r="H358">
        <v>8</v>
      </c>
      <c r="I358" t="s">
        <v>32</v>
      </c>
      <c r="J358">
        <v>-142.1</v>
      </c>
      <c r="K358" t="s">
        <v>75</v>
      </c>
    </row>
    <row r="359" spans="1:11" x14ac:dyDescent="0.35">
      <c r="A359" s="1">
        <v>44422</v>
      </c>
      <c r="B359" t="s">
        <v>13</v>
      </c>
      <c r="C359" s="4">
        <v>5</v>
      </c>
      <c r="E359" t="s">
        <v>14</v>
      </c>
      <c r="F359" t="s">
        <v>15</v>
      </c>
      <c r="G359" t="s">
        <v>16</v>
      </c>
      <c r="H359">
        <v>8</v>
      </c>
      <c r="I359" t="s">
        <v>32</v>
      </c>
      <c r="J359">
        <v>-5</v>
      </c>
      <c r="K359" t="s">
        <v>75</v>
      </c>
    </row>
    <row r="360" spans="1:11" x14ac:dyDescent="0.35">
      <c r="A360" s="1">
        <v>44423</v>
      </c>
      <c r="B360" t="s">
        <v>13</v>
      </c>
      <c r="C360" s="4">
        <v>5</v>
      </c>
      <c r="E360" t="s">
        <v>14</v>
      </c>
      <c r="F360" t="s">
        <v>15</v>
      </c>
      <c r="G360" t="s">
        <v>16</v>
      </c>
      <c r="H360">
        <v>8</v>
      </c>
      <c r="I360" t="s">
        <v>42</v>
      </c>
      <c r="J360">
        <v>-5</v>
      </c>
      <c r="K360" t="s">
        <v>75</v>
      </c>
    </row>
    <row r="361" spans="1:11" x14ac:dyDescent="0.35">
      <c r="A361" s="1">
        <v>44423</v>
      </c>
      <c r="B361" t="s">
        <v>33</v>
      </c>
      <c r="C361" s="4">
        <v>46.8</v>
      </c>
      <c r="E361" t="s">
        <v>34</v>
      </c>
      <c r="F361" t="s">
        <v>35</v>
      </c>
      <c r="G361" t="s">
        <v>16</v>
      </c>
      <c r="H361">
        <v>8</v>
      </c>
      <c r="I361" t="s">
        <v>42</v>
      </c>
      <c r="J361">
        <v>-46.8</v>
      </c>
      <c r="K361" t="s">
        <v>75</v>
      </c>
    </row>
    <row r="362" spans="1:11" x14ac:dyDescent="0.35">
      <c r="A362" s="1">
        <v>44423</v>
      </c>
      <c r="B362" t="s">
        <v>36</v>
      </c>
      <c r="C362" s="4">
        <v>104.70000000000002</v>
      </c>
      <c r="E362" t="s">
        <v>37</v>
      </c>
      <c r="F362" t="s">
        <v>35</v>
      </c>
      <c r="G362" t="s">
        <v>16</v>
      </c>
      <c r="H362">
        <v>8</v>
      </c>
      <c r="I362" t="s">
        <v>42</v>
      </c>
      <c r="J362">
        <v>-104.70000000000002</v>
      </c>
      <c r="K362" t="s">
        <v>75</v>
      </c>
    </row>
    <row r="363" spans="1:11" x14ac:dyDescent="0.35">
      <c r="A363" s="1">
        <v>44423</v>
      </c>
      <c r="B363" t="s">
        <v>38</v>
      </c>
      <c r="C363" s="4">
        <v>59.1</v>
      </c>
      <c r="E363" t="s">
        <v>39</v>
      </c>
      <c r="F363" t="s">
        <v>15</v>
      </c>
      <c r="G363" t="s">
        <v>16</v>
      </c>
      <c r="H363">
        <v>8</v>
      </c>
      <c r="I363" t="s">
        <v>42</v>
      </c>
      <c r="J363">
        <v>-59.1</v>
      </c>
      <c r="K363" t="s">
        <v>75</v>
      </c>
    </row>
    <row r="364" spans="1:11" x14ac:dyDescent="0.35">
      <c r="A364" s="1">
        <v>44424</v>
      </c>
      <c r="B364" t="s">
        <v>40</v>
      </c>
      <c r="C364" s="4">
        <v>35.1</v>
      </c>
      <c r="E364" t="s">
        <v>41</v>
      </c>
      <c r="F364" t="s">
        <v>23</v>
      </c>
      <c r="G364" t="s">
        <v>16</v>
      </c>
      <c r="H364">
        <v>8</v>
      </c>
      <c r="I364" t="s">
        <v>12</v>
      </c>
      <c r="J364">
        <v>-35.1</v>
      </c>
      <c r="K364" t="s">
        <v>75</v>
      </c>
    </row>
    <row r="365" spans="1:11" x14ac:dyDescent="0.35">
      <c r="A365" s="1">
        <v>44425</v>
      </c>
      <c r="B365" t="s">
        <v>43</v>
      </c>
      <c r="C365" s="4"/>
      <c r="D365" s="4">
        <v>800</v>
      </c>
      <c r="E365" t="s">
        <v>102</v>
      </c>
      <c r="F365" t="s">
        <v>44</v>
      </c>
      <c r="G365" t="s">
        <v>11</v>
      </c>
      <c r="H365">
        <v>8</v>
      </c>
      <c r="I365" t="s">
        <v>20</v>
      </c>
      <c r="J365">
        <v>800</v>
      </c>
      <c r="K365" t="s">
        <v>75</v>
      </c>
    </row>
    <row r="366" spans="1:11" x14ac:dyDescent="0.35">
      <c r="A366" s="1">
        <v>44425</v>
      </c>
      <c r="B366" t="s">
        <v>13</v>
      </c>
      <c r="C366" s="4">
        <v>5</v>
      </c>
      <c r="E366" t="s">
        <v>14</v>
      </c>
      <c r="F366" t="s">
        <v>15</v>
      </c>
      <c r="G366" t="s">
        <v>16</v>
      </c>
      <c r="H366">
        <v>8</v>
      </c>
      <c r="I366" t="s">
        <v>20</v>
      </c>
      <c r="J366">
        <v>-5</v>
      </c>
      <c r="K366" t="s">
        <v>75</v>
      </c>
    </row>
    <row r="367" spans="1:11" x14ac:dyDescent="0.35">
      <c r="A367" s="1">
        <v>44426</v>
      </c>
      <c r="B367" t="s">
        <v>13</v>
      </c>
      <c r="C367" s="4">
        <v>5</v>
      </c>
      <c r="E367" t="s">
        <v>14</v>
      </c>
      <c r="F367" t="s">
        <v>15</v>
      </c>
      <c r="G367" t="s">
        <v>16</v>
      </c>
      <c r="H367">
        <v>8</v>
      </c>
      <c r="I367" t="s">
        <v>24</v>
      </c>
      <c r="J367">
        <v>-5</v>
      </c>
      <c r="K367" t="s">
        <v>75</v>
      </c>
    </row>
    <row r="368" spans="1:11" x14ac:dyDescent="0.35">
      <c r="A368" s="1">
        <v>44426</v>
      </c>
      <c r="B368" t="s">
        <v>45</v>
      </c>
      <c r="C368" s="4">
        <v>40</v>
      </c>
      <c r="E368" t="s">
        <v>45</v>
      </c>
      <c r="F368" t="s">
        <v>19</v>
      </c>
      <c r="G368" t="s">
        <v>16</v>
      </c>
      <c r="H368">
        <v>8</v>
      </c>
      <c r="I368" t="s">
        <v>24</v>
      </c>
      <c r="J368">
        <v>-40</v>
      </c>
      <c r="K368" t="s">
        <v>75</v>
      </c>
    </row>
    <row r="369" spans="1:11" x14ac:dyDescent="0.35">
      <c r="A369" s="1">
        <v>44427</v>
      </c>
      <c r="B369" t="s">
        <v>46</v>
      </c>
      <c r="C369" s="4">
        <v>52.1</v>
      </c>
      <c r="E369" t="s">
        <v>47</v>
      </c>
      <c r="F369" t="s">
        <v>35</v>
      </c>
      <c r="G369" t="s">
        <v>16</v>
      </c>
      <c r="H369">
        <v>8</v>
      </c>
      <c r="I369" t="s">
        <v>25</v>
      </c>
      <c r="J369">
        <v>-52.1</v>
      </c>
      <c r="K369" t="s">
        <v>75</v>
      </c>
    </row>
    <row r="370" spans="1:11" x14ac:dyDescent="0.35">
      <c r="A370" s="1">
        <v>44427</v>
      </c>
      <c r="B370" t="s">
        <v>48</v>
      </c>
      <c r="C370" s="4">
        <v>35</v>
      </c>
      <c r="E370" t="s">
        <v>34</v>
      </c>
      <c r="F370" t="s">
        <v>35</v>
      </c>
      <c r="G370" t="s">
        <v>16</v>
      </c>
      <c r="H370">
        <v>8</v>
      </c>
      <c r="I370" t="s">
        <v>25</v>
      </c>
      <c r="J370">
        <v>-35</v>
      </c>
      <c r="K370" t="s">
        <v>75</v>
      </c>
    </row>
    <row r="371" spans="1:11" x14ac:dyDescent="0.35">
      <c r="A371" s="1">
        <v>44427</v>
      </c>
      <c r="B371" t="s">
        <v>13</v>
      </c>
      <c r="C371" s="4">
        <v>5</v>
      </c>
      <c r="E371" t="s">
        <v>14</v>
      </c>
      <c r="F371" t="s">
        <v>15</v>
      </c>
      <c r="G371" t="s">
        <v>16</v>
      </c>
      <c r="H371">
        <v>8</v>
      </c>
      <c r="I371" t="s">
        <v>25</v>
      </c>
      <c r="J371">
        <v>-5</v>
      </c>
      <c r="K371" t="s">
        <v>75</v>
      </c>
    </row>
    <row r="372" spans="1:11" x14ac:dyDescent="0.35">
      <c r="A372" s="1">
        <v>44428</v>
      </c>
      <c r="B372" t="s">
        <v>13</v>
      </c>
      <c r="C372" s="4">
        <v>5</v>
      </c>
      <c r="E372" t="s">
        <v>14</v>
      </c>
      <c r="F372" t="s">
        <v>15</v>
      </c>
      <c r="G372" t="s">
        <v>16</v>
      </c>
      <c r="H372">
        <v>8</v>
      </c>
      <c r="I372" t="s">
        <v>26</v>
      </c>
      <c r="J372">
        <v>-5</v>
      </c>
      <c r="K372" t="s">
        <v>75</v>
      </c>
    </row>
    <row r="373" spans="1:11" x14ac:dyDescent="0.35">
      <c r="A373" s="1">
        <v>44429</v>
      </c>
      <c r="B373" t="s">
        <v>13</v>
      </c>
      <c r="C373" s="4">
        <v>5</v>
      </c>
      <c r="E373" t="s">
        <v>14</v>
      </c>
      <c r="F373" t="s">
        <v>15</v>
      </c>
      <c r="G373" t="s">
        <v>16</v>
      </c>
      <c r="H373">
        <v>8</v>
      </c>
      <c r="I373" t="s">
        <v>32</v>
      </c>
      <c r="J373">
        <v>-5</v>
      </c>
      <c r="K373" t="s">
        <v>75</v>
      </c>
    </row>
    <row r="374" spans="1:11" x14ac:dyDescent="0.35">
      <c r="A374" s="1">
        <v>44429</v>
      </c>
      <c r="B374" t="s">
        <v>27</v>
      </c>
      <c r="C374" s="4">
        <v>177</v>
      </c>
      <c r="E374" t="s">
        <v>28</v>
      </c>
      <c r="F374" t="s">
        <v>19</v>
      </c>
      <c r="G374" t="s">
        <v>16</v>
      </c>
      <c r="H374">
        <v>8</v>
      </c>
      <c r="I374" t="s">
        <v>32</v>
      </c>
      <c r="J374">
        <v>-177</v>
      </c>
      <c r="K374" t="s">
        <v>75</v>
      </c>
    </row>
    <row r="375" spans="1:11" x14ac:dyDescent="0.35">
      <c r="A375" s="1">
        <v>44430</v>
      </c>
      <c r="B375" t="s">
        <v>49</v>
      </c>
      <c r="C375" s="4">
        <v>44.2</v>
      </c>
      <c r="E375" t="s">
        <v>39</v>
      </c>
      <c r="F375" t="s">
        <v>15</v>
      </c>
      <c r="G375" t="s">
        <v>16</v>
      </c>
      <c r="H375">
        <v>8</v>
      </c>
      <c r="I375" t="s">
        <v>42</v>
      </c>
      <c r="J375">
        <v>-44.2</v>
      </c>
      <c r="K375" t="s">
        <v>75</v>
      </c>
    </row>
    <row r="376" spans="1:11" x14ac:dyDescent="0.35">
      <c r="A376" s="1">
        <v>44431</v>
      </c>
      <c r="B376" t="s">
        <v>50</v>
      </c>
      <c r="C376" s="4">
        <v>19.2</v>
      </c>
      <c r="E376" t="s">
        <v>39</v>
      </c>
      <c r="F376" t="s">
        <v>15</v>
      </c>
      <c r="G376" t="s">
        <v>16</v>
      </c>
      <c r="H376">
        <v>8</v>
      </c>
      <c r="I376" t="s">
        <v>12</v>
      </c>
      <c r="J376">
        <v>-19.2</v>
      </c>
      <c r="K376" t="s">
        <v>75</v>
      </c>
    </row>
    <row r="377" spans="1:11" x14ac:dyDescent="0.35">
      <c r="A377" s="1">
        <v>44432</v>
      </c>
      <c r="B377" t="s">
        <v>51</v>
      </c>
      <c r="C377" s="4">
        <v>55</v>
      </c>
      <c r="E377" t="s">
        <v>52</v>
      </c>
      <c r="F377" t="s">
        <v>53</v>
      </c>
      <c r="G377" t="s">
        <v>16</v>
      </c>
      <c r="H377">
        <v>8</v>
      </c>
      <c r="I377" t="s">
        <v>20</v>
      </c>
      <c r="J377">
        <v>-55</v>
      </c>
      <c r="K377" t="s">
        <v>75</v>
      </c>
    </row>
    <row r="378" spans="1:11" x14ac:dyDescent="0.35">
      <c r="A378" s="1">
        <v>44432</v>
      </c>
      <c r="B378" t="s">
        <v>31</v>
      </c>
      <c r="C378" s="4">
        <v>69.700000000000017</v>
      </c>
      <c r="E378" t="s">
        <v>54</v>
      </c>
      <c r="F378" t="s">
        <v>23</v>
      </c>
      <c r="G378" t="s">
        <v>16</v>
      </c>
      <c r="H378">
        <v>8</v>
      </c>
      <c r="I378" t="s">
        <v>20</v>
      </c>
      <c r="J378">
        <v>-69.700000000000017</v>
      </c>
      <c r="K378" t="s">
        <v>75</v>
      </c>
    </row>
    <row r="379" spans="1:11" x14ac:dyDescent="0.35">
      <c r="A379" s="1">
        <v>44432</v>
      </c>
      <c r="B379" t="s">
        <v>13</v>
      </c>
      <c r="C379" s="4">
        <v>5</v>
      </c>
      <c r="E379" t="s">
        <v>14</v>
      </c>
      <c r="F379" t="s">
        <v>15</v>
      </c>
      <c r="G379" t="s">
        <v>16</v>
      </c>
      <c r="H379">
        <v>8</v>
      </c>
      <c r="I379" t="s">
        <v>20</v>
      </c>
      <c r="J379">
        <v>-5</v>
      </c>
      <c r="K379" t="s">
        <v>75</v>
      </c>
    </row>
    <row r="380" spans="1:11" x14ac:dyDescent="0.35">
      <c r="A380" s="1">
        <v>44433</v>
      </c>
      <c r="B380" t="s">
        <v>13</v>
      </c>
      <c r="C380" s="4">
        <v>5</v>
      </c>
      <c r="E380" t="s">
        <v>14</v>
      </c>
      <c r="F380" t="s">
        <v>15</v>
      </c>
      <c r="G380" t="s">
        <v>16</v>
      </c>
      <c r="H380">
        <v>8</v>
      </c>
      <c r="I380" t="s">
        <v>24</v>
      </c>
      <c r="J380">
        <v>-5</v>
      </c>
      <c r="K380" t="s">
        <v>75</v>
      </c>
    </row>
    <row r="381" spans="1:11" x14ac:dyDescent="0.35">
      <c r="A381" s="1">
        <v>44434</v>
      </c>
      <c r="B381" t="s">
        <v>13</v>
      </c>
      <c r="C381" s="4">
        <v>5</v>
      </c>
      <c r="E381" t="s">
        <v>14</v>
      </c>
      <c r="F381" t="s">
        <v>15</v>
      </c>
      <c r="G381" t="s">
        <v>16</v>
      </c>
      <c r="H381">
        <v>8</v>
      </c>
      <c r="I381" t="s">
        <v>25</v>
      </c>
      <c r="J381">
        <v>-5</v>
      </c>
      <c r="K381" t="s">
        <v>75</v>
      </c>
    </row>
    <row r="382" spans="1:11" x14ac:dyDescent="0.35">
      <c r="A382" s="1">
        <v>44435</v>
      </c>
      <c r="B382" t="s">
        <v>13</v>
      </c>
      <c r="C382" s="4">
        <v>5</v>
      </c>
      <c r="E382" t="s">
        <v>14</v>
      </c>
      <c r="F382" t="s">
        <v>15</v>
      </c>
      <c r="G382" t="s">
        <v>16</v>
      </c>
      <c r="H382">
        <v>8</v>
      </c>
      <c r="I382" t="s">
        <v>26</v>
      </c>
      <c r="J382">
        <v>-5</v>
      </c>
      <c r="K382" t="s">
        <v>75</v>
      </c>
    </row>
    <row r="383" spans="1:11" x14ac:dyDescent="0.35">
      <c r="A383" s="1">
        <v>44436</v>
      </c>
      <c r="B383" t="s">
        <v>13</v>
      </c>
      <c r="C383" s="4">
        <v>5</v>
      </c>
      <c r="E383" t="s">
        <v>14</v>
      </c>
      <c r="F383" t="s">
        <v>15</v>
      </c>
      <c r="G383" t="s">
        <v>16</v>
      </c>
      <c r="H383">
        <v>8</v>
      </c>
      <c r="I383" t="s">
        <v>32</v>
      </c>
      <c r="J383">
        <v>-5</v>
      </c>
      <c r="K383" t="s">
        <v>75</v>
      </c>
    </row>
    <row r="384" spans="1:11" x14ac:dyDescent="0.35">
      <c r="A384" s="1">
        <v>44436</v>
      </c>
      <c r="B384" t="s">
        <v>27</v>
      </c>
      <c r="C384" s="4">
        <v>117</v>
      </c>
      <c r="E384" t="s">
        <v>28</v>
      </c>
      <c r="F384" t="s">
        <v>19</v>
      </c>
      <c r="G384" t="s">
        <v>16</v>
      </c>
      <c r="H384">
        <v>8</v>
      </c>
      <c r="I384" t="s">
        <v>32</v>
      </c>
      <c r="J384">
        <v>-117</v>
      </c>
      <c r="K384" t="s">
        <v>75</v>
      </c>
    </row>
    <row r="385" spans="1:11" x14ac:dyDescent="0.35">
      <c r="A385" s="1">
        <v>44437</v>
      </c>
      <c r="B385" t="s">
        <v>55</v>
      </c>
      <c r="C385" s="4">
        <v>131.9</v>
      </c>
      <c r="E385" t="s">
        <v>37</v>
      </c>
      <c r="F385" t="s">
        <v>35</v>
      </c>
      <c r="G385" t="s">
        <v>16</v>
      </c>
      <c r="H385">
        <v>8</v>
      </c>
      <c r="I385" t="s">
        <v>42</v>
      </c>
      <c r="J385">
        <v>-131.9</v>
      </c>
      <c r="K385" t="s">
        <v>75</v>
      </c>
    </row>
    <row r="386" spans="1:11" x14ac:dyDescent="0.35">
      <c r="A386" s="1">
        <v>44437</v>
      </c>
      <c r="B386" t="s">
        <v>56</v>
      </c>
      <c r="C386" s="4">
        <v>182.39999999999998</v>
      </c>
      <c r="E386" t="s">
        <v>34</v>
      </c>
      <c r="F386" t="s">
        <v>35</v>
      </c>
      <c r="G386" t="s">
        <v>16</v>
      </c>
      <c r="H386">
        <v>8</v>
      </c>
      <c r="I386" t="s">
        <v>42</v>
      </c>
      <c r="J386">
        <v>-182.39999999999998</v>
      </c>
      <c r="K386" t="s">
        <v>75</v>
      </c>
    </row>
    <row r="387" spans="1:11" x14ac:dyDescent="0.35">
      <c r="A387" s="1">
        <v>44438</v>
      </c>
      <c r="B387" t="s">
        <v>36</v>
      </c>
      <c r="C387" s="4">
        <v>152.29999999999998</v>
      </c>
      <c r="E387" t="s">
        <v>37</v>
      </c>
      <c r="F387" t="s">
        <v>35</v>
      </c>
      <c r="G387" t="s">
        <v>16</v>
      </c>
      <c r="H387">
        <v>8</v>
      </c>
      <c r="I387" t="s">
        <v>12</v>
      </c>
      <c r="J387">
        <v>-152.29999999999998</v>
      </c>
      <c r="K387" t="s">
        <v>75</v>
      </c>
    </row>
    <row r="388" spans="1:11" x14ac:dyDescent="0.35">
      <c r="A388" s="1">
        <v>44438</v>
      </c>
      <c r="B388" t="s">
        <v>40</v>
      </c>
      <c r="C388" s="4">
        <v>30.300000000000004</v>
      </c>
      <c r="E388" t="s">
        <v>41</v>
      </c>
      <c r="F388" t="s">
        <v>23</v>
      </c>
      <c r="G388" t="s">
        <v>16</v>
      </c>
      <c r="H388">
        <v>8</v>
      </c>
      <c r="I388" t="s">
        <v>12</v>
      </c>
      <c r="J388">
        <v>-30.300000000000004</v>
      </c>
      <c r="K388" t="s">
        <v>75</v>
      </c>
    </row>
    <row r="389" spans="1:11" x14ac:dyDescent="0.35">
      <c r="A389" s="1">
        <v>44438</v>
      </c>
      <c r="B389" t="s">
        <v>62</v>
      </c>
      <c r="C389" s="4">
        <v>15</v>
      </c>
      <c r="E389" t="s">
        <v>39</v>
      </c>
      <c r="F389" t="s">
        <v>15</v>
      </c>
      <c r="G389" t="s">
        <v>16</v>
      </c>
      <c r="H389">
        <v>8</v>
      </c>
      <c r="I389" t="s">
        <v>12</v>
      </c>
      <c r="J389">
        <v>-15</v>
      </c>
      <c r="K389" t="s">
        <v>75</v>
      </c>
    </row>
    <row r="390" spans="1:11" x14ac:dyDescent="0.35">
      <c r="A390" s="1">
        <v>44439</v>
      </c>
      <c r="B390" t="s">
        <v>13</v>
      </c>
      <c r="C390" s="4">
        <v>5</v>
      </c>
      <c r="E390" t="s">
        <v>14</v>
      </c>
      <c r="F390" t="s">
        <v>15</v>
      </c>
      <c r="G390" t="s">
        <v>16</v>
      </c>
      <c r="H390">
        <v>8</v>
      </c>
      <c r="I390" t="s">
        <v>20</v>
      </c>
      <c r="J390">
        <v>-5</v>
      </c>
      <c r="K390" t="s">
        <v>75</v>
      </c>
    </row>
    <row r="391" spans="1:11" x14ac:dyDescent="0.35">
      <c r="A391" s="1">
        <v>44441</v>
      </c>
      <c r="B391" t="s">
        <v>13</v>
      </c>
      <c r="C391" s="4">
        <v>5</v>
      </c>
      <c r="E391" t="s">
        <v>14</v>
      </c>
      <c r="F391" t="s">
        <v>15</v>
      </c>
      <c r="G391" t="s">
        <v>16</v>
      </c>
      <c r="H391">
        <v>9</v>
      </c>
      <c r="I391" t="s">
        <v>25</v>
      </c>
      <c r="J391">
        <v>-5</v>
      </c>
      <c r="K391" t="s">
        <v>76</v>
      </c>
    </row>
    <row r="392" spans="1:11" x14ac:dyDescent="0.35">
      <c r="A392" s="1">
        <v>44441</v>
      </c>
      <c r="B392" t="s">
        <v>100</v>
      </c>
      <c r="C392" s="4"/>
      <c r="D392" s="4">
        <v>5000</v>
      </c>
      <c r="E392" t="s">
        <v>101</v>
      </c>
      <c r="F392" t="s">
        <v>10</v>
      </c>
      <c r="G392" t="s">
        <v>11</v>
      </c>
      <c r="H392">
        <v>9</v>
      </c>
      <c r="I392" t="s">
        <v>25</v>
      </c>
      <c r="J392">
        <v>5000</v>
      </c>
      <c r="K392" t="s">
        <v>76</v>
      </c>
    </row>
    <row r="393" spans="1:11" x14ac:dyDescent="0.35">
      <c r="A393" s="1">
        <v>44442</v>
      </c>
      <c r="B393" t="s">
        <v>13</v>
      </c>
      <c r="C393" s="4">
        <v>5</v>
      </c>
      <c r="E393" t="s">
        <v>14</v>
      </c>
      <c r="F393" t="s">
        <v>15</v>
      </c>
      <c r="G393" t="s">
        <v>16</v>
      </c>
      <c r="H393">
        <v>9</v>
      </c>
      <c r="I393" t="s">
        <v>26</v>
      </c>
      <c r="J393">
        <v>-5</v>
      </c>
      <c r="K393" t="s">
        <v>76</v>
      </c>
    </row>
    <row r="394" spans="1:11" x14ac:dyDescent="0.35">
      <c r="A394" s="1">
        <v>44444</v>
      </c>
      <c r="B394" t="s">
        <v>17</v>
      </c>
      <c r="C394" s="4">
        <v>900</v>
      </c>
      <c r="E394" t="s">
        <v>18</v>
      </c>
      <c r="F394" t="s">
        <v>19</v>
      </c>
      <c r="G394" t="s">
        <v>16</v>
      </c>
      <c r="H394">
        <v>9</v>
      </c>
      <c r="I394" t="s">
        <v>42</v>
      </c>
      <c r="J394">
        <v>-900</v>
      </c>
      <c r="K394" t="s">
        <v>76</v>
      </c>
    </row>
    <row r="395" spans="1:11" x14ac:dyDescent="0.35">
      <c r="A395" s="1">
        <v>44444</v>
      </c>
      <c r="B395" t="s">
        <v>21</v>
      </c>
      <c r="C395" s="4">
        <v>150</v>
      </c>
      <c r="E395" t="s">
        <v>22</v>
      </c>
      <c r="F395" t="s">
        <v>23</v>
      </c>
      <c r="G395" t="s">
        <v>16</v>
      </c>
      <c r="H395">
        <v>9</v>
      </c>
      <c r="I395" t="s">
        <v>42</v>
      </c>
      <c r="J395">
        <v>-150</v>
      </c>
      <c r="K395" t="s">
        <v>76</v>
      </c>
    </row>
    <row r="396" spans="1:11" x14ac:dyDescent="0.35">
      <c r="A396" s="1">
        <v>44444</v>
      </c>
      <c r="B396" t="s">
        <v>13</v>
      </c>
      <c r="C396" s="4">
        <v>5</v>
      </c>
      <c r="E396" t="s">
        <v>14</v>
      </c>
      <c r="F396" t="s">
        <v>15</v>
      </c>
      <c r="G396" t="s">
        <v>16</v>
      </c>
      <c r="H396">
        <v>9</v>
      </c>
      <c r="I396" t="s">
        <v>42</v>
      </c>
      <c r="J396">
        <v>-5</v>
      </c>
      <c r="K396" t="s">
        <v>76</v>
      </c>
    </row>
    <row r="397" spans="1:11" x14ac:dyDescent="0.35">
      <c r="A397" s="1">
        <v>44444</v>
      </c>
      <c r="B397" t="s">
        <v>13</v>
      </c>
      <c r="C397" s="4">
        <v>5</v>
      </c>
      <c r="E397" t="s">
        <v>14</v>
      </c>
      <c r="F397" t="s">
        <v>15</v>
      </c>
      <c r="G397" t="s">
        <v>16</v>
      </c>
      <c r="H397">
        <v>9</v>
      </c>
      <c r="I397" t="s">
        <v>42</v>
      </c>
      <c r="J397">
        <v>-5</v>
      </c>
      <c r="K397" t="s">
        <v>76</v>
      </c>
    </row>
    <row r="398" spans="1:11" x14ac:dyDescent="0.35">
      <c r="A398" s="1">
        <v>44445</v>
      </c>
      <c r="B398" t="s">
        <v>13</v>
      </c>
      <c r="C398" s="4">
        <v>5</v>
      </c>
      <c r="E398" t="s">
        <v>14</v>
      </c>
      <c r="F398" t="s">
        <v>15</v>
      </c>
      <c r="G398" t="s">
        <v>16</v>
      </c>
      <c r="H398">
        <v>9</v>
      </c>
      <c r="I398" t="s">
        <v>12</v>
      </c>
      <c r="J398">
        <v>-5</v>
      </c>
      <c r="K398" t="s">
        <v>76</v>
      </c>
    </row>
    <row r="399" spans="1:11" x14ac:dyDescent="0.35">
      <c r="A399" s="1">
        <v>44446</v>
      </c>
      <c r="B399" t="s">
        <v>13</v>
      </c>
      <c r="C399" s="4">
        <v>5</v>
      </c>
      <c r="E399" t="s">
        <v>14</v>
      </c>
      <c r="F399" t="s">
        <v>15</v>
      </c>
      <c r="G399" t="s">
        <v>16</v>
      </c>
      <c r="H399">
        <v>9</v>
      </c>
      <c r="I399" t="s">
        <v>20</v>
      </c>
      <c r="J399">
        <v>-5</v>
      </c>
      <c r="K399" t="s">
        <v>76</v>
      </c>
    </row>
    <row r="400" spans="1:11" x14ac:dyDescent="0.35">
      <c r="A400" s="1">
        <v>44446</v>
      </c>
      <c r="B400" t="s">
        <v>27</v>
      </c>
      <c r="C400" s="4">
        <v>163.39999999999998</v>
      </c>
      <c r="E400" t="s">
        <v>28</v>
      </c>
      <c r="F400" t="s">
        <v>19</v>
      </c>
      <c r="G400" t="s">
        <v>16</v>
      </c>
      <c r="H400">
        <v>9</v>
      </c>
      <c r="I400" t="s">
        <v>20</v>
      </c>
      <c r="J400">
        <v>-163.39999999999998</v>
      </c>
      <c r="K400" t="s">
        <v>76</v>
      </c>
    </row>
    <row r="401" spans="1:11" x14ac:dyDescent="0.35">
      <c r="A401" s="1">
        <v>44449</v>
      </c>
      <c r="B401" t="s">
        <v>29</v>
      </c>
      <c r="C401" s="4">
        <v>58.1</v>
      </c>
      <c r="E401" t="s">
        <v>30</v>
      </c>
      <c r="F401" t="s">
        <v>19</v>
      </c>
      <c r="G401" t="s">
        <v>16</v>
      </c>
      <c r="H401">
        <v>9</v>
      </c>
      <c r="I401" t="s">
        <v>26</v>
      </c>
      <c r="J401">
        <v>-58.1</v>
      </c>
      <c r="K401" t="s">
        <v>76</v>
      </c>
    </row>
    <row r="402" spans="1:11" x14ac:dyDescent="0.35">
      <c r="A402" s="1">
        <v>44449</v>
      </c>
      <c r="B402" t="s">
        <v>13</v>
      </c>
      <c r="C402" s="4">
        <v>5</v>
      </c>
      <c r="E402" t="s">
        <v>14</v>
      </c>
      <c r="F402" t="s">
        <v>15</v>
      </c>
      <c r="G402" t="s">
        <v>16</v>
      </c>
      <c r="H402">
        <v>9</v>
      </c>
      <c r="I402" t="s">
        <v>26</v>
      </c>
      <c r="J402">
        <v>-5</v>
      </c>
      <c r="K402" t="s">
        <v>76</v>
      </c>
    </row>
    <row r="403" spans="1:11" x14ac:dyDescent="0.35">
      <c r="A403" s="1">
        <v>44450</v>
      </c>
      <c r="B403" t="s">
        <v>13</v>
      </c>
      <c r="C403" s="4">
        <v>5</v>
      </c>
      <c r="E403" t="s">
        <v>14</v>
      </c>
      <c r="F403" t="s">
        <v>15</v>
      </c>
      <c r="G403" t="s">
        <v>16</v>
      </c>
      <c r="H403">
        <v>9</v>
      </c>
      <c r="I403" t="s">
        <v>32</v>
      </c>
      <c r="J403">
        <v>-5</v>
      </c>
      <c r="K403" t="s">
        <v>76</v>
      </c>
    </row>
    <row r="404" spans="1:11" x14ac:dyDescent="0.35">
      <c r="A404" s="1">
        <v>44451</v>
      </c>
      <c r="B404" t="s">
        <v>31</v>
      </c>
      <c r="C404" s="4">
        <v>85.299999999999983</v>
      </c>
      <c r="E404" t="s">
        <v>54</v>
      </c>
      <c r="F404" t="s">
        <v>23</v>
      </c>
      <c r="G404" t="s">
        <v>16</v>
      </c>
      <c r="H404">
        <v>9</v>
      </c>
      <c r="I404" t="s">
        <v>42</v>
      </c>
      <c r="J404">
        <v>-85.299999999999983</v>
      </c>
      <c r="K404" t="s">
        <v>76</v>
      </c>
    </row>
    <row r="405" spans="1:11" x14ac:dyDescent="0.35">
      <c r="A405" s="1">
        <v>44451</v>
      </c>
      <c r="B405" t="s">
        <v>13</v>
      </c>
      <c r="C405" s="4">
        <v>5</v>
      </c>
      <c r="E405" t="s">
        <v>14</v>
      </c>
      <c r="F405" t="s">
        <v>15</v>
      </c>
      <c r="G405" t="s">
        <v>16</v>
      </c>
      <c r="H405">
        <v>9</v>
      </c>
      <c r="I405" t="s">
        <v>42</v>
      </c>
      <c r="J405">
        <v>-5</v>
      </c>
      <c r="K405" t="s">
        <v>76</v>
      </c>
    </row>
    <row r="406" spans="1:11" x14ac:dyDescent="0.35">
      <c r="A406" s="1">
        <v>44452</v>
      </c>
      <c r="B406" t="s">
        <v>13</v>
      </c>
      <c r="C406" s="4">
        <v>5</v>
      </c>
      <c r="E406" t="s">
        <v>14</v>
      </c>
      <c r="F406" t="s">
        <v>15</v>
      </c>
      <c r="G406" t="s">
        <v>16</v>
      </c>
      <c r="H406">
        <v>9</v>
      </c>
      <c r="I406" t="s">
        <v>12</v>
      </c>
      <c r="J406">
        <v>-5</v>
      </c>
      <c r="K406" t="s">
        <v>76</v>
      </c>
    </row>
    <row r="407" spans="1:11" x14ac:dyDescent="0.35">
      <c r="A407" s="1">
        <v>44453</v>
      </c>
      <c r="B407" t="s">
        <v>27</v>
      </c>
      <c r="C407" s="4">
        <v>143</v>
      </c>
      <c r="E407" t="s">
        <v>28</v>
      </c>
      <c r="F407" t="s">
        <v>19</v>
      </c>
      <c r="G407" t="s">
        <v>16</v>
      </c>
      <c r="H407">
        <v>9</v>
      </c>
      <c r="I407" t="s">
        <v>20</v>
      </c>
      <c r="J407">
        <v>-143</v>
      </c>
      <c r="K407" t="s">
        <v>76</v>
      </c>
    </row>
    <row r="408" spans="1:11" x14ac:dyDescent="0.35">
      <c r="A408" s="1">
        <v>44453</v>
      </c>
      <c r="B408" t="s">
        <v>13</v>
      </c>
      <c r="C408" s="4">
        <v>5</v>
      </c>
      <c r="E408" t="s">
        <v>14</v>
      </c>
      <c r="F408" t="s">
        <v>15</v>
      </c>
      <c r="G408" t="s">
        <v>16</v>
      </c>
      <c r="H408">
        <v>9</v>
      </c>
      <c r="I408" t="s">
        <v>20</v>
      </c>
      <c r="J408">
        <v>-5</v>
      </c>
      <c r="K408" t="s">
        <v>76</v>
      </c>
    </row>
    <row r="409" spans="1:11" x14ac:dyDescent="0.35">
      <c r="A409" s="1">
        <v>44454</v>
      </c>
      <c r="B409" t="s">
        <v>13</v>
      </c>
      <c r="C409" s="4">
        <v>5</v>
      </c>
      <c r="E409" t="s">
        <v>14</v>
      </c>
      <c r="F409" t="s">
        <v>15</v>
      </c>
      <c r="G409" t="s">
        <v>16</v>
      </c>
      <c r="H409">
        <v>9</v>
      </c>
      <c r="I409" t="s">
        <v>24</v>
      </c>
      <c r="J409">
        <v>-5</v>
      </c>
      <c r="K409" t="s">
        <v>76</v>
      </c>
    </row>
    <row r="410" spans="1:11" x14ac:dyDescent="0.35">
      <c r="A410" s="1">
        <v>44454</v>
      </c>
      <c r="B410" t="s">
        <v>33</v>
      </c>
      <c r="C410" s="4">
        <v>47.8</v>
      </c>
      <c r="E410" t="s">
        <v>34</v>
      </c>
      <c r="F410" t="s">
        <v>35</v>
      </c>
      <c r="G410" t="s">
        <v>16</v>
      </c>
      <c r="H410">
        <v>9</v>
      </c>
      <c r="I410" t="s">
        <v>24</v>
      </c>
      <c r="J410">
        <v>-47.8</v>
      </c>
      <c r="K410" t="s">
        <v>76</v>
      </c>
    </row>
    <row r="411" spans="1:11" x14ac:dyDescent="0.35">
      <c r="A411" s="1">
        <v>44454</v>
      </c>
      <c r="B411" t="s">
        <v>36</v>
      </c>
      <c r="C411" s="4">
        <v>105.80000000000001</v>
      </c>
      <c r="E411" t="s">
        <v>37</v>
      </c>
      <c r="F411" t="s">
        <v>35</v>
      </c>
      <c r="G411" t="s">
        <v>16</v>
      </c>
      <c r="H411">
        <v>9</v>
      </c>
      <c r="I411" t="s">
        <v>24</v>
      </c>
      <c r="J411">
        <v>-105.80000000000001</v>
      </c>
      <c r="K411" t="s">
        <v>76</v>
      </c>
    </row>
    <row r="412" spans="1:11" x14ac:dyDescent="0.35">
      <c r="A412" s="1">
        <v>44454</v>
      </c>
      <c r="B412" t="s">
        <v>38</v>
      </c>
      <c r="C412" s="4">
        <v>60.1</v>
      </c>
      <c r="E412" t="s">
        <v>39</v>
      </c>
      <c r="F412" t="s">
        <v>15</v>
      </c>
      <c r="G412" t="s">
        <v>16</v>
      </c>
      <c r="H412">
        <v>9</v>
      </c>
      <c r="I412" t="s">
        <v>24</v>
      </c>
      <c r="J412">
        <v>-60.1</v>
      </c>
      <c r="K412" t="s">
        <v>76</v>
      </c>
    </row>
    <row r="413" spans="1:11" x14ac:dyDescent="0.35">
      <c r="A413" s="1">
        <v>44455</v>
      </c>
      <c r="B413" t="s">
        <v>40</v>
      </c>
      <c r="C413" s="4">
        <v>36.200000000000003</v>
      </c>
      <c r="E413" t="s">
        <v>41</v>
      </c>
      <c r="F413" t="s">
        <v>23</v>
      </c>
      <c r="G413" t="s">
        <v>16</v>
      </c>
      <c r="H413">
        <v>9</v>
      </c>
      <c r="I413" t="s">
        <v>25</v>
      </c>
      <c r="J413">
        <v>-36.200000000000003</v>
      </c>
      <c r="K413" t="s">
        <v>76</v>
      </c>
    </row>
    <row r="414" spans="1:11" x14ac:dyDescent="0.35">
      <c r="A414" s="1">
        <v>44456</v>
      </c>
      <c r="B414" t="s">
        <v>43</v>
      </c>
      <c r="C414" s="4"/>
      <c r="D414" s="4">
        <v>100</v>
      </c>
      <c r="E414" t="s">
        <v>102</v>
      </c>
      <c r="F414" t="s">
        <v>44</v>
      </c>
      <c r="G414" t="s">
        <v>11</v>
      </c>
      <c r="H414">
        <v>9</v>
      </c>
      <c r="I414" t="s">
        <v>26</v>
      </c>
      <c r="J414">
        <v>100</v>
      </c>
      <c r="K414" t="s">
        <v>76</v>
      </c>
    </row>
    <row r="415" spans="1:11" x14ac:dyDescent="0.35">
      <c r="A415" s="1">
        <v>44456</v>
      </c>
      <c r="B415" t="s">
        <v>13</v>
      </c>
      <c r="C415" s="4">
        <v>5</v>
      </c>
      <c r="E415" t="s">
        <v>14</v>
      </c>
      <c r="F415" t="s">
        <v>15</v>
      </c>
      <c r="G415" t="s">
        <v>16</v>
      </c>
      <c r="H415">
        <v>9</v>
      </c>
      <c r="I415" t="s">
        <v>26</v>
      </c>
      <c r="J415">
        <v>-5</v>
      </c>
      <c r="K415" t="s">
        <v>76</v>
      </c>
    </row>
    <row r="416" spans="1:11" x14ac:dyDescent="0.35">
      <c r="A416" s="1">
        <v>44457</v>
      </c>
      <c r="B416" t="s">
        <v>13</v>
      </c>
      <c r="C416" s="4">
        <v>5</v>
      </c>
      <c r="E416" t="s">
        <v>14</v>
      </c>
      <c r="F416" t="s">
        <v>15</v>
      </c>
      <c r="G416" t="s">
        <v>16</v>
      </c>
      <c r="H416">
        <v>9</v>
      </c>
      <c r="I416" t="s">
        <v>32</v>
      </c>
      <c r="J416">
        <v>-5</v>
      </c>
      <c r="K416" t="s">
        <v>76</v>
      </c>
    </row>
    <row r="417" spans="1:11" x14ac:dyDescent="0.35">
      <c r="A417" s="1">
        <v>44457</v>
      </c>
      <c r="B417" t="s">
        <v>45</v>
      </c>
      <c r="C417" s="4">
        <v>40</v>
      </c>
      <c r="E417" t="s">
        <v>45</v>
      </c>
      <c r="F417" t="s">
        <v>19</v>
      </c>
      <c r="G417" t="s">
        <v>16</v>
      </c>
      <c r="H417">
        <v>9</v>
      </c>
      <c r="I417" t="s">
        <v>32</v>
      </c>
      <c r="J417">
        <v>-40</v>
      </c>
      <c r="K417" t="s">
        <v>76</v>
      </c>
    </row>
    <row r="418" spans="1:11" x14ac:dyDescent="0.35">
      <c r="A418" s="1">
        <v>44458</v>
      </c>
      <c r="B418" t="s">
        <v>46</v>
      </c>
      <c r="C418" s="4">
        <v>53</v>
      </c>
      <c r="E418" t="s">
        <v>47</v>
      </c>
      <c r="F418" t="s">
        <v>35</v>
      </c>
      <c r="G418" t="s">
        <v>16</v>
      </c>
      <c r="H418">
        <v>9</v>
      </c>
      <c r="I418" t="s">
        <v>42</v>
      </c>
      <c r="J418">
        <v>-53</v>
      </c>
      <c r="K418" t="s">
        <v>76</v>
      </c>
    </row>
    <row r="419" spans="1:11" x14ac:dyDescent="0.35">
      <c r="A419" s="1">
        <v>44458</v>
      </c>
      <c r="B419" t="s">
        <v>48</v>
      </c>
      <c r="C419" s="4">
        <v>35</v>
      </c>
      <c r="E419" t="s">
        <v>34</v>
      </c>
      <c r="F419" t="s">
        <v>35</v>
      </c>
      <c r="G419" t="s">
        <v>16</v>
      </c>
      <c r="H419">
        <v>9</v>
      </c>
      <c r="I419" t="s">
        <v>42</v>
      </c>
      <c r="J419">
        <v>-35</v>
      </c>
      <c r="K419" t="s">
        <v>76</v>
      </c>
    </row>
    <row r="420" spans="1:11" x14ac:dyDescent="0.35">
      <c r="A420" s="1">
        <v>44458</v>
      </c>
      <c r="B420" t="s">
        <v>13</v>
      </c>
      <c r="C420" s="4">
        <v>5</v>
      </c>
      <c r="E420" t="s">
        <v>14</v>
      </c>
      <c r="F420" t="s">
        <v>15</v>
      </c>
      <c r="G420" t="s">
        <v>16</v>
      </c>
      <c r="H420">
        <v>9</v>
      </c>
      <c r="I420" t="s">
        <v>42</v>
      </c>
      <c r="J420">
        <v>-5</v>
      </c>
      <c r="K420" t="s">
        <v>76</v>
      </c>
    </row>
    <row r="421" spans="1:11" x14ac:dyDescent="0.35">
      <c r="A421" s="1">
        <v>44459</v>
      </c>
      <c r="B421" t="s">
        <v>13</v>
      </c>
      <c r="C421" s="4">
        <v>5</v>
      </c>
      <c r="E421" t="s">
        <v>14</v>
      </c>
      <c r="F421" t="s">
        <v>15</v>
      </c>
      <c r="G421" t="s">
        <v>16</v>
      </c>
      <c r="H421">
        <v>9</v>
      </c>
      <c r="I421" t="s">
        <v>12</v>
      </c>
      <c r="J421">
        <v>-5</v>
      </c>
      <c r="K421" t="s">
        <v>76</v>
      </c>
    </row>
    <row r="422" spans="1:11" x14ac:dyDescent="0.35">
      <c r="A422" s="1">
        <v>44460</v>
      </c>
      <c r="B422" t="s">
        <v>13</v>
      </c>
      <c r="C422" s="4">
        <v>5</v>
      </c>
      <c r="E422" t="s">
        <v>14</v>
      </c>
      <c r="F422" t="s">
        <v>15</v>
      </c>
      <c r="G422" t="s">
        <v>16</v>
      </c>
      <c r="H422">
        <v>9</v>
      </c>
      <c r="I422" t="s">
        <v>20</v>
      </c>
      <c r="J422">
        <v>-5</v>
      </c>
      <c r="K422" t="s">
        <v>76</v>
      </c>
    </row>
    <row r="423" spans="1:11" x14ac:dyDescent="0.35">
      <c r="A423" s="1">
        <v>44460</v>
      </c>
      <c r="B423" t="s">
        <v>27</v>
      </c>
      <c r="C423" s="4">
        <v>177.9</v>
      </c>
      <c r="E423" t="s">
        <v>28</v>
      </c>
      <c r="F423" t="s">
        <v>19</v>
      </c>
      <c r="G423" t="s">
        <v>16</v>
      </c>
      <c r="H423">
        <v>9</v>
      </c>
      <c r="I423" t="s">
        <v>20</v>
      </c>
      <c r="J423">
        <v>-177.9</v>
      </c>
      <c r="K423" t="s">
        <v>76</v>
      </c>
    </row>
    <row r="424" spans="1:11" x14ac:dyDescent="0.35">
      <c r="A424" s="1">
        <v>44461</v>
      </c>
      <c r="B424" t="s">
        <v>49</v>
      </c>
      <c r="C424" s="4">
        <v>45.300000000000004</v>
      </c>
      <c r="E424" t="s">
        <v>39</v>
      </c>
      <c r="F424" t="s">
        <v>15</v>
      </c>
      <c r="G424" t="s">
        <v>16</v>
      </c>
      <c r="H424">
        <v>9</v>
      </c>
      <c r="I424" t="s">
        <v>24</v>
      </c>
      <c r="J424">
        <v>-45.300000000000004</v>
      </c>
      <c r="K424" t="s">
        <v>76</v>
      </c>
    </row>
    <row r="425" spans="1:11" x14ac:dyDescent="0.35">
      <c r="A425" s="1">
        <v>44462</v>
      </c>
      <c r="B425" t="s">
        <v>50</v>
      </c>
      <c r="C425" s="4">
        <v>20.099999999999998</v>
      </c>
      <c r="E425" t="s">
        <v>39</v>
      </c>
      <c r="F425" t="s">
        <v>15</v>
      </c>
      <c r="G425" t="s">
        <v>16</v>
      </c>
      <c r="H425">
        <v>9</v>
      </c>
      <c r="I425" t="s">
        <v>25</v>
      </c>
      <c r="J425">
        <v>-20.099999999999998</v>
      </c>
      <c r="K425" t="s">
        <v>76</v>
      </c>
    </row>
    <row r="426" spans="1:11" x14ac:dyDescent="0.35">
      <c r="A426" s="1">
        <v>44463</v>
      </c>
      <c r="B426" t="s">
        <v>51</v>
      </c>
      <c r="C426" s="4">
        <v>55</v>
      </c>
      <c r="E426" t="s">
        <v>52</v>
      </c>
      <c r="F426" t="s">
        <v>53</v>
      </c>
      <c r="G426" t="s">
        <v>16</v>
      </c>
      <c r="H426">
        <v>9</v>
      </c>
      <c r="I426" t="s">
        <v>26</v>
      </c>
      <c r="J426">
        <v>-55</v>
      </c>
      <c r="K426" t="s">
        <v>76</v>
      </c>
    </row>
    <row r="427" spans="1:11" x14ac:dyDescent="0.35">
      <c r="A427" s="1">
        <v>44463</v>
      </c>
      <c r="B427" t="s">
        <v>31</v>
      </c>
      <c r="C427" s="4">
        <v>70.600000000000023</v>
      </c>
      <c r="E427" t="s">
        <v>54</v>
      </c>
      <c r="F427" t="s">
        <v>23</v>
      </c>
      <c r="G427" t="s">
        <v>16</v>
      </c>
      <c r="H427">
        <v>9</v>
      </c>
      <c r="I427" t="s">
        <v>26</v>
      </c>
      <c r="J427">
        <v>-70.600000000000023</v>
      </c>
      <c r="K427" t="s">
        <v>76</v>
      </c>
    </row>
    <row r="428" spans="1:11" x14ac:dyDescent="0.35">
      <c r="A428" s="1">
        <v>44463</v>
      </c>
      <c r="B428" t="s">
        <v>13</v>
      </c>
      <c r="C428" s="4">
        <v>5</v>
      </c>
      <c r="E428" t="s">
        <v>14</v>
      </c>
      <c r="F428" t="s">
        <v>15</v>
      </c>
      <c r="G428" t="s">
        <v>16</v>
      </c>
      <c r="H428">
        <v>9</v>
      </c>
      <c r="I428" t="s">
        <v>26</v>
      </c>
      <c r="J428">
        <v>-5</v>
      </c>
      <c r="K428" t="s">
        <v>76</v>
      </c>
    </row>
    <row r="429" spans="1:11" x14ac:dyDescent="0.35">
      <c r="A429" s="1">
        <v>44464</v>
      </c>
      <c r="B429" t="s">
        <v>13</v>
      </c>
      <c r="C429" s="4">
        <v>5</v>
      </c>
      <c r="E429" t="s">
        <v>14</v>
      </c>
      <c r="F429" t="s">
        <v>15</v>
      </c>
      <c r="G429" t="s">
        <v>16</v>
      </c>
      <c r="H429">
        <v>9</v>
      </c>
      <c r="I429" t="s">
        <v>32</v>
      </c>
      <c r="J429">
        <v>-5</v>
      </c>
      <c r="K429" t="s">
        <v>76</v>
      </c>
    </row>
    <row r="430" spans="1:11" x14ac:dyDescent="0.35">
      <c r="A430" s="1">
        <v>44465</v>
      </c>
      <c r="B430" t="s">
        <v>13</v>
      </c>
      <c r="C430" s="4">
        <v>5</v>
      </c>
      <c r="E430" t="s">
        <v>14</v>
      </c>
      <c r="F430" t="s">
        <v>15</v>
      </c>
      <c r="G430" t="s">
        <v>16</v>
      </c>
      <c r="H430">
        <v>9</v>
      </c>
      <c r="I430" t="s">
        <v>42</v>
      </c>
      <c r="J430">
        <v>-5</v>
      </c>
      <c r="K430" t="s">
        <v>76</v>
      </c>
    </row>
    <row r="431" spans="1:11" x14ac:dyDescent="0.35">
      <c r="A431" s="1">
        <v>44466</v>
      </c>
      <c r="B431" t="s">
        <v>13</v>
      </c>
      <c r="C431" s="4">
        <v>5</v>
      </c>
      <c r="E431" t="s">
        <v>14</v>
      </c>
      <c r="F431" t="s">
        <v>15</v>
      </c>
      <c r="G431" t="s">
        <v>16</v>
      </c>
      <c r="H431">
        <v>9</v>
      </c>
      <c r="I431" t="s">
        <v>12</v>
      </c>
      <c r="J431">
        <v>-5</v>
      </c>
      <c r="K431" t="s">
        <v>76</v>
      </c>
    </row>
    <row r="432" spans="1:11" x14ac:dyDescent="0.35">
      <c r="A432" s="1">
        <v>44467</v>
      </c>
      <c r="B432" t="s">
        <v>13</v>
      </c>
      <c r="C432" s="4">
        <v>5</v>
      </c>
      <c r="E432" t="s">
        <v>14</v>
      </c>
      <c r="F432" t="s">
        <v>15</v>
      </c>
      <c r="G432" t="s">
        <v>16</v>
      </c>
      <c r="H432">
        <v>9</v>
      </c>
      <c r="I432" t="s">
        <v>20</v>
      </c>
      <c r="J432">
        <v>-5</v>
      </c>
      <c r="K432" t="s">
        <v>76</v>
      </c>
    </row>
    <row r="433" spans="1:11" x14ac:dyDescent="0.35">
      <c r="A433" s="1">
        <v>44467</v>
      </c>
      <c r="B433" t="s">
        <v>27</v>
      </c>
      <c r="C433" s="4">
        <v>223</v>
      </c>
      <c r="E433" t="s">
        <v>28</v>
      </c>
      <c r="F433" t="s">
        <v>19</v>
      </c>
      <c r="G433" t="s">
        <v>16</v>
      </c>
      <c r="H433">
        <v>9</v>
      </c>
      <c r="I433" t="s">
        <v>20</v>
      </c>
      <c r="J433">
        <v>-223</v>
      </c>
      <c r="K433" t="s">
        <v>76</v>
      </c>
    </row>
    <row r="434" spans="1:11" x14ac:dyDescent="0.35">
      <c r="A434" s="1">
        <v>44468</v>
      </c>
      <c r="B434" t="s">
        <v>55</v>
      </c>
      <c r="C434" s="4">
        <v>132.9</v>
      </c>
      <c r="E434" t="s">
        <v>37</v>
      </c>
      <c r="F434" t="s">
        <v>35</v>
      </c>
      <c r="G434" t="s">
        <v>16</v>
      </c>
      <c r="H434">
        <v>9</v>
      </c>
      <c r="I434" t="s">
        <v>24</v>
      </c>
      <c r="J434">
        <v>-132.9</v>
      </c>
      <c r="K434" t="s">
        <v>76</v>
      </c>
    </row>
    <row r="435" spans="1:11" x14ac:dyDescent="0.35">
      <c r="A435" s="1">
        <v>44468</v>
      </c>
      <c r="B435" t="s">
        <v>57</v>
      </c>
      <c r="C435" s="4">
        <v>175</v>
      </c>
      <c r="E435" t="s">
        <v>37</v>
      </c>
      <c r="F435" t="s">
        <v>35</v>
      </c>
      <c r="G435" t="s">
        <v>16</v>
      </c>
      <c r="H435">
        <v>9</v>
      </c>
      <c r="I435" t="s">
        <v>24</v>
      </c>
      <c r="J435">
        <v>-175</v>
      </c>
      <c r="K435" t="s">
        <v>76</v>
      </c>
    </row>
    <row r="436" spans="1:11" x14ac:dyDescent="0.35">
      <c r="A436" s="1">
        <v>44469</v>
      </c>
      <c r="B436" t="s">
        <v>36</v>
      </c>
      <c r="C436" s="4">
        <v>153.39999999999998</v>
      </c>
      <c r="E436" t="s">
        <v>37</v>
      </c>
      <c r="F436" t="s">
        <v>35</v>
      </c>
      <c r="G436" t="s">
        <v>16</v>
      </c>
      <c r="H436">
        <v>9</v>
      </c>
      <c r="I436" t="s">
        <v>25</v>
      </c>
      <c r="J436">
        <v>-153.39999999999998</v>
      </c>
      <c r="K436" t="s">
        <v>76</v>
      </c>
    </row>
    <row r="437" spans="1:11" x14ac:dyDescent="0.35">
      <c r="A437" s="1">
        <v>44469</v>
      </c>
      <c r="B437" t="s">
        <v>40</v>
      </c>
      <c r="C437" s="4">
        <v>31.200000000000003</v>
      </c>
      <c r="E437" t="s">
        <v>41</v>
      </c>
      <c r="F437" t="s">
        <v>23</v>
      </c>
      <c r="G437" t="s">
        <v>16</v>
      </c>
      <c r="H437">
        <v>9</v>
      </c>
      <c r="I437" t="s">
        <v>25</v>
      </c>
      <c r="J437">
        <v>-31.200000000000003</v>
      </c>
      <c r="K437" t="s">
        <v>76</v>
      </c>
    </row>
    <row r="438" spans="1:11" x14ac:dyDescent="0.35">
      <c r="A438" s="1">
        <v>44469</v>
      </c>
      <c r="B438" t="s">
        <v>62</v>
      </c>
      <c r="C438" s="4">
        <v>15</v>
      </c>
      <c r="E438" t="s">
        <v>39</v>
      </c>
      <c r="F438" t="s">
        <v>15</v>
      </c>
      <c r="G438" t="s">
        <v>16</v>
      </c>
      <c r="H438">
        <v>9</v>
      </c>
      <c r="I438" t="s">
        <v>25</v>
      </c>
      <c r="J438">
        <v>-15</v>
      </c>
      <c r="K438" t="s">
        <v>76</v>
      </c>
    </row>
    <row r="439" spans="1:11" x14ac:dyDescent="0.35">
      <c r="A439" s="1">
        <v>44470</v>
      </c>
      <c r="B439" t="s">
        <v>13</v>
      </c>
      <c r="C439" s="4">
        <v>5</v>
      </c>
      <c r="E439" t="s">
        <v>14</v>
      </c>
      <c r="F439" t="s">
        <v>15</v>
      </c>
      <c r="G439" t="s">
        <v>16</v>
      </c>
      <c r="H439">
        <v>10</v>
      </c>
      <c r="I439" t="s">
        <v>26</v>
      </c>
      <c r="J439">
        <v>-5</v>
      </c>
      <c r="K439" t="s">
        <v>77</v>
      </c>
    </row>
    <row r="440" spans="1:11" x14ac:dyDescent="0.35">
      <c r="A440" s="1">
        <v>44472</v>
      </c>
      <c r="B440" t="s">
        <v>13</v>
      </c>
      <c r="C440" s="4">
        <v>5</v>
      </c>
      <c r="E440" t="s">
        <v>14</v>
      </c>
      <c r="F440" t="s">
        <v>15</v>
      </c>
      <c r="G440" t="s">
        <v>16</v>
      </c>
      <c r="H440">
        <v>10</v>
      </c>
      <c r="I440" t="s">
        <v>42</v>
      </c>
      <c r="J440">
        <v>-5</v>
      </c>
      <c r="K440" t="s">
        <v>77</v>
      </c>
    </row>
    <row r="441" spans="1:11" x14ac:dyDescent="0.35">
      <c r="A441" s="1">
        <v>44472</v>
      </c>
      <c r="B441" t="s">
        <v>100</v>
      </c>
      <c r="C441" s="4"/>
      <c r="D441" s="4">
        <v>5000</v>
      </c>
      <c r="E441" t="s">
        <v>101</v>
      </c>
      <c r="F441" t="s">
        <v>10</v>
      </c>
      <c r="G441" t="s">
        <v>11</v>
      </c>
      <c r="H441">
        <v>10</v>
      </c>
      <c r="I441" t="s">
        <v>42</v>
      </c>
      <c r="J441">
        <v>5000</v>
      </c>
      <c r="K441" t="s">
        <v>77</v>
      </c>
    </row>
    <row r="442" spans="1:11" x14ac:dyDescent="0.35">
      <c r="A442" s="1">
        <v>44473</v>
      </c>
      <c r="B442" t="s">
        <v>13</v>
      </c>
      <c r="C442" s="4">
        <v>5</v>
      </c>
      <c r="E442" t="s">
        <v>14</v>
      </c>
      <c r="F442" t="s">
        <v>15</v>
      </c>
      <c r="G442" t="s">
        <v>16</v>
      </c>
      <c r="H442">
        <v>10</v>
      </c>
      <c r="I442" t="s">
        <v>12</v>
      </c>
      <c r="J442">
        <v>-5</v>
      </c>
      <c r="K442" t="s">
        <v>77</v>
      </c>
    </row>
    <row r="443" spans="1:11" x14ac:dyDescent="0.35">
      <c r="A443" s="1">
        <v>44475</v>
      </c>
      <c r="B443" t="s">
        <v>17</v>
      </c>
      <c r="C443" s="4">
        <v>900</v>
      </c>
      <c r="E443" t="s">
        <v>18</v>
      </c>
      <c r="F443" t="s">
        <v>19</v>
      </c>
      <c r="G443" t="s">
        <v>16</v>
      </c>
      <c r="H443">
        <v>10</v>
      </c>
      <c r="I443" t="s">
        <v>24</v>
      </c>
      <c r="J443">
        <v>-900</v>
      </c>
      <c r="K443" t="s">
        <v>77</v>
      </c>
    </row>
    <row r="444" spans="1:11" x14ac:dyDescent="0.35">
      <c r="A444" s="1">
        <v>44475</v>
      </c>
      <c r="B444" t="s">
        <v>21</v>
      </c>
      <c r="C444" s="4">
        <v>150</v>
      </c>
      <c r="E444" t="s">
        <v>22</v>
      </c>
      <c r="F444" t="s">
        <v>23</v>
      </c>
      <c r="G444" t="s">
        <v>16</v>
      </c>
      <c r="H444">
        <v>10</v>
      </c>
      <c r="I444" t="s">
        <v>24</v>
      </c>
      <c r="J444">
        <v>-150</v>
      </c>
      <c r="K444" t="s">
        <v>77</v>
      </c>
    </row>
    <row r="445" spans="1:11" x14ac:dyDescent="0.35">
      <c r="A445" s="1">
        <v>44475</v>
      </c>
      <c r="B445" t="s">
        <v>13</v>
      </c>
      <c r="C445" s="4">
        <v>5</v>
      </c>
      <c r="E445" t="s">
        <v>14</v>
      </c>
      <c r="F445" t="s">
        <v>15</v>
      </c>
      <c r="G445" t="s">
        <v>16</v>
      </c>
      <c r="H445">
        <v>10</v>
      </c>
      <c r="I445" t="s">
        <v>24</v>
      </c>
      <c r="J445">
        <v>-5</v>
      </c>
      <c r="K445" t="s">
        <v>77</v>
      </c>
    </row>
    <row r="446" spans="1:11" x14ac:dyDescent="0.35">
      <c r="A446" s="1">
        <v>44475</v>
      </c>
      <c r="B446" t="s">
        <v>13</v>
      </c>
      <c r="C446" s="4">
        <v>5</v>
      </c>
      <c r="E446" t="s">
        <v>14</v>
      </c>
      <c r="F446" t="s">
        <v>15</v>
      </c>
      <c r="G446" t="s">
        <v>16</v>
      </c>
      <c r="H446">
        <v>10</v>
      </c>
      <c r="I446" t="s">
        <v>24</v>
      </c>
      <c r="J446">
        <v>-5</v>
      </c>
      <c r="K446" t="s">
        <v>77</v>
      </c>
    </row>
    <row r="447" spans="1:11" x14ac:dyDescent="0.35">
      <c r="A447" s="1">
        <v>44476</v>
      </c>
      <c r="B447" t="s">
        <v>13</v>
      </c>
      <c r="C447" s="4">
        <v>5</v>
      </c>
      <c r="E447" t="s">
        <v>14</v>
      </c>
      <c r="F447" t="s">
        <v>15</v>
      </c>
      <c r="G447" t="s">
        <v>16</v>
      </c>
      <c r="H447">
        <v>10</v>
      </c>
      <c r="I447" t="s">
        <v>25</v>
      </c>
      <c r="J447">
        <v>-5</v>
      </c>
      <c r="K447" t="s">
        <v>77</v>
      </c>
    </row>
    <row r="448" spans="1:11" x14ac:dyDescent="0.35">
      <c r="A448" s="1">
        <v>44477</v>
      </c>
      <c r="B448" t="s">
        <v>13</v>
      </c>
      <c r="C448" s="4">
        <v>5</v>
      </c>
      <c r="E448" t="s">
        <v>14</v>
      </c>
      <c r="F448" t="s">
        <v>15</v>
      </c>
      <c r="G448" t="s">
        <v>16</v>
      </c>
      <c r="H448">
        <v>10</v>
      </c>
      <c r="I448" t="s">
        <v>26</v>
      </c>
      <c r="J448">
        <v>-5</v>
      </c>
      <c r="K448" t="s">
        <v>77</v>
      </c>
    </row>
    <row r="449" spans="1:11" x14ac:dyDescent="0.35">
      <c r="A449" s="1">
        <v>44477</v>
      </c>
      <c r="B449" t="s">
        <v>27</v>
      </c>
      <c r="C449" s="4">
        <v>105</v>
      </c>
      <c r="E449" t="s">
        <v>28</v>
      </c>
      <c r="F449" t="s">
        <v>19</v>
      </c>
      <c r="G449" t="s">
        <v>16</v>
      </c>
      <c r="H449">
        <v>10</v>
      </c>
      <c r="I449" t="s">
        <v>26</v>
      </c>
      <c r="J449">
        <v>-105</v>
      </c>
      <c r="K449" t="s">
        <v>77</v>
      </c>
    </row>
    <row r="450" spans="1:11" x14ac:dyDescent="0.35">
      <c r="A450" s="1">
        <v>44480</v>
      </c>
      <c r="B450" t="s">
        <v>29</v>
      </c>
      <c r="C450" s="4">
        <v>59</v>
      </c>
      <c r="E450" t="s">
        <v>30</v>
      </c>
      <c r="F450" t="s">
        <v>19</v>
      </c>
      <c r="G450" t="s">
        <v>16</v>
      </c>
      <c r="H450">
        <v>10</v>
      </c>
      <c r="I450" t="s">
        <v>12</v>
      </c>
      <c r="J450">
        <v>-59</v>
      </c>
      <c r="K450" t="s">
        <v>77</v>
      </c>
    </row>
    <row r="451" spans="1:11" x14ac:dyDescent="0.35">
      <c r="A451" s="1">
        <v>44480</v>
      </c>
      <c r="B451" t="s">
        <v>13</v>
      </c>
      <c r="C451" s="4">
        <v>5</v>
      </c>
      <c r="E451" t="s">
        <v>14</v>
      </c>
      <c r="F451" t="s">
        <v>15</v>
      </c>
      <c r="G451" t="s">
        <v>16</v>
      </c>
      <c r="H451">
        <v>10</v>
      </c>
      <c r="I451" t="s">
        <v>12</v>
      </c>
      <c r="J451">
        <v>-5</v>
      </c>
      <c r="K451" t="s">
        <v>77</v>
      </c>
    </row>
    <row r="452" spans="1:11" x14ac:dyDescent="0.35">
      <c r="A452" s="1">
        <v>44481</v>
      </c>
      <c r="B452" t="s">
        <v>13</v>
      </c>
      <c r="C452" s="4">
        <v>5</v>
      </c>
      <c r="E452" t="s">
        <v>14</v>
      </c>
      <c r="F452" t="s">
        <v>15</v>
      </c>
      <c r="G452" t="s">
        <v>16</v>
      </c>
      <c r="H452">
        <v>10</v>
      </c>
      <c r="I452" t="s">
        <v>20</v>
      </c>
      <c r="J452">
        <v>-5</v>
      </c>
      <c r="K452" t="s">
        <v>77</v>
      </c>
    </row>
    <row r="453" spans="1:11" x14ac:dyDescent="0.35">
      <c r="A453" s="1">
        <v>44482</v>
      </c>
      <c r="B453" t="s">
        <v>31</v>
      </c>
      <c r="C453" s="4">
        <v>86.399999999999977</v>
      </c>
      <c r="E453" t="s">
        <v>54</v>
      </c>
      <c r="F453" t="s">
        <v>23</v>
      </c>
      <c r="G453" t="s">
        <v>16</v>
      </c>
      <c r="H453">
        <v>10</v>
      </c>
      <c r="I453" t="s">
        <v>24</v>
      </c>
      <c r="J453">
        <v>-86.399999999999977</v>
      </c>
      <c r="K453" t="s">
        <v>77</v>
      </c>
    </row>
    <row r="454" spans="1:11" x14ac:dyDescent="0.35">
      <c r="A454" s="1">
        <v>44482</v>
      </c>
      <c r="B454" t="s">
        <v>13</v>
      </c>
      <c r="C454" s="4">
        <v>5</v>
      </c>
      <c r="E454" t="s">
        <v>14</v>
      </c>
      <c r="F454" t="s">
        <v>15</v>
      </c>
      <c r="G454" t="s">
        <v>16</v>
      </c>
      <c r="H454">
        <v>10</v>
      </c>
      <c r="I454" t="s">
        <v>24</v>
      </c>
      <c r="J454">
        <v>-5</v>
      </c>
      <c r="K454" t="s">
        <v>77</v>
      </c>
    </row>
    <row r="455" spans="1:11" x14ac:dyDescent="0.35">
      <c r="A455" s="1">
        <v>44483</v>
      </c>
      <c r="B455" t="s">
        <v>13</v>
      </c>
      <c r="C455" s="4">
        <v>5</v>
      </c>
      <c r="E455" t="s">
        <v>14</v>
      </c>
      <c r="F455" t="s">
        <v>15</v>
      </c>
      <c r="G455" t="s">
        <v>16</v>
      </c>
      <c r="H455">
        <v>10</v>
      </c>
      <c r="I455" t="s">
        <v>25</v>
      </c>
      <c r="J455">
        <v>-5</v>
      </c>
      <c r="K455" t="s">
        <v>77</v>
      </c>
    </row>
    <row r="456" spans="1:11" x14ac:dyDescent="0.35">
      <c r="A456" s="1">
        <v>44484</v>
      </c>
      <c r="B456" t="s">
        <v>27</v>
      </c>
      <c r="C456" s="4">
        <v>143.9</v>
      </c>
      <c r="E456" t="s">
        <v>28</v>
      </c>
      <c r="F456" t="s">
        <v>19</v>
      </c>
      <c r="G456" t="s">
        <v>16</v>
      </c>
      <c r="H456">
        <v>10</v>
      </c>
      <c r="I456" t="s">
        <v>26</v>
      </c>
      <c r="J456">
        <v>-143.9</v>
      </c>
      <c r="K456" t="s">
        <v>77</v>
      </c>
    </row>
    <row r="457" spans="1:11" x14ac:dyDescent="0.35">
      <c r="A457" s="1">
        <v>44484</v>
      </c>
      <c r="B457" t="s">
        <v>13</v>
      </c>
      <c r="C457" s="4">
        <v>5</v>
      </c>
      <c r="E457" t="s">
        <v>14</v>
      </c>
      <c r="F457" t="s">
        <v>15</v>
      </c>
      <c r="G457" t="s">
        <v>16</v>
      </c>
      <c r="H457">
        <v>10</v>
      </c>
      <c r="I457" t="s">
        <v>26</v>
      </c>
      <c r="J457">
        <v>-5</v>
      </c>
      <c r="K457" t="s">
        <v>77</v>
      </c>
    </row>
    <row r="458" spans="1:11" x14ac:dyDescent="0.35">
      <c r="A458" s="1">
        <v>44485</v>
      </c>
      <c r="B458" t="s">
        <v>13</v>
      </c>
      <c r="C458" s="4">
        <v>5</v>
      </c>
      <c r="E458" t="s">
        <v>14</v>
      </c>
      <c r="F458" t="s">
        <v>15</v>
      </c>
      <c r="G458" t="s">
        <v>16</v>
      </c>
      <c r="H458">
        <v>10</v>
      </c>
      <c r="I458" t="s">
        <v>32</v>
      </c>
      <c r="J458">
        <v>-5</v>
      </c>
      <c r="K458" t="s">
        <v>77</v>
      </c>
    </row>
    <row r="459" spans="1:11" x14ac:dyDescent="0.35">
      <c r="A459" s="1">
        <v>44485</v>
      </c>
      <c r="B459" t="s">
        <v>33</v>
      </c>
      <c r="C459" s="4">
        <v>48.8</v>
      </c>
      <c r="E459" t="s">
        <v>34</v>
      </c>
      <c r="F459" t="s">
        <v>35</v>
      </c>
      <c r="G459" t="s">
        <v>16</v>
      </c>
      <c r="H459">
        <v>10</v>
      </c>
      <c r="I459" t="s">
        <v>32</v>
      </c>
      <c r="J459">
        <v>-48.8</v>
      </c>
      <c r="K459" t="s">
        <v>77</v>
      </c>
    </row>
    <row r="460" spans="1:11" x14ac:dyDescent="0.35">
      <c r="A460" s="1">
        <v>44485</v>
      </c>
      <c r="B460" t="s">
        <v>36</v>
      </c>
      <c r="C460" s="4">
        <v>106.70000000000002</v>
      </c>
      <c r="E460" t="s">
        <v>37</v>
      </c>
      <c r="F460" t="s">
        <v>35</v>
      </c>
      <c r="G460" t="s">
        <v>16</v>
      </c>
      <c r="H460">
        <v>10</v>
      </c>
      <c r="I460" t="s">
        <v>32</v>
      </c>
      <c r="J460">
        <v>-106.70000000000002</v>
      </c>
      <c r="K460" t="s">
        <v>77</v>
      </c>
    </row>
    <row r="461" spans="1:11" x14ac:dyDescent="0.35">
      <c r="A461" s="1">
        <v>44485</v>
      </c>
      <c r="B461" t="s">
        <v>38</v>
      </c>
      <c r="C461" s="4">
        <v>61.1</v>
      </c>
      <c r="E461" t="s">
        <v>39</v>
      </c>
      <c r="F461" t="s">
        <v>15</v>
      </c>
      <c r="G461" t="s">
        <v>16</v>
      </c>
      <c r="H461">
        <v>10</v>
      </c>
      <c r="I461" t="s">
        <v>32</v>
      </c>
      <c r="J461">
        <v>-61.1</v>
      </c>
      <c r="K461" t="s">
        <v>77</v>
      </c>
    </row>
    <row r="462" spans="1:11" x14ac:dyDescent="0.35">
      <c r="A462" s="1">
        <v>44486</v>
      </c>
      <c r="B462" t="s">
        <v>40</v>
      </c>
      <c r="C462" s="4">
        <v>37.200000000000003</v>
      </c>
      <c r="E462" t="s">
        <v>41</v>
      </c>
      <c r="F462" t="s">
        <v>23</v>
      </c>
      <c r="G462" t="s">
        <v>16</v>
      </c>
      <c r="H462">
        <v>10</v>
      </c>
      <c r="I462" t="s">
        <v>42</v>
      </c>
      <c r="J462">
        <v>-37.200000000000003</v>
      </c>
      <c r="K462" t="s">
        <v>77</v>
      </c>
    </row>
    <row r="463" spans="1:11" x14ac:dyDescent="0.35">
      <c r="A463" s="1">
        <v>44487</v>
      </c>
      <c r="B463" t="s">
        <v>43</v>
      </c>
      <c r="C463" s="4"/>
      <c r="D463" s="4">
        <v>100</v>
      </c>
      <c r="E463" t="s">
        <v>102</v>
      </c>
      <c r="F463" t="s">
        <v>44</v>
      </c>
      <c r="G463" t="s">
        <v>11</v>
      </c>
      <c r="H463">
        <v>10</v>
      </c>
      <c r="I463" t="s">
        <v>12</v>
      </c>
      <c r="J463">
        <v>100</v>
      </c>
      <c r="K463" t="s">
        <v>77</v>
      </c>
    </row>
    <row r="464" spans="1:11" x14ac:dyDescent="0.35">
      <c r="A464" s="1">
        <v>44487</v>
      </c>
      <c r="B464" t="s">
        <v>13</v>
      </c>
      <c r="C464" s="4">
        <v>5</v>
      </c>
      <c r="E464" t="s">
        <v>14</v>
      </c>
      <c r="F464" t="s">
        <v>15</v>
      </c>
      <c r="G464" t="s">
        <v>16</v>
      </c>
      <c r="H464">
        <v>10</v>
      </c>
      <c r="I464" t="s">
        <v>12</v>
      </c>
      <c r="J464">
        <v>-5</v>
      </c>
      <c r="K464" t="s">
        <v>77</v>
      </c>
    </row>
    <row r="465" spans="1:11" x14ac:dyDescent="0.35">
      <c r="A465" s="1">
        <v>44488</v>
      </c>
      <c r="B465" t="s">
        <v>13</v>
      </c>
      <c r="C465" s="4">
        <v>5</v>
      </c>
      <c r="E465" t="s">
        <v>14</v>
      </c>
      <c r="F465" t="s">
        <v>15</v>
      </c>
      <c r="G465" t="s">
        <v>16</v>
      </c>
      <c r="H465">
        <v>10</v>
      </c>
      <c r="I465" t="s">
        <v>20</v>
      </c>
      <c r="J465">
        <v>-5</v>
      </c>
      <c r="K465" t="s">
        <v>77</v>
      </c>
    </row>
    <row r="466" spans="1:11" x14ac:dyDescent="0.35">
      <c r="A466" s="1">
        <v>44488</v>
      </c>
      <c r="B466" t="s">
        <v>58</v>
      </c>
      <c r="C466" s="4">
        <v>75</v>
      </c>
      <c r="E466" t="s">
        <v>59</v>
      </c>
      <c r="F466" t="s">
        <v>60</v>
      </c>
      <c r="G466" t="s">
        <v>16</v>
      </c>
      <c r="H466">
        <v>10</v>
      </c>
      <c r="I466" t="s">
        <v>20</v>
      </c>
      <c r="J466">
        <v>-75</v>
      </c>
      <c r="K466" t="s">
        <v>77</v>
      </c>
    </row>
    <row r="467" spans="1:11" x14ac:dyDescent="0.35">
      <c r="A467" s="1">
        <v>44488</v>
      </c>
      <c r="B467" t="s">
        <v>45</v>
      </c>
      <c r="C467" s="4">
        <v>40</v>
      </c>
      <c r="E467" t="s">
        <v>45</v>
      </c>
      <c r="F467" t="s">
        <v>19</v>
      </c>
      <c r="G467" t="s">
        <v>16</v>
      </c>
      <c r="H467">
        <v>10</v>
      </c>
      <c r="I467" t="s">
        <v>20</v>
      </c>
      <c r="J467">
        <v>-40</v>
      </c>
      <c r="K467" t="s">
        <v>77</v>
      </c>
    </row>
    <row r="468" spans="1:11" x14ac:dyDescent="0.35">
      <c r="A468" s="1">
        <v>44489</v>
      </c>
      <c r="B468" t="s">
        <v>46</v>
      </c>
      <c r="C468" s="4">
        <v>54.1</v>
      </c>
      <c r="E468" t="s">
        <v>47</v>
      </c>
      <c r="F468" t="s">
        <v>35</v>
      </c>
      <c r="G468" t="s">
        <v>16</v>
      </c>
      <c r="H468">
        <v>10</v>
      </c>
      <c r="I468" t="s">
        <v>24</v>
      </c>
      <c r="J468">
        <v>-54.1</v>
      </c>
      <c r="K468" t="s">
        <v>77</v>
      </c>
    </row>
    <row r="469" spans="1:11" x14ac:dyDescent="0.35">
      <c r="A469" s="1">
        <v>44489</v>
      </c>
      <c r="B469" t="s">
        <v>48</v>
      </c>
      <c r="C469" s="4">
        <v>35</v>
      </c>
      <c r="E469" t="s">
        <v>34</v>
      </c>
      <c r="F469" t="s">
        <v>35</v>
      </c>
      <c r="G469" t="s">
        <v>16</v>
      </c>
      <c r="H469">
        <v>10</v>
      </c>
      <c r="I469" t="s">
        <v>24</v>
      </c>
      <c r="J469">
        <v>-35</v>
      </c>
      <c r="K469" t="s">
        <v>77</v>
      </c>
    </row>
    <row r="470" spans="1:11" x14ac:dyDescent="0.35">
      <c r="A470" s="1">
        <v>44489</v>
      </c>
      <c r="B470" t="s">
        <v>13</v>
      </c>
      <c r="C470" s="4">
        <v>5</v>
      </c>
      <c r="E470" t="s">
        <v>14</v>
      </c>
      <c r="F470" t="s">
        <v>15</v>
      </c>
      <c r="G470" t="s">
        <v>16</v>
      </c>
      <c r="H470">
        <v>10</v>
      </c>
      <c r="I470" t="s">
        <v>24</v>
      </c>
      <c r="J470">
        <v>-5</v>
      </c>
      <c r="K470" t="s">
        <v>77</v>
      </c>
    </row>
    <row r="471" spans="1:11" x14ac:dyDescent="0.35">
      <c r="A471" s="1">
        <v>44490</v>
      </c>
      <c r="B471" t="s">
        <v>13</v>
      </c>
      <c r="C471" s="4">
        <v>5</v>
      </c>
      <c r="E471" t="s">
        <v>14</v>
      </c>
      <c r="F471" t="s">
        <v>15</v>
      </c>
      <c r="G471" t="s">
        <v>16</v>
      </c>
      <c r="H471">
        <v>10</v>
      </c>
      <c r="I471" t="s">
        <v>25</v>
      </c>
      <c r="J471">
        <v>-5</v>
      </c>
      <c r="K471" t="s">
        <v>77</v>
      </c>
    </row>
    <row r="472" spans="1:11" x14ac:dyDescent="0.35">
      <c r="A472" s="1">
        <v>44491</v>
      </c>
      <c r="B472" t="s">
        <v>13</v>
      </c>
      <c r="C472" s="4">
        <v>5</v>
      </c>
      <c r="E472" t="s">
        <v>14</v>
      </c>
      <c r="F472" t="s">
        <v>15</v>
      </c>
      <c r="G472" t="s">
        <v>16</v>
      </c>
      <c r="H472">
        <v>10</v>
      </c>
      <c r="I472" t="s">
        <v>26</v>
      </c>
      <c r="J472">
        <v>-5</v>
      </c>
      <c r="K472" t="s">
        <v>77</v>
      </c>
    </row>
    <row r="473" spans="1:11" x14ac:dyDescent="0.35">
      <c r="A473" s="1">
        <v>44491</v>
      </c>
      <c r="B473" t="s">
        <v>27</v>
      </c>
      <c r="C473" s="4">
        <v>178.9</v>
      </c>
      <c r="E473" t="s">
        <v>28</v>
      </c>
      <c r="F473" t="s">
        <v>19</v>
      </c>
      <c r="G473" t="s">
        <v>16</v>
      </c>
      <c r="H473">
        <v>10</v>
      </c>
      <c r="I473" t="s">
        <v>26</v>
      </c>
      <c r="J473">
        <v>-178.9</v>
      </c>
      <c r="K473" t="s">
        <v>77</v>
      </c>
    </row>
    <row r="474" spans="1:11" x14ac:dyDescent="0.35">
      <c r="A474" s="1">
        <v>44492</v>
      </c>
      <c r="B474" t="s">
        <v>49</v>
      </c>
      <c r="C474" s="4">
        <v>46.2</v>
      </c>
      <c r="E474" t="s">
        <v>39</v>
      </c>
      <c r="F474" t="s">
        <v>15</v>
      </c>
      <c r="G474" t="s">
        <v>16</v>
      </c>
      <c r="H474">
        <v>10</v>
      </c>
      <c r="I474" t="s">
        <v>32</v>
      </c>
      <c r="J474">
        <v>-46.2</v>
      </c>
      <c r="K474" t="s">
        <v>77</v>
      </c>
    </row>
    <row r="475" spans="1:11" x14ac:dyDescent="0.35">
      <c r="A475" s="1">
        <v>44493</v>
      </c>
      <c r="B475" t="s">
        <v>50</v>
      </c>
      <c r="C475" s="4">
        <v>21.099999999999998</v>
      </c>
      <c r="E475" t="s">
        <v>39</v>
      </c>
      <c r="F475" t="s">
        <v>15</v>
      </c>
      <c r="G475" t="s">
        <v>16</v>
      </c>
      <c r="H475">
        <v>10</v>
      </c>
      <c r="I475" t="s">
        <v>42</v>
      </c>
      <c r="J475">
        <v>-21.099999999999998</v>
      </c>
      <c r="K475" t="s">
        <v>77</v>
      </c>
    </row>
    <row r="476" spans="1:11" x14ac:dyDescent="0.35">
      <c r="A476" s="1">
        <v>44494</v>
      </c>
      <c r="B476" t="s">
        <v>51</v>
      </c>
      <c r="C476" s="4">
        <v>55</v>
      </c>
      <c r="E476" t="s">
        <v>52</v>
      </c>
      <c r="F476" t="s">
        <v>53</v>
      </c>
      <c r="G476" t="s">
        <v>16</v>
      </c>
      <c r="H476">
        <v>10</v>
      </c>
      <c r="I476" t="s">
        <v>12</v>
      </c>
      <c r="J476">
        <v>-55</v>
      </c>
      <c r="K476" t="s">
        <v>77</v>
      </c>
    </row>
    <row r="477" spans="1:11" x14ac:dyDescent="0.35">
      <c r="A477" s="1">
        <v>44494</v>
      </c>
      <c r="B477" t="s">
        <v>31</v>
      </c>
      <c r="C477" s="4">
        <v>71.500000000000028</v>
      </c>
      <c r="E477" t="s">
        <v>54</v>
      </c>
      <c r="F477" t="s">
        <v>23</v>
      </c>
      <c r="G477" t="s">
        <v>16</v>
      </c>
      <c r="H477">
        <v>10</v>
      </c>
      <c r="I477" t="s">
        <v>12</v>
      </c>
      <c r="J477">
        <v>-71.500000000000028</v>
      </c>
      <c r="K477" t="s">
        <v>77</v>
      </c>
    </row>
    <row r="478" spans="1:11" x14ac:dyDescent="0.35">
      <c r="A478" s="1">
        <v>44494</v>
      </c>
      <c r="B478" t="s">
        <v>13</v>
      </c>
      <c r="C478" s="4">
        <v>5</v>
      </c>
      <c r="E478" t="s">
        <v>14</v>
      </c>
      <c r="F478" t="s">
        <v>15</v>
      </c>
      <c r="G478" t="s">
        <v>16</v>
      </c>
      <c r="H478">
        <v>10</v>
      </c>
      <c r="I478" t="s">
        <v>12</v>
      </c>
      <c r="J478">
        <v>-5</v>
      </c>
      <c r="K478" t="s">
        <v>77</v>
      </c>
    </row>
    <row r="479" spans="1:11" x14ac:dyDescent="0.35">
      <c r="A479" s="1">
        <v>44495</v>
      </c>
      <c r="B479" t="s">
        <v>13</v>
      </c>
      <c r="C479" s="4">
        <v>5</v>
      </c>
      <c r="E479" t="s">
        <v>14</v>
      </c>
      <c r="F479" t="s">
        <v>15</v>
      </c>
      <c r="G479" t="s">
        <v>16</v>
      </c>
      <c r="H479">
        <v>10</v>
      </c>
      <c r="I479" t="s">
        <v>20</v>
      </c>
      <c r="J479">
        <v>-5</v>
      </c>
      <c r="K479" t="s">
        <v>77</v>
      </c>
    </row>
    <row r="480" spans="1:11" x14ac:dyDescent="0.35">
      <c r="A480" s="1">
        <v>44496</v>
      </c>
      <c r="B480" t="s">
        <v>13</v>
      </c>
      <c r="C480" s="4">
        <v>5</v>
      </c>
      <c r="E480" t="s">
        <v>14</v>
      </c>
      <c r="F480" t="s">
        <v>15</v>
      </c>
      <c r="G480" t="s">
        <v>16</v>
      </c>
      <c r="H480">
        <v>10</v>
      </c>
      <c r="I480" t="s">
        <v>24</v>
      </c>
      <c r="J480">
        <v>-5</v>
      </c>
      <c r="K480" t="s">
        <v>77</v>
      </c>
    </row>
    <row r="481" spans="1:11" x14ac:dyDescent="0.35">
      <c r="A481" s="1">
        <v>44497</v>
      </c>
      <c r="B481" t="s">
        <v>13</v>
      </c>
      <c r="C481" s="4">
        <v>5</v>
      </c>
      <c r="E481" t="s">
        <v>14</v>
      </c>
      <c r="F481" t="s">
        <v>15</v>
      </c>
      <c r="G481" t="s">
        <v>16</v>
      </c>
      <c r="H481">
        <v>10</v>
      </c>
      <c r="I481" t="s">
        <v>25</v>
      </c>
      <c r="J481">
        <v>-5</v>
      </c>
      <c r="K481" t="s">
        <v>77</v>
      </c>
    </row>
    <row r="482" spans="1:11" x14ac:dyDescent="0.35">
      <c r="A482" s="1">
        <v>44498</v>
      </c>
      <c r="B482" t="s">
        <v>13</v>
      </c>
      <c r="C482" s="4">
        <v>5</v>
      </c>
      <c r="E482" t="s">
        <v>14</v>
      </c>
      <c r="F482" t="s">
        <v>15</v>
      </c>
      <c r="G482" t="s">
        <v>16</v>
      </c>
      <c r="H482">
        <v>10</v>
      </c>
      <c r="I482" t="s">
        <v>26</v>
      </c>
      <c r="J482">
        <v>-5</v>
      </c>
      <c r="K482" t="s">
        <v>77</v>
      </c>
    </row>
    <row r="483" spans="1:11" x14ac:dyDescent="0.35">
      <c r="A483" s="1">
        <v>44498</v>
      </c>
      <c r="B483" t="s">
        <v>27</v>
      </c>
      <c r="C483" s="4">
        <v>189</v>
      </c>
      <c r="E483" t="s">
        <v>28</v>
      </c>
      <c r="F483" t="s">
        <v>19</v>
      </c>
      <c r="G483" t="s">
        <v>16</v>
      </c>
      <c r="H483">
        <v>10</v>
      </c>
      <c r="I483" t="s">
        <v>26</v>
      </c>
      <c r="J483">
        <v>-189</v>
      </c>
      <c r="K483" t="s">
        <v>77</v>
      </c>
    </row>
    <row r="484" spans="1:11" x14ac:dyDescent="0.35">
      <c r="A484" s="1">
        <v>44499</v>
      </c>
      <c r="B484" t="s">
        <v>55</v>
      </c>
      <c r="C484" s="4">
        <v>133.80000000000001</v>
      </c>
      <c r="E484" t="s">
        <v>37</v>
      </c>
      <c r="F484" t="s">
        <v>35</v>
      </c>
      <c r="G484" t="s">
        <v>16</v>
      </c>
      <c r="H484">
        <v>10</v>
      </c>
      <c r="I484" t="s">
        <v>32</v>
      </c>
      <c r="J484">
        <v>-133.80000000000001</v>
      </c>
      <c r="K484" t="s">
        <v>77</v>
      </c>
    </row>
    <row r="485" spans="1:11" x14ac:dyDescent="0.35">
      <c r="A485" s="1">
        <v>44499</v>
      </c>
      <c r="B485" t="s">
        <v>56</v>
      </c>
      <c r="C485" s="4">
        <v>184.39999999999998</v>
      </c>
      <c r="E485" t="s">
        <v>34</v>
      </c>
      <c r="F485" t="s">
        <v>35</v>
      </c>
      <c r="G485" t="s">
        <v>16</v>
      </c>
      <c r="H485">
        <v>10</v>
      </c>
      <c r="I485" t="s">
        <v>32</v>
      </c>
      <c r="J485">
        <v>-184.39999999999998</v>
      </c>
      <c r="K485" t="s">
        <v>77</v>
      </c>
    </row>
    <row r="486" spans="1:11" x14ac:dyDescent="0.35">
      <c r="A486" s="1">
        <v>44500</v>
      </c>
      <c r="B486" t="s">
        <v>36</v>
      </c>
      <c r="C486" s="4">
        <v>154.49999999999997</v>
      </c>
      <c r="E486" t="s">
        <v>37</v>
      </c>
      <c r="F486" t="s">
        <v>35</v>
      </c>
      <c r="G486" t="s">
        <v>16</v>
      </c>
      <c r="H486">
        <v>10</v>
      </c>
      <c r="I486" t="s">
        <v>42</v>
      </c>
      <c r="J486">
        <v>-154.49999999999997</v>
      </c>
      <c r="K486" t="s">
        <v>77</v>
      </c>
    </row>
    <row r="487" spans="1:11" x14ac:dyDescent="0.35">
      <c r="A487" s="1">
        <v>44500</v>
      </c>
      <c r="B487" t="s">
        <v>40</v>
      </c>
      <c r="C487" s="4">
        <v>32.1</v>
      </c>
      <c r="E487" t="s">
        <v>41</v>
      </c>
      <c r="F487" t="s">
        <v>23</v>
      </c>
      <c r="G487" t="s">
        <v>16</v>
      </c>
      <c r="H487">
        <v>10</v>
      </c>
      <c r="I487" t="s">
        <v>42</v>
      </c>
      <c r="J487">
        <v>-32.1</v>
      </c>
      <c r="K487" t="s">
        <v>77</v>
      </c>
    </row>
    <row r="488" spans="1:11" x14ac:dyDescent="0.35">
      <c r="A488" s="1">
        <v>44500</v>
      </c>
      <c r="B488" t="s">
        <v>62</v>
      </c>
      <c r="C488" s="4">
        <v>15</v>
      </c>
      <c r="E488" t="s">
        <v>39</v>
      </c>
      <c r="F488" t="s">
        <v>15</v>
      </c>
      <c r="G488" t="s">
        <v>16</v>
      </c>
      <c r="H488">
        <v>10</v>
      </c>
      <c r="I488" t="s">
        <v>42</v>
      </c>
      <c r="J488">
        <v>-15</v>
      </c>
      <c r="K488" t="s">
        <v>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2F4B-0750-4928-B688-4AEC1D33CC55}">
  <dimension ref="E3:Y30"/>
  <sheetViews>
    <sheetView showGridLines="0" zoomScale="69" workbookViewId="0">
      <selection activeCell="H22" sqref="H22"/>
    </sheetView>
  </sheetViews>
  <sheetFormatPr defaultRowHeight="14.5" x14ac:dyDescent="0.35"/>
  <cols>
    <col min="16" max="16" width="15" bestFit="1" customWidth="1"/>
  </cols>
  <sheetData>
    <row r="3" spans="15:25" ht="23.5" x14ac:dyDescent="0.55000000000000004">
      <c r="O3" s="9" t="s">
        <v>78</v>
      </c>
      <c r="P3" s="9"/>
      <c r="Q3" s="9"/>
      <c r="R3" s="9"/>
      <c r="S3" s="9"/>
      <c r="T3" s="9"/>
      <c r="U3" s="9"/>
    </row>
    <row r="4" spans="15:25" x14ac:dyDescent="0.35">
      <c r="X4" s="10" t="s">
        <v>79</v>
      </c>
      <c r="Y4" s="10"/>
    </row>
    <row r="6" spans="15:25" x14ac:dyDescent="0.35">
      <c r="P6" t="s">
        <v>80</v>
      </c>
      <c r="R6" t="s">
        <v>81</v>
      </c>
    </row>
    <row r="7" spans="15:25" x14ac:dyDescent="0.35">
      <c r="P7" t="s">
        <v>82</v>
      </c>
      <c r="R7" t="s">
        <v>81</v>
      </c>
    </row>
    <row r="8" spans="15:25" x14ac:dyDescent="0.35">
      <c r="P8" t="s">
        <v>83</v>
      </c>
    </row>
    <row r="11" spans="15:25" x14ac:dyDescent="0.35">
      <c r="P11" t="s">
        <v>84</v>
      </c>
      <c r="Q11" t="s">
        <v>85</v>
      </c>
    </row>
    <row r="15" spans="15:25" x14ac:dyDescent="0.35">
      <c r="P15" t="s">
        <v>86</v>
      </c>
      <c r="Q15" t="s">
        <v>87</v>
      </c>
    </row>
    <row r="16" spans="15:25" x14ac:dyDescent="0.35">
      <c r="Q16" t="s">
        <v>88</v>
      </c>
    </row>
    <row r="18" spans="5:17" x14ac:dyDescent="0.35">
      <c r="Q18" t="s">
        <v>89</v>
      </c>
    </row>
    <row r="19" spans="5:17" x14ac:dyDescent="0.35">
      <c r="Q19" t="s">
        <v>90</v>
      </c>
    </row>
    <row r="20" spans="5:17" x14ac:dyDescent="0.35">
      <c r="Q20" t="s">
        <v>91</v>
      </c>
    </row>
    <row r="23" spans="5:17" x14ac:dyDescent="0.35">
      <c r="P23" t="s">
        <v>92</v>
      </c>
    </row>
    <row r="24" spans="5:17" x14ac:dyDescent="0.35">
      <c r="P24" t="s">
        <v>93</v>
      </c>
      <c r="Q24" t="s">
        <v>94</v>
      </c>
    </row>
    <row r="25" spans="5:17" x14ac:dyDescent="0.35">
      <c r="P25" t="s">
        <v>95</v>
      </c>
      <c r="Q25" t="s">
        <v>96</v>
      </c>
    </row>
    <row r="28" spans="5:17" x14ac:dyDescent="0.35">
      <c r="P28" t="s">
        <v>97</v>
      </c>
    </row>
    <row r="29" spans="5:17" ht="18.5" x14ac:dyDescent="0.45">
      <c r="E29" s="5" t="s">
        <v>117</v>
      </c>
      <c r="F29" s="5"/>
      <c r="G29" s="5"/>
      <c r="P29" t="s">
        <v>98</v>
      </c>
      <c r="Q29" t="s">
        <v>89</v>
      </c>
    </row>
    <row r="30" spans="5:17" ht="18.5" x14ac:dyDescent="0.45">
      <c r="E30" s="5" t="s">
        <v>118</v>
      </c>
      <c r="F30" s="5"/>
      <c r="G30" s="5"/>
      <c r="P30" t="s">
        <v>99</v>
      </c>
      <c r="Q30" t="s">
        <v>91</v>
      </c>
    </row>
  </sheetData>
  <mergeCells count="2">
    <mergeCell ref="O3:U3"/>
    <mergeCell ref="X4:Y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A476E-A642-464A-A8E6-EDB49C4487F8}">
  <dimension ref="B4:U38"/>
  <sheetViews>
    <sheetView topLeftCell="A5" zoomScale="91" workbookViewId="0">
      <selection activeCell="P16" sqref="P16"/>
    </sheetView>
  </sheetViews>
  <sheetFormatPr defaultRowHeight="14.5" x14ac:dyDescent="0.35"/>
  <cols>
    <col min="2" max="2" width="12.81640625" bestFit="1" customWidth="1"/>
    <col min="3" max="3" width="11.81640625" bestFit="1" customWidth="1"/>
    <col min="4" max="4" width="12.26953125" bestFit="1" customWidth="1"/>
    <col min="5" max="5" width="25.6328125" bestFit="1" customWidth="1"/>
    <col min="6" max="6" width="12.81640625" bestFit="1" customWidth="1"/>
    <col min="7" max="7" width="11.81640625" bestFit="1" customWidth="1"/>
    <col min="8" max="8" width="12.26953125" bestFit="1" customWidth="1"/>
    <col min="10" max="10" width="12" bestFit="1" customWidth="1"/>
    <col min="11" max="11" width="11.81640625" bestFit="1" customWidth="1"/>
    <col min="12" max="12" width="12.26953125" bestFit="1" customWidth="1"/>
    <col min="13" max="13" width="17.6328125" bestFit="1" customWidth="1"/>
    <col min="14" max="14" width="14.1796875" bestFit="1" customWidth="1"/>
    <col min="15" max="15" width="12" bestFit="1" customWidth="1"/>
    <col min="16" max="16" width="18.36328125" customWidth="1"/>
    <col min="17" max="17" width="12.81640625" bestFit="1" customWidth="1"/>
    <col min="18" max="19" width="12.26953125" bestFit="1" customWidth="1"/>
    <col min="20" max="20" width="12.81640625" bestFit="1" customWidth="1"/>
    <col min="21" max="22" width="11.81640625" bestFit="1" customWidth="1"/>
  </cols>
  <sheetData>
    <row r="4" spans="2:21" x14ac:dyDescent="0.35">
      <c r="B4" t="s">
        <v>110</v>
      </c>
      <c r="F4" t="s">
        <v>119</v>
      </c>
      <c r="Q4" t="s">
        <v>120</v>
      </c>
      <c r="T4" t="s">
        <v>123</v>
      </c>
    </row>
    <row r="5" spans="2:21" x14ac:dyDescent="0.35">
      <c r="N5" t="s">
        <v>111</v>
      </c>
    </row>
    <row r="6" spans="2:21" x14ac:dyDescent="0.35">
      <c r="B6" s="2" t="s">
        <v>104</v>
      </c>
      <c r="C6" t="s">
        <v>106</v>
      </c>
      <c r="D6" t="s">
        <v>107</v>
      </c>
      <c r="F6" s="2" t="s">
        <v>104</v>
      </c>
      <c r="G6" t="s">
        <v>106</v>
      </c>
      <c r="H6" t="s">
        <v>107</v>
      </c>
      <c r="K6" t="s">
        <v>106</v>
      </c>
      <c r="L6" t="s">
        <v>107</v>
      </c>
      <c r="M6" t="s">
        <v>105</v>
      </c>
      <c r="N6" t="s">
        <v>112</v>
      </c>
      <c r="O6" s="4">
        <f>L7</f>
        <v>65440</v>
      </c>
      <c r="Q6" s="2" t="s">
        <v>104</v>
      </c>
      <c r="R6" t="s">
        <v>107</v>
      </c>
      <c r="T6" s="2" t="s">
        <v>104</v>
      </c>
      <c r="U6" t="s">
        <v>106</v>
      </c>
    </row>
    <row r="7" spans="2:21" x14ac:dyDescent="0.35">
      <c r="B7" s="3" t="s">
        <v>68</v>
      </c>
      <c r="C7" s="6">
        <v>2874</v>
      </c>
      <c r="D7" s="6">
        <v>14000</v>
      </c>
      <c r="F7" s="3" t="s">
        <v>42</v>
      </c>
      <c r="G7" s="6">
        <v>3679.6</v>
      </c>
      <c r="H7" s="6">
        <v>6000</v>
      </c>
      <c r="K7" s="4">
        <v>30190.999999999993</v>
      </c>
      <c r="L7" s="4">
        <v>65440</v>
      </c>
      <c r="M7" s="4">
        <v>35249.000000000007</v>
      </c>
      <c r="N7" t="s">
        <v>113</v>
      </c>
      <c r="O7" s="4">
        <f>K7</f>
        <v>30190.999999999993</v>
      </c>
      <c r="Q7" s="3">
        <v>1</v>
      </c>
      <c r="R7" s="4">
        <v>14000</v>
      </c>
      <c r="T7" s="3">
        <v>1</v>
      </c>
      <c r="U7" s="4">
        <v>2874</v>
      </c>
    </row>
    <row r="8" spans="2:21" x14ac:dyDescent="0.35">
      <c r="B8" s="3" t="s">
        <v>69</v>
      </c>
      <c r="C8" s="6">
        <v>2904.6000000000004</v>
      </c>
      <c r="D8" s="6">
        <v>5800</v>
      </c>
      <c r="F8" s="3" t="s">
        <v>12</v>
      </c>
      <c r="G8" s="6">
        <v>4703.0000000000018</v>
      </c>
      <c r="H8" s="6">
        <v>31400</v>
      </c>
      <c r="N8" t="s">
        <v>114</v>
      </c>
      <c r="O8" s="4">
        <f>M7</f>
        <v>35249.000000000007</v>
      </c>
      <c r="Q8" s="3">
        <v>2</v>
      </c>
      <c r="R8" s="4">
        <v>5800</v>
      </c>
      <c r="T8" s="3">
        <v>2</v>
      </c>
      <c r="U8" s="4">
        <v>2904.6000000000004</v>
      </c>
    </row>
    <row r="9" spans="2:21" x14ac:dyDescent="0.35">
      <c r="B9" s="3" t="s">
        <v>70</v>
      </c>
      <c r="C9" s="6">
        <v>3049.7</v>
      </c>
      <c r="D9" s="6">
        <v>6000</v>
      </c>
      <c r="F9" s="3" t="s">
        <v>20</v>
      </c>
      <c r="G9" s="6">
        <v>5594.1</v>
      </c>
      <c r="H9" s="6">
        <v>10300</v>
      </c>
      <c r="Q9" s="3">
        <v>3</v>
      </c>
      <c r="R9" s="4">
        <v>6000</v>
      </c>
      <c r="T9" s="3">
        <v>3</v>
      </c>
      <c r="U9" s="4">
        <v>3049.7</v>
      </c>
    </row>
    <row r="10" spans="2:21" x14ac:dyDescent="0.35">
      <c r="B10" s="3" t="s">
        <v>71</v>
      </c>
      <c r="C10" s="6">
        <v>3038.0000000000005</v>
      </c>
      <c r="D10" s="6">
        <v>7340</v>
      </c>
      <c r="F10" s="3" t="s">
        <v>24</v>
      </c>
      <c r="G10" s="6">
        <v>3564.2999999999997</v>
      </c>
      <c r="H10" s="6">
        <v>100</v>
      </c>
      <c r="Q10" s="3">
        <v>4</v>
      </c>
      <c r="R10" s="4">
        <v>7340</v>
      </c>
      <c r="T10" s="3">
        <v>4</v>
      </c>
      <c r="U10" s="4">
        <v>3038.0000000000005</v>
      </c>
    </row>
    <row r="11" spans="2:21" x14ac:dyDescent="0.35">
      <c r="B11" s="3" t="s">
        <v>72</v>
      </c>
      <c r="C11" s="6">
        <v>3116.1</v>
      </c>
      <c r="D11" s="6">
        <v>6000</v>
      </c>
      <c r="F11" s="3" t="s">
        <v>25</v>
      </c>
      <c r="G11" s="6">
        <v>4158.2</v>
      </c>
      <c r="H11" s="6">
        <v>12340</v>
      </c>
      <c r="Q11" s="3">
        <v>5</v>
      </c>
      <c r="R11" s="4">
        <v>6000</v>
      </c>
      <c r="T11" s="3">
        <v>5</v>
      </c>
      <c r="U11" s="4">
        <v>3116.1</v>
      </c>
    </row>
    <row r="12" spans="2:21" x14ac:dyDescent="0.35">
      <c r="B12" s="3" t="s">
        <v>73</v>
      </c>
      <c r="C12" s="6">
        <v>3005.7</v>
      </c>
      <c r="D12" s="6">
        <v>5100</v>
      </c>
      <c r="F12" s="3" t="s">
        <v>26</v>
      </c>
      <c r="G12" s="6">
        <v>5050.8</v>
      </c>
      <c r="H12" s="6">
        <v>5100</v>
      </c>
      <c r="Q12" s="3">
        <v>6</v>
      </c>
      <c r="R12" s="4">
        <v>5100</v>
      </c>
      <c r="T12" s="3">
        <v>6</v>
      </c>
      <c r="U12" s="4">
        <v>3005.7</v>
      </c>
    </row>
    <row r="13" spans="2:21" x14ac:dyDescent="0.35">
      <c r="B13" s="3" t="s">
        <v>74</v>
      </c>
      <c r="C13" s="6">
        <v>3065</v>
      </c>
      <c r="D13" s="6">
        <v>5200</v>
      </c>
      <c r="F13" s="3" t="s">
        <v>32</v>
      </c>
      <c r="G13" s="6">
        <v>3441.0000000000005</v>
      </c>
      <c r="H13" s="6">
        <v>200</v>
      </c>
      <c r="Q13" s="3">
        <v>7</v>
      </c>
      <c r="R13" s="4">
        <v>5200</v>
      </c>
      <c r="T13" s="3">
        <v>7</v>
      </c>
      <c r="U13" s="4">
        <v>3065</v>
      </c>
    </row>
    <row r="14" spans="2:21" x14ac:dyDescent="0.35">
      <c r="B14" s="3" t="s">
        <v>75</v>
      </c>
      <c r="C14" s="6">
        <v>2952.0999999999995</v>
      </c>
      <c r="D14" s="6">
        <v>5800</v>
      </c>
      <c r="K14" t="s">
        <v>121</v>
      </c>
      <c r="L14" t="s">
        <v>122</v>
      </c>
      <c r="Q14" s="3">
        <v>8</v>
      </c>
      <c r="R14" s="4">
        <v>5800</v>
      </c>
      <c r="T14" s="3">
        <v>8</v>
      </c>
      <c r="U14" s="4">
        <v>2952.0999999999995</v>
      </c>
    </row>
    <row r="15" spans="2:21" x14ac:dyDescent="0.35">
      <c r="B15" s="3" t="s">
        <v>76</v>
      </c>
      <c r="C15" s="6">
        <v>3087.1</v>
      </c>
      <c r="D15" s="6">
        <v>5100</v>
      </c>
      <c r="K15" s="4">
        <v>900</v>
      </c>
      <c r="L15" s="4">
        <v>5000</v>
      </c>
      <c r="Q15" s="3">
        <v>9</v>
      </c>
      <c r="R15" s="4">
        <v>5100</v>
      </c>
      <c r="T15" s="3">
        <v>9</v>
      </c>
      <c r="U15" s="4">
        <v>3087.1</v>
      </c>
    </row>
    <row r="16" spans="2:21" x14ac:dyDescent="0.35">
      <c r="B16" s="3" t="s">
        <v>77</v>
      </c>
      <c r="C16" s="6">
        <v>3098.7</v>
      </c>
      <c r="D16" s="6">
        <v>5100</v>
      </c>
      <c r="Q16" s="3">
        <v>10</v>
      </c>
      <c r="R16" s="4">
        <v>5100</v>
      </c>
      <c r="T16" s="3">
        <v>10</v>
      </c>
      <c r="U16" s="4">
        <v>3098.7</v>
      </c>
    </row>
    <row r="20" spans="2:13" x14ac:dyDescent="0.35">
      <c r="B20" t="s">
        <v>115</v>
      </c>
    </row>
    <row r="22" spans="2:13" x14ac:dyDescent="0.35">
      <c r="B22" s="2" t="s">
        <v>6</v>
      </c>
      <c r="C22" t="s">
        <v>11</v>
      </c>
    </row>
    <row r="24" spans="2:13" x14ac:dyDescent="0.35">
      <c r="B24" s="2" t="s">
        <v>104</v>
      </c>
      <c r="C24" t="s">
        <v>107</v>
      </c>
      <c r="E24" t="s">
        <v>108</v>
      </c>
      <c r="F24" t="s">
        <v>109</v>
      </c>
      <c r="K24" s="4"/>
      <c r="M24" s="4"/>
    </row>
    <row r="25" spans="2:13" x14ac:dyDescent="0.35">
      <c r="B25" s="3" t="s">
        <v>101</v>
      </c>
      <c r="C25" s="4">
        <v>50000</v>
      </c>
      <c r="E25" t="str" cm="1">
        <f t="array" ref="E25:F27">_xlfn._xlws.FILTER(B25:C27,B25:B27&lt;&gt;"")</f>
        <v>Data Analytics</v>
      </c>
      <c r="F25" s="4">
        <v>50000</v>
      </c>
    </row>
    <row r="26" spans="2:13" x14ac:dyDescent="0.35">
      <c r="B26" s="3" t="s">
        <v>102</v>
      </c>
      <c r="C26" s="4">
        <v>10940</v>
      </c>
      <c r="E26" t="str">
        <v>Dance Class</v>
      </c>
      <c r="F26" s="4">
        <v>10940</v>
      </c>
    </row>
    <row r="27" spans="2:13" x14ac:dyDescent="0.35">
      <c r="B27" s="3" t="s">
        <v>103</v>
      </c>
      <c r="C27" s="4">
        <v>4500</v>
      </c>
      <c r="E27" t="str">
        <v>Online Clothing Store</v>
      </c>
      <c r="F27" s="4">
        <v>4500</v>
      </c>
    </row>
    <row r="28" spans="2:13" x14ac:dyDescent="0.35">
      <c r="F28" s="4">
        <f>IF(F27&lt;&gt;"",F27,0)</f>
        <v>4500</v>
      </c>
    </row>
    <row r="29" spans="2:13" x14ac:dyDescent="0.35">
      <c r="B29" s="3" t="s">
        <v>116</v>
      </c>
    </row>
    <row r="30" spans="2:13" x14ac:dyDescent="0.35">
      <c r="E30" t="str" cm="1">
        <f t="array" ref="E30">_xlfn.TEXTJOIN(CHAR(10),TRUE,"   "&amp; E25:E27 &amp; "   " &amp; F25:F27)</f>
        <v xml:space="preserve">   Data Analytics   50000
   Dance Class   10940
   Online Clothing Store   4500</v>
      </c>
    </row>
    <row r="31" spans="2:13" x14ac:dyDescent="0.35">
      <c r="B31" s="2" t="s">
        <v>6</v>
      </c>
      <c r="C31" t="s">
        <v>16</v>
      </c>
    </row>
    <row r="33" spans="2:6" x14ac:dyDescent="0.35">
      <c r="B33" s="2" t="s">
        <v>104</v>
      </c>
      <c r="C33" t="s">
        <v>106</v>
      </c>
    </row>
    <row r="34" spans="2:6" x14ac:dyDescent="0.35">
      <c r="B34" s="3" t="s">
        <v>18</v>
      </c>
      <c r="C34" s="4">
        <v>9000</v>
      </c>
      <c r="E34" s="3" t="str" cm="1">
        <f t="array" ref="E34:F38">B34:C38</f>
        <v>Rent</v>
      </c>
      <c r="F34" s="4">
        <v>9000</v>
      </c>
    </row>
    <row r="35" spans="2:6" x14ac:dyDescent="0.35">
      <c r="B35" s="3" t="s">
        <v>28</v>
      </c>
      <c r="C35" s="4">
        <v>6454.0999999999995</v>
      </c>
      <c r="E35" s="3" t="str">
        <v>Groceries</v>
      </c>
      <c r="F35" s="4">
        <v>6454.0999999999995</v>
      </c>
    </row>
    <row r="36" spans="2:6" x14ac:dyDescent="0.35">
      <c r="B36" s="3" t="s">
        <v>37</v>
      </c>
      <c r="C36" s="4">
        <v>4303.6000000000004</v>
      </c>
      <c r="E36" s="3" t="str">
        <v>Clothes</v>
      </c>
      <c r="F36" s="4">
        <v>4303.6000000000004</v>
      </c>
    </row>
    <row r="37" spans="2:6" x14ac:dyDescent="0.35">
      <c r="B37" s="3" t="s">
        <v>34</v>
      </c>
      <c r="C37" s="4">
        <v>1812.5999999999995</v>
      </c>
      <c r="E37" s="3" t="str">
        <v>Entertainment</v>
      </c>
      <c r="F37" s="4">
        <v>1812.5999999999995</v>
      </c>
    </row>
    <row r="38" spans="2:6" x14ac:dyDescent="0.35">
      <c r="B38" s="3" t="s">
        <v>22</v>
      </c>
      <c r="C38" s="4">
        <v>1500</v>
      </c>
      <c r="E38" s="3" t="str">
        <v>Cash loan</v>
      </c>
      <c r="F38" s="4">
        <v>1500</v>
      </c>
    </row>
  </sheetData>
  <pageMargins left="0.7" right="0.7" top="0.75" bottom="0.75" header="0.3" footer="0.3"/>
  <drawing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7C7E6-CF42-4DC6-AD85-BEF5AA515EE8}">
  <dimension ref="C15:E15"/>
  <sheetViews>
    <sheetView showGridLines="0" showRowColHeaders="0" tabSelected="1" zoomScale="66" workbookViewId="0">
      <selection activeCell="AF15" sqref="AF15"/>
    </sheetView>
  </sheetViews>
  <sheetFormatPr defaultRowHeight="14.5" x14ac:dyDescent="0.35"/>
  <cols>
    <col min="1" max="7" width="8.7265625" style="8"/>
    <col min="8" max="8" width="8.7265625" style="8" customWidth="1"/>
    <col min="9" max="16384" width="8.7265625" style="8"/>
  </cols>
  <sheetData>
    <row r="15" spans="3:5" x14ac:dyDescent="0.35">
      <c r="C15" s="7"/>
      <c r="D15" s="7"/>
      <c r="E1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6DB81676-6B86-4A18-AA81-A860D6CA9514}">
  <ds:schemaRefs/>
</ds:datastoreItem>
</file>

<file path=customXml/itemProps2.xml><?xml version="1.0" encoding="utf-8"?>
<ds:datastoreItem xmlns:ds="http://schemas.openxmlformats.org/officeDocument/2006/customXml" ds:itemID="{59B0CA92-61BD-4569-BE1F-8EE213A75D37}">
  <ds:schemaRefs/>
</ds:datastoreItem>
</file>

<file path=customXml/itemProps3.xml><?xml version="1.0" encoding="utf-8"?>
<ds:datastoreItem xmlns:ds="http://schemas.openxmlformats.org/officeDocument/2006/customXml" ds:itemID="{1F428269-DC9D-4441-B3A2-6D498D50E26B}">
  <ds:schemaRefs/>
</ds:datastoreItem>
</file>

<file path=customXml/itemProps4.xml><?xml version="1.0" encoding="utf-8"?>
<ds:datastoreItem xmlns:ds="http://schemas.openxmlformats.org/officeDocument/2006/customXml" ds:itemID="{ECF84841-A9C1-473A-9927-0DB209D021CE}">
  <ds:schemaRefs>
    <ds:schemaRef ds:uri="http://schemas.microsoft.com/DataMashup"/>
  </ds:schemaRefs>
</ds:datastoreItem>
</file>

<file path=customXml/itemProps5.xml><?xml version="1.0" encoding="utf-8"?>
<ds:datastoreItem xmlns:ds="http://schemas.openxmlformats.org/officeDocument/2006/customXml" ds:itemID="{140C3093-8DF8-4011-88D6-3CF7A8DED800}">
  <ds:schemaRefs/>
</ds:datastoreItem>
</file>

<file path=customXml/itemProps6.xml><?xml version="1.0" encoding="utf-8"?>
<ds:datastoreItem xmlns:ds="http://schemas.openxmlformats.org/officeDocument/2006/customXml" ds:itemID="{37292EF6-631B-4BCF-8EAF-9DD8C133EE5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DATASET</vt:lpstr>
      <vt:lpstr>ICONS &amp; COLOURS </vt:lpstr>
      <vt:lpstr>Calculations</vt:lpstr>
      <vt:lpstr>Dashboard</vt:lpstr>
      <vt:lpstr>Balance</vt:lpstr>
      <vt:lpstr>Expense</vt:lpstr>
      <vt:lpstr>Income</vt:lpstr>
      <vt:lpstr>Maxcredit</vt:lpstr>
      <vt:lpstr>Maxdebit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Sannareddy Hemalatha</dc:creator>
  <cp:lastModifiedBy>Sannareddy Hemalatha</cp:lastModifiedBy>
  <dcterms:created xsi:type="dcterms:W3CDTF">2025-05-09T07:09:05Z</dcterms:created>
  <dcterms:modified xsi:type="dcterms:W3CDTF">2025-05-13T19:26:48Z</dcterms:modified>
</cp:coreProperties>
</file>