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heet7" sheetId="7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Sheet1!$A$2:$V$229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39" i="7"/>
  <c r="P39" i="7"/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<sst xmlns="http://schemas.openxmlformats.org/spreadsheetml/2006/main" count="1347" uniqueCount="429">
  <si>
    <t>Population</t>
  </si>
  <si>
    <t>All</t>
  </si>
  <si>
    <t>Latitude</t>
  </si>
  <si>
    <t>Longitude</t>
  </si>
  <si>
    <t>Authors</t>
  </si>
  <si>
    <t>Adler, Dalgleish &amp; Ellner 2012; Chu et al. 2016</t>
  </si>
  <si>
    <t>Adler, Dalgleish &amp; Ellner 2012; Dalgleish et al. 2011; Chu et al. 2016</t>
  </si>
  <si>
    <t>Chu et al. 2016</t>
  </si>
  <si>
    <t>Chu et al. 2016; Tredennick et al. 2017</t>
  </si>
  <si>
    <t>Dahlgren et al. 2016</t>
  </si>
  <si>
    <t>Eckhart et al. 2011</t>
  </si>
  <si>
    <t>Evans et al. 2007</t>
  </si>
  <si>
    <t>Evju et al 2010</t>
  </si>
  <si>
    <t>Evju et al 2011</t>
  </si>
  <si>
    <t>Garcia-Camacho e al. 2012</t>
  </si>
  <si>
    <t>Griffith &amp; Loik 2010</t>
  </si>
  <si>
    <t>Louthan et al. 2014</t>
  </si>
  <si>
    <t>Marrero-Gomez et al. 2007</t>
  </si>
  <si>
    <t>Martorell 2007</t>
  </si>
  <si>
    <t>Maschinski et al. 1997</t>
  </si>
  <si>
    <t>Maschinski et al. 2006</t>
  </si>
  <si>
    <t>Miller et al. 2009</t>
  </si>
  <si>
    <t>Molowny-Horas et al. 2017</t>
  </si>
  <si>
    <t>Morris &amp; Doak 2010</t>
  </si>
  <si>
    <t>Nicole et al. 2011</t>
  </si>
  <si>
    <t>Noel et al 2010</t>
  </si>
  <si>
    <t>Olsen et al. 2016</t>
  </si>
  <si>
    <t>Pena-Gomez &amp; Bustamante 2012</t>
  </si>
  <si>
    <t>Raghu et al. 2014</t>
  </si>
  <si>
    <t>Rodriguez-Perez &amp; Traveset 2012</t>
  </si>
  <si>
    <t>Salguero-Gomez et al. 2012</t>
  </si>
  <si>
    <t>Sletvold et al. 2013</t>
  </si>
  <si>
    <t>Ticktin et al. 2016</t>
  </si>
  <si>
    <t>Torang et al 2010</t>
  </si>
  <si>
    <t>van der Meer et al. 2016</t>
  </si>
  <si>
    <t>Horvitz &amp; Schemske 1995</t>
  </si>
  <si>
    <t>Mandujano et al. 2001</t>
  </si>
  <si>
    <t>Picó &amp; Riba 2002</t>
  </si>
  <si>
    <t>Freville et al. 2004</t>
  </si>
  <si>
    <t>Volis et al. 2004</t>
  </si>
  <si>
    <t>Smith et al. 2005</t>
  </si>
  <si>
    <t>Hansen &amp; Wilson 2006</t>
  </si>
  <si>
    <t>Pfeifer et al. 2006</t>
  </si>
  <si>
    <t>Zotz &amp; Schmidt 2006</t>
  </si>
  <si>
    <t>Williams et al. 2007</t>
  </si>
  <si>
    <t>Yates et al. 2007</t>
  </si>
  <si>
    <t>Lucas et al. 2008</t>
  </si>
  <si>
    <t>Dahlgren &amp; Ehrlen 2009</t>
  </si>
  <si>
    <t>Bremer &amp; Jongejans 2010</t>
  </si>
  <si>
    <t>Horvitz et al. 2010</t>
  </si>
  <si>
    <t>Prevey et al. 2010</t>
  </si>
  <si>
    <t>Waser et al. 2010</t>
  </si>
  <si>
    <t>Gimenez-Benavides et al. 2011</t>
  </si>
  <si>
    <t>Godfree et al. 2010</t>
  </si>
  <si>
    <t>Jäkäläniemi 2011</t>
  </si>
  <si>
    <t>Andrello et al. 2012</t>
  </si>
  <si>
    <t>Curth et al. 2012</t>
  </si>
  <si>
    <t>de Groot et al. 2012</t>
  </si>
  <si>
    <t>Pichancourt and van Klinken 2012</t>
  </si>
  <si>
    <t>Ureta et al. 2012</t>
  </si>
  <si>
    <t>Maines et al. 2013</t>
  </si>
  <si>
    <t>Raghu et al. 2013</t>
  </si>
  <si>
    <t>Villelas et al. 2013</t>
  </si>
  <si>
    <t>Diez et al. 2014</t>
  </si>
  <si>
    <t>Gornish 2013</t>
  </si>
  <si>
    <t>Hyvonen &amp; Ramula 2014</t>
  </si>
  <si>
    <t>Merow et al. 2014</t>
  </si>
  <si>
    <t>Shryock et al. 2014</t>
  </si>
  <si>
    <t>Prevéy and Seastedt 2015</t>
  </si>
  <si>
    <t>Silva et al. 2015</t>
  </si>
  <si>
    <t>Stevens&amp;Latimer 2015</t>
  </si>
  <si>
    <t>van Klinken&amp;Pichancourt 2015</t>
  </si>
  <si>
    <t>Williams et al. 2015</t>
  </si>
  <si>
    <t>Arroyo-Cosultchi et al. 2016</t>
  </si>
  <si>
    <t>Bernardo et al. 2016</t>
  </si>
  <si>
    <t>Teitel et al. 2016</t>
  </si>
  <si>
    <t>Ulrey et al. 2016</t>
  </si>
  <si>
    <t>Conlisk et al. 2017</t>
  </si>
  <si>
    <t>García-Callejas et al. 2017</t>
  </si>
  <si>
    <t>Merow et al. 2017</t>
  </si>
  <si>
    <t>Picó et al. 2002</t>
  </si>
  <si>
    <t>measured variable</t>
  </si>
  <si>
    <t>precipitation, temperature</t>
  </si>
  <si>
    <t>Precipitation, temperature</t>
  </si>
  <si>
    <t>summer temperature and precipitation</t>
  </si>
  <si>
    <t>Spring-summer temperature and precipitation</t>
  </si>
  <si>
    <t>Summer-fall temperature and precipitation</t>
  </si>
  <si>
    <t>Spring temp (T, T+1); Summer precip (T, T+1); Fall Temp (T)</t>
  </si>
  <si>
    <t>spring and winter temperature and precipitation</t>
  </si>
  <si>
    <t>wet vs. dry year</t>
  </si>
  <si>
    <t>July temperature</t>
  </si>
  <si>
    <t>July temperature, July precipitation</t>
  </si>
  <si>
    <t>sites vary in altitude</t>
  </si>
  <si>
    <t>snow depth is experimentally manipulated</t>
  </si>
  <si>
    <t>mesic vs. arid site</t>
  </si>
  <si>
    <t>annual precipitation, annual temperature</t>
  </si>
  <si>
    <t>dry, typical and wet year</t>
  </si>
  <si>
    <t>Spring and winter precipitation</t>
  </si>
  <si>
    <t>compared moist and dry sites in drought and non-drought years</t>
  </si>
  <si>
    <t>altitude (low, mid and high); spcifically mentioned that these altitudes differed in daytime temperature in July and August</t>
  </si>
  <si>
    <t>Drought - no drought</t>
  </si>
  <si>
    <t>July temperature, length of snow-free period</t>
  </si>
  <si>
    <t>temperature and precipitation during spring and summer months (may-august); lasso method</t>
  </si>
  <si>
    <t>mean, minimum and maximum summer and winter temperature;  annual precipitation; number of rain events; total degree days</t>
  </si>
  <si>
    <t>mean annual temperature and annual precipitation</t>
  </si>
  <si>
    <t>Altitude; 5 populations along altitude gradient in which annual temperature and annual precipitation differ</t>
  </si>
  <si>
    <t>wet year and dry year</t>
  </si>
  <si>
    <t>annual precipitation</t>
  </si>
  <si>
    <t>spring temperature (from start of the growing season to end of June), summer temperature, summer rainfall (summer=july and august), total length of the growing season</t>
  </si>
  <si>
    <t>Dry season precipitation (November-February rainfall, annual rainfall)</t>
  </si>
  <si>
    <t>rainfall anomaly index based on summer precipitation (June-August)</t>
  </si>
  <si>
    <t>Mean temp and precip summer; mean temp and precip fall; mean temp and precip winter; mean temp and precip spring (June-August, September-November, December-February, March-May mean temperature and percipitation)</t>
  </si>
  <si>
    <t>ENSO (el nino)</t>
  </si>
  <si>
    <t>precipitation</t>
  </si>
  <si>
    <t>total precipitation per month, number of days with precipitation per month, mean monthly mininum temperature, mean monthly maximum temperature, mean monthly average temperature (and AGGREGATIONS THEREOF)</t>
  </si>
  <si>
    <t>monthly number of days with rainfall, the mean daily temperature per month (September through May only)</t>
  </si>
  <si>
    <t>annual rainfall</t>
  </si>
  <si>
    <t>flooding (early/late); June-October rainfall (low/high)</t>
  </si>
  <si>
    <t>water availability experimentally manipulated (rain-out-shelters, ambient, and water addition)</t>
  </si>
  <si>
    <t>monthly, quarterly, and annual values of: mean temperature, total precipitation, number of days with soil temperature below 0 dergrees C, number of days with air temperature below 0 degrees</t>
  </si>
  <si>
    <t>CO2 and temperature increase (experimental)</t>
  </si>
  <si>
    <t>March-May rainfall (experimental rainout shelters)</t>
  </si>
  <si>
    <t>Soil water content, Soil temperature</t>
  </si>
  <si>
    <t>number of frost days per winter, total annual rainfall, total spring rainfall, total summer rainfall, snow cover</t>
  </si>
  <si>
    <t>dry-season rainfall</t>
  </si>
  <si>
    <t>November through April rainfall (rainout shelter)</t>
  </si>
  <si>
    <t>May–June precipitation, total water content of winter precipitation, date of snowmelt</t>
  </si>
  <si>
    <t>Altitude</t>
  </si>
  <si>
    <t>Extreme drought</t>
  </si>
  <si>
    <t>growing degree days, summer mean temperatures in the current and the previous years (temporally); sum of hours for which temperature was over 25 degrees C and hours below or equal to 0 degrees C in July (spatially)</t>
  </si>
  <si>
    <t>extreme heat wave</t>
  </si>
  <si>
    <t>Spring precipitation</t>
  </si>
  <si>
    <t>Winter temperature</t>
  </si>
  <si>
    <t>annual rainfall; annual temperature</t>
  </si>
  <si>
    <t>October-June precipitation</t>
  </si>
  <si>
    <t>Rainfall</t>
  </si>
  <si>
    <t>Mean annual temperature, mean annual precipitation, CV in monthly precipitation</t>
  </si>
  <si>
    <t>Soil moisture</t>
  </si>
  <si>
    <t>Warming (experimental)</t>
  </si>
  <si>
    <t>Warming (experimental, in greenhouse)</t>
  </si>
  <si>
    <t>Mean annual precipitation, Minimum July temperature, number of summer soil moisture days, number of winter soil moisture days</t>
  </si>
  <si>
    <t>Annual precipitation, December–January temperature mean, June–August mean temperature, March–May mean temperature average</t>
  </si>
  <si>
    <t>October-March precipitation, June-August precipitation</t>
  </si>
  <si>
    <t xml:space="preserve">Yearly and March-June: mean temperature, average of minimum and maximum temperatures, total precipitation; total number of days per year with rainfall </t>
  </si>
  <si>
    <t>snowpack decrease/increase (experimental)</t>
  </si>
  <si>
    <t>Rainfall in the prior year, number of three- or seven-day periods where soil moisture was above field capacity</t>
  </si>
  <si>
    <t>February–May 15, May 16–August 15, August 16–October 31, November–January mean average temperature, mean daily precipitation and proportion of days with any precipitation</t>
  </si>
  <si>
    <t>Extreme annual precipitation</t>
  </si>
  <si>
    <t xml:space="preserve">One-year drought event </t>
  </si>
  <si>
    <t>Halved and Doubled June/July-August/September precipitation (experimental)</t>
  </si>
  <si>
    <t>Annual air relative humidity</t>
  </si>
  <si>
    <t>Temperature warming in snow free periods; watering in snow free periods (experimental)</t>
  </si>
  <si>
    <t>mean annual precipitation, mean annual temperature, temperature anomaly from 1961-1990, percentage of precipitation anomaly from 1961-1990</t>
  </si>
  <si>
    <t>mean temperature in the warmest month, mean May precipitation</t>
  </si>
  <si>
    <t xml:space="preserve">Total precipitation and mean temperature in two months periods starting in </t>
  </si>
  <si>
    <t>Temp</t>
  </si>
  <si>
    <t>Spring</t>
  </si>
  <si>
    <t>Summer</t>
  </si>
  <si>
    <t>Autumn</t>
  </si>
  <si>
    <t>Winter</t>
  </si>
  <si>
    <t>Biome</t>
  </si>
  <si>
    <t>Bessans</t>
  </si>
  <si>
    <t>Champcella</t>
  </si>
  <si>
    <t>Escoyeres</t>
  </si>
  <si>
    <t>Largentiere</t>
  </si>
  <si>
    <t>Reynier</t>
  </si>
  <si>
    <t>StChristophe</t>
  </si>
  <si>
    <t>Valsenestre</t>
  </si>
  <si>
    <t>Gudmesdalen</t>
  </si>
  <si>
    <t>Lavisdalen</t>
  </si>
  <si>
    <t>Rambera</t>
  </si>
  <si>
    <t>Skjellingahaugen</t>
  </si>
  <si>
    <t>Ulvehaugen</t>
  </si>
  <si>
    <t>Veskre</t>
  </si>
  <si>
    <t>Alrust</t>
  </si>
  <si>
    <t>Arhelleren</t>
  </si>
  <si>
    <t>Fauske</t>
  </si>
  <si>
    <t>Hogsete</t>
  </si>
  <si>
    <t>Ovstedal</t>
  </si>
  <si>
    <t>Vikesland</t>
  </si>
  <si>
    <t>Redfleet</t>
  </si>
  <si>
    <t>Tullgarn NR</t>
  </si>
  <si>
    <t>Cape Floristic Region</t>
  </si>
  <si>
    <t>Nahuel Huapi National Park</t>
  </si>
  <si>
    <t>Less Disturbed</t>
  </si>
  <si>
    <t>More Disturbed</t>
  </si>
  <si>
    <t>Dubois</t>
  </si>
  <si>
    <t>Green_Valley</t>
  </si>
  <si>
    <t>Hays</t>
  </si>
  <si>
    <t>Fort_Keogh</t>
  </si>
  <si>
    <t>Jornada_exp_range</t>
  </si>
  <si>
    <t>Artemisia; Purshia; Intershrub</t>
  </si>
  <si>
    <t>Barro Colorado Island</t>
  </si>
  <si>
    <t>Kuinderbos</t>
  </si>
  <si>
    <t>Peñalara Peak</t>
  </si>
  <si>
    <t>Loma de Cabezas</t>
  </si>
  <si>
    <t>Kuusamo</t>
  </si>
  <si>
    <t>Grand Canyon National Park</t>
  </si>
  <si>
    <t>Teghime</t>
  </si>
  <si>
    <t>Inzecca</t>
  </si>
  <si>
    <t>Calcina</t>
  </si>
  <si>
    <t>Corbaghiola</t>
  </si>
  <si>
    <t>Urus</t>
  </si>
  <si>
    <t>Ingla1</t>
  </si>
  <si>
    <t>Ingla2</t>
  </si>
  <si>
    <t>Grau</t>
  </si>
  <si>
    <t>Pi</t>
  </si>
  <si>
    <t>Nopalera</t>
  </si>
  <si>
    <t>Grassland</t>
  </si>
  <si>
    <t>Badger Creek</t>
  </si>
  <si>
    <t>Soap Creek</t>
  </si>
  <si>
    <t>North Canyon East</t>
  </si>
  <si>
    <t>North Canyon West</t>
  </si>
  <si>
    <t>Porter</t>
  </si>
  <si>
    <t>Mesquida</t>
  </si>
  <si>
    <t>Pudent</t>
  </si>
  <si>
    <t>Favàritx</t>
  </si>
  <si>
    <t>Colom</t>
  </si>
  <si>
    <t>Tranekärr</t>
  </si>
  <si>
    <t>Dröstorp 1</t>
  </si>
  <si>
    <t>Dröstorp 2</t>
  </si>
  <si>
    <t>Plot 1</t>
  </si>
  <si>
    <t>Plot 2</t>
  </si>
  <si>
    <t>Plot 3</t>
  </si>
  <si>
    <t>Plot 4</t>
  </si>
  <si>
    <t>Early Flood 1</t>
  </si>
  <si>
    <t>Early Flood 2</t>
  </si>
  <si>
    <t>Late Flood 1</t>
  </si>
  <si>
    <t>Late Flood 2</t>
  </si>
  <si>
    <t>B1</t>
  </si>
  <si>
    <t>B3</t>
  </si>
  <si>
    <t>B2</t>
  </si>
  <si>
    <t>B4</t>
  </si>
  <si>
    <t>Control</t>
  </si>
  <si>
    <t>Shrub removal</t>
  </si>
  <si>
    <t>Shelter</t>
  </si>
  <si>
    <t>Picea thinned</t>
  </si>
  <si>
    <t>Fraxinus excelsior</t>
  </si>
  <si>
    <t>Picea sitchensis–Fagus
sylvatica (PF)</t>
  </si>
  <si>
    <t>Semi-Open</t>
  </si>
  <si>
    <t>Closed</t>
  </si>
  <si>
    <t>Enferret2(E2)</t>
  </si>
  <si>
    <t>Enferret1(E1)</t>
  </si>
  <si>
    <t>Auzils(A)</t>
  </si>
  <si>
    <t>Peyral(Pe)</t>
  </si>
  <si>
    <t>Cruzade(Cr)</t>
  </si>
  <si>
    <t>Portes(Po)</t>
  </si>
  <si>
    <t>Laguna</t>
  </si>
  <si>
    <t>Dos Hermanas</t>
  </si>
  <si>
    <t>Peñalara</t>
  </si>
  <si>
    <t>DES</t>
  </si>
  <si>
    <t>BER</t>
  </si>
  <si>
    <t>BOU</t>
  </si>
  <si>
    <t>PRA</t>
  </si>
  <si>
    <t>PRB</t>
  </si>
  <si>
    <t>PRC</t>
  </si>
  <si>
    <t>PRD</t>
  </si>
  <si>
    <t>Live Oak  (LO)</t>
  </si>
  <si>
    <t>Lucas Creek W (LCW)</t>
  </si>
  <si>
    <t>Upper Richbar S (UR)</t>
  </si>
  <si>
    <t>Lucas Creek E (LCE)</t>
  </si>
  <si>
    <t>Cow Flat (CF)</t>
  </si>
  <si>
    <t>Democrat (DM)</t>
  </si>
  <si>
    <t>Delonegha W (DL)</t>
  </si>
  <si>
    <t>Mill Creek (MC)</t>
  </si>
  <si>
    <t>Kern Road W (OKW)</t>
  </si>
  <si>
    <t>Kern Road E (KRE)</t>
  </si>
  <si>
    <t>Freeway Ridge (FR)</t>
  </si>
  <si>
    <t>Black Gulch (BG)</t>
  </si>
  <si>
    <t>Borel Road (BR)</t>
  </si>
  <si>
    <t>Keyesville (KY)</t>
  </si>
  <si>
    <t>Old State Road (OSR)</t>
  </si>
  <si>
    <t>Camp 3 (C3)</t>
  </si>
  <si>
    <t>Erskine Creek (EC)</t>
  </si>
  <si>
    <t>Golf Course N (GC)</t>
  </si>
  <si>
    <t>Squirrel Mountain (SM)</t>
  </si>
  <si>
    <t>Private</t>
  </si>
  <si>
    <t>State</t>
  </si>
  <si>
    <t>BLM</t>
  </si>
  <si>
    <t>Moist</t>
  </si>
  <si>
    <t>Dry</t>
  </si>
  <si>
    <t>Fram</t>
  </si>
  <si>
    <t>Grazed Forest</t>
  </si>
  <si>
    <t>Burned Forest</t>
  </si>
  <si>
    <t>T</t>
  </si>
  <si>
    <t>CA</t>
  </si>
  <si>
    <t>C</t>
  </si>
  <si>
    <t>TB</t>
  </si>
  <si>
    <t>DH</t>
  </si>
  <si>
    <t>DS</t>
  </si>
  <si>
    <t>SG</t>
  </si>
  <si>
    <t>ST</t>
  </si>
  <si>
    <t>EA</t>
  </si>
  <si>
    <t>ES</t>
  </si>
  <si>
    <t>F</t>
  </si>
  <si>
    <t>Mediterranean</t>
  </si>
  <si>
    <t>Desert</t>
  </si>
  <si>
    <t>Other</t>
  </si>
  <si>
    <t>Percipitation</t>
  </si>
  <si>
    <t>TGS</t>
  </si>
  <si>
    <t>TBM</t>
  </si>
  <si>
    <t>MED</t>
  </si>
  <si>
    <t>TUN</t>
  </si>
  <si>
    <t>TMB</t>
  </si>
  <si>
    <t>TSC</t>
  </si>
  <si>
    <t>TCF</t>
  </si>
  <si>
    <t>BOR</t>
  </si>
  <si>
    <t>TGV</t>
  </si>
  <si>
    <t>plant_species</t>
  </si>
  <si>
    <t>Poa_secunda</t>
  </si>
  <si>
    <t>Hesperostipa_comata</t>
  </si>
  <si>
    <t>Artemisia_tripartita</t>
  </si>
  <si>
    <t>Pseudoroegneria_spicata</t>
  </si>
  <si>
    <t>Boerhavia_intermedia</t>
  </si>
  <si>
    <t>Bouteloua_barbata</t>
  </si>
  <si>
    <t>Bouteloua_curtipendula</t>
  </si>
  <si>
    <t>Bouteloua_eriopoda</t>
  </si>
  <si>
    <t>Bouteloua_gracilis</t>
  </si>
  <si>
    <t>Bouteloua_hirsuta</t>
  </si>
  <si>
    <t>Bouteloua_rothrockii</t>
  </si>
  <si>
    <t>Eriogonum_abertianum</t>
  </si>
  <si>
    <t>Panicum_hirticaule</t>
  </si>
  <si>
    <t>Pascopyrum_smithii</t>
  </si>
  <si>
    <t>Schizachyrium_scoparium</t>
  </si>
  <si>
    <t>Sporobolus_flexuosus</t>
  </si>
  <si>
    <t>Tidestromia_lanuginosa</t>
  </si>
  <si>
    <t>Fumana_procumbens</t>
  </si>
  <si>
    <t>Clarkia_xantiana_ssp_xantiana</t>
  </si>
  <si>
    <t>Oenothera_arizonica</t>
  </si>
  <si>
    <t>Oenothera_californica_ssp._avita</t>
  </si>
  <si>
    <t>Viola_biflora</t>
  </si>
  <si>
    <t>Geranium_sylvaticum</t>
  </si>
  <si>
    <t>Armeria_caespitosa</t>
  </si>
  <si>
    <t>Bromus_tectorum</t>
  </si>
  <si>
    <t>Hibiscus_meyeri</t>
  </si>
  <si>
    <t>Helianthemum_juliae</t>
  </si>
  <si>
    <t>Echeveria_longissima</t>
  </si>
  <si>
    <t>Astragalus_cremnophylax_var._cremnophylax</t>
  </si>
  <si>
    <t>Purshia_subintegra</t>
  </si>
  <si>
    <t>Opuntia_imbricata</t>
  </si>
  <si>
    <t>Nothofagus_dombeyi</t>
  </si>
  <si>
    <t>Polygonum_viviparum</t>
  </si>
  <si>
    <t>Silene_acaulis</t>
  </si>
  <si>
    <t>Dracocephalum_austriacum</t>
  </si>
  <si>
    <t>Brassica_insularis</t>
  </si>
  <si>
    <t>Veronica_alpina</t>
  </si>
  <si>
    <t>Veronica_officinalis</t>
  </si>
  <si>
    <t>Viola_palustris</t>
  </si>
  <si>
    <t>Eschscholzia_californica</t>
  </si>
  <si>
    <t>Lantana_camara</t>
  </si>
  <si>
    <t>Daphne_rodriguezii</t>
  </si>
  <si>
    <t>Carrichtera_annua</t>
  </si>
  <si>
    <t>Cryptantha_flava</t>
  </si>
  <si>
    <t>Dactylorhiza_lapponica</t>
  </si>
  <si>
    <t>Tillandsia_macdougallii</t>
  </si>
  <si>
    <t>Primula_farinosa</t>
  </si>
  <si>
    <t>Himantoglossum_hircinum</t>
  </si>
  <si>
    <t>Calathea_ovandensis</t>
  </si>
  <si>
    <t>Opuntia_rastrera</t>
  </si>
  <si>
    <t>Ramonda_myconi</t>
  </si>
  <si>
    <t>Centaurea_corymbosa</t>
  </si>
  <si>
    <t>Hordeum_spontaneum</t>
  </si>
  <si>
    <t>Boltonia_decurrens</t>
  </si>
  <si>
    <t>Agropyron_cristatum</t>
  </si>
  <si>
    <t>Aspasia_principissa</t>
  </si>
  <si>
    <t>Themeda_triandra</t>
  </si>
  <si>
    <t>Austrodanthonia_caespitosa</t>
  </si>
  <si>
    <t>Hypochaeris_radicata</t>
  </si>
  <si>
    <t>Leontodon_taraxacoides</t>
  </si>
  <si>
    <t>Verticordia_staminosa</t>
  </si>
  <si>
    <t>Actaea_spicata</t>
  </si>
  <si>
    <t>Asplenium_scolopendrium</t>
  </si>
  <si>
    <t>Tragopogon_dubius</t>
  </si>
  <si>
    <t>Lactuca_serriola</t>
  </si>
  <si>
    <t>Ipomopsis_aggregata</t>
  </si>
  <si>
    <t>Silene_ciliata</t>
  </si>
  <si>
    <t>Austrostipa_aristiglumis</t>
  </si>
  <si>
    <t>Arnica_angustifolia</t>
  </si>
  <si>
    <t>Eryngium_alpinum</t>
  </si>
  <si>
    <t>Fabiana_imbricata</t>
  </si>
  <si>
    <t>Polystichum_aculeatum</t>
  </si>
  <si>
    <t>Polystichum_setiferum</t>
  </si>
  <si>
    <t>Parkinsonia_aculeata</t>
  </si>
  <si>
    <t>Mammillaria_hernandezii</t>
  </si>
  <si>
    <t>Mammillaria_dixanthocentron</t>
  </si>
  <si>
    <t>Centaurea_stoebe</t>
  </si>
  <si>
    <t>Acacia_peuce</t>
  </si>
  <si>
    <t>Plantago_coronopus</t>
  </si>
  <si>
    <t>Goodyera_pubescens</t>
  </si>
  <si>
    <t>Pityopsis_aspera</t>
  </si>
  <si>
    <t>Amaranthus_retroflexus</t>
  </si>
  <si>
    <t>Echinochloa_crus-galli</t>
  </si>
  <si>
    <t>Protea_repens</t>
  </si>
  <si>
    <t>Pediocactus_bradyi</t>
  </si>
  <si>
    <t>Sonchus_pustulatus</t>
  </si>
  <si>
    <t>Cytisus_scoparius</t>
  </si>
  <si>
    <t>Spartium_junceum</t>
  </si>
  <si>
    <t>Prosopis_sp.</t>
  </si>
  <si>
    <t>Orchis_purpurea</t>
  </si>
  <si>
    <t>Neobuxbaumia_polylopha</t>
  </si>
  <si>
    <t>Astragalus_bibullatus</t>
  </si>
  <si>
    <t>Raphanus_raphanistrum</t>
  </si>
  <si>
    <t>Raphanus_sativus</t>
  </si>
  <si>
    <t>Raphanus_raphanistrum_x_sativus</t>
  </si>
  <si>
    <t>Geum_radiatum</t>
  </si>
  <si>
    <t>Picea_engelmannii</t>
  </si>
  <si>
    <t>Pinus_flexilis</t>
  </si>
  <si>
    <t>Pinus_halepensis</t>
  </si>
  <si>
    <t>Alliaria_petiolata</t>
  </si>
  <si>
    <t>Turritis_glabra</t>
  </si>
  <si>
    <t>Berberis_thunbergii</t>
  </si>
  <si>
    <t>Lindera_benzoin</t>
  </si>
  <si>
    <t>Lobularia_maritima</t>
  </si>
  <si>
    <t>Seasonal</t>
  </si>
  <si>
    <t>Annual</t>
  </si>
  <si>
    <t>TType</t>
  </si>
  <si>
    <t>Ptype</t>
  </si>
  <si>
    <t>Both</t>
  </si>
  <si>
    <t>Row Labels</t>
  </si>
  <si>
    <t>Grand Total</t>
  </si>
  <si>
    <t>(All)</t>
  </si>
  <si>
    <t>(Multiple Items)</t>
  </si>
  <si>
    <t>Study</t>
  </si>
  <si>
    <t>Climate in</t>
  </si>
  <si>
    <t>Growing period</t>
  </si>
  <si>
    <t>Dormant period</t>
  </si>
  <si>
    <t>Tredennick et al. 2017</t>
  </si>
  <si>
    <t>above 25</t>
  </si>
  <si>
    <t>20-25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</si>
</sst>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18" fillId="0" borderId="0" xfId="42" applyBorder="1"/>
    <xf numFmtId="0" fontId="19" fillId="0" borderId="0" xfId="42" applyFont="1" applyFill="1"/>
    <xf numFmtId="0" fontId="0" fillId="0" borderId="0" xfId="0"/>
    <xf numFmtId="0" fontId="18" fillId="0" borderId="0" xfId="42"/>
    <xf numFmtId="0" fontId="19" fillId="0" borderId="0" xfId="42" applyFont="1"/>
    <xf numFmtId="0" fontId="18" fillId="0" borderId="10" xfId="42" applyBorder="1"/>
    <xf numFmtId="0" fontId="20" fillId="0" borderId="0" xfId="42" applyFont="1"/>
    <xf numFmtId="0" fontId="16" fillId="0" borderId="0" xfId="0" applyFont="1"/>
    <xf numFmtId="0" fontId="18" fillId="0" borderId="0" xfId="42" applyFill="1"/>
    <xf numFmtId="0" fontId="18" fillId="0" borderId="0" xfId="42"/>
    <xf numFmtId="0" fontId="19" fillId="0" borderId="0" xfId="42" applyFont="1"/>
    <xf numFmtId="0" fontId="18" fillId="0" borderId="10" xfId="42" applyBorder="1"/>
    <xf numFmtId="0" fontId="18" fillId="0" borderId="0" xfId="42"/>
    <xf numFmtId="0" fontId="19" fillId="0" borderId="0" xfId="42" applyFont="1"/>
    <xf numFmtId="0" fontId="18" fillId="0" borderId="0" xfId="42" applyAlignment="1">
      <alignment vertical="center"/>
    </xf>
    <xf numFmtId="0" fontId="18" fillId="0" borderId="10" xfId="42" applyBorder="1"/>
    <xf numFmtId="0" fontId="18" fillId="0" borderId="0" xfId="42"/>
    <xf numFmtId="0" fontId="19" fillId="0" borderId="0" xfId="42" applyFont="1"/>
    <xf numFmtId="0" fontId="18" fillId="0" borderId="0" xfId="42" applyAlignment="1">
      <alignment vertical="center"/>
    </xf>
    <xf numFmtId="0" fontId="18" fillId="0" borderId="10" xfId="42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ers, Sanne" refreshedDate="43697.674895254633" createdVersion="4" refreshedVersion="4" minRefreshableVersion="3" recordCount="227">
  <cacheSource type="worksheet">
    <worksheetSource ref="A2:U229" sheet="Sheet1"/>
  </cacheSource>
  <cacheFields count="21">
    <cacheField name="Authors" numFmtId="0">
      <sharedItems count="76">
        <s v="Adler, Dalgleish &amp; Ellner 2012; Chu et al. 2016"/>
        <s v="Adler, Dalgleish &amp; Ellner 2012; Dalgleish et al. 2011; Chu et al. 2016"/>
        <s v="Chu et al. 2016"/>
        <s v="Chu et al. 2016; Tredennick et al. 2017"/>
        <s v="Dahlgren et al. 2016"/>
        <s v="Eckhart et al. 2011"/>
        <s v="Evans et al. 2007"/>
        <s v="Evju et al 2010"/>
        <s v="Evju et al 2011"/>
        <s v="Garcia-Camacho e al. 2012"/>
        <s v="Griffith &amp; Loik 2010"/>
        <s v="Louthan et al. 2014"/>
        <s v="Marrero-Gomez et al. 2007"/>
        <s v="Martorell 2007"/>
        <s v="Maschinski et al. 1997"/>
        <s v="Maschinski et al. 2006"/>
        <s v="Miller et al. 2009"/>
        <s v="Molowny-Horas et al. 2017"/>
        <s v="Morris &amp; Doak 2010"/>
        <s v="Nicole et al. 2011"/>
        <s v="Noel et al 2010"/>
        <s v="Olsen et al. 2016"/>
        <s v="Pena-Gomez &amp; Bustamante 2012"/>
        <s v="Raghu et al. 2014"/>
        <s v="Rodriguez-Perez &amp; Traveset 2012"/>
        <s v="Salguero-Gomez et al. 2012"/>
        <s v="Sletvold et al. 2013"/>
        <s v="Ticktin et al. 2016"/>
        <s v="Torang et al 2010"/>
        <s v="van der Meer et al. 2016"/>
        <s v="Horvitz &amp; Schemske 1995"/>
        <s v="Mandujano et al. 2001"/>
        <s v="Picó &amp; Riba 2002"/>
        <s v="Freville et al. 2004"/>
        <s v="Volis et al. 2004"/>
        <s v="Smith et al. 2005"/>
        <s v="Hansen &amp; Wilson 2006"/>
        <s v="Pfeifer et al. 2006"/>
        <s v="Zotz &amp; Schmidt 2006"/>
        <s v="Williams et al. 2007"/>
        <s v="Yates et al. 2007"/>
        <s v="Lucas et al. 2008"/>
        <s v="Dahlgren &amp; Ehrlen 2009"/>
        <s v="Bremer &amp; Jongejans 2010"/>
        <s v="Horvitz et al. 2010"/>
        <s v="Prevey et al. 2010"/>
        <s v="Waser et al. 2010"/>
        <s v="Gimenez-Benavides et al. 2011"/>
        <s v="Godfree et al. 2010"/>
        <s v="Jäkäläniemi 2011"/>
        <s v="Andrello et al. 2012"/>
        <s v="Curth et al. 2012"/>
        <s v="de Groot et al. 2012"/>
        <s v="Pichancourt and van Klinken 2012"/>
        <s v="Ureta et al. 2012"/>
        <s v="Maines et al. 2013"/>
        <s v="Raghu et al. 2013"/>
        <s v="Villelas et al. 2013"/>
        <s v="Diez et al. 2014"/>
        <s v="Gornish 2013"/>
        <s v="Hyvonen &amp; Ramula 2014"/>
        <s v="Merow et al. 2014"/>
        <s v="Shryock et al. 2014"/>
        <s v="Prevéy and Seastedt 2015"/>
        <s v="Silva et al. 2015"/>
        <s v="Stevens&amp;Latimer 2015"/>
        <s v="van Klinken&amp;Pichancourt 2015"/>
        <s v="Williams et al. 2015"/>
        <s v="Arroyo-Cosultchi et al. 2016"/>
        <s v="Bernardo et al. 2016"/>
        <s v="Teitel et al. 2016"/>
        <s v="Ulrey et al. 2016"/>
        <s v="Conlisk et al. 2017"/>
        <s v="García-Callejas et al. 2017"/>
        <s v="Merow et al. 2017"/>
        <s v="Picó et al. 2002"/>
      </sharedItems>
    </cacheField>
    <cacheField name="plant_species" numFmtId="0">
      <sharedItems/>
    </cacheField>
    <cacheField name="Population" numFmtId="0">
      <sharedItems containsMixedTypes="1" containsNumber="1" containsInteger="1" minValue="1" maxValue="22"/>
    </cacheField>
    <cacheField name="Latitude" numFmtId="0">
      <sharedItems containsString="0" containsBlank="1" containsNumber="1" minValue="-42.7" maxValue="66"/>
    </cacheField>
    <cacheField name="Longitude" numFmtId="0">
      <sharedItems containsString="0" containsBlank="1" containsNumber="1" minValue="-120.6508" maxValue="152.05500000000001"/>
    </cacheField>
    <cacheField name="Biome" numFmtId="0">
      <sharedItems containsBlank="1"/>
    </cacheField>
    <cacheField name="measured variable" numFmtId="0">
      <sharedItems containsBlank="1"/>
    </cacheField>
    <cacheField name="TType" numFmtId="0">
      <sharedItems containsBlank="1" count="4">
        <s v="Annual"/>
        <s v="Seasonal"/>
        <m/>
        <s v="Both"/>
      </sharedItems>
    </cacheField>
    <cacheField name="Annual" numFmtId="0">
      <sharedItems containsString="0" containsBlank="1" containsNumber="1" containsInteger="1" minValue="1" maxValue="1"/>
    </cacheField>
    <cacheField name="Seasonal" numFmtId="0">
      <sharedItems containsSemiMixedTypes="0" containsString="0" containsNumber="1" containsInteger="1" minValue="0" maxValue="1"/>
    </cacheField>
    <cacheField name="Spring" numFmtId="0">
      <sharedItems containsString="0" containsBlank="1" containsNumber="1" containsInteger="1" minValue="1" maxValue="1"/>
    </cacheField>
    <cacheField name="Summer" numFmtId="0">
      <sharedItems containsString="0" containsBlank="1" containsNumber="1" containsInteger="1" minValue="1" maxValue="1"/>
    </cacheField>
    <cacheField name="Autumn" numFmtId="0">
      <sharedItems containsString="0" containsBlank="1" containsNumber="1" containsInteger="1" minValue="1" maxValue="1"/>
    </cacheField>
    <cacheField name="Winter" numFmtId="0">
      <sharedItems containsString="0" containsBlank="1" containsNumber="1" containsInteger="1" minValue="1" maxValue="1"/>
    </cacheField>
    <cacheField name="Ptype" numFmtId="0">
      <sharedItems containsBlank="1" count="4">
        <s v="Annual"/>
        <s v="Seasonal"/>
        <m/>
        <s v="Both"/>
      </sharedItems>
    </cacheField>
    <cacheField name="Annual2" numFmtId="0">
      <sharedItems containsString="0" containsBlank="1" containsNumber="1" containsInteger="1" minValue="1" maxValue="1"/>
    </cacheField>
    <cacheField name="Seasonal2" numFmtId="0">
      <sharedItems containsSemiMixedTypes="0" containsString="0" containsNumber="1" containsInteger="1" minValue="0" maxValue="1"/>
    </cacheField>
    <cacheField name="Spring2" numFmtId="0">
      <sharedItems containsString="0" containsBlank="1" containsNumber="1" containsInteger="1" minValue="1" maxValue="1"/>
    </cacheField>
    <cacheField name="Summer2" numFmtId="0">
      <sharedItems containsString="0" containsBlank="1" containsNumber="1" containsInteger="1" minValue="1" maxValue="1"/>
    </cacheField>
    <cacheField name="Autumn2" numFmtId="0">
      <sharedItems containsString="0" containsBlank="1" containsNumber="1" containsInteger="1" minValue="1" maxValue="1"/>
    </cacheField>
    <cacheField name="Winter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vers, Sanne" refreshedDate="43697.676219328707" createdVersion="4" refreshedVersion="4" minRefreshableVersion="3" recordCount="46">
  <cacheSource type="worksheet">
    <worksheetSource ref="G1:G47" sheet="Sheet7"/>
  </cacheSource>
  <cacheFields count="1">
    <cacheField name="Authors" numFmtId="0">
      <sharedItems count="35">
        <s v="Chu et al. 2016"/>
        <s v="Chu et al. 2016; Tredennick et al. 2017"/>
        <s v="Dahlgren et al. 2016"/>
        <s v="de Groot et al. 2012"/>
        <s v="Eckhart et al. 2011"/>
        <s v="Evju et al 2010"/>
        <s v="Evju et al 2011"/>
        <s v="Freville et al. 2004"/>
        <s v="Jäkäläniemi 2011"/>
        <s v="Merow et al. 2014"/>
        <s v="Merow et al. 2017"/>
        <s v="Miller et al. 2009"/>
        <s v="Morris &amp; Doak 2010"/>
        <s v="Nicole et al. 2011"/>
        <s v="Noel et al 2010"/>
        <s v="Pfeifer et al. 2006"/>
        <s v="Picó &amp; Riba 2002"/>
        <s v="Shryock et al. 2014"/>
        <s v="Silva et al. 2015"/>
        <s v="Sletvold et al. 2013"/>
        <s v="van der Meer et al. 2016"/>
        <s v="Williams et al. 2015"/>
        <s v="Bremer &amp; Jongejans 2010"/>
        <s v="Curth et al. 2012"/>
        <s v="Horvitz et al. 2010"/>
        <s v="Lucas et al. 2008"/>
        <s v="Maines et al. 2013"/>
        <s v="Maschinski et al. 1997"/>
        <s v="Prevéy and Seastedt 2015"/>
        <s v="Prevey et al. 2010"/>
        <s v="Smith et al. 2005"/>
        <s v="Teitel et al. 2016"/>
        <s v="Ticktin et al. 2016"/>
        <s v="Torang et al 2010"/>
        <s v="Waser et al. 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s v="Poa_secunda"/>
    <s v="Dubois"/>
    <n v="44.2"/>
    <n v="-112.1"/>
    <s v="DES"/>
    <s v="precipitation, temperature"/>
    <x v="0"/>
    <n v="1"/>
    <n v="0"/>
    <m/>
    <m/>
    <m/>
    <m/>
    <x v="0"/>
    <n v="1"/>
    <n v="0"/>
    <m/>
    <m/>
    <m/>
    <m/>
  </r>
  <r>
    <x v="1"/>
    <s v="Hesperostipa_comata"/>
    <s v="Dubois"/>
    <n v="44.2"/>
    <n v="-112.1"/>
    <s v="DES"/>
    <s v="precipitation, temperature"/>
    <x v="0"/>
    <n v="1"/>
    <n v="0"/>
    <m/>
    <m/>
    <m/>
    <m/>
    <x v="0"/>
    <n v="1"/>
    <n v="0"/>
    <m/>
    <m/>
    <m/>
    <m/>
  </r>
  <r>
    <x v="1"/>
    <s v="Artemisia_tripartita"/>
    <s v="Dubois"/>
    <n v="44.2"/>
    <n v="-112.1"/>
    <s v="DES"/>
    <s v="precipitation, temperature"/>
    <x v="0"/>
    <n v="1"/>
    <n v="0"/>
    <m/>
    <m/>
    <m/>
    <m/>
    <x v="0"/>
    <n v="1"/>
    <n v="0"/>
    <m/>
    <m/>
    <m/>
    <m/>
  </r>
  <r>
    <x v="1"/>
    <s v="Pseudoroegneria_spicata"/>
    <s v="Dubois"/>
    <n v="44.2"/>
    <n v="-112.1"/>
    <s v="DES"/>
    <s v="precipitation, temperature"/>
    <x v="0"/>
    <n v="1"/>
    <n v="0"/>
    <m/>
    <m/>
    <m/>
    <m/>
    <x v="0"/>
    <n v="1"/>
    <n v="0"/>
    <m/>
    <m/>
    <m/>
    <m/>
  </r>
  <r>
    <x v="2"/>
    <s v="Boerhavia_intermedia"/>
    <s v="All"/>
    <n v="32.6"/>
    <n v="-106.7"/>
    <s v="DES"/>
    <s v="summer temperature and precipitation"/>
    <x v="1"/>
    <m/>
    <n v="1"/>
    <m/>
    <n v="1"/>
    <m/>
    <m/>
    <x v="0"/>
    <n v="1"/>
    <n v="0"/>
    <m/>
    <m/>
    <m/>
    <m/>
  </r>
  <r>
    <x v="2"/>
    <s v="Bouteloua_barbata"/>
    <s v="All"/>
    <n v="32.6"/>
    <n v="-106.7"/>
    <s v="DES"/>
    <s v="summer temperature and precipitation"/>
    <x v="1"/>
    <m/>
    <n v="1"/>
    <m/>
    <n v="1"/>
    <m/>
    <m/>
    <x v="0"/>
    <n v="1"/>
    <n v="0"/>
    <m/>
    <m/>
    <m/>
    <m/>
  </r>
  <r>
    <x v="2"/>
    <s v="Bouteloua_curtipendula"/>
    <s v="Hays"/>
    <n v="38.799999999999997"/>
    <n v="-99.3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Bouteloua_eriopoda"/>
    <s v="Green_Valley"/>
    <n v="31.83"/>
    <n v="-110.88"/>
    <s v="DES"/>
    <s v="summer temperature and precipitation"/>
    <x v="1"/>
    <m/>
    <n v="1"/>
    <m/>
    <n v="1"/>
    <m/>
    <m/>
    <x v="0"/>
    <n v="1"/>
    <n v="0"/>
    <m/>
    <m/>
    <m/>
    <m/>
  </r>
  <r>
    <x v="2"/>
    <s v="Bouteloua_eriopoda"/>
    <s v="Jornada_exp_range"/>
    <n v="32.619999999999997"/>
    <n v="-106.67"/>
    <s v="DES"/>
    <s v="Summer-fall temperature and precipitation"/>
    <x v="1"/>
    <m/>
    <n v="1"/>
    <m/>
    <n v="1"/>
    <n v="1"/>
    <m/>
    <x v="0"/>
    <n v="1"/>
    <n v="0"/>
    <m/>
    <m/>
    <m/>
    <m/>
  </r>
  <r>
    <x v="3"/>
    <s v="Bouteloua_gracilis"/>
    <s v="Fort_Keogh"/>
    <n v="46.32"/>
    <n v="-105.8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Bouteloua_hirsuta"/>
    <s v="Hays"/>
    <n v="38.799999999999997"/>
    <n v="-99.3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Bouteloua_rothrockii"/>
    <s v="Green_Valley"/>
    <n v="31.83"/>
    <n v="-110.88"/>
    <s v="DES"/>
    <s v="summer temperature and precipitation"/>
    <x v="1"/>
    <m/>
    <n v="1"/>
    <m/>
    <n v="1"/>
    <m/>
    <m/>
    <x v="0"/>
    <n v="1"/>
    <n v="0"/>
    <m/>
    <m/>
    <m/>
    <m/>
  </r>
  <r>
    <x v="2"/>
    <s v="Eriogonum_abertianum"/>
    <s v="All"/>
    <n v="32.6"/>
    <n v="-106.7"/>
    <s v="DES"/>
    <s v="summer temperature and precipitation"/>
    <x v="1"/>
    <m/>
    <n v="1"/>
    <m/>
    <n v="1"/>
    <m/>
    <m/>
    <x v="0"/>
    <n v="1"/>
    <n v="0"/>
    <m/>
    <m/>
    <m/>
    <m/>
  </r>
  <r>
    <x v="3"/>
    <s v="Hesperostipa_comata"/>
    <s v="Fort_Keogh"/>
    <n v="46.32"/>
    <n v="-105.8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Panicum_hirticaule"/>
    <s v="All"/>
    <n v="32.6"/>
    <n v="-106.7"/>
    <s v="DES"/>
    <s v="summer temperature and precipitation"/>
    <x v="1"/>
    <m/>
    <n v="1"/>
    <m/>
    <n v="1"/>
    <m/>
    <m/>
    <x v="0"/>
    <n v="1"/>
    <n v="0"/>
    <m/>
    <m/>
    <m/>
    <m/>
  </r>
  <r>
    <x v="3"/>
    <s v="Pascopyrum_smithii"/>
    <s v="Fort_Keogh"/>
    <n v="46.32"/>
    <n v="-105.8"/>
    <s v="TGS"/>
    <s v="Spring-summer temperature and precipitation"/>
    <x v="1"/>
    <m/>
    <n v="1"/>
    <n v="1"/>
    <n v="1"/>
    <m/>
    <m/>
    <x v="0"/>
    <n v="1"/>
    <n v="0"/>
    <m/>
    <m/>
    <m/>
    <m/>
  </r>
  <r>
    <x v="3"/>
    <s v="Poa_secunda"/>
    <s v="Fort_Keogh"/>
    <n v="46.32"/>
    <n v="-105.8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Schizachyrium_scoparium"/>
    <s v="Hays"/>
    <n v="38.799999999999997"/>
    <n v="-99.3"/>
    <s v="TGS"/>
    <s v="Spring-summer temperature and precipitation"/>
    <x v="1"/>
    <m/>
    <n v="1"/>
    <n v="1"/>
    <n v="1"/>
    <m/>
    <m/>
    <x v="0"/>
    <n v="1"/>
    <n v="0"/>
    <m/>
    <m/>
    <m/>
    <m/>
  </r>
  <r>
    <x v="2"/>
    <s v="Sporobolus_flexuosus"/>
    <s v="Jornada_exp_range"/>
    <n v="32.619999999999997"/>
    <n v="-106.67"/>
    <s v="DES"/>
    <s v="Summer-fall temperature and precipitation"/>
    <x v="1"/>
    <m/>
    <n v="1"/>
    <m/>
    <n v="1"/>
    <n v="1"/>
    <m/>
    <x v="0"/>
    <n v="1"/>
    <n v="0"/>
    <m/>
    <m/>
    <m/>
    <m/>
  </r>
  <r>
    <x v="2"/>
    <s v="Tidestromia_lanuginosa"/>
    <s v="All"/>
    <n v="32.6"/>
    <n v="-106.7"/>
    <s v="DES"/>
    <s v="summer temperature and precipitation"/>
    <x v="1"/>
    <m/>
    <n v="1"/>
    <m/>
    <n v="1"/>
    <m/>
    <m/>
    <x v="0"/>
    <n v="1"/>
    <n v="0"/>
    <m/>
    <m/>
    <m/>
    <m/>
  </r>
  <r>
    <x v="4"/>
    <s v="Fumana_procumbens"/>
    <s v="All"/>
    <n v="56.587000000000003"/>
    <n v="16.582999999999998"/>
    <s v="TBM"/>
    <s v="Spring temp (T, T+1); Summer precip (T, T+1); Fall Temp (T)"/>
    <x v="1"/>
    <m/>
    <n v="1"/>
    <n v="1"/>
    <m/>
    <n v="1"/>
    <m/>
    <x v="1"/>
    <m/>
    <n v="1"/>
    <m/>
    <n v="1"/>
    <m/>
    <m/>
  </r>
  <r>
    <x v="5"/>
    <s v="Clarkia_xantiana_ssp_xantiana"/>
    <s v="Live Oak  (LO)"/>
    <n v="35.467770000000002"/>
    <n v="-118.7182"/>
    <s v="MED"/>
    <s v="spring and winter temperature and precipitation"/>
    <x v="1"/>
    <m/>
    <n v="1"/>
    <n v="1"/>
    <m/>
    <m/>
    <n v="1"/>
    <x v="0"/>
    <n v="1"/>
    <n v="0"/>
    <m/>
    <m/>
    <m/>
    <m/>
  </r>
  <r>
    <x v="5"/>
    <s v="Clarkia_xantiana_ssp_xantiana"/>
    <s v="Lucas Creek W (LCW)"/>
    <n v="35.468029999999999"/>
    <n v="-118.7008"/>
    <s v="MED"/>
    <m/>
    <x v="2"/>
    <m/>
    <n v="0"/>
    <m/>
    <m/>
    <m/>
    <m/>
    <x v="2"/>
    <m/>
    <n v="0"/>
    <m/>
    <m/>
    <m/>
    <m/>
  </r>
  <r>
    <x v="5"/>
    <s v="Clarkia_xantiana_ssp_xantiana"/>
    <s v="Upper Richbar S (UR)"/>
    <n v="35.466720000000002"/>
    <n v="-118.71680000000001"/>
    <s v="MED"/>
    <m/>
    <x v="2"/>
    <m/>
    <n v="0"/>
    <m/>
    <m/>
    <m/>
    <m/>
    <x v="2"/>
    <m/>
    <n v="0"/>
    <m/>
    <m/>
    <m/>
    <m/>
  </r>
  <r>
    <x v="5"/>
    <s v="Clarkia_xantiana_ssp_xantiana"/>
    <s v="Lucas Creek E (LCE)"/>
    <n v="35.46819"/>
    <n v="-118.70059999999999"/>
    <s v="MED"/>
    <m/>
    <x v="2"/>
    <m/>
    <n v="0"/>
    <m/>
    <m/>
    <m/>
    <m/>
    <x v="2"/>
    <m/>
    <n v="0"/>
    <m/>
    <m/>
    <m/>
    <m/>
  </r>
  <r>
    <x v="5"/>
    <s v="Clarkia_xantiana_ssp_xantiana"/>
    <s v="Cow Flat (CF)"/>
    <n v="35.517780000000002"/>
    <n v="-118.6343"/>
    <s v="MED"/>
    <m/>
    <x v="2"/>
    <m/>
    <n v="0"/>
    <m/>
    <m/>
    <m/>
    <m/>
    <x v="2"/>
    <m/>
    <n v="0"/>
    <m/>
    <m/>
    <m/>
    <m/>
  </r>
  <r>
    <x v="5"/>
    <s v="Clarkia_xantiana_ssp_xantiana"/>
    <s v="Democrat (DM)"/>
    <n v="35.517919999999997"/>
    <n v="-118.6176"/>
    <s v="MED"/>
    <m/>
    <x v="2"/>
    <m/>
    <n v="0"/>
    <m/>
    <m/>
    <m/>
    <m/>
    <x v="2"/>
    <m/>
    <n v="0"/>
    <m/>
    <m/>
    <m/>
    <m/>
  </r>
  <r>
    <x v="5"/>
    <s v="Clarkia_xantiana_ssp_xantiana"/>
    <s v="Delonegha W (DL)"/>
    <n v="35.534219999999998"/>
    <n v="-118.617"/>
    <s v="MED"/>
    <m/>
    <x v="2"/>
    <m/>
    <n v="0"/>
    <m/>
    <m/>
    <m/>
    <m/>
    <x v="2"/>
    <m/>
    <n v="0"/>
    <m/>
    <m/>
    <m/>
    <m/>
  </r>
  <r>
    <x v="5"/>
    <s v="Clarkia_xantiana_ssp_xantiana"/>
    <s v="Mill Creek (MC)"/>
    <n v="35.533389999999997"/>
    <n v="-118.61669999999999"/>
    <s v="MED"/>
    <m/>
    <x v="2"/>
    <m/>
    <n v="0"/>
    <m/>
    <m/>
    <m/>
    <m/>
    <x v="2"/>
    <m/>
    <n v="0"/>
    <m/>
    <m/>
    <m/>
    <m/>
  </r>
  <r>
    <x v="5"/>
    <s v="Clarkia_xantiana_ssp_xantiana"/>
    <s v="Kern Road W (OKW)"/>
    <n v="35.55097"/>
    <n v="-118.56780000000001"/>
    <s v="MED"/>
    <m/>
    <x v="2"/>
    <m/>
    <n v="0"/>
    <m/>
    <m/>
    <m/>
    <m/>
    <x v="2"/>
    <m/>
    <n v="0"/>
    <m/>
    <m/>
    <m/>
    <m/>
  </r>
  <r>
    <x v="5"/>
    <s v="Clarkia_xantiana_ssp_xantiana"/>
    <s v="Kern Road E (KRE)"/>
    <n v="35.551360000000003"/>
    <n v="-118.5515"/>
    <s v="MED"/>
    <m/>
    <x v="2"/>
    <m/>
    <n v="0"/>
    <m/>
    <m/>
    <m/>
    <m/>
    <x v="2"/>
    <m/>
    <n v="0"/>
    <m/>
    <m/>
    <m/>
    <m/>
  </r>
  <r>
    <x v="5"/>
    <s v="Clarkia_xantiana_ssp_xantiana"/>
    <s v="Freeway Ridge (FR)"/>
    <n v="35.568080000000002"/>
    <n v="-118.5501"/>
    <s v="MED"/>
    <m/>
    <x v="2"/>
    <m/>
    <n v="0"/>
    <m/>
    <m/>
    <m/>
    <m/>
    <x v="2"/>
    <m/>
    <n v="0"/>
    <m/>
    <m/>
    <m/>
    <m/>
  </r>
  <r>
    <x v="5"/>
    <s v="Clarkia_xantiana_ssp_xantiana"/>
    <s v="Black Gulch (BG)"/>
    <n v="35.584110000000003"/>
    <n v="-118.5177"/>
    <s v="MED"/>
    <m/>
    <x v="2"/>
    <m/>
    <n v="0"/>
    <m/>
    <m/>
    <m/>
    <m/>
    <x v="2"/>
    <m/>
    <n v="0"/>
    <m/>
    <m/>
    <m/>
    <m/>
  </r>
  <r>
    <x v="5"/>
    <s v="Clarkia_xantiana_ssp_xantiana"/>
    <s v="Borel Road (BR)"/>
    <n v="35.583829999999999"/>
    <n v="-118.5167"/>
    <s v="MED"/>
    <m/>
    <x v="2"/>
    <m/>
    <n v="0"/>
    <m/>
    <m/>
    <m/>
    <m/>
    <x v="2"/>
    <m/>
    <n v="0"/>
    <m/>
    <m/>
    <m/>
    <m/>
  </r>
  <r>
    <x v="5"/>
    <s v="Clarkia_xantiana_ssp_xantiana"/>
    <s v="Keyesville (KY)"/>
    <n v="35.617220000000003"/>
    <n v="-118.5013"/>
    <s v="MED"/>
    <m/>
    <x v="2"/>
    <m/>
    <n v="0"/>
    <m/>
    <m/>
    <m/>
    <m/>
    <x v="2"/>
    <m/>
    <n v="0"/>
    <m/>
    <m/>
    <m/>
    <m/>
  </r>
  <r>
    <x v="5"/>
    <s v="Clarkia_xantiana_ssp_xantiana"/>
    <s v="Old State Road (OSR)"/>
    <n v="35.684809999999999"/>
    <n v="-118.4683"/>
    <s v="MED"/>
    <m/>
    <x v="2"/>
    <m/>
    <n v="0"/>
    <m/>
    <m/>
    <m/>
    <m/>
    <x v="2"/>
    <m/>
    <n v="0"/>
    <m/>
    <m/>
    <m/>
    <m/>
  </r>
  <r>
    <x v="5"/>
    <s v="Clarkia_xantiana_ssp_xantiana"/>
    <s v="Camp 3 (C3)"/>
    <n v="35.800220000000003"/>
    <n v="-118.4348"/>
    <s v="MED"/>
    <m/>
    <x v="2"/>
    <m/>
    <n v="0"/>
    <m/>
    <m/>
    <m/>
    <m/>
    <x v="2"/>
    <m/>
    <n v="0"/>
    <m/>
    <m/>
    <m/>
    <m/>
  </r>
  <r>
    <x v="5"/>
    <s v="Clarkia_xantiana_ssp_xantiana"/>
    <s v="Erskine Creek (EC)"/>
    <n v="35.584000000000003"/>
    <n v="-118.4344"/>
    <s v="MED"/>
    <m/>
    <x v="2"/>
    <m/>
    <n v="0"/>
    <m/>
    <m/>
    <m/>
    <m/>
    <x v="2"/>
    <m/>
    <n v="0"/>
    <m/>
    <m/>
    <m/>
    <m/>
  </r>
  <r>
    <x v="5"/>
    <s v="Clarkia_xantiana_ssp_xantiana"/>
    <n v="22"/>
    <n v="35.83381"/>
    <n v="-118.4182"/>
    <s v="MED"/>
    <m/>
    <x v="2"/>
    <m/>
    <n v="0"/>
    <m/>
    <m/>
    <m/>
    <m/>
    <x v="2"/>
    <m/>
    <n v="0"/>
    <m/>
    <m/>
    <m/>
    <m/>
  </r>
  <r>
    <x v="5"/>
    <s v="Clarkia_xantiana_ssp_xantiana"/>
    <s v="Golf Course N (GC)"/>
    <n v="35.717610000000001"/>
    <n v="-118.41800000000001"/>
    <s v="MED"/>
    <m/>
    <x v="2"/>
    <m/>
    <n v="0"/>
    <m/>
    <m/>
    <m/>
    <m/>
    <x v="2"/>
    <m/>
    <n v="0"/>
    <m/>
    <m/>
    <m/>
    <m/>
  </r>
  <r>
    <x v="5"/>
    <s v="Clarkia_xantiana_ssp_xantiana"/>
    <s v="Squirrel Mountain (SM)"/>
    <n v="35.717829999999999"/>
    <n v="-118.41679999999999"/>
    <s v="MED"/>
    <m/>
    <x v="2"/>
    <m/>
    <n v="0"/>
    <m/>
    <m/>
    <m/>
    <m/>
    <x v="2"/>
    <m/>
    <n v="0"/>
    <m/>
    <m/>
    <m/>
    <m/>
  </r>
  <r>
    <x v="6"/>
    <s v="Oenothera_arizonica"/>
    <s v="All"/>
    <n v="33.332999999999998"/>
    <n v="-112.633"/>
    <s v="DES"/>
    <s v="wet vs. dry year"/>
    <x v="2"/>
    <m/>
    <n v="0"/>
    <m/>
    <m/>
    <m/>
    <m/>
    <x v="0"/>
    <n v="1"/>
    <n v="0"/>
    <m/>
    <m/>
    <m/>
    <m/>
  </r>
  <r>
    <x v="6"/>
    <s v="Oenothera_californica_ssp._avita"/>
    <s v="Private"/>
    <n v="35.25"/>
    <n v="-113.66670000000001"/>
    <s v="DES"/>
    <s v="wet vs. dry year"/>
    <x v="2"/>
    <m/>
    <n v="0"/>
    <m/>
    <m/>
    <m/>
    <m/>
    <x v="0"/>
    <n v="1"/>
    <n v="0"/>
    <m/>
    <m/>
    <m/>
    <m/>
  </r>
  <r>
    <x v="6"/>
    <s v="Oenothera_californica_ssp._avita"/>
    <s v="State"/>
    <n v="35.25"/>
    <n v="-113.66670000000001"/>
    <s v="DES"/>
    <m/>
    <x v="2"/>
    <m/>
    <n v="0"/>
    <m/>
    <m/>
    <m/>
    <m/>
    <x v="2"/>
    <m/>
    <n v="0"/>
    <m/>
    <m/>
    <m/>
    <m/>
  </r>
  <r>
    <x v="6"/>
    <s v="Oenothera_californica_ssp._avita"/>
    <s v="BLM"/>
    <n v="35.016669999999998"/>
    <n v="-113.8167"/>
    <s v="DES"/>
    <m/>
    <x v="2"/>
    <m/>
    <n v="0"/>
    <m/>
    <m/>
    <m/>
    <m/>
    <x v="2"/>
    <m/>
    <n v="0"/>
    <m/>
    <m/>
    <m/>
    <m/>
  </r>
  <r>
    <x v="7"/>
    <s v="Viola_biflora"/>
    <s v="All"/>
    <n v="60.708333000000003"/>
    <n v="7.9583329999999997"/>
    <s v="TUN"/>
    <s v="July temperature"/>
    <x v="1"/>
    <m/>
    <n v="1"/>
    <m/>
    <n v="1"/>
    <m/>
    <m/>
    <x v="2"/>
    <m/>
    <n v="0"/>
    <m/>
    <m/>
    <m/>
    <m/>
  </r>
  <r>
    <x v="8"/>
    <s v="Geranium_sylvaticum"/>
    <s v="All"/>
    <n v="60.708333000000003"/>
    <n v="7.9583329999999997"/>
    <s v="TUN"/>
    <s v="July temperature, July precipitation"/>
    <x v="1"/>
    <m/>
    <n v="1"/>
    <m/>
    <n v="1"/>
    <m/>
    <m/>
    <x v="1"/>
    <m/>
    <n v="1"/>
    <m/>
    <n v="1"/>
    <m/>
    <m/>
  </r>
  <r>
    <x v="9"/>
    <s v="Armeria_caespitosa"/>
    <s v="Peñalara Peak"/>
    <n v="40.85"/>
    <n v="-3.95"/>
    <s v="MED"/>
    <s v="sites vary in altitude"/>
    <x v="2"/>
    <m/>
    <n v="0"/>
    <m/>
    <m/>
    <m/>
    <m/>
    <x v="2"/>
    <m/>
    <n v="0"/>
    <m/>
    <m/>
    <m/>
    <m/>
  </r>
  <r>
    <x v="9"/>
    <s v="Armeria_caespitosa"/>
    <s v="Loma de Cabezas"/>
    <n v="40.766669999999998"/>
    <n v="-3.9333300000000002"/>
    <s v="MED"/>
    <m/>
    <x v="2"/>
    <m/>
    <n v="0"/>
    <m/>
    <m/>
    <m/>
    <m/>
    <x v="2"/>
    <m/>
    <n v="0"/>
    <m/>
    <m/>
    <m/>
    <m/>
  </r>
  <r>
    <x v="10"/>
    <s v="Bromus_tectorum"/>
    <s v="Artemisia; Purshia; Intershrub"/>
    <n v="37.614167000000002"/>
    <n v="-118.829722"/>
    <s v="DES"/>
    <s v="snow depth is experimentally manipulated"/>
    <x v="2"/>
    <m/>
    <n v="0"/>
    <m/>
    <m/>
    <m/>
    <m/>
    <x v="2"/>
    <m/>
    <n v="0"/>
    <m/>
    <m/>
    <m/>
    <m/>
  </r>
  <r>
    <x v="11"/>
    <s v="Hibiscus_meyeri"/>
    <s v="All"/>
    <n v="0.3"/>
    <n v="37.9"/>
    <s v="TMB"/>
    <s v="mesic vs. arid site"/>
    <x v="2"/>
    <m/>
    <n v="0"/>
    <m/>
    <m/>
    <m/>
    <m/>
    <x v="2"/>
    <m/>
    <n v="0"/>
    <m/>
    <m/>
    <m/>
    <m/>
  </r>
  <r>
    <x v="12"/>
    <s v="Helianthemum_juliae"/>
    <s v="All"/>
    <n v="28.242308000000001"/>
    <n v="-16.565909000000001"/>
    <s v="MED"/>
    <s v="annual precipitation, annual temperature"/>
    <x v="0"/>
    <n v="1"/>
    <n v="0"/>
    <m/>
    <m/>
    <m/>
    <m/>
    <x v="0"/>
    <n v="1"/>
    <n v="0"/>
    <m/>
    <m/>
    <m/>
    <m/>
  </r>
  <r>
    <x v="13"/>
    <s v="Echeveria_longissima"/>
    <s v="All"/>
    <n v="17.916667"/>
    <n v="-97.396906999999999"/>
    <s v="TSC"/>
    <s v="dry, typical and wet year"/>
    <x v="2"/>
    <m/>
    <n v="0"/>
    <m/>
    <m/>
    <m/>
    <m/>
    <x v="0"/>
    <n v="1"/>
    <n v="0"/>
    <m/>
    <m/>
    <m/>
    <m/>
  </r>
  <r>
    <x v="14"/>
    <s v="Astragalus_cremnophylax_var._cremnophylax"/>
    <s v="Grand Canyon National Park"/>
    <n v="36.277202000000003"/>
    <n v="-112.78396600000001"/>
    <s v="DES"/>
    <s v="Spring and winter precipitation"/>
    <x v="2"/>
    <m/>
    <n v="0"/>
    <m/>
    <m/>
    <m/>
    <m/>
    <x v="1"/>
    <m/>
    <n v="1"/>
    <n v="1"/>
    <m/>
    <m/>
    <n v="1"/>
  </r>
  <r>
    <x v="15"/>
    <s v="Purshia_subintegra"/>
    <s v="Moist"/>
    <n v="34.839170000000003"/>
    <n v="-111.99056"/>
    <s v="TCF"/>
    <s v="compared moist and dry sites in drought and non-drought years"/>
    <x v="2"/>
    <m/>
    <n v="0"/>
    <m/>
    <m/>
    <m/>
    <m/>
    <x v="0"/>
    <n v="1"/>
    <n v="0"/>
    <m/>
    <m/>
    <m/>
    <m/>
  </r>
  <r>
    <x v="15"/>
    <s v="Purshia_subintegra"/>
    <s v="Dry"/>
    <n v="34.839170000000003"/>
    <n v="-111.99056"/>
    <s v="TCF"/>
    <m/>
    <x v="2"/>
    <m/>
    <n v="0"/>
    <m/>
    <m/>
    <m/>
    <m/>
    <x v="2"/>
    <m/>
    <n v="0"/>
    <m/>
    <m/>
    <m/>
    <m/>
  </r>
  <r>
    <x v="16"/>
    <s v="Opuntia_imbricata"/>
    <s v="All"/>
    <n v="34.334806"/>
    <n v="-106.631444"/>
    <s v="DES"/>
    <s v="altitude (low, mid and high); spcifically mentioned that these altitudes differed in daytime temperature in July and August"/>
    <x v="1"/>
    <m/>
    <n v="1"/>
    <m/>
    <n v="1"/>
    <m/>
    <m/>
    <x v="2"/>
    <m/>
    <n v="0"/>
    <m/>
    <m/>
    <m/>
    <m/>
  </r>
  <r>
    <x v="17"/>
    <s v="Nothofagus_dombeyi"/>
    <s v="Nahuel Huapi National Park"/>
    <n v="-41.066670000000002"/>
    <n v="-71.466669999999993"/>
    <s v="TBM"/>
    <s v="Drought - no drought"/>
    <x v="2"/>
    <m/>
    <n v="0"/>
    <m/>
    <m/>
    <m/>
    <m/>
    <x v="0"/>
    <n v="1"/>
    <n v="0"/>
    <m/>
    <m/>
    <m/>
    <m/>
  </r>
  <r>
    <x v="18"/>
    <s v="Polygonum_viviparum"/>
    <s v="All"/>
    <n v="51.496845999999998"/>
    <n v="-115.928056"/>
    <s v="TCF"/>
    <s v="July temperature, length of snow-free period"/>
    <x v="1"/>
    <m/>
    <n v="1"/>
    <m/>
    <n v="1"/>
    <m/>
    <m/>
    <x v="2"/>
    <m/>
    <n v="0"/>
    <m/>
    <m/>
    <m/>
    <m/>
  </r>
  <r>
    <x v="18"/>
    <s v="Silene_acaulis"/>
    <s v="All"/>
    <n v="51.496845999999998"/>
    <n v="-115.928056"/>
    <s v="TCF"/>
    <s v="July temperature, length of snow-free period"/>
    <x v="1"/>
    <m/>
    <n v="1"/>
    <m/>
    <n v="1"/>
    <m/>
    <m/>
    <x v="2"/>
    <m/>
    <n v="0"/>
    <m/>
    <m/>
    <m/>
    <m/>
  </r>
  <r>
    <x v="19"/>
    <s v="Dracocephalum_austriacum"/>
    <s v="Bessans"/>
    <n v="45.289299999999997"/>
    <n v="7.0433000000000003"/>
    <s v="TCF"/>
    <s v="temperature and precipitation during spring and summer months (may-august); lasso method"/>
    <x v="1"/>
    <m/>
    <n v="1"/>
    <n v="1"/>
    <n v="1"/>
    <m/>
    <m/>
    <x v="1"/>
    <m/>
    <n v="1"/>
    <n v="1"/>
    <n v="1"/>
    <m/>
    <m/>
  </r>
  <r>
    <x v="19"/>
    <s v="Dracocephalum_austriacum"/>
    <s v="Champcella"/>
    <n v="44.722299999999997"/>
    <n v="6.5258000000000003"/>
    <s v="TCF"/>
    <m/>
    <x v="2"/>
    <m/>
    <n v="0"/>
    <m/>
    <m/>
    <m/>
    <m/>
    <x v="2"/>
    <m/>
    <n v="0"/>
    <m/>
    <m/>
    <m/>
    <m/>
  </r>
  <r>
    <x v="19"/>
    <s v="Dracocephalum_austriacum"/>
    <s v="Escoyeres"/>
    <n v="44.762799999999999"/>
    <n v="6.7168000000000001"/>
    <s v="TCF"/>
    <m/>
    <x v="2"/>
    <m/>
    <n v="0"/>
    <m/>
    <m/>
    <m/>
    <m/>
    <x v="2"/>
    <m/>
    <n v="0"/>
    <m/>
    <m/>
    <m/>
    <m/>
  </r>
  <r>
    <x v="19"/>
    <s v="Dracocephalum_austriacum"/>
    <s v="Largentiere"/>
    <n v="44.783299999999997"/>
    <n v="6.4718"/>
    <s v="TCF"/>
    <m/>
    <x v="2"/>
    <m/>
    <n v="0"/>
    <m/>
    <m/>
    <m/>
    <m/>
    <x v="2"/>
    <m/>
    <n v="0"/>
    <m/>
    <m/>
    <m/>
    <m/>
  </r>
  <r>
    <x v="19"/>
    <s v="Dracocephalum_austriacum"/>
    <s v="Reynier"/>
    <n v="44.326300000000003"/>
    <n v="6.1837999999999997"/>
    <s v="MED"/>
    <m/>
    <x v="2"/>
    <m/>
    <n v="0"/>
    <m/>
    <m/>
    <m/>
    <m/>
    <x v="2"/>
    <m/>
    <n v="0"/>
    <m/>
    <m/>
    <m/>
    <m/>
  </r>
  <r>
    <x v="19"/>
    <s v="Dracocephalum_austriacum"/>
    <s v="StChristophe"/>
    <n v="44.931800000000003"/>
    <n v="6.2332999999999998"/>
    <s v="TCF"/>
    <m/>
    <x v="2"/>
    <m/>
    <n v="0"/>
    <m/>
    <m/>
    <m/>
    <m/>
    <x v="2"/>
    <m/>
    <n v="0"/>
    <m/>
    <m/>
    <m/>
    <m/>
  </r>
  <r>
    <x v="19"/>
    <s v="Dracocephalum_austriacum"/>
    <s v="Valsenestre"/>
    <n v="44.877800000000001"/>
    <n v="6.0957999999999997"/>
    <s v="TCF"/>
    <m/>
    <x v="2"/>
    <m/>
    <n v="0"/>
    <m/>
    <m/>
    <m/>
    <m/>
    <x v="2"/>
    <m/>
    <n v="0"/>
    <m/>
    <m/>
    <m/>
    <m/>
  </r>
  <r>
    <x v="20"/>
    <s v="Brassica_insularis"/>
    <s v="All"/>
    <n v="42.287331000000002"/>
    <n v="9.1470129999999994"/>
    <s v="MED"/>
    <s v="mean, minimum and maximum summer and winter temperature;  annual precipitation; number of rain events; total degree days"/>
    <x v="1"/>
    <m/>
    <n v="1"/>
    <m/>
    <n v="1"/>
    <m/>
    <n v="1"/>
    <x v="0"/>
    <n v="1"/>
    <n v="0"/>
    <m/>
    <m/>
    <m/>
    <m/>
  </r>
  <r>
    <x v="20"/>
    <s v="Brassica_insularis"/>
    <s v="Teghime"/>
    <n v="42.783329999999999"/>
    <n v="9.4333299999999998"/>
    <s v="MED"/>
    <m/>
    <x v="2"/>
    <m/>
    <n v="0"/>
    <m/>
    <m/>
    <m/>
    <m/>
    <x v="2"/>
    <m/>
    <n v="0"/>
    <m/>
    <m/>
    <m/>
    <m/>
  </r>
  <r>
    <x v="20"/>
    <s v="Brassica_insularis"/>
    <s v="Inzecca"/>
    <n v="42.1"/>
    <n v="9.2666699999999995"/>
    <s v="MED"/>
    <m/>
    <x v="2"/>
    <m/>
    <n v="0"/>
    <m/>
    <m/>
    <m/>
    <m/>
    <x v="2"/>
    <m/>
    <n v="0"/>
    <m/>
    <m/>
    <m/>
    <m/>
  </r>
  <r>
    <x v="20"/>
    <s v="Brassica_insularis"/>
    <s v="Calcina"/>
    <n v="41.716670000000001"/>
    <n v="9.35"/>
    <s v="MED"/>
    <m/>
    <x v="2"/>
    <m/>
    <n v="0"/>
    <m/>
    <m/>
    <m/>
    <m/>
    <x v="2"/>
    <m/>
    <n v="0"/>
    <m/>
    <m/>
    <m/>
    <m/>
  </r>
  <r>
    <x v="21"/>
    <s v="Veronica_alpina"/>
    <s v="Corbaghiola"/>
    <n v="42.316670000000002"/>
    <n v="9.1333300000000008"/>
    <s v="MED"/>
    <s v="mean annual temperature and annual precipitation"/>
    <x v="0"/>
    <n v="1"/>
    <n v="0"/>
    <m/>
    <m/>
    <m/>
    <m/>
    <x v="0"/>
    <n v="1"/>
    <n v="0"/>
    <m/>
    <m/>
    <m/>
    <m/>
  </r>
  <r>
    <x v="21"/>
    <s v="Veronica_alpina"/>
    <s v="Lavisdalen"/>
    <n v="60.83"/>
    <n v="7.27"/>
    <s v="TUN"/>
    <m/>
    <x v="2"/>
    <m/>
    <n v="0"/>
    <m/>
    <m/>
    <m/>
    <m/>
    <x v="2"/>
    <m/>
    <n v="0"/>
    <m/>
    <m/>
    <m/>
    <m/>
  </r>
  <r>
    <x v="21"/>
    <s v="Veronica_alpina"/>
    <s v="Rambera"/>
    <n v="61.08"/>
    <n v="6.63"/>
    <s v="TUN"/>
    <m/>
    <x v="2"/>
    <m/>
    <n v="0"/>
    <m/>
    <m/>
    <m/>
    <m/>
    <x v="2"/>
    <m/>
    <n v="0"/>
    <m/>
    <m/>
    <m/>
    <m/>
  </r>
  <r>
    <x v="21"/>
    <s v="Veronica_alpina"/>
    <s v="Skjellingahaugen"/>
    <n v="60.93"/>
    <n v="6.41"/>
    <s v="TUN"/>
    <m/>
    <x v="2"/>
    <m/>
    <n v="0"/>
    <m/>
    <m/>
    <m/>
    <m/>
    <x v="2"/>
    <m/>
    <n v="0"/>
    <m/>
    <m/>
    <m/>
    <m/>
  </r>
  <r>
    <x v="21"/>
    <s v="Veronica_alpina"/>
    <s v="Ulvehaugen"/>
    <n v="61.02"/>
    <n v="8.1199999999999992"/>
    <s v="TUN"/>
    <m/>
    <x v="2"/>
    <m/>
    <n v="0"/>
    <m/>
    <m/>
    <m/>
    <m/>
    <x v="2"/>
    <m/>
    <n v="0"/>
    <m/>
    <m/>
    <m/>
    <m/>
  </r>
  <r>
    <x v="21"/>
    <s v="Veronica_alpina"/>
    <s v="Veskre"/>
    <n v="60.54"/>
    <n v="6.51"/>
    <s v="TUN"/>
    <m/>
    <x v="2"/>
    <m/>
    <n v="0"/>
    <m/>
    <m/>
    <m/>
    <m/>
    <x v="2"/>
    <m/>
    <n v="0"/>
    <m/>
    <m/>
    <m/>
    <m/>
  </r>
  <r>
    <x v="21"/>
    <s v="Veronica_officinalis"/>
    <s v="Alrust"/>
    <n v="60.82"/>
    <n v="8.6999999999999993"/>
    <s v="TUN"/>
    <s v="mean annual temperature and annual precipitation"/>
    <x v="0"/>
    <n v="1"/>
    <n v="0"/>
    <m/>
    <m/>
    <m/>
    <m/>
    <x v="0"/>
    <n v="1"/>
    <n v="0"/>
    <m/>
    <m/>
    <m/>
    <m/>
  </r>
  <r>
    <x v="21"/>
    <s v="Veronica_officinalis"/>
    <s v="Arhelleren"/>
    <n v="60.66"/>
    <n v="6.33"/>
    <s v="TUN"/>
    <m/>
    <x v="2"/>
    <m/>
    <n v="0"/>
    <m/>
    <m/>
    <m/>
    <m/>
    <x v="2"/>
    <m/>
    <n v="0"/>
    <m/>
    <m/>
    <m/>
    <m/>
  </r>
  <r>
    <x v="21"/>
    <s v="Veronica_officinalis"/>
    <s v="Fauske"/>
    <n v="61.03"/>
    <n v="9.07"/>
    <s v="BOR"/>
    <m/>
    <x v="2"/>
    <m/>
    <n v="0"/>
    <m/>
    <m/>
    <m/>
    <m/>
    <x v="2"/>
    <m/>
    <n v="0"/>
    <m/>
    <m/>
    <m/>
    <m/>
  </r>
  <r>
    <x v="21"/>
    <s v="Veronica_officinalis"/>
    <s v="Hogsete"/>
    <n v="60.87"/>
    <n v="7.17"/>
    <s v="TUN"/>
    <m/>
    <x v="2"/>
    <m/>
    <n v="0"/>
    <m/>
    <m/>
    <m/>
    <m/>
    <x v="2"/>
    <m/>
    <n v="0"/>
    <m/>
    <m/>
    <m/>
    <m/>
  </r>
  <r>
    <x v="21"/>
    <s v="Veronica_officinalis"/>
    <s v="Ovstedal"/>
    <n v="60.69"/>
    <n v="5.96"/>
    <s v="TCF"/>
    <m/>
    <x v="2"/>
    <m/>
    <n v="0"/>
    <m/>
    <m/>
    <m/>
    <m/>
    <x v="2"/>
    <m/>
    <n v="0"/>
    <m/>
    <m/>
    <m/>
    <m/>
  </r>
  <r>
    <x v="21"/>
    <s v="Veronica_officinalis"/>
    <s v="Rambera"/>
    <n v="61.08"/>
    <n v="6.63"/>
    <s v="TUN"/>
    <m/>
    <x v="2"/>
    <m/>
    <n v="0"/>
    <m/>
    <m/>
    <m/>
    <m/>
    <x v="2"/>
    <m/>
    <n v="0"/>
    <m/>
    <m/>
    <m/>
    <m/>
  </r>
  <r>
    <x v="21"/>
    <s v="Veronica_officinalis"/>
    <s v="Veskre"/>
    <n v="60.54"/>
    <n v="6.51"/>
    <s v="TUN"/>
    <m/>
    <x v="2"/>
    <m/>
    <n v="0"/>
    <m/>
    <m/>
    <m/>
    <m/>
    <x v="2"/>
    <m/>
    <n v="0"/>
    <m/>
    <m/>
    <m/>
    <m/>
  </r>
  <r>
    <x v="21"/>
    <s v="Veronica_officinalis"/>
    <s v="Vikesland"/>
    <n v="60.88"/>
    <n v="7.16"/>
    <s v="TUN"/>
    <m/>
    <x v="2"/>
    <m/>
    <n v="0"/>
    <m/>
    <m/>
    <m/>
    <m/>
    <x v="2"/>
    <m/>
    <n v="0"/>
    <m/>
    <m/>
    <m/>
    <m/>
  </r>
  <r>
    <x v="21"/>
    <s v="Viola_biflora"/>
    <s v="Gudmesdalen"/>
    <n v="60.83"/>
    <n v="7.17"/>
    <s v="TUN"/>
    <s v="mean annual temperature and annual precipitation"/>
    <x v="0"/>
    <n v="1"/>
    <n v="0"/>
    <m/>
    <m/>
    <m/>
    <m/>
    <x v="0"/>
    <n v="1"/>
    <n v="0"/>
    <m/>
    <m/>
    <m/>
    <m/>
  </r>
  <r>
    <x v="21"/>
    <s v="Viola_biflora"/>
    <s v="Lavisdalen"/>
    <n v="60.83"/>
    <n v="7.27"/>
    <s v="TUN"/>
    <m/>
    <x v="2"/>
    <m/>
    <n v="0"/>
    <m/>
    <m/>
    <m/>
    <m/>
    <x v="2"/>
    <m/>
    <n v="0"/>
    <m/>
    <m/>
    <m/>
    <m/>
  </r>
  <r>
    <x v="21"/>
    <s v="Viola_biflora"/>
    <s v="Rambera"/>
    <n v="61.08"/>
    <n v="6.63"/>
    <s v="TUN"/>
    <m/>
    <x v="2"/>
    <m/>
    <n v="0"/>
    <m/>
    <m/>
    <m/>
    <m/>
    <x v="2"/>
    <m/>
    <n v="0"/>
    <m/>
    <m/>
    <m/>
    <m/>
  </r>
  <r>
    <x v="21"/>
    <s v="Viola_biflora"/>
    <s v="Ulvehaugen"/>
    <n v="61.02"/>
    <n v="8.1199999999999992"/>
    <s v="TUN"/>
    <m/>
    <x v="2"/>
    <m/>
    <n v="0"/>
    <m/>
    <m/>
    <m/>
    <m/>
    <x v="2"/>
    <m/>
    <n v="0"/>
    <m/>
    <m/>
    <m/>
    <m/>
  </r>
  <r>
    <x v="21"/>
    <s v="Viola_palustris"/>
    <s v="Arhelleren"/>
    <n v="60.66"/>
    <n v="6.33"/>
    <s v="TUN"/>
    <s v="mean annual temperature and annual precipitation"/>
    <x v="0"/>
    <n v="1"/>
    <n v="0"/>
    <m/>
    <m/>
    <m/>
    <m/>
    <x v="0"/>
    <n v="1"/>
    <n v="0"/>
    <m/>
    <m/>
    <m/>
    <m/>
  </r>
  <r>
    <x v="21"/>
    <s v="Viola_palustris"/>
    <s v="Gudmesdalen"/>
    <n v="60.83"/>
    <n v="7.17"/>
    <s v="TUN"/>
    <m/>
    <x v="2"/>
    <m/>
    <n v="0"/>
    <m/>
    <m/>
    <m/>
    <m/>
    <x v="2"/>
    <m/>
    <n v="0"/>
    <m/>
    <m/>
    <m/>
    <m/>
  </r>
  <r>
    <x v="21"/>
    <s v="Viola_palustris"/>
    <s v="Hogsete"/>
    <n v="60.87"/>
    <n v="7.17"/>
    <s v="TUN"/>
    <m/>
    <x v="2"/>
    <m/>
    <n v="0"/>
    <m/>
    <m/>
    <m/>
    <m/>
    <x v="2"/>
    <m/>
    <n v="0"/>
    <m/>
    <m/>
    <m/>
    <m/>
  </r>
  <r>
    <x v="21"/>
    <s v="Viola_palustris"/>
    <s v="Ovstedal"/>
    <n v="60.69"/>
    <n v="5.96"/>
    <s v="TCF"/>
    <m/>
    <x v="2"/>
    <m/>
    <n v="0"/>
    <m/>
    <m/>
    <m/>
    <m/>
    <x v="2"/>
    <m/>
    <n v="0"/>
    <m/>
    <m/>
    <m/>
    <m/>
  </r>
  <r>
    <x v="21"/>
    <s v="Viola_palustris"/>
    <s v="Rambera"/>
    <n v="61.08"/>
    <n v="6.63"/>
    <s v="TUN"/>
    <m/>
    <x v="2"/>
    <m/>
    <n v="0"/>
    <m/>
    <m/>
    <m/>
    <m/>
    <x v="2"/>
    <m/>
    <n v="0"/>
    <m/>
    <m/>
    <m/>
    <m/>
  </r>
  <r>
    <x v="21"/>
    <s v="Viola_palustris"/>
    <s v="Skjellingahaugen"/>
    <n v="60.93"/>
    <n v="6.41"/>
    <s v="TUN"/>
    <m/>
    <x v="2"/>
    <m/>
    <n v="0"/>
    <m/>
    <m/>
    <m/>
    <m/>
    <x v="2"/>
    <m/>
    <n v="0"/>
    <m/>
    <m/>
    <m/>
    <m/>
  </r>
  <r>
    <x v="21"/>
    <s v="Viola_palustris"/>
    <s v="Veskre"/>
    <n v="60.54"/>
    <n v="6.51"/>
    <s v="TUN"/>
    <m/>
    <x v="2"/>
    <m/>
    <n v="0"/>
    <m/>
    <m/>
    <m/>
    <m/>
    <x v="2"/>
    <m/>
    <n v="0"/>
    <m/>
    <m/>
    <m/>
    <m/>
  </r>
  <r>
    <x v="22"/>
    <s v="Eschscholzia_californica"/>
    <s v="All"/>
    <n v="-33.950000000000003"/>
    <n v="-71.849999999999994"/>
    <s v="MED"/>
    <s v="Altitude; 5 populations along altitude gradient in which annual temperature and annual precipitation differ"/>
    <x v="0"/>
    <n v="1"/>
    <n v="0"/>
    <m/>
    <m/>
    <m/>
    <m/>
    <x v="0"/>
    <n v="1"/>
    <n v="0"/>
    <m/>
    <m/>
    <m/>
    <m/>
  </r>
  <r>
    <x v="23"/>
    <s v="Lantana_camara"/>
    <s v="Fram"/>
    <n v="-25.635000000000002"/>
    <n v="152.03639999999999"/>
    <s v="TBM"/>
    <s v="wet year and dry year"/>
    <x v="2"/>
    <m/>
    <n v="0"/>
    <m/>
    <m/>
    <m/>
    <m/>
    <x v="0"/>
    <n v="1"/>
    <n v="0"/>
    <m/>
    <m/>
    <m/>
    <m/>
  </r>
  <r>
    <x v="23"/>
    <s v="Lantana_camara"/>
    <s v="Grazed Forest"/>
    <n v="-26.93694"/>
    <n v="152.05500000000001"/>
    <s v="TBM"/>
    <m/>
    <x v="2"/>
    <m/>
    <n v="0"/>
    <m/>
    <m/>
    <m/>
    <m/>
    <x v="2"/>
    <m/>
    <n v="0"/>
    <m/>
    <m/>
    <m/>
    <m/>
  </r>
  <r>
    <x v="23"/>
    <s v="Lantana_camara"/>
    <s v="Burned Forest"/>
    <n v="-26.84806"/>
    <n v="152.01689999999999"/>
    <s v="TBM"/>
    <m/>
    <x v="2"/>
    <m/>
    <n v="0"/>
    <m/>
    <m/>
    <m/>
    <m/>
    <x v="2"/>
    <m/>
    <n v="0"/>
    <m/>
    <m/>
    <m/>
    <m/>
  </r>
  <r>
    <x v="24"/>
    <s v="Daphne_rodriguezii"/>
    <s v="Porter"/>
    <n v="39.866669999999999"/>
    <n v="4.1333299999999999"/>
    <s v="MED"/>
    <s v="annual precipitation"/>
    <x v="2"/>
    <m/>
    <n v="0"/>
    <m/>
    <m/>
    <m/>
    <m/>
    <x v="0"/>
    <n v="1"/>
    <n v="0"/>
    <m/>
    <m/>
    <m/>
    <m/>
  </r>
  <r>
    <x v="24"/>
    <s v="Daphne_rodriguezii"/>
    <s v="Mesquida"/>
    <n v="39.9"/>
    <n v="4.2833300000000003"/>
    <s v="MED"/>
    <m/>
    <x v="2"/>
    <m/>
    <n v="0"/>
    <m/>
    <m/>
    <m/>
    <m/>
    <x v="2"/>
    <m/>
    <n v="0"/>
    <m/>
    <m/>
    <m/>
    <m/>
  </r>
  <r>
    <x v="24"/>
    <s v="Daphne_rodriguezii"/>
    <s v="Pudent"/>
    <n v="40.033329999999999"/>
    <n v="4.1500000000000004"/>
    <s v="MED"/>
    <m/>
    <x v="2"/>
    <m/>
    <n v="0"/>
    <m/>
    <m/>
    <m/>
    <m/>
    <x v="2"/>
    <m/>
    <n v="0"/>
    <m/>
    <m/>
    <m/>
    <m/>
  </r>
  <r>
    <x v="24"/>
    <s v="Daphne_rodriguezii"/>
    <s v="Favàritx"/>
    <n v="40.049999999999997"/>
    <n v="4.3"/>
    <s v="MED"/>
    <m/>
    <x v="2"/>
    <m/>
    <n v="0"/>
    <m/>
    <m/>
    <m/>
    <m/>
    <x v="2"/>
    <m/>
    <n v="0"/>
    <m/>
    <m/>
    <m/>
    <m/>
  </r>
  <r>
    <x v="24"/>
    <s v="Daphne_rodriguezii"/>
    <s v="Colom"/>
    <n v="39.950000000000003"/>
    <n v="4.2666700000000004"/>
    <s v="MED"/>
    <m/>
    <x v="2"/>
    <m/>
    <n v="0"/>
    <m/>
    <m/>
    <m/>
    <m/>
    <x v="2"/>
    <m/>
    <n v="0"/>
    <m/>
    <m/>
    <m/>
    <m/>
  </r>
  <r>
    <x v="25"/>
    <s v="Carrichtera_annua"/>
    <s v="All"/>
    <n v="31.383333"/>
    <n v="34.9"/>
    <s v="DES"/>
    <s v="annual precipitation"/>
    <x v="2"/>
    <m/>
    <n v="0"/>
    <m/>
    <m/>
    <m/>
    <m/>
    <x v="0"/>
    <n v="1"/>
    <n v="0"/>
    <m/>
    <m/>
    <m/>
    <m/>
  </r>
  <r>
    <x v="25"/>
    <s v="Cryptantha_flava"/>
    <s v="Redfleet"/>
    <n v="40.5"/>
    <n v="-109.375833"/>
    <s v="DES"/>
    <s v="annual precipitation"/>
    <x v="2"/>
    <m/>
    <n v="0"/>
    <m/>
    <m/>
    <m/>
    <m/>
    <x v="0"/>
    <n v="1"/>
    <n v="0"/>
    <m/>
    <m/>
    <m/>
    <m/>
  </r>
  <r>
    <x v="26"/>
    <s v="Dactylorhiza_lapponica"/>
    <s v="All"/>
    <n v="63.05"/>
    <n v="9.0833329999999997"/>
    <s v="BOR"/>
    <s v="spring temperature (from start of the growing season to end of June), summer temperature, summer rainfall (summer=july and august), total length of the growing season"/>
    <x v="1"/>
    <m/>
    <n v="1"/>
    <n v="1"/>
    <n v="1"/>
    <m/>
    <m/>
    <x v="1"/>
    <m/>
    <n v="1"/>
    <m/>
    <n v="1"/>
    <m/>
    <m/>
  </r>
  <r>
    <x v="27"/>
    <s v="Tillandsia_macdougallii"/>
    <s v="All"/>
    <n v="17.207999999999998"/>
    <n v="-96.590999999999994"/>
    <s v="TSC"/>
    <s v="Dry season precipitation (November-February rainfall, annual rainfall)"/>
    <x v="2"/>
    <m/>
    <n v="0"/>
    <m/>
    <m/>
    <m/>
    <m/>
    <x v="3"/>
    <n v="1"/>
    <n v="1"/>
    <m/>
    <m/>
    <m/>
    <n v="1"/>
  </r>
  <r>
    <x v="28"/>
    <s v="Primula_farinosa"/>
    <s v="Tranekärr"/>
    <n v="56.583500000000001"/>
    <n v="16.51717"/>
    <s v="TBM"/>
    <s v="rainfall anomaly index based on summer precipitation (June-August)"/>
    <x v="2"/>
    <m/>
    <n v="0"/>
    <m/>
    <m/>
    <m/>
    <m/>
    <x v="1"/>
    <m/>
    <n v="1"/>
    <m/>
    <n v="1"/>
    <m/>
    <m/>
  </r>
  <r>
    <x v="28"/>
    <s v="Primula_farinosa"/>
    <s v="Dröstorp 1"/>
    <n v="56.567999999999998"/>
    <n v="16.534829999999999"/>
    <s v="TBM"/>
    <m/>
    <x v="2"/>
    <m/>
    <n v="0"/>
    <m/>
    <m/>
    <m/>
    <m/>
    <x v="2"/>
    <m/>
    <n v="0"/>
    <m/>
    <m/>
    <m/>
    <m/>
  </r>
  <r>
    <x v="28"/>
    <s v="Primula_farinosa"/>
    <s v="Dröstorp 2"/>
    <n v="56.583669999999998"/>
    <n v="16.5505"/>
    <s v="TBM"/>
    <m/>
    <x v="2"/>
    <m/>
    <n v="0"/>
    <m/>
    <m/>
    <m/>
    <m/>
    <x v="2"/>
    <m/>
    <n v="0"/>
    <m/>
    <m/>
    <m/>
    <m/>
  </r>
  <r>
    <x v="29"/>
    <s v="Himantoglossum_hircinum"/>
    <s v="All"/>
    <n v="52.23"/>
    <n v="0.35"/>
    <s v="TBM"/>
    <s v="Mean temp and precip summer; mean temp and precip fall; mean temp and precip winter; mean temp and precip spring (June-August, September-November, December-February, March-May mean temperature and percipitation)"/>
    <x v="1"/>
    <m/>
    <n v="1"/>
    <n v="1"/>
    <n v="1"/>
    <n v="1"/>
    <n v="1"/>
    <x v="1"/>
    <m/>
    <n v="1"/>
    <n v="1"/>
    <n v="1"/>
    <n v="1"/>
    <n v="1"/>
  </r>
  <r>
    <x v="30"/>
    <s v="Calathea_ovandensis"/>
    <s v="Plot 1"/>
    <n v="18.45"/>
    <n v="-95.2"/>
    <s v="TMB"/>
    <s v="ENSO (el nino)"/>
    <x v="2"/>
    <m/>
    <n v="0"/>
    <m/>
    <m/>
    <m/>
    <m/>
    <x v="2"/>
    <m/>
    <n v="0"/>
    <m/>
    <m/>
    <m/>
    <m/>
  </r>
  <r>
    <x v="30"/>
    <s v="Calathea_ovandensis"/>
    <s v="Plot 2"/>
    <n v="18.45"/>
    <n v="-95.2"/>
    <s v="TMB"/>
    <m/>
    <x v="2"/>
    <m/>
    <n v="0"/>
    <m/>
    <m/>
    <m/>
    <m/>
    <x v="2"/>
    <m/>
    <n v="0"/>
    <m/>
    <m/>
    <m/>
    <m/>
  </r>
  <r>
    <x v="30"/>
    <s v="Calathea_ovandensis"/>
    <s v="Plot 3"/>
    <n v="18.45"/>
    <n v="-95.2"/>
    <s v="TMB"/>
    <m/>
    <x v="2"/>
    <m/>
    <n v="0"/>
    <m/>
    <m/>
    <m/>
    <m/>
    <x v="2"/>
    <m/>
    <n v="0"/>
    <m/>
    <m/>
    <m/>
    <m/>
  </r>
  <r>
    <x v="30"/>
    <s v="Calathea_ovandensis"/>
    <s v="Plot 4"/>
    <n v="18.45"/>
    <n v="-95.2"/>
    <s v="TMB"/>
    <m/>
    <x v="2"/>
    <m/>
    <n v="0"/>
    <m/>
    <m/>
    <m/>
    <m/>
    <x v="2"/>
    <m/>
    <n v="0"/>
    <m/>
    <m/>
    <m/>
    <m/>
  </r>
  <r>
    <x v="31"/>
    <s v="Opuntia_rastrera"/>
    <s v="Nopalera"/>
    <n v="26.66667"/>
    <n v="-103.75"/>
    <s v="DES"/>
    <s v="precipitation"/>
    <x v="2"/>
    <m/>
    <n v="0"/>
    <m/>
    <m/>
    <m/>
    <m/>
    <x v="0"/>
    <n v="1"/>
    <n v="0"/>
    <m/>
    <m/>
    <m/>
    <m/>
  </r>
  <r>
    <x v="31"/>
    <s v="Opuntia_rastrera"/>
    <s v="Grassland"/>
    <n v="26.66667"/>
    <n v="-103.75"/>
    <s v="DES"/>
    <m/>
    <x v="2"/>
    <m/>
    <n v="0"/>
    <m/>
    <m/>
    <m/>
    <m/>
    <x v="2"/>
    <m/>
    <n v="0"/>
    <m/>
    <m/>
    <m/>
    <m/>
  </r>
  <r>
    <x v="32"/>
    <s v="Ramonda_myconi"/>
    <s v="Urus"/>
    <n v="42.35"/>
    <n v="1.85"/>
    <s v="TBM"/>
    <s v="total precipitation per month, number of days with precipitation per month, mean monthly mininum temperature, mean monthly maximum temperature, mean monthly average temperature (and AGGREGATIONS THEREOF)"/>
    <x v="1"/>
    <m/>
    <n v="1"/>
    <n v="1"/>
    <n v="1"/>
    <n v="1"/>
    <n v="1"/>
    <x v="1"/>
    <m/>
    <n v="1"/>
    <n v="1"/>
    <n v="1"/>
    <n v="1"/>
    <n v="1"/>
  </r>
  <r>
    <x v="32"/>
    <s v="Ramonda_myconi"/>
    <s v="Ingla1"/>
    <n v="42.316670000000002"/>
    <n v="1.7833300000000001"/>
    <s v="TBM"/>
    <m/>
    <x v="2"/>
    <m/>
    <n v="0"/>
    <m/>
    <m/>
    <m/>
    <m/>
    <x v="2"/>
    <m/>
    <n v="0"/>
    <m/>
    <m/>
    <m/>
    <m/>
  </r>
  <r>
    <x v="32"/>
    <s v="Ramonda_myconi"/>
    <s v="Ingla2"/>
    <n v="42.316670000000002"/>
    <n v="1.7833300000000001"/>
    <s v="TBM"/>
    <m/>
    <x v="2"/>
    <m/>
    <n v="0"/>
    <m/>
    <m/>
    <m/>
    <m/>
    <x v="2"/>
    <m/>
    <n v="0"/>
    <m/>
    <m/>
    <m/>
    <m/>
  </r>
  <r>
    <x v="32"/>
    <s v="Ramonda_myconi"/>
    <s v="Grau"/>
    <n v="42.333329999999997"/>
    <n v="1.56667"/>
    <s v="TBM"/>
    <m/>
    <x v="2"/>
    <m/>
    <n v="0"/>
    <m/>
    <m/>
    <m/>
    <m/>
    <x v="2"/>
    <m/>
    <n v="0"/>
    <m/>
    <m/>
    <m/>
    <m/>
  </r>
  <r>
    <x v="32"/>
    <s v="Ramonda_myconi"/>
    <s v="Pi"/>
    <n v="42.35"/>
    <n v="1.75"/>
    <s v="TBM"/>
    <m/>
    <x v="2"/>
    <m/>
    <n v="0"/>
    <m/>
    <m/>
    <m/>
    <m/>
    <x v="2"/>
    <m/>
    <n v="0"/>
    <m/>
    <m/>
    <m/>
    <m/>
  </r>
  <r>
    <x v="33"/>
    <s v="Centaurea_corymbosa"/>
    <s v="Enferret2(E2)"/>
    <n v="43.216670000000001"/>
    <n v="3.1333299999999999"/>
    <s v="MED"/>
    <s v="monthly number of days with rainfall, the mean daily temperature per month (September through May only)"/>
    <x v="1"/>
    <m/>
    <n v="1"/>
    <n v="1"/>
    <m/>
    <n v="1"/>
    <n v="1"/>
    <x v="1"/>
    <m/>
    <n v="1"/>
    <n v="1"/>
    <m/>
    <n v="1"/>
    <n v="1"/>
  </r>
  <r>
    <x v="33"/>
    <s v="Centaurea_corymbosa"/>
    <s v="Enferret1(E1)"/>
    <n v="43.216670000000001"/>
    <n v="3.1333299999999999"/>
    <s v="MED"/>
    <m/>
    <x v="2"/>
    <m/>
    <n v="0"/>
    <m/>
    <m/>
    <m/>
    <m/>
    <x v="2"/>
    <m/>
    <n v="0"/>
    <m/>
    <m/>
    <m/>
    <m/>
  </r>
  <r>
    <x v="33"/>
    <s v="Centaurea_corymbosa"/>
    <s v="Auzils(A)"/>
    <n v="43.216670000000001"/>
    <n v="3.1333299999999999"/>
    <s v="MED"/>
    <m/>
    <x v="2"/>
    <m/>
    <n v="0"/>
    <m/>
    <m/>
    <m/>
    <m/>
    <x v="2"/>
    <m/>
    <n v="0"/>
    <m/>
    <m/>
    <m/>
    <m/>
  </r>
  <r>
    <x v="33"/>
    <s v="Centaurea_corymbosa"/>
    <s v="Peyral(Pe)"/>
    <n v="43.216670000000001"/>
    <n v="3.1333299999999999"/>
    <s v="MED"/>
    <m/>
    <x v="2"/>
    <m/>
    <n v="0"/>
    <m/>
    <m/>
    <m/>
    <m/>
    <x v="2"/>
    <m/>
    <n v="0"/>
    <m/>
    <m/>
    <m/>
    <m/>
  </r>
  <r>
    <x v="33"/>
    <s v="Centaurea_corymbosa"/>
    <s v="Cruzade(Cr)"/>
    <n v="43.216670000000001"/>
    <n v="3.1333299999999999"/>
    <s v="MED"/>
    <m/>
    <x v="2"/>
    <m/>
    <n v="0"/>
    <m/>
    <m/>
    <m/>
    <m/>
    <x v="2"/>
    <m/>
    <n v="0"/>
    <m/>
    <m/>
    <m/>
    <m/>
  </r>
  <r>
    <x v="33"/>
    <s v="Centaurea_corymbosa"/>
    <s v="Portes(Po)"/>
    <n v="43.216670000000001"/>
    <n v="3.1333299999999999"/>
    <s v="MED"/>
    <m/>
    <x v="2"/>
    <m/>
    <n v="0"/>
    <m/>
    <m/>
    <m/>
    <m/>
    <x v="2"/>
    <m/>
    <n v="0"/>
    <m/>
    <m/>
    <m/>
    <m/>
  </r>
  <r>
    <x v="34"/>
    <s v="Hordeum_spontaneum"/>
    <s v="Mediterranean"/>
    <n v="31.6"/>
    <n v="34.883330000000001"/>
    <s v="MED"/>
    <s v="annual rainfall"/>
    <x v="2"/>
    <m/>
    <n v="0"/>
    <m/>
    <m/>
    <m/>
    <m/>
    <x v="0"/>
    <n v="1"/>
    <n v="0"/>
    <m/>
    <m/>
    <m/>
    <m/>
  </r>
  <r>
    <x v="34"/>
    <s v="Hordeum_spontaneum"/>
    <s v="Desert"/>
    <n v="31"/>
    <n v="35"/>
    <s v="DES"/>
    <m/>
    <x v="2"/>
    <m/>
    <n v="0"/>
    <m/>
    <m/>
    <m/>
    <m/>
    <x v="2"/>
    <m/>
    <n v="0"/>
    <m/>
    <m/>
    <m/>
    <m/>
  </r>
  <r>
    <x v="35"/>
    <s v="Boltonia_decurrens"/>
    <s v="Early Flood 1"/>
    <n v="39.450650000000003"/>
    <n v="-90.518060000000006"/>
    <s v="TGS"/>
    <s v="flooding (early/late); June-October rainfall (low/high)"/>
    <x v="2"/>
    <m/>
    <n v="0"/>
    <m/>
    <m/>
    <m/>
    <m/>
    <x v="1"/>
    <m/>
    <n v="1"/>
    <m/>
    <n v="1"/>
    <n v="1"/>
    <m/>
  </r>
  <r>
    <x v="35"/>
    <s v="Boltonia_decurrens"/>
    <s v="Early Flood 2"/>
    <n v="39.450650000000003"/>
    <n v="-90.518060000000006"/>
    <s v="TGS"/>
    <m/>
    <x v="2"/>
    <m/>
    <n v="0"/>
    <m/>
    <m/>
    <m/>
    <m/>
    <x v="2"/>
    <m/>
    <n v="0"/>
    <m/>
    <m/>
    <m/>
    <m/>
  </r>
  <r>
    <x v="35"/>
    <s v="Boltonia_decurrens"/>
    <s v="Late Flood 1"/>
    <n v="39.450650000000003"/>
    <n v="-90.518060000000006"/>
    <s v="TGS"/>
    <m/>
    <x v="2"/>
    <m/>
    <n v="0"/>
    <m/>
    <m/>
    <m/>
    <m/>
    <x v="2"/>
    <m/>
    <n v="0"/>
    <m/>
    <m/>
    <m/>
    <m/>
  </r>
  <r>
    <x v="35"/>
    <s v="Boltonia_decurrens"/>
    <s v="Late Flood 2"/>
    <n v="39.450650000000003"/>
    <n v="-90.518060000000006"/>
    <s v="TGS"/>
    <m/>
    <x v="2"/>
    <m/>
    <n v="0"/>
    <m/>
    <m/>
    <m/>
    <m/>
    <x v="2"/>
    <m/>
    <n v="0"/>
    <m/>
    <m/>
    <m/>
    <m/>
  </r>
  <r>
    <x v="36"/>
    <s v="Agropyron_cristatum"/>
    <s v="All"/>
    <n v="49.366669999999999"/>
    <n v="-107.88330000000001"/>
    <s v="TGS"/>
    <s v="water availability experimentally manipulated (rain-out-shelters, ambient, and water addition)"/>
    <x v="2"/>
    <m/>
    <n v="0"/>
    <m/>
    <m/>
    <m/>
    <m/>
    <x v="0"/>
    <n v="1"/>
    <n v="0"/>
    <m/>
    <m/>
    <m/>
    <m/>
  </r>
  <r>
    <x v="37"/>
    <s v="Himantoglossum_hircinum"/>
    <s v="All"/>
    <n v="50.934609999999999"/>
    <n v="11.58431"/>
    <s v="TBM"/>
    <s v="monthly, quarterly, and annual values of: mean temperature, total precipitation, number of days with soil temperature below 0 dergrees C, number of days with air temperature below 0 degrees"/>
    <x v="3"/>
    <n v="1"/>
    <n v="1"/>
    <n v="1"/>
    <n v="1"/>
    <n v="1"/>
    <n v="1"/>
    <x v="3"/>
    <n v="1"/>
    <n v="1"/>
    <n v="1"/>
    <n v="1"/>
    <n v="1"/>
    <n v="1"/>
  </r>
  <r>
    <x v="38"/>
    <s v="Aspasia_principissa"/>
    <s v="Barro Colorado Island"/>
    <n v="9.1666670000000003"/>
    <n v="-79.849999999999994"/>
    <s v="TMB"/>
    <s v="annual rainfall"/>
    <x v="2"/>
    <m/>
    <n v="0"/>
    <m/>
    <m/>
    <m/>
    <m/>
    <x v="0"/>
    <n v="1"/>
    <n v="0"/>
    <m/>
    <m/>
    <m/>
    <m/>
  </r>
  <r>
    <x v="39"/>
    <s v="Themeda_triandra"/>
    <s v="All"/>
    <n v="-42.7"/>
    <n v="147.26666667000001"/>
    <s v="TBM"/>
    <s v="CO2 and temperature increase (experimental)"/>
    <x v="0"/>
    <n v="1"/>
    <n v="0"/>
    <m/>
    <m/>
    <m/>
    <m/>
    <x v="2"/>
    <m/>
    <n v="0"/>
    <m/>
    <m/>
    <m/>
    <m/>
  </r>
  <r>
    <x v="39"/>
    <s v="Austrodanthonia_caespitosa"/>
    <s v="All"/>
    <n v="-42.7"/>
    <n v="147.26666667000001"/>
    <s v="TBM"/>
    <s v="CO2 and temperature increase (experimental)"/>
    <x v="0"/>
    <n v="1"/>
    <n v="0"/>
    <m/>
    <m/>
    <m/>
    <m/>
    <x v="2"/>
    <m/>
    <n v="0"/>
    <m/>
    <m/>
    <m/>
    <m/>
  </r>
  <r>
    <x v="39"/>
    <s v="Hypochaeris_radicata"/>
    <s v="All"/>
    <n v="-42.7"/>
    <n v="147.26666667000001"/>
    <s v="TBM"/>
    <s v="CO2 and temperature increase (experimental)"/>
    <x v="0"/>
    <n v="1"/>
    <n v="0"/>
    <m/>
    <m/>
    <m/>
    <m/>
    <x v="2"/>
    <m/>
    <n v="0"/>
    <m/>
    <m/>
    <m/>
    <m/>
  </r>
  <r>
    <x v="39"/>
    <s v="Leontodon_taraxacoides"/>
    <s v="All"/>
    <n v="-42.7"/>
    <n v="147.26666667000001"/>
    <s v="TBM"/>
    <s v="CO2 and temperature increase (experimental)"/>
    <x v="0"/>
    <n v="1"/>
    <n v="0"/>
    <m/>
    <m/>
    <m/>
    <m/>
    <x v="2"/>
    <m/>
    <n v="0"/>
    <m/>
    <m/>
    <m/>
    <m/>
  </r>
  <r>
    <x v="40"/>
    <s v="Verticordia_staminosa"/>
    <s v="All"/>
    <n v="-30.866669999999999"/>
    <n v="116.7333"/>
    <s v="MED"/>
    <s v="annual rainfall"/>
    <x v="2"/>
    <m/>
    <n v="0"/>
    <m/>
    <m/>
    <m/>
    <m/>
    <x v="0"/>
    <n v="1"/>
    <n v="0"/>
    <m/>
    <m/>
    <m/>
    <m/>
  </r>
  <r>
    <x v="41"/>
    <s v="Cryptantha_flava"/>
    <s v="Redfleet"/>
    <n v="40.5"/>
    <n v="-109.36750000000001"/>
    <s v="DES"/>
    <s v="March-May rainfall (experimental rainout shelters)"/>
    <x v="2"/>
    <m/>
    <n v="0"/>
    <m/>
    <m/>
    <m/>
    <m/>
    <x v="1"/>
    <m/>
    <n v="1"/>
    <n v="1"/>
    <m/>
    <m/>
    <m/>
  </r>
  <r>
    <x v="42"/>
    <s v="Actaea_spicata"/>
    <s v="Tullgarn NR"/>
    <n v="58.1"/>
    <n v="17.06666667"/>
    <s v="TBM"/>
    <s v="Soil water content, Soil temperature"/>
    <x v="2"/>
    <m/>
    <n v="0"/>
    <m/>
    <m/>
    <m/>
    <m/>
    <x v="2"/>
    <m/>
    <n v="0"/>
    <m/>
    <m/>
    <m/>
    <m/>
  </r>
  <r>
    <x v="43"/>
    <s v="Asplenium_scolopendrium"/>
    <s v="Picea sitchensis–Fagus_x000a__x000a_sylvatica (PF)"/>
    <n v="52.766669999999998"/>
    <n v="5.8166700000000002"/>
    <s v="TBM"/>
    <s v="number of frost days per winter, total annual rainfall, total spring rainfall, total summer rainfall, snow cover"/>
    <x v="2"/>
    <m/>
    <n v="0"/>
    <m/>
    <m/>
    <m/>
    <m/>
    <x v="3"/>
    <n v="1"/>
    <n v="1"/>
    <n v="1"/>
    <n v="1"/>
    <m/>
    <m/>
  </r>
  <r>
    <x v="43"/>
    <s v="Asplenium_scolopendrium"/>
    <s v="Picea thinned"/>
    <n v="52.766669999999998"/>
    <n v="5.8166700000000002"/>
    <s v="TBM"/>
    <m/>
    <x v="2"/>
    <m/>
    <n v="0"/>
    <m/>
    <m/>
    <m/>
    <m/>
    <x v="2"/>
    <m/>
    <n v="0"/>
    <m/>
    <m/>
    <m/>
    <m/>
  </r>
  <r>
    <x v="43"/>
    <s v="Asplenium_scolopendrium"/>
    <s v="Fraxinus excelsior"/>
    <n v="52.766669999999998"/>
    <n v="5.8166700000000002"/>
    <s v="TBM"/>
    <m/>
    <x v="2"/>
    <m/>
    <n v="0"/>
    <m/>
    <m/>
    <m/>
    <m/>
    <x v="2"/>
    <m/>
    <n v="0"/>
    <m/>
    <m/>
    <m/>
    <m/>
  </r>
  <r>
    <x v="44"/>
    <s v="Calathea_ovandensis"/>
    <s v="All"/>
    <n v="18.45"/>
    <n v="-95.2"/>
    <s v="TMB"/>
    <s v="dry-season rainfall"/>
    <x v="2"/>
    <m/>
    <n v="0"/>
    <m/>
    <m/>
    <m/>
    <m/>
    <x v="1"/>
    <m/>
    <n v="1"/>
    <m/>
    <m/>
    <m/>
    <n v="1"/>
  </r>
  <r>
    <x v="45"/>
    <s v="Tragopogon_dubius"/>
    <s v="All"/>
    <n v="45.85031"/>
    <n v="112.4002"/>
    <s v="TGS"/>
    <s v="November through April rainfall (rainout shelter)"/>
    <x v="2"/>
    <m/>
    <n v="0"/>
    <m/>
    <m/>
    <m/>
    <m/>
    <x v="1"/>
    <m/>
    <n v="1"/>
    <n v="1"/>
    <m/>
    <n v="1"/>
    <m/>
  </r>
  <r>
    <x v="45"/>
    <s v="Lactuca_serriola"/>
    <s v="Control"/>
    <n v="42.850279999999998"/>
    <n v="112.40018999999999"/>
    <s v="DES"/>
    <s v="November through April rainfall (rainout shelter)"/>
    <x v="2"/>
    <m/>
    <n v="0"/>
    <m/>
    <m/>
    <m/>
    <m/>
    <x v="1"/>
    <m/>
    <n v="1"/>
    <n v="1"/>
    <m/>
    <n v="1"/>
    <m/>
  </r>
  <r>
    <x v="45"/>
    <s v="Lactuca_serriola"/>
    <s v="Shrub removal"/>
    <n v="42.850279999999998"/>
    <n v="112.40018999999999"/>
    <s v="DES"/>
    <m/>
    <x v="2"/>
    <m/>
    <n v="0"/>
    <m/>
    <m/>
    <m/>
    <m/>
    <x v="2"/>
    <m/>
    <n v="0"/>
    <m/>
    <m/>
    <m/>
    <m/>
  </r>
  <r>
    <x v="45"/>
    <s v="Lactuca_serriola"/>
    <s v="Shelter"/>
    <n v="42.850279999999998"/>
    <n v="112.40018999999999"/>
    <s v="DES"/>
    <m/>
    <x v="2"/>
    <m/>
    <n v="0"/>
    <m/>
    <m/>
    <m/>
    <m/>
    <x v="2"/>
    <m/>
    <n v="0"/>
    <m/>
    <m/>
    <m/>
    <m/>
  </r>
  <r>
    <x v="46"/>
    <s v="Ipomopsis_aggregata"/>
    <s v="All"/>
    <n v="38.871549999999999"/>
    <n v="-106.9778"/>
    <s v="TCF"/>
    <s v="May–June precipitation, total water content of winter precipitation, date of snowmelt"/>
    <x v="2"/>
    <m/>
    <n v="0"/>
    <m/>
    <m/>
    <m/>
    <m/>
    <x v="1"/>
    <m/>
    <n v="1"/>
    <n v="1"/>
    <m/>
    <m/>
    <n v="1"/>
  </r>
  <r>
    <x v="47"/>
    <s v="Silene_ciliata"/>
    <s v="Laguna"/>
    <n v="40.836419999999997"/>
    <n v="-3.9514999999999998"/>
    <s v="MED"/>
    <s v="Altitude"/>
    <x v="2"/>
    <m/>
    <n v="0"/>
    <m/>
    <m/>
    <m/>
    <m/>
    <x v="2"/>
    <m/>
    <n v="0"/>
    <m/>
    <m/>
    <m/>
    <m/>
  </r>
  <r>
    <x v="47"/>
    <s v="Silene_ciliata"/>
    <s v="Dos Hermanas"/>
    <n v="40.837530000000001"/>
    <n v="-3.9664999999999999"/>
    <s v="MED"/>
    <m/>
    <x v="2"/>
    <m/>
    <n v="0"/>
    <m/>
    <m/>
    <m/>
    <m/>
    <x v="2"/>
    <m/>
    <n v="0"/>
    <m/>
    <m/>
    <m/>
    <m/>
  </r>
  <r>
    <x v="47"/>
    <s v="Silene_ciliata"/>
    <s v="Peñalara"/>
    <n v="40.84975"/>
    <n v="-3.9566400000000002"/>
    <s v="MED"/>
    <m/>
    <x v="2"/>
    <m/>
    <n v="0"/>
    <m/>
    <m/>
    <m/>
    <m/>
    <x v="2"/>
    <m/>
    <n v="0"/>
    <m/>
    <m/>
    <m/>
    <m/>
  </r>
  <r>
    <x v="48"/>
    <s v="Austrostipa_aristiglumis"/>
    <s v="B1"/>
    <n v="-33.85"/>
    <n v="147.56666999999999"/>
    <s v="TBM"/>
    <s v="Extreme drought"/>
    <x v="2"/>
    <m/>
    <n v="0"/>
    <m/>
    <m/>
    <m/>
    <m/>
    <x v="0"/>
    <n v="1"/>
    <n v="0"/>
    <m/>
    <m/>
    <m/>
    <m/>
  </r>
  <r>
    <x v="48"/>
    <s v="Austrostipa_aristiglumis"/>
    <s v="B3"/>
    <n v="-33.85"/>
    <n v="147.56666999999999"/>
    <s v="TBM"/>
    <m/>
    <x v="2"/>
    <m/>
    <n v="0"/>
    <m/>
    <m/>
    <m/>
    <m/>
    <x v="2"/>
    <m/>
    <n v="0"/>
    <m/>
    <m/>
    <m/>
    <m/>
  </r>
  <r>
    <x v="48"/>
    <s v="Austrostipa_aristiglumis"/>
    <s v="B2"/>
    <n v="-33.85"/>
    <n v="147.56666999999999"/>
    <s v="TBM"/>
    <m/>
    <x v="2"/>
    <m/>
    <n v="0"/>
    <m/>
    <m/>
    <m/>
    <m/>
    <x v="2"/>
    <m/>
    <n v="0"/>
    <m/>
    <m/>
    <m/>
    <m/>
  </r>
  <r>
    <x v="48"/>
    <s v="Austrostipa_aristiglumis"/>
    <s v="B4"/>
    <n v="-33.85"/>
    <n v="147.56666999999999"/>
    <s v="TBM"/>
    <m/>
    <x v="2"/>
    <m/>
    <n v="0"/>
    <m/>
    <m/>
    <m/>
    <m/>
    <x v="2"/>
    <m/>
    <n v="0"/>
    <m/>
    <m/>
    <m/>
    <m/>
  </r>
  <r>
    <x v="49"/>
    <s v="Arnica_angustifolia"/>
    <s v="Kuusamo"/>
    <n v="66"/>
    <n v="29"/>
    <s v="BOR"/>
    <s v="growing degree days, summer mean temperatures in the current and the previous years (temporally); sum of hours for which temperature was over 25 degrees C and hours below or equal to 0 degrees C in July (spatially)"/>
    <x v="3"/>
    <n v="1"/>
    <n v="1"/>
    <n v="1"/>
    <m/>
    <m/>
    <m/>
    <x v="2"/>
    <m/>
    <n v="0"/>
    <m/>
    <m/>
    <m/>
    <m/>
  </r>
  <r>
    <x v="50"/>
    <s v="Eryngium_alpinum"/>
    <s v="DES"/>
    <n v="45.416670000000003"/>
    <n v="6.55"/>
    <s v="TCF"/>
    <s v="extreme heat wave"/>
    <x v="0"/>
    <n v="1"/>
    <n v="0"/>
    <m/>
    <m/>
    <m/>
    <m/>
    <x v="2"/>
    <m/>
    <n v="0"/>
    <m/>
    <m/>
    <m/>
    <m/>
  </r>
  <r>
    <x v="50"/>
    <s v="Eryngium_alpinum"/>
    <s v="BER"/>
    <n v="45.416670000000003"/>
    <n v="6.55"/>
    <s v="TCF"/>
    <m/>
    <x v="2"/>
    <m/>
    <n v="0"/>
    <m/>
    <m/>
    <m/>
    <m/>
    <x v="2"/>
    <m/>
    <n v="0"/>
    <m/>
    <m/>
    <m/>
    <m/>
  </r>
  <r>
    <x v="50"/>
    <s v="Eryngium_alpinum"/>
    <s v="BOU"/>
    <n v="45.416670000000003"/>
    <n v="6.55"/>
    <s v="TCF"/>
    <m/>
    <x v="2"/>
    <m/>
    <n v="0"/>
    <m/>
    <m/>
    <m/>
    <m/>
    <x v="2"/>
    <m/>
    <n v="0"/>
    <m/>
    <m/>
    <m/>
    <m/>
  </r>
  <r>
    <x v="50"/>
    <s v="Eryngium_alpinum"/>
    <s v="PRA"/>
    <n v="45.366669999999999"/>
    <n v="6.7166699999999997"/>
    <s v="TCF"/>
    <m/>
    <x v="2"/>
    <m/>
    <n v="0"/>
    <m/>
    <m/>
    <m/>
    <m/>
    <x v="2"/>
    <m/>
    <n v="0"/>
    <m/>
    <m/>
    <m/>
    <m/>
  </r>
  <r>
    <x v="50"/>
    <s v="Eryngium_alpinum"/>
    <s v="PRB"/>
    <n v="45.366669999999999"/>
    <n v="6.7166699999999997"/>
    <s v="TCF"/>
    <m/>
    <x v="2"/>
    <m/>
    <n v="0"/>
    <m/>
    <m/>
    <m/>
    <m/>
    <x v="2"/>
    <m/>
    <n v="0"/>
    <m/>
    <m/>
    <m/>
    <m/>
  </r>
  <r>
    <x v="50"/>
    <s v="Eryngium_alpinum"/>
    <s v="PRC"/>
    <n v="45.366669999999999"/>
    <n v="6.7166699999999997"/>
    <s v="TCF"/>
    <m/>
    <x v="2"/>
    <m/>
    <n v="0"/>
    <m/>
    <m/>
    <m/>
    <m/>
    <x v="2"/>
    <m/>
    <n v="0"/>
    <m/>
    <m/>
    <m/>
    <m/>
  </r>
  <r>
    <x v="50"/>
    <s v="Eryngium_alpinum"/>
    <s v="PRD"/>
    <n v="45.366669999999999"/>
    <n v="6.7166699999999997"/>
    <s v="TCF"/>
    <m/>
    <x v="2"/>
    <m/>
    <n v="0"/>
    <m/>
    <m/>
    <m/>
    <m/>
    <x v="2"/>
    <m/>
    <n v="0"/>
    <m/>
    <m/>
    <m/>
    <m/>
  </r>
  <r>
    <x v="51"/>
    <s v="Fabiana_imbricata"/>
    <n v="1"/>
    <n v="-41.05"/>
    <n v="-71.0334"/>
    <s v="TGS"/>
    <s v="Spring precipitation"/>
    <x v="2"/>
    <m/>
    <n v="0"/>
    <m/>
    <m/>
    <m/>
    <m/>
    <x v="1"/>
    <m/>
    <n v="1"/>
    <n v="1"/>
    <m/>
    <m/>
    <m/>
  </r>
  <r>
    <x v="51"/>
    <s v="Fabiana_imbricata"/>
    <n v="2"/>
    <n v="-41.167000000000002"/>
    <n v="-70.683400000000006"/>
    <s v="TGS"/>
    <m/>
    <x v="2"/>
    <m/>
    <n v="0"/>
    <m/>
    <m/>
    <m/>
    <m/>
    <x v="2"/>
    <m/>
    <n v="0"/>
    <m/>
    <m/>
    <m/>
    <m/>
  </r>
  <r>
    <x v="52"/>
    <s v="Polystichum_aculeatum"/>
    <s v="Kuinderbos"/>
    <n v="52.8"/>
    <n v="5.8"/>
    <s v="TBM"/>
    <s v="Winter temperature"/>
    <x v="1"/>
    <m/>
    <n v="1"/>
    <m/>
    <m/>
    <m/>
    <n v="1"/>
    <x v="2"/>
    <m/>
    <n v="0"/>
    <m/>
    <m/>
    <m/>
    <m/>
  </r>
  <r>
    <x v="52"/>
    <s v="Polystichum_setiferum"/>
    <s v="Kuinderbos"/>
    <n v="52.8"/>
    <n v="5.8"/>
    <s v="TBM"/>
    <s v="Winter temperature"/>
    <x v="1"/>
    <m/>
    <n v="1"/>
    <m/>
    <m/>
    <m/>
    <n v="1"/>
    <x v="2"/>
    <m/>
    <n v="0"/>
    <m/>
    <m/>
    <m/>
    <m/>
  </r>
  <r>
    <x v="53"/>
    <s v="Parkinsonia_aculeata"/>
    <n v="1"/>
    <n v="-22.817"/>
    <n v="134.44999999999999"/>
    <s v="DES"/>
    <s v="annual rainfall"/>
    <x v="2"/>
    <m/>
    <n v="0"/>
    <m/>
    <m/>
    <m/>
    <m/>
    <x v="0"/>
    <n v="1"/>
    <n v="0"/>
    <m/>
    <m/>
    <m/>
    <m/>
  </r>
  <r>
    <x v="53"/>
    <s v="Parkinsonia_aculeata"/>
    <n v="2"/>
    <n v="-19.3"/>
    <n v="136.06700000000001"/>
    <s v="TGV"/>
    <m/>
    <x v="2"/>
    <m/>
    <n v="0"/>
    <m/>
    <m/>
    <m/>
    <m/>
    <x v="2"/>
    <m/>
    <n v="0"/>
    <m/>
    <m/>
    <m/>
    <m/>
  </r>
  <r>
    <x v="53"/>
    <s v="Parkinsonia_aculeata"/>
    <n v="3"/>
    <n v="-15.567"/>
    <n v="128.517"/>
    <s v="TGV"/>
    <m/>
    <x v="2"/>
    <m/>
    <n v="0"/>
    <m/>
    <m/>
    <m/>
    <m/>
    <x v="2"/>
    <m/>
    <n v="0"/>
    <m/>
    <m/>
    <m/>
    <m/>
  </r>
  <r>
    <x v="53"/>
    <s v="Parkinsonia_aculeata"/>
    <n v="4"/>
    <n v="-15.433"/>
    <n v="130.333"/>
    <s v="TGV"/>
    <m/>
    <x v="2"/>
    <m/>
    <n v="0"/>
    <m/>
    <m/>
    <m/>
    <m/>
    <x v="2"/>
    <m/>
    <n v="0"/>
    <m/>
    <m/>
    <m/>
    <m/>
  </r>
  <r>
    <x v="53"/>
    <s v="Parkinsonia_aculeata"/>
    <n v="5"/>
    <n v="-12.65"/>
    <n v="131.31700000000001"/>
    <s v="TGV"/>
    <m/>
    <x v="2"/>
    <m/>
    <n v="0"/>
    <m/>
    <m/>
    <m/>
    <m/>
    <x v="2"/>
    <m/>
    <n v="0"/>
    <m/>
    <m/>
    <m/>
    <m/>
  </r>
  <r>
    <x v="54"/>
    <s v="Mammillaria_hernandezii"/>
    <s v="Less Disturbed"/>
    <n v="17.905280000000001"/>
    <n v="-97.43083"/>
    <s v="TSC"/>
    <s v="annual rainfall; annual temperature"/>
    <x v="0"/>
    <n v="1"/>
    <n v="0"/>
    <m/>
    <m/>
    <m/>
    <m/>
    <x v="0"/>
    <n v="1"/>
    <n v="0"/>
    <m/>
    <m/>
    <m/>
    <m/>
  </r>
  <r>
    <x v="54"/>
    <s v="Mammillaria_hernandezii"/>
    <s v="More Disturbed"/>
    <n v="17.920000000000002"/>
    <n v="-97.418610000000001"/>
    <s v="TSC"/>
    <m/>
    <x v="2"/>
    <m/>
    <n v="0"/>
    <m/>
    <m/>
    <m/>
    <m/>
    <x v="2"/>
    <m/>
    <n v="0"/>
    <m/>
    <m/>
    <m/>
    <m/>
  </r>
  <r>
    <x v="54"/>
    <s v="Mammillaria_dixanthocentron"/>
    <s v="Less Disturbed"/>
    <n v="17.908799999999999"/>
    <n v="-97.448890000000006"/>
    <s v="TSC"/>
    <s v="annual rainfall; annual temperature"/>
    <x v="0"/>
    <n v="1"/>
    <n v="0"/>
    <m/>
    <m/>
    <m/>
    <m/>
    <x v="0"/>
    <n v="1"/>
    <n v="0"/>
    <m/>
    <m/>
    <m/>
    <m/>
  </r>
  <r>
    <x v="54"/>
    <s v="Mammillaria_dixanthocentron"/>
    <s v="More Disturbed"/>
    <n v="17.897500000000001"/>
    <n v="-91.416390000000007"/>
    <s v="TMB"/>
    <m/>
    <x v="2"/>
    <m/>
    <n v="0"/>
    <m/>
    <m/>
    <m/>
    <m/>
    <x v="2"/>
    <m/>
    <n v="0"/>
    <m/>
    <m/>
    <m/>
    <m/>
  </r>
  <r>
    <x v="55"/>
    <s v="Centaurea_stoebe"/>
    <s v="All"/>
    <n v="40.07"/>
    <n v="-105.19"/>
    <s v="TGS"/>
    <s v="October-June precipitation"/>
    <x v="2"/>
    <m/>
    <n v="0"/>
    <m/>
    <m/>
    <m/>
    <m/>
    <x v="1"/>
    <m/>
    <n v="1"/>
    <n v="1"/>
    <m/>
    <m/>
    <n v="1"/>
  </r>
  <r>
    <x v="56"/>
    <s v="Acacia_peuce"/>
    <s v="All"/>
    <n v="-25.4"/>
    <n v="135.2833"/>
    <s v="DES"/>
    <s v="Rainfall"/>
    <x v="2"/>
    <m/>
    <n v="0"/>
    <m/>
    <m/>
    <m/>
    <m/>
    <x v="0"/>
    <n v="1"/>
    <n v="0"/>
    <m/>
    <m/>
    <m/>
    <m/>
  </r>
  <r>
    <x v="57"/>
    <s v="Plantago_coronopus"/>
    <s v="T"/>
    <n v="36.033329999999999"/>
    <n v="-5.6333299999999999"/>
    <s v="MED"/>
    <s v="Mean annual temperature, mean annual precipitation, CV in monthly precipitation"/>
    <x v="0"/>
    <n v="1"/>
    <n v="0"/>
    <m/>
    <m/>
    <m/>
    <m/>
    <x v="0"/>
    <n v="1"/>
    <n v="0"/>
    <m/>
    <m/>
    <m/>
    <m/>
  </r>
  <r>
    <x v="57"/>
    <s v="Plantago_coronopus"/>
    <s v="CA"/>
    <n v="36.416670000000003"/>
    <n v="-6.2166699999999997"/>
    <s v="MED"/>
    <m/>
    <x v="2"/>
    <m/>
    <n v="0"/>
    <m/>
    <m/>
    <m/>
    <m/>
    <x v="2"/>
    <m/>
    <n v="0"/>
    <m/>
    <m/>
    <m/>
    <m/>
  </r>
  <r>
    <x v="57"/>
    <s v="Plantago_coronopus"/>
    <s v="C"/>
    <n v="42.55"/>
    <n v="-9.0166699999999995"/>
    <s v="TBM"/>
    <m/>
    <x v="2"/>
    <m/>
    <n v="0"/>
    <m/>
    <m/>
    <m/>
    <m/>
    <x v="2"/>
    <m/>
    <n v="0"/>
    <m/>
    <m/>
    <m/>
    <m/>
  </r>
  <r>
    <x v="57"/>
    <s v="Plantago_coronopus"/>
    <s v="TB"/>
    <n v="43.183329999999998"/>
    <n v="-9.0500000000000007"/>
    <s v="TBM"/>
    <m/>
    <x v="2"/>
    <m/>
    <n v="0"/>
    <m/>
    <m/>
    <m/>
    <m/>
    <x v="2"/>
    <m/>
    <n v="0"/>
    <m/>
    <m/>
    <m/>
    <m/>
  </r>
  <r>
    <x v="57"/>
    <s v="Plantago_coronopus"/>
    <s v="DH"/>
    <n v="55.133330000000001"/>
    <n v="9.9833300000000005"/>
    <s v="TBM"/>
    <m/>
    <x v="2"/>
    <m/>
    <n v="0"/>
    <m/>
    <m/>
    <m/>
    <m/>
    <x v="2"/>
    <m/>
    <n v="0"/>
    <m/>
    <m/>
    <m/>
    <m/>
  </r>
  <r>
    <x v="57"/>
    <s v="Plantago_coronopus"/>
    <s v="DS"/>
    <n v="55.483330000000002"/>
    <n v="8.25"/>
    <s v="TBM"/>
    <m/>
    <x v="2"/>
    <m/>
    <n v="0"/>
    <m/>
    <m/>
    <m/>
    <m/>
    <x v="2"/>
    <m/>
    <n v="0"/>
    <m/>
    <m/>
    <m/>
    <m/>
  </r>
  <r>
    <x v="57"/>
    <s v="Plantago_coronopus"/>
    <s v="SG"/>
    <n v="56.916670000000003"/>
    <n v="12.35"/>
    <s v="TBM"/>
    <m/>
    <x v="2"/>
    <m/>
    <n v="0"/>
    <m/>
    <m/>
    <m/>
    <m/>
    <x v="2"/>
    <m/>
    <n v="0"/>
    <m/>
    <m/>
    <m/>
    <m/>
  </r>
  <r>
    <x v="57"/>
    <s v="Plantago_coronopus"/>
    <s v="ST"/>
    <n v="56.916670000000003"/>
    <n v="12.35"/>
    <s v="TBM"/>
    <m/>
    <x v="2"/>
    <m/>
    <n v="0"/>
    <m/>
    <m/>
    <m/>
    <m/>
    <x v="2"/>
    <m/>
    <n v="0"/>
    <m/>
    <m/>
    <m/>
    <m/>
  </r>
  <r>
    <x v="57"/>
    <s v="Plantago_coronopus"/>
    <s v="EA"/>
    <n v="57.333329999999997"/>
    <n v="-1.9166700000000001"/>
    <s v="TBM"/>
    <m/>
    <x v="2"/>
    <m/>
    <n v="0"/>
    <m/>
    <m/>
    <m/>
    <m/>
    <x v="2"/>
    <m/>
    <n v="0"/>
    <m/>
    <m/>
    <m/>
    <m/>
  </r>
  <r>
    <x v="57"/>
    <s v="Plantago_coronopus"/>
    <s v="ES"/>
    <n v="57.5"/>
    <n v="-6.4333299999999998"/>
    <s v="TBM"/>
    <m/>
    <x v="2"/>
    <m/>
    <n v="0"/>
    <m/>
    <m/>
    <m/>
    <m/>
    <x v="2"/>
    <m/>
    <n v="0"/>
    <m/>
    <m/>
    <m/>
    <m/>
  </r>
  <r>
    <x v="57"/>
    <s v="Plantago_coronopus"/>
    <s v="F"/>
    <n v="47.3"/>
    <n v="-2.5"/>
    <s v="TBM"/>
    <m/>
    <x v="2"/>
    <m/>
    <n v="0"/>
    <m/>
    <m/>
    <m/>
    <m/>
    <x v="2"/>
    <m/>
    <n v="0"/>
    <m/>
    <m/>
    <m/>
    <m/>
  </r>
  <r>
    <x v="58"/>
    <s v="Goodyera_pubescens"/>
    <s v="All"/>
    <n v="35"/>
    <n v="-83.5"/>
    <s v="TBM"/>
    <s v="Soil moisture"/>
    <x v="2"/>
    <m/>
    <n v="0"/>
    <m/>
    <m/>
    <m/>
    <m/>
    <x v="2"/>
    <m/>
    <n v="0"/>
    <m/>
    <m/>
    <m/>
    <m/>
  </r>
  <r>
    <x v="59"/>
    <s v="Pityopsis_aspera"/>
    <s v="All"/>
    <n v="30.65063"/>
    <n v="-84.200890000000001"/>
    <s v="TCF"/>
    <s v="Warming (experimental)"/>
    <x v="0"/>
    <n v="1"/>
    <n v="0"/>
    <m/>
    <m/>
    <m/>
    <m/>
    <x v="2"/>
    <m/>
    <n v="0"/>
    <m/>
    <m/>
    <m/>
    <m/>
  </r>
  <r>
    <x v="60"/>
    <s v="Amaranthus_retroflexus"/>
    <s v="All"/>
    <n v="60.816670000000002"/>
    <n v="23.483329999999999"/>
    <s v="BOR"/>
    <s v="Warming (experimental, in greenhouse)"/>
    <x v="0"/>
    <n v="1"/>
    <n v="0"/>
    <m/>
    <m/>
    <m/>
    <m/>
    <x v="2"/>
    <m/>
    <n v="0"/>
    <m/>
    <m/>
    <m/>
    <m/>
  </r>
  <r>
    <x v="60"/>
    <s v="Echinochloa_crus-galli"/>
    <s v="All"/>
    <n v="60.816670000000002"/>
    <n v="23.483329999999999"/>
    <s v="BOR"/>
    <s v="Warming (experimental, in greenhouse)"/>
    <x v="0"/>
    <n v="1"/>
    <n v="0"/>
    <m/>
    <m/>
    <m/>
    <m/>
    <x v="2"/>
    <m/>
    <n v="0"/>
    <m/>
    <m/>
    <m/>
    <m/>
  </r>
  <r>
    <x v="61"/>
    <s v="Protea_repens"/>
    <s v="Cape Floristic Region"/>
    <n v="-34.166670000000003"/>
    <n v="18.375"/>
    <s v="MED"/>
    <s v="Mean annual precipitation, Minimum July temperature, number of summer soil moisture days, number of winter soil moisture days"/>
    <x v="1"/>
    <m/>
    <n v="1"/>
    <m/>
    <n v="1"/>
    <m/>
    <m/>
    <x v="3"/>
    <n v="1"/>
    <n v="1"/>
    <m/>
    <m/>
    <m/>
    <n v="1"/>
  </r>
  <r>
    <x v="62"/>
    <s v="Pediocactus_bradyi"/>
    <s v="Badger Creek"/>
    <n v="33.916719999999998"/>
    <n v="-109.83436"/>
    <s v="TCF"/>
    <s v="Annual precipitation, December–January temperature mean, June–August mean temperature, March–May mean temperature average"/>
    <x v="1"/>
    <m/>
    <n v="1"/>
    <n v="1"/>
    <n v="1"/>
    <m/>
    <n v="1"/>
    <x v="0"/>
    <n v="1"/>
    <n v="0"/>
    <m/>
    <m/>
    <m/>
    <m/>
  </r>
  <r>
    <x v="62"/>
    <s v="Pediocactus_bradyi"/>
    <s v="Soap Creek"/>
    <n v="36.733829999999998"/>
    <n v="-111.68444"/>
    <s v="DES"/>
    <m/>
    <x v="2"/>
    <m/>
    <n v="0"/>
    <m/>
    <m/>
    <m/>
    <m/>
    <x v="2"/>
    <m/>
    <n v="0"/>
    <m/>
    <m/>
    <m/>
    <m/>
  </r>
  <r>
    <x v="62"/>
    <s v="Pediocactus_bradyi"/>
    <s v="North Canyon East"/>
    <n v="36.18486"/>
    <n v="-112.05019"/>
    <s v="DES"/>
    <m/>
    <x v="2"/>
    <m/>
    <n v="0"/>
    <m/>
    <m/>
    <m/>
    <m/>
    <x v="2"/>
    <m/>
    <n v="0"/>
    <m/>
    <m/>
    <m/>
    <m/>
  </r>
  <r>
    <x v="62"/>
    <s v="Pediocactus_bradyi"/>
    <s v="North Canyon West"/>
    <n v="36.18486"/>
    <n v="-112.05019"/>
    <s v="DES"/>
    <m/>
    <x v="2"/>
    <m/>
    <n v="0"/>
    <m/>
    <m/>
    <m/>
    <m/>
    <x v="2"/>
    <m/>
    <n v="0"/>
    <m/>
    <m/>
    <m/>
    <m/>
  </r>
  <r>
    <x v="63"/>
    <s v="Bromus_tectorum"/>
    <s v="All"/>
    <n v="40.116669999999999"/>
    <n v="-105.3"/>
    <s v="TCF"/>
    <s v="October-March precipitation, June-August precipitation"/>
    <x v="2"/>
    <m/>
    <n v="0"/>
    <m/>
    <m/>
    <m/>
    <m/>
    <x v="1"/>
    <m/>
    <n v="1"/>
    <n v="1"/>
    <n v="1"/>
    <m/>
    <n v="1"/>
  </r>
  <r>
    <x v="64"/>
    <s v="Sonchus_pustulatus"/>
    <s v="All"/>
    <n v="36.83428"/>
    <n v="-2.467889"/>
    <s v="MED"/>
    <s v="Yearly and March-June: mean temperature, average of minimum and maximum temperatures, total precipitation; total number of days per year with rainfall "/>
    <x v="3"/>
    <n v="1"/>
    <n v="1"/>
    <m/>
    <n v="1"/>
    <m/>
    <m/>
    <x v="3"/>
    <n v="1"/>
    <n v="1"/>
    <m/>
    <n v="1"/>
    <m/>
    <m/>
  </r>
  <r>
    <x v="65"/>
    <s v="Cytisus_scoparius"/>
    <s v="All"/>
    <n v="38.901249999999997"/>
    <n v="-120.6508"/>
    <s v="TCF"/>
    <s v="snowpack decrease/increase (experimental)"/>
    <x v="2"/>
    <m/>
    <n v="0"/>
    <m/>
    <m/>
    <m/>
    <m/>
    <x v="2"/>
    <m/>
    <n v="0"/>
    <m/>
    <m/>
    <m/>
    <m/>
  </r>
  <r>
    <x v="65"/>
    <s v="Spartium_junceum"/>
    <s v="All"/>
    <n v="38.901249999999997"/>
    <n v="-120.6508"/>
    <s v="TCF"/>
    <s v="snowpack decrease/increase (experimental)"/>
    <x v="2"/>
    <m/>
    <n v="0"/>
    <m/>
    <m/>
    <m/>
    <m/>
    <x v="2"/>
    <m/>
    <n v="0"/>
    <m/>
    <m/>
    <m/>
    <m/>
  </r>
  <r>
    <x v="66"/>
    <s v="Prosopis_sp."/>
    <s v="All"/>
    <n v="-21.183330000000002"/>
    <n v="115.9667"/>
    <s v="DES"/>
    <s v="Rainfall in the prior year, number of three- or seven-day periods where soil moisture was above field capacity"/>
    <x v="2"/>
    <m/>
    <n v="0"/>
    <m/>
    <m/>
    <m/>
    <m/>
    <x v="0"/>
    <n v="1"/>
    <n v="0"/>
    <m/>
    <m/>
    <m/>
    <m/>
  </r>
  <r>
    <x v="67"/>
    <s v="Orchis_purpurea"/>
    <n v="1"/>
    <n v="50.74"/>
    <n v="5.8479999999999999"/>
    <s v="TBM"/>
    <s v="February–May 15, May 16–August 15, August 16–October 31, November–January mean average temperature, mean daily precipitation and proportion of days with any precipitation"/>
    <x v="1"/>
    <m/>
    <n v="1"/>
    <n v="1"/>
    <n v="1"/>
    <n v="1"/>
    <n v="1"/>
    <x v="0"/>
    <n v="1"/>
    <n v="0"/>
    <m/>
    <m/>
    <m/>
    <m/>
  </r>
  <r>
    <x v="67"/>
    <s v="Orchis_purpurea"/>
    <n v="2"/>
    <n v="50.732999999999997"/>
    <n v="5.8570000000000002"/>
    <s v="TBM"/>
    <m/>
    <x v="2"/>
    <m/>
    <n v="0"/>
    <m/>
    <m/>
    <m/>
    <m/>
    <x v="2"/>
    <m/>
    <n v="0"/>
    <m/>
    <m/>
    <m/>
    <m/>
  </r>
  <r>
    <x v="68"/>
    <s v="Neobuxbaumia_polylopha"/>
    <s v="All"/>
    <n v="20.717559999999999"/>
    <n v="-98.901560000000003"/>
    <s v="DES"/>
    <s v="Extreme annual precipitation"/>
    <x v="2"/>
    <m/>
    <n v="0"/>
    <m/>
    <m/>
    <m/>
    <m/>
    <x v="0"/>
    <n v="1"/>
    <n v="0"/>
    <m/>
    <m/>
    <m/>
    <m/>
  </r>
  <r>
    <x v="69"/>
    <s v="Astragalus_bibullatus"/>
    <s v="Semi-Open"/>
    <n v="35.822049999999997"/>
    <n v="-86.281350000000003"/>
    <s v="TBM"/>
    <s v="One-year drought event "/>
    <x v="2"/>
    <m/>
    <n v="0"/>
    <m/>
    <m/>
    <m/>
    <m/>
    <x v="0"/>
    <n v="1"/>
    <n v="0"/>
    <m/>
    <m/>
    <m/>
    <m/>
  </r>
  <r>
    <x v="69"/>
    <s v="Astragalus_bibullatus"/>
    <s v="Closed"/>
    <n v="35.85736"/>
    <n v="-86.294319999999999"/>
    <s v="TBM"/>
    <m/>
    <x v="2"/>
    <m/>
    <n v="0"/>
    <m/>
    <m/>
    <m/>
    <m/>
    <x v="2"/>
    <m/>
    <n v="0"/>
    <m/>
    <m/>
    <m/>
    <m/>
  </r>
  <r>
    <x v="70"/>
    <s v="Raphanus_raphanistrum"/>
    <s v="All"/>
    <n v="44"/>
    <n v="-79.05"/>
    <s v="TBM"/>
    <s v="Halved and Doubled June/July-August/September precipitation (experimental)"/>
    <x v="2"/>
    <m/>
    <n v="0"/>
    <m/>
    <m/>
    <m/>
    <m/>
    <x v="1"/>
    <m/>
    <n v="1"/>
    <n v="1"/>
    <n v="1"/>
    <m/>
    <m/>
  </r>
  <r>
    <x v="70"/>
    <s v="Raphanus_sativus"/>
    <s v="All"/>
    <n v="44"/>
    <n v="-79.05"/>
    <s v="TBM"/>
    <s v="Halved and Doubled June/July-August/September precipitation (experimental)"/>
    <x v="2"/>
    <m/>
    <n v="0"/>
    <m/>
    <m/>
    <m/>
    <m/>
    <x v="1"/>
    <m/>
    <n v="1"/>
    <n v="1"/>
    <n v="1"/>
    <m/>
    <m/>
  </r>
  <r>
    <x v="70"/>
    <s v="Raphanus_raphanistrum_x_sativus"/>
    <s v="All"/>
    <n v="44"/>
    <n v="-79.05"/>
    <s v="TBM"/>
    <s v="Halved and Doubled June/July-August/September precipitation (experimental)"/>
    <x v="2"/>
    <m/>
    <n v="0"/>
    <m/>
    <m/>
    <m/>
    <m/>
    <x v="1"/>
    <m/>
    <n v="1"/>
    <n v="1"/>
    <n v="1"/>
    <m/>
    <m/>
  </r>
  <r>
    <x v="71"/>
    <s v="Geum_radiatum"/>
    <s v="All"/>
    <m/>
    <m/>
    <m/>
    <s v="Annual air relative humidity"/>
    <x v="2"/>
    <m/>
    <n v="0"/>
    <m/>
    <m/>
    <m/>
    <m/>
    <x v="2"/>
    <m/>
    <n v="0"/>
    <m/>
    <m/>
    <m/>
    <m/>
  </r>
  <r>
    <x v="72"/>
    <s v="Picea_engelmannii"/>
    <s v="All"/>
    <n v="39.99"/>
    <n v="-105.38"/>
    <s v="TCF"/>
    <s v="Temperature warming in snow free periods; watering in snow free periods (experimental)"/>
    <x v="0"/>
    <n v="1"/>
    <n v="0"/>
    <m/>
    <m/>
    <m/>
    <m/>
    <x v="0"/>
    <n v="1"/>
    <n v="0"/>
    <m/>
    <m/>
    <m/>
    <m/>
  </r>
  <r>
    <x v="72"/>
    <s v="Pinus_flexilis"/>
    <s v="All"/>
    <n v="39.99"/>
    <n v="-105.38"/>
    <s v="TCF"/>
    <s v="Temperature warming in snow free periods; watering in snow free periods (experimental)"/>
    <x v="0"/>
    <n v="1"/>
    <n v="0"/>
    <m/>
    <m/>
    <m/>
    <m/>
    <x v="0"/>
    <n v="1"/>
    <n v="0"/>
    <m/>
    <m/>
    <m/>
    <m/>
  </r>
  <r>
    <x v="73"/>
    <s v="Pinus_halepensis"/>
    <s v="All"/>
    <n v="40.383330000000001"/>
    <n v="-3.7166670000000002"/>
    <s v="MED"/>
    <s v="mean annual precipitation, mean annual temperature, temperature anomaly from 1961-1990, percentage of precipitation anomaly from 1961-1990"/>
    <x v="0"/>
    <n v="1"/>
    <n v="0"/>
    <m/>
    <m/>
    <m/>
    <m/>
    <x v="0"/>
    <n v="1"/>
    <n v="0"/>
    <m/>
    <m/>
    <m/>
    <m/>
  </r>
  <r>
    <x v="74"/>
    <s v="Alliaria_petiolata"/>
    <s v="All"/>
    <n v="43.111428571428576"/>
    <n v="-71.990952380952365"/>
    <s v="TBM"/>
    <s v="mean temperature in the warmest month, mean May precipitation"/>
    <x v="1"/>
    <m/>
    <n v="1"/>
    <m/>
    <n v="1"/>
    <m/>
    <m/>
    <x v="1"/>
    <m/>
    <n v="1"/>
    <n v="1"/>
    <m/>
    <m/>
    <m/>
  </r>
  <r>
    <x v="74"/>
    <s v="Turritis_glabra"/>
    <s v="All"/>
    <n v="43.111428571428576"/>
    <n v="-71.990952380952365"/>
    <s v="TBM"/>
    <s v="mean temperature in the warmest month, mean May precipitation"/>
    <x v="1"/>
    <m/>
    <n v="1"/>
    <m/>
    <n v="1"/>
    <m/>
    <m/>
    <x v="1"/>
    <m/>
    <n v="1"/>
    <n v="1"/>
    <m/>
    <m/>
    <m/>
  </r>
  <r>
    <x v="74"/>
    <s v="Berberis_thunbergii"/>
    <s v="All"/>
    <n v="43.111428571428576"/>
    <n v="-71.990952380952365"/>
    <s v="TBM"/>
    <s v="mean temperature in the warmest month, mean May precipitation"/>
    <x v="1"/>
    <m/>
    <n v="1"/>
    <m/>
    <n v="1"/>
    <m/>
    <m/>
    <x v="1"/>
    <m/>
    <n v="1"/>
    <n v="1"/>
    <m/>
    <m/>
    <m/>
  </r>
  <r>
    <x v="74"/>
    <s v="Lindera_benzoin"/>
    <s v="All"/>
    <n v="43.111428571428576"/>
    <n v="-71.990952380952365"/>
    <s v="TBM"/>
    <s v="mean temperature in the warmest month, mean May precipitation"/>
    <x v="1"/>
    <m/>
    <n v="1"/>
    <m/>
    <n v="1"/>
    <m/>
    <m/>
    <x v="1"/>
    <m/>
    <n v="1"/>
    <n v="1"/>
    <m/>
    <m/>
    <m/>
  </r>
  <r>
    <x v="75"/>
    <s v="Lobularia_maritima"/>
    <s v="All"/>
    <n v="41.416670000000003"/>
    <n v="2.1333329999999999"/>
    <s v="MED"/>
    <s v="Total precipitation and mean temperature in two months periods starting in "/>
    <x v="0"/>
    <n v="1"/>
    <n v="0"/>
    <m/>
    <m/>
    <m/>
    <m/>
    <x v="0"/>
    <n v="1"/>
    <n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"/>
  </r>
  <r>
    <x v="6"/>
  </r>
  <r>
    <x v="7"/>
  </r>
  <r>
    <x v="24"/>
  </r>
  <r>
    <x v="25"/>
  </r>
  <r>
    <x v="26"/>
  </r>
  <r>
    <x v="27"/>
  </r>
  <r>
    <x v="9"/>
  </r>
  <r>
    <x v="10"/>
  </r>
  <r>
    <x v="13"/>
  </r>
  <r>
    <x v="15"/>
  </r>
  <r>
    <x v="16"/>
  </r>
  <r>
    <x v="28"/>
  </r>
  <r>
    <x v="29"/>
  </r>
  <r>
    <x v="18"/>
  </r>
  <r>
    <x v="19"/>
  </r>
  <r>
    <x v="30"/>
  </r>
  <r>
    <x v="31"/>
  </r>
  <r>
    <x v="32"/>
  </r>
  <r>
    <x v="33"/>
  </r>
  <r>
    <x v="20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:L37" firstHeaderRow="1" firstDataRow="1" firstDataCol="1"/>
  <pivotFields count="1">
    <pivotField axis="axisRow" showAll="0">
      <items count="36">
        <item x="22"/>
        <item x="0"/>
        <item x="1"/>
        <item x="23"/>
        <item x="2"/>
        <item x="3"/>
        <item x="4"/>
        <item x="5"/>
        <item x="6"/>
        <item x="7"/>
        <item x="24"/>
        <item x="8"/>
        <item x="25"/>
        <item x="26"/>
        <item x="27"/>
        <item x="9"/>
        <item x="10"/>
        <item x="11"/>
        <item x="12"/>
        <item x="13"/>
        <item x="14"/>
        <item x="15"/>
        <item x="16"/>
        <item x="28"/>
        <item x="29"/>
        <item x="17"/>
        <item x="18"/>
        <item x="19"/>
        <item x="30"/>
        <item x="31"/>
        <item x="32"/>
        <item x="33"/>
        <item x="20"/>
        <item x="34"/>
        <item x="21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29" firstHeaderRow="1" firstDataRow="1" firstDataCol="1" rowPageCount="2" colPageCount="1"/>
  <pivotFields count="21">
    <pivotField axis="axisRow" showAll="0">
      <items count="77">
        <item x="0"/>
        <item x="1"/>
        <item x="50"/>
        <item x="68"/>
        <item x="69"/>
        <item x="43"/>
        <item x="2"/>
        <item x="3"/>
        <item x="72"/>
        <item x="51"/>
        <item x="42"/>
        <item x="4"/>
        <item x="52"/>
        <item x="58"/>
        <item x="5"/>
        <item x="6"/>
        <item x="7"/>
        <item x="8"/>
        <item x="33"/>
        <item x="73"/>
        <item x="9"/>
        <item x="47"/>
        <item x="48"/>
        <item x="59"/>
        <item x="10"/>
        <item x="36"/>
        <item x="30"/>
        <item x="44"/>
        <item x="60"/>
        <item x="49"/>
        <item x="11"/>
        <item x="41"/>
        <item x="55"/>
        <item x="31"/>
        <item x="12"/>
        <item x="13"/>
        <item x="14"/>
        <item x="15"/>
        <item x="61"/>
        <item x="74"/>
        <item x="16"/>
        <item x="17"/>
        <item x="18"/>
        <item x="19"/>
        <item x="20"/>
        <item x="21"/>
        <item x="22"/>
        <item x="37"/>
        <item x="53"/>
        <item x="32"/>
        <item x="75"/>
        <item x="63"/>
        <item x="45"/>
        <item x="56"/>
        <item x="23"/>
        <item x="24"/>
        <item x="25"/>
        <item x="62"/>
        <item x="64"/>
        <item x="26"/>
        <item x="35"/>
        <item x="65"/>
        <item x="70"/>
        <item x="27"/>
        <item x="28"/>
        <item x="71"/>
        <item x="54"/>
        <item x="29"/>
        <item x="66"/>
        <item x="57"/>
        <item x="34"/>
        <item x="46"/>
        <item x="39"/>
        <item x="67"/>
        <item x="4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x="3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 v="5"/>
    </i>
    <i>
      <x v="9"/>
    </i>
    <i>
      <x v="11"/>
    </i>
    <i>
      <x v="17"/>
    </i>
    <i>
      <x v="18"/>
    </i>
    <i>
      <x v="27"/>
    </i>
    <i>
      <x v="31"/>
    </i>
    <i>
      <x v="32"/>
    </i>
    <i>
      <x v="36"/>
    </i>
    <i>
      <x v="38"/>
    </i>
    <i>
      <x v="39"/>
    </i>
    <i>
      <x v="43"/>
    </i>
    <i>
      <x v="47"/>
    </i>
    <i>
      <x v="49"/>
    </i>
    <i>
      <x v="51"/>
    </i>
    <i>
      <x v="52"/>
    </i>
    <i>
      <x v="58"/>
    </i>
    <i>
      <x v="59"/>
    </i>
    <i>
      <x v="60"/>
    </i>
    <i>
      <x v="62"/>
    </i>
    <i>
      <x v="63"/>
    </i>
    <i>
      <x v="64"/>
    </i>
    <i>
      <x v="67"/>
    </i>
    <i>
      <x v="71"/>
    </i>
    <i t="grand">
      <x/>
    </i>
  </rowItems>
  <colItems count="1">
    <i/>
  </colItems>
  <pageFields count="2">
    <pageField fld="7" hier="-1"/>
    <pageField fld="1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A41" sqref="A41"/>
    </sheetView>
  </sheetViews>
  <sheetFormatPr defaultRowHeight="15" x14ac:dyDescent="0.25"/>
  <cols>
    <col min="1" max="1" width="23.85546875" customWidth="1"/>
    <col min="2" max="2" width="17.85546875" bestFit="1" customWidth="1"/>
    <col min="12" max="12" width="34.7109375" bestFit="1" customWidth="1"/>
    <col min="15" max="15" width="34.7109375" bestFit="1" customWidth="1"/>
    <col min="16" max="16" width="14.85546875" bestFit="1" customWidth="1"/>
  </cols>
  <sheetData>
    <row r="1" spans="1:19" x14ac:dyDescent="0.25">
      <c r="A1" s="79" t="s">
        <v>415</v>
      </c>
      <c r="B1" s="77" t="s">
        <v>420</v>
      </c>
      <c r="G1" t="s">
        <v>4</v>
      </c>
      <c r="L1" s="79" t="s">
        <v>418</v>
      </c>
      <c r="O1" s="57"/>
      <c r="P1" s="57" t="s">
        <v>423</v>
      </c>
    </row>
    <row r="2" spans="1:19" x14ac:dyDescent="0.25">
      <c r="A2" s="79" t="s">
        <v>416</v>
      </c>
      <c r="B2" s="77" t="s">
        <v>421</v>
      </c>
      <c r="G2" s="80" t="s">
        <v>7</v>
      </c>
      <c r="L2" s="80" t="s">
        <v>48</v>
      </c>
      <c r="O2" s="57" t="s">
        <v>422</v>
      </c>
      <c r="P2" s="57" t="s">
        <v>424</v>
      </c>
      <c r="Q2" s="57" t="s">
        <v>425</v>
      </c>
    </row>
    <row r="3" spans="1:19" x14ac:dyDescent="0.25">
      <c r="G3" s="80" t="s">
        <v>8</v>
      </c>
      <c r="L3" s="80" t="s">
        <v>7</v>
      </c>
      <c r="O3" s="80" t="s">
        <v>48</v>
      </c>
      <c r="P3">
        <v>1</v>
      </c>
      <c r="Q3">
        <v>1</v>
      </c>
      <c r="S3" s="77" t="s">
        <v>428</v>
      </c>
    </row>
    <row r="4" spans="1:19" x14ac:dyDescent="0.25">
      <c r="A4" s="79" t="s">
        <v>418</v>
      </c>
      <c r="G4" s="80" t="s">
        <v>9</v>
      </c>
      <c r="L4" s="80" t="s">
        <v>8</v>
      </c>
      <c r="O4" s="80" t="s">
        <v>7</v>
      </c>
      <c r="P4">
        <v>1</v>
      </c>
      <c r="Q4">
        <v>0</v>
      </c>
      <c r="S4" s="77" t="s">
        <v>427</v>
      </c>
    </row>
    <row r="5" spans="1:19" x14ac:dyDescent="0.25">
      <c r="A5" s="80" t="s">
        <v>48</v>
      </c>
      <c r="G5" s="80" t="s">
        <v>57</v>
      </c>
      <c r="L5" s="80" t="s">
        <v>56</v>
      </c>
      <c r="O5" s="80" t="s">
        <v>56</v>
      </c>
      <c r="P5">
        <v>1</v>
      </c>
      <c r="Q5">
        <v>0</v>
      </c>
    </row>
    <row r="6" spans="1:19" x14ac:dyDescent="0.25">
      <c r="A6" s="80" t="s">
        <v>56</v>
      </c>
      <c r="G6" s="80" t="s">
        <v>10</v>
      </c>
      <c r="L6" s="80" t="s">
        <v>9</v>
      </c>
      <c r="O6" s="80" t="s">
        <v>9</v>
      </c>
      <c r="P6">
        <v>1</v>
      </c>
      <c r="Q6">
        <v>0</v>
      </c>
      <c r="S6" s="77" t="s">
        <v>428</v>
      </c>
    </row>
    <row r="7" spans="1:19" x14ac:dyDescent="0.25">
      <c r="A7" s="80" t="s">
        <v>9</v>
      </c>
      <c r="G7" s="80" t="s">
        <v>12</v>
      </c>
      <c r="L7" s="80" t="s">
        <v>57</v>
      </c>
      <c r="O7" s="80" t="s">
        <v>57</v>
      </c>
      <c r="P7">
        <v>1</v>
      </c>
      <c r="Q7">
        <v>1</v>
      </c>
    </row>
    <row r="8" spans="1:19" x14ac:dyDescent="0.25">
      <c r="A8" s="80" t="s">
        <v>13</v>
      </c>
      <c r="G8" s="80" t="s">
        <v>13</v>
      </c>
      <c r="L8" s="80" t="s">
        <v>10</v>
      </c>
      <c r="O8" s="80" t="s">
        <v>10</v>
      </c>
      <c r="P8">
        <v>1</v>
      </c>
      <c r="Q8">
        <v>0</v>
      </c>
    </row>
    <row r="9" spans="1:19" x14ac:dyDescent="0.25">
      <c r="A9" s="80" t="s">
        <v>38</v>
      </c>
      <c r="G9" s="80" t="s">
        <v>38</v>
      </c>
      <c r="L9" s="80" t="s">
        <v>12</v>
      </c>
      <c r="O9" s="80" t="s">
        <v>12</v>
      </c>
      <c r="P9">
        <v>1</v>
      </c>
      <c r="Q9">
        <v>0</v>
      </c>
    </row>
    <row r="10" spans="1:19" x14ac:dyDescent="0.25">
      <c r="A10" s="80" t="s">
        <v>49</v>
      </c>
      <c r="G10" s="80" t="s">
        <v>54</v>
      </c>
      <c r="L10" s="80" t="s">
        <v>13</v>
      </c>
      <c r="O10" s="80" t="s">
        <v>13</v>
      </c>
      <c r="P10">
        <v>1</v>
      </c>
      <c r="Q10">
        <v>0</v>
      </c>
    </row>
    <row r="11" spans="1:19" x14ac:dyDescent="0.25">
      <c r="A11" s="80" t="s">
        <v>46</v>
      </c>
      <c r="G11" s="80" t="s">
        <v>66</v>
      </c>
      <c r="L11" s="80" t="s">
        <v>38</v>
      </c>
      <c r="O11" s="80" t="s">
        <v>38</v>
      </c>
      <c r="P11">
        <v>1</v>
      </c>
      <c r="Q11">
        <v>1</v>
      </c>
    </row>
    <row r="12" spans="1:19" x14ac:dyDescent="0.25">
      <c r="A12" s="80" t="s">
        <v>60</v>
      </c>
      <c r="G12" s="80" t="s">
        <v>79</v>
      </c>
      <c r="L12" s="80" t="s">
        <v>49</v>
      </c>
      <c r="O12" s="80" t="s">
        <v>49</v>
      </c>
      <c r="P12">
        <v>0</v>
      </c>
      <c r="Q12">
        <v>1</v>
      </c>
    </row>
    <row r="13" spans="1:19" x14ac:dyDescent="0.25">
      <c r="A13" s="80" t="s">
        <v>19</v>
      </c>
      <c r="G13" s="80" t="s">
        <v>21</v>
      </c>
      <c r="L13" s="80" t="s">
        <v>54</v>
      </c>
      <c r="O13" s="80" t="s">
        <v>54</v>
      </c>
      <c r="P13">
        <v>1</v>
      </c>
      <c r="Q13">
        <v>0</v>
      </c>
    </row>
    <row r="14" spans="1:19" x14ac:dyDescent="0.25">
      <c r="A14" s="80" t="s">
        <v>66</v>
      </c>
      <c r="G14" s="80" t="s">
        <v>23</v>
      </c>
      <c r="L14" s="80" t="s">
        <v>46</v>
      </c>
      <c r="O14" s="80" t="s">
        <v>46</v>
      </c>
      <c r="P14">
        <v>1</v>
      </c>
      <c r="Q14">
        <v>0</v>
      </c>
    </row>
    <row r="15" spans="1:19" x14ac:dyDescent="0.25">
      <c r="A15" s="80" t="s">
        <v>79</v>
      </c>
      <c r="G15" s="80" t="s">
        <v>24</v>
      </c>
      <c r="L15" s="80" t="s">
        <v>60</v>
      </c>
      <c r="O15" s="80" t="s">
        <v>60</v>
      </c>
      <c r="P15">
        <v>0</v>
      </c>
      <c r="Q15">
        <v>1</v>
      </c>
    </row>
    <row r="16" spans="1:19" x14ac:dyDescent="0.25">
      <c r="A16" s="80" t="s">
        <v>24</v>
      </c>
      <c r="G16" s="80" t="s">
        <v>25</v>
      </c>
      <c r="L16" s="80" t="s">
        <v>19</v>
      </c>
      <c r="O16" s="80" t="s">
        <v>19</v>
      </c>
      <c r="P16">
        <v>0</v>
      </c>
      <c r="Q16">
        <v>1</v>
      </c>
    </row>
    <row r="17" spans="1:19" x14ac:dyDescent="0.25">
      <c r="A17" s="80" t="s">
        <v>42</v>
      </c>
      <c r="G17" s="80" t="s">
        <v>42</v>
      </c>
      <c r="L17" s="80" t="s">
        <v>66</v>
      </c>
      <c r="O17" s="80" t="s">
        <v>66</v>
      </c>
      <c r="P17">
        <v>1</v>
      </c>
      <c r="Q17">
        <v>1</v>
      </c>
    </row>
    <row r="18" spans="1:19" x14ac:dyDescent="0.25">
      <c r="A18" s="80" t="s">
        <v>37</v>
      </c>
      <c r="G18" s="80" t="s">
        <v>37</v>
      </c>
      <c r="L18" s="80" t="s">
        <v>79</v>
      </c>
      <c r="O18" s="80" t="s">
        <v>79</v>
      </c>
      <c r="P18">
        <v>1</v>
      </c>
      <c r="Q18">
        <v>0</v>
      </c>
    </row>
    <row r="19" spans="1:19" x14ac:dyDescent="0.25">
      <c r="A19" s="80" t="s">
        <v>68</v>
      </c>
      <c r="G19" s="80" t="s">
        <v>67</v>
      </c>
      <c r="L19" s="80" t="s">
        <v>21</v>
      </c>
      <c r="O19" s="80" t="s">
        <v>21</v>
      </c>
      <c r="P19">
        <v>1</v>
      </c>
      <c r="Q19">
        <v>0</v>
      </c>
    </row>
    <row r="20" spans="1:19" x14ac:dyDescent="0.25">
      <c r="A20" s="80" t="s">
        <v>50</v>
      </c>
      <c r="G20" s="80" t="s">
        <v>69</v>
      </c>
      <c r="L20" s="80" t="s">
        <v>23</v>
      </c>
      <c r="O20" s="80" t="s">
        <v>23</v>
      </c>
      <c r="P20">
        <v>1</v>
      </c>
      <c r="Q20">
        <v>0</v>
      </c>
    </row>
    <row r="21" spans="1:19" x14ac:dyDescent="0.25">
      <c r="A21" s="80" t="s">
        <v>69</v>
      </c>
      <c r="G21" s="80" t="s">
        <v>31</v>
      </c>
      <c r="L21" s="80" t="s">
        <v>24</v>
      </c>
      <c r="O21" s="80" t="s">
        <v>24</v>
      </c>
      <c r="P21">
        <v>1</v>
      </c>
      <c r="Q21">
        <v>0</v>
      </c>
    </row>
    <row r="22" spans="1:19" x14ac:dyDescent="0.25">
      <c r="A22" s="80" t="s">
        <v>31</v>
      </c>
      <c r="G22" s="80" t="s">
        <v>34</v>
      </c>
      <c r="L22" s="80" t="s">
        <v>25</v>
      </c>
      <c r="O22" s="80" t="s">
        <v>25</v>
      </c>
      <c r="P22">
        <v>1</v>
      </c>
      <c r="Q22">
        <v>1</v>
      </c>
    </row>
    <row r="23" spans="1:19" x14ac:dyDescent="0.25">
      <c r="A23" s="80" t="s">
        <v>40</v>
      </c>
      <c r="G23" s="80" t="s">
        <v>72</v>
      </c>
      <c r="L23" s="80" t="s">
        <v>42</v>
      </c>
      <c r="O23" s="80" t="s">
        <v>42</v>
      </c>
      <c r="P23">
        <v>1</v>
      </c>
      <c r="Q23">
        <v>1</v>
      </c>
      <c r="S23" s="77" t="s">
        <v>428</v>
      </c>
    </row>
    <row r="24" spans="1:19" x14ac:dyDescent="0.25">
      <c r="A24" s="80" t="s">
        <v>75</v>
      </c>
      <c r="G24" s="80" t="s">
        <v>48</v>
      </c>
      <c r="L24" s="80" t="s">
        <v>37</v>
      </c>
      <c r="O24" s="80" t="s">
        <v>37</v>
      </c>
      <c r="P24">
        <v>1</v>
      </c>
      <c r="Q24">
        <v>1</v>
      </c>
    </row>
    <row r="25" spans="1:19" x14ac:dyDescent="0.25">
      <c r="A25" s="80" t="s">
        <v>32</v>
      </c>
      <c r="G25" s="80" t="s">
        <v>56</v>
      </c>
      <c r="L25" s="80" t="s">
        <v>68</v>
      </c>
      <c r="O25" s="80" t="s">
        <v>68</v>
      </c>
      <c r="P25">
        <v>1</v>
      </c>
      <c r="Q25">
        <v>1</v>
      </c>
    </row>
    <row r="26" spans="1:19" x14ac:dyDescent="0.25">
      <c r="A26" s="80" t="s">
        <v>33</v>
      </c>
      <c r="G26" s="80" t="s">
        <v>9</v>
      </c>
      <c r="L26" s="80" t="s">
        <v>50</v>
      </c>
      <c r="O26" s="80" t="s">
        <v>50</v>
      </c>
      <c r="P26">
        <v>0</v>
      </c>
      <c r="Q26">
        <v>1</v>
      </c>
    </row>
    <row r="27" spans="1:19" x14ac:dyDescent="0.25">
      <c r="A27" s="80" t="s">
        <v>34</v>
      </c>
      <c r="G27" s="80" t="s">
        <v>13</v>
      </c>
      <c r="L27" s="80" t="s">
        <v>67</v>
      </c>
      <c r="O27" s="80" t="s">
        <v>67</v>
      </c>
      <c r="P27">
        <v>1</v>
      </c>
      <c r="Q27">
        <v>1</v>
      </c>
      <c r="S27" s="77" t="s">
        <v>428</v>
      </c>
    </row>
    <row r="28" spans="1:19" x14ac:dyDescent="0.25">
      <c r="A28" s="80" t="s">
        <v>51</v>
      </c>
      <c r="G28" s="80" t="s">
        <v>38</v>
      </c>
      <c r="L28" s="80" t="s">
        <v>69</v>
      </c>
      <c r="O28" s="80" t="s">
        <v>69</v>
      </c>
      <c r="P28">
        <v>1</v>
      </c>
      <c r="Q28">
        <v>0</v>
      </c>
    </row>
    <row r="29" spans="1:19" x14ac:dyDescent="0.25">
      <c r="A29" s="80" t="s">
        <v>419</v>
      </c>
      <c r="G29" s="80" t="s">
        <v>49</v>
      </c>
      <c r="L29" s="80" t="s">
        <v>31</v>
      </c>
      <c r="O29" s="80" t="s">
        <v>31</v>
      </c>
      <c r="P29">
        <v>1</v>
      </c>
      <c r="Q29">
        <v>0</v>
      </c>
      <c r="S29" s="77" t="s">
        <v>427</v>
      </c>
    </row>
    <row r="30" spans="1:19" x14ac:dyDescent="0.25">
      <c r="G30" s="80" t="s">
        <v>46</v>
      </c>
      <c r="L30" s="80" t="s">
        <v>40</v>
      </c>
      <c r="O30" s="80" t="s">
        <v>40</v>
      </c>
      <c r="P30">
        <v>1</v>
      </c>
      <c r="Q30">
        <v>0</v>
      </c>
    </row>
    <row r="31" spans="1:19" x14ac:dyDescent="0.25">
      <c r="G31" s="80" t="s">
        <v>60</v>
      </c>
      <c r="L31" s="80" t="s">
        <v>75</v>
      </c>
      <c r="O31" s="80" t="s">
        <v>75</v>
      </c>
      <c r="P31">
        <v>1</v>
      </c>
      <c r="Q31">
        <v>0</v>
      </c>
    </row>
    <row r="32" spans="1:19" x14ac:dyDescent="0.25">
      <c r="G32" s="80" t="s">
        <v>19</v>
      </c>
      <c r="L32" s="80" t="s">
        <v>32</v>
      </c>
      <c r="O32" s="80" t="s">
        <v>32</v>
      </c>
      <c r="P32">
        <v>1</v>
      </c>
      <c r="Q32">
        <v>1</v>
      </c>
    </row>
    <row r="33" spans="7:19" x14ac:dyDescent="0.25">
      <c r="G33" s="80" t="s">
        <v>66</v>
      </c>
      <c r="L33" s="80" t="s">
        <v>33</v>
      </c>
      <c r="O33" s="80" t="s">
        <v>33</v>
      </c>
      <c r="P33">
        <v>1</v>
      </c>
      <c r="Q33">
        <v>0</v>
      </c>
    </row>
    <row r="34" spans="7:19" x14ac:dyDescent="0.25">
      <c r="G34" s="80" t="s">
        <v>79</v>
      </c>
      <c r="L34" s="80" t="s">
        <v>34</v>
      </c>
      <c r="O34" s="80" t="s">
        <v>426</v>
      </c>
      <c r="P34">
        <v>1</v>
      </c>
      <c r="Q34">
        <v>0</v>
      </c>
    </row>
    <row r="35" spans="7:19" x14ac:dyDescent="0.25">
      <c r="G35" s="80" t="s">
        <v>24</v>
      </c>
      <c r="L35" s="80" t="s">
        <v>51</v>
      </c>
      <c r="O35" s="80" t="s">
        <v>34</v>
      </c>
      <c r="P35">
        <v>1</v>
      </c>
      <c r="Q35">
        <v>1</v>
      </c>
      <c r="S35" s="77" t="s">
        <v>428</v>
      </c>
    </row>
    <row r="36" spans="7:19" x14ac:dyDescent="0.25">
      <c r="G36" s="80" t="s">
        <v>42</v>
      </c>
      <c r="L36" s="80" t="s">
        <v>72</v>
      </c>
      <c r="O36" s="80" t="s">
        <v>51</v>
      </c>
      <c r="P36">
        <v>1</v>
      </c>
      <c r="Q36">
        <v>1</v>
      </c>
    </row>
    <row r="37" spans="7:19" x14ac:dyDescent="0.25">
      <c r="G37" s="80" t="s">
        <v>37</v>
      </c>
      <c r="L37" s="80" t="s">
        <v>419</v>
      </c>
      <c r="O37" s="80" t="s">
        <v>72</v>
      </c>
      <c r="P37">
        <v>1</v>
      </c>
      <c r="Q37">
        <v>1</v>
      </c>
    </row>
    <row r="38" spans="7:19" x14ac:dyDescent="0.25">
      <c r="G38" s="80" t="s">
        <v>68</v>
      </c>
    </row>
    <row r="39" spans="7:19" x14ac:dyDescent="0.25">
      <c r="G39" s="80" t="s">
        <v>50</v>
      </c>
      <c r="P39">
        <f>SUM(P3:P37)</f>
        <v>31</v>
      </c>
      <c r="Q39" s="77">
        <f>SUM(Q3:Q37)</f>
        <v>17</v>
      </c>
    </row>
    <row r="40" spans="7:19" x14ac:dyDescent="0.25">
      <c r="G40" s="80" t="s">
        <v>69</v>
      </c>
    </row>
    <row r="41" spans="7:19" x14ac:dyDescent="0.25">
      <c r="G41" s="80" t="s">
        <v>31</v>
      </c>
    </row>
    <row r="42" spans="7:19" x14ac:dyDescent="0.25">
      <c r="G42" s="80" t="s">
        <v>40</v>
      </c>
    </row>
    <row r="43" spans="7:19" x14ac:dyDescent="0.25">
      <c r="G43" s="80" t="s">
        <v>75</v>
      </c>
    </row>
    <row r="44" spans="7:19" x14ac:dyDescent="0.25">
      <c r="G44" s="80" t="s">
        <v>32</v>
      </c>
    </row>
    <row r="45" spans="7:19" x14ac:dyDescent="0.25">
      <c r="G45" s="80" t="s">
        <v>33</v>
      </c>
    </row>
    <row r="46" spans="7:19" x14ac:dyDescent="0.25">
      <c r="G46" s="80" t="s">
        <v>34</v>
      </c>
    </row>
    <row r="47" spans="7:19" x14ac:dyDescent="0.25">
      <c r="G47" s="80" t="s">
        <v>51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"/>
  <sheetViews>
    <sheetView tabSelected="1" zoomScaleNormal="100" workbookViewId="0">
      <pane ySplit="2" topLeftCell="A3" activePane="bottomLeft" state="frozen"/>
      <selection activeCell="S39" sqref="S39"/>
      <selection pane="bottomLeft" activeCell="A3" sqref="A3"/>
    </sheetView>
  </sheetViews>
  <sheetFormatPr defaultRowHeight="15" x14ac:dyDescent="0.25"/>
  <cols>
    <col min="1" max="1" width="21.42578125" customWidth="1"/>
    <col min="2" max="2" width="42.85546875" bestFit="1" customWidth="1"/>
    <col min="5" max="5" width="10.5703125" customWidth="1"/>
    <col min="7" max="7" width="27.5703125" customWidth="1"/>
    <col min="8" max="8" width="27.5703125" style="77" customWidth="1"/>
    <col min="9" max="9" width="6.7109375" customWidth="1"/>
    <col min="10" max="10" width="9.5703125" style="77" bestFit="1" customWidth="1"/>
    <col min="15" max="15" width="9.140625" style="77"/>
    <col min="16" max="16" width="16.42578125" bestFit="1" customWidth="1"/>
    <col min="17" max="17" width="9.140625" style="77"/>
  </cols>
  <sheetData>
    <row r="1" spans="1:22" x14ac:dyDescent="0.25">
      <c r="H1" s="57" t="s">
        <v>155</v>
      </c>
      <c r="J1" s="57"/>
      <c r="O1" s="57" t="s">
        <v>298</v>
      </c>
      <c r="P1" s="81"/>
      <c r="Q1" s="57"/>
      <c r="V1" s="57" t="s">
        <v>297</v>
      </c>
    </row>
    <row r="2" spans="1:22" ht="15.75" x14ac:dyDescent="0.25">
      <c r="A2" s="63" t="s">
        <v>4</v>
      </c>
      <c r="B2" s="54" t="s">
        <v>308</v>
      </c>
      <c r="C2" s="57" t="s">
        <v>0</v>
      </c>
      <c r="D2" s="60" t="s">
        <v>2</v>
      </c>
      <c r="E2" s="60" t="s">
        <v>3</v>
      </c>
      <c r="F2" s="51" t="s">
        <v>160</v>
      </c>
      <c r="G2" s="67" t="s">
        <v>81</v>
      </c>
      <c r="H2" s="67" t="s">
        <v>415</v>
      </c>
      <c r="I2" s="67" t="s">
        <v>414</v>
      </c>
      <c r="J2" s="67" t="s">
        <v>413</v>
      </c>
      <c r="K2" s="51" t="s">
        <v>156</v>
      </c>
      <c r="L2" s="51" t="s">
        <v>157</v>
      </c>
      <c r="M2" s="51" t="s">
        <v>158</v>
      </c>
      <c r="N2" s="51" t="s">
        <v>159</v>
      </c>
      <c r="O2" s="51" t="s">
        <v>416</v>
      </c>
      <c r="P2" s="67" t="s">
        <v>414</v>
      </c>
      <c r="Q2" s="67" t="s">
        <v>413</v>
      </c>
      <c r="R2" s="51" t="s">
        <v>156</v>
      </c>
      <c r="S2" s="51" t="s">
        <v>157</v>
      </c>
      <c r="T2" s="51" t="s">
        <v>158</v>
      </c>
      <c r="U2" s="51" t="s">
        <v>159</v>
      </c>
    </row>
    <row r="3" spans="1:22" ht="15.75" x14ac:dyDescent="0.25">
      <c r="A3" s="62" t="s">
        <v>5</v>
      </c>
      <c r="B3" s="53" t="s">
        <v>309</v>
      </c>
      <c r="C3" s="35" t="s">
        <v>186</v>
      </c>
      <c r="D3" s="59">
        <v>44.2</v>
      </c>
      <c r="E3" s="59">
        <v>-112.1</v>
      </c>
      <c r="F3" s="77" t="s">
        <v>250</v>
      </c>
      <c r="G3" s="66" t="s">
        <v>82</v>
      </c>
      <c r="H3" s="66" t="s">
        <v>414</v>
      </c>
      <c r="I3" s="66">
        <v>1</v>
      </c>
      <c r="J3" s="66">
        <f>IF(SUM(K3:N3)&gt;0,1,0)</f>
        <v>0</v>
      </c>
      <c r="O3" s="77" t="s">
        <v>414</v>
      </c>
      <c r="P3">
        <v>1</v>
      </c>
      <c r="Q3" s="77">
        <f t="shared" ref="Q3:Q39" si="0">IF(SUM(R3:U3)&gt;0,1,0)</f>
        <v>0</v>
      </c>
      <c r="S3" s="77"/>
    </row>
    <row r="4" spans="1:22" ht="15.75" x14ac:dyDescent="0.25">
      <c r="A4" s="62" t="s">
        <v>6</v>
      </c>
      <c r="B4" s="53" t="s">
        <v>310</v>
      </c>
      <c r="C4" s="36" t="s">
        <v>186</v>
      </c>
      <c r="D4" s="59">
        <v>44.2</v>
      </c>
      <c r="E4" s="59">
        <v>-112.1</v>
      </c>
      <c r="F4" s="77" t="s">
        <v>250</v>
      </c>
      <c r="G4" s="66" t="s">
        <v>82</v>
      </c>
      <c r="H4" s="66" t="s">
        <v>414</v>
      </c>
      <c r="I4" s="66">
        <v>1</v>
      </c>
      <c r="J4" s="66">
        <f t="shared" ref="J4:J67" si="1">IF(SUM(K4:N4)&gt;0,1,0)</f>
        <v>0</v>
      </c>
      <c r="K4" s="77"/>
      <c r="L4" s="77"/>
      <c r="M4" s="77"/>
      <c r="N4" s="77"/>
      <c r="O4" s="77" t="s">
        <v>414</v>
      </c>
      <c r="P4" s="77">
        <v>1</v>
      </c>
      <c r="Q4" s="77">
        <f t="shared" si="0"/>
        <v>0</v>
      </c>
      <c r="S4" s="77"/>
    </row>
    <row r="5" spans="1:22" ht="15.75" x14ac:dyDescent="0.25">
      <c r="A5" s="62" t="s">
        <v>6</v>
      </c>
      <c r="B5" s="53" t="s">
        <v>311</v>
      </c>
      <c r="C5" s="37" t="s">
        <v>186</v>
      </c>
      <c r="D5" s="37">
        <v>44.2</v>
      </c>
      <c r="E5" s="37">
        <v>-112.1</v>
      </c>
      <c r="F5" s="77" t="s">
        <v>250</v>
      </c>
      <c r="G5" s="66" t="s">
        <v>83</v>
      </c>
      <c r="H5" s="66" t="s">
        <v>414</v>
      </c>
      <c r="I5" s="66">
        <v>1</v>
      </c>
      <c r="J5" s="66">
        <f t="shared" si="1"/>
        <v>0</v>
      </c>
      <c r="K5" s="77"/>
      <c r="L5" s="77"/>
      <c r="M5" s="77"/>
      <c r="N5" s="77"/>
      <c r="O5" s="66" t="s">
        <v>414</v>
      </c>
      <c r="P5" s="77">
        <v>1</v>
      </c>
      <c r="Q5" s="77">
        <f t="shared" si="0"/>
        <v>0</v>
      </c>
    </row>
    <row r="6" spans="1:22" ht="15.75" x14ac:dyDescent="0.25">
      <c r="A6" s="62" t="s">
        <v>6</v>
      </c>
      <c r="B6" s="53" t="s">
        <v>312</v>
      </c>
      <c r="C6" s="34" t="s">
        <v>186</v>
      </c>
      <c r="D6" s="59">
        <v>44.2</v>
      </c>
      <c r="E6" s="59">
        <v>-112.1</v>
      </c>
      <c r="F6" s="77" t="s">
        <v>250</v>
      </c>
      <c r="G6" s="66" t="s">
        <v>82</v>
      </c>
      <c r="H6" s="66" t="s">
        <v>414</v>
      </c>
      <c r="I6" s="66">
        <v>1</v>
      </c>
      <c r="J6" s="66">
        <f t="shared" si="1"/>
        <v>0</v>
      </c>
      <c r="K6" s="77"/>
      <c r="L6" s="77"/>
      <c r="M6" s="77"/>
      <c r="N6" s="77"/>
      <c r="O6" s="66" t="s">
        <v>414</v>
      </c>
      <c r="P6" s="77">
        <v>1</v>
      </c>
      <c r="Q6" s="77">
        <f t="shared" si="0"/>
        <v>0</v>
      </c>
      <c r="S6" s="77"/>
    </row>
    <row r="7" spans="1:22" ht="15.75" x14ac:dyDescent="0.25">
      <c r="A7" s="62" t="s">
        <v>7</v>
      </c>
      <c r="B7" s="53" t="s">
        <v>313</v>
      </c>
      <c r="C7" t="s">
        <v>1</v>
      </c>
      <c r="D7" s="59">
        <v>32.6</v>
      </c>
      <c r="E7" s="59">
        <v>-106.7</v>
      </c>
      <c r="F7" s="77" t="s">
        <v>250</v>
      </c>
      <c r="G7" s="66" t="s">
        <v>84</v>
      </c>
      <c r="H7" s="66" t="s">
        <v>413</v>
      </c>
      <c r="I7" s="66"/>
      <c r="J7" s="66">
        <f t="shared" si="1"/>
        <v>1</v>
      </c>
      <c r="L7">
        <v>1</v>
      </c>
      <c r="O7" s="66" t="s">
        <v>414</v>
      </c>
      <c r="P7">
        <v>1</v>
      </c>
      <c r="Q7" s="77">
        <f t="shared" si="0"/>
        <v>0</v>
      </c>
    </row>
    <row r="8" spans="1:22" ht="15.75" x14ac:dyDescent="0.25">
      <c r="A8" s="62" t="s">
        <v>7</v>
      </c>
      <c r="B8" s="53" t="s">
        <v>314</v>
      </c>
      <c r="C8" t="s">
        <v>1</v>
      </c>
      <c r="D8" s="59">
        <v>32.6</v>
      </c>
      <c r="E8" s="59">
        <v>-106.7</v>
      </c>
      <c r="F8" s="77" t="s">
        <v>250</v>
      </c>
      <c r="G8" s="66" t="s">
        <v>84</v>
      </c>
      <c r="H8" s="66" t="s">
        <v>413</v>
      </c>
      <c r="I8" s="66"/>
      <c r="J8" s="66">
        <f t="shared" si="1"/>
        <v>1</v>
      </c>
      <c r="K8" s="77"/>
      <c r="L8" s="77">
        <v>1</v>
      </c>
      <c r="M8" s="77"/>
      <c r="N8" s="77"/>
      <c r="O8" s="66" t="s">
        <v>414</v>
      </c>
      <c r="P8" s="77">
        <v>1</v>
      </c>
      <c r="Q8" s="77">
        <f t="shared" si="0"/>
        <v>0</v>
      </c>
    </row>
    <row r="9" spans="1:22" ht="15.75" x14ac:dyDescent="0.25">
      <c r="A9" s="62" t="s">
        <v>7</v>
      </c>
      <c r="B9" s="53" t="s">
        <v>315</v>
      </c>
      <c r="C9" s="31" t="s">
        <v>188</v>
      </c>
      <c r="D9" s="59">
        <v>38.799999999999997</v>
      </c>
      <c r="E9" s="59">
        <v>-99.3</v>
      </c>
      <c r="F9" s="77" t="s">
        <v>299</v>
      </c>
      <c r="G9" s="66" t="s">
        <v>85</v>
      </c>
      <c r="H9" s="66" t="s">
        <v>413</v>
      </c>
      <c r="I9" s="66"/>
      <c r="J9" s="66">
        <f t="shared" si="1"/>
        <v>1</v>
      </c>
      <c r="K9" s="77">
        <v>1</v>
      </c>
      <c r="L9" s="77">
        <v>1</v>
      </c>
      <c r="M9" s="77"/>
      <c r="N9" s="77"/>
      <c r="O9" s="66" t="s">
        <v>414</v>
      </c>
      <c r="P9" s="77">
        <v>1</v>
      </c>
      <c r="Q9" s="77">
        <f t="shared" si="0"/>
        <v>0</v>
      </c>
    </row>
    <row r="10" spans="1:22" ht="15.75" x14ac:dyDescent="0.25">
      <c r="A10" s="62" t="s">
        <v>7</v>
      </c>
      <c r="B10" s="53" t="s">
        <v>316</v>
      </c>
      <c r="C10" s="33" t="s">
        <v>187</v>
      </c>
      <c r="D10" s="59">
        <v>31.83</v>
      </c>
      <c r="E10" s="59">
        <v>-110.88</v>
      </c>
      <c r="F10" s="77" t="s">
        <v>250</v>
      </c>
      <c r="G10" s="66" t="s">
        <v>84</v>
      </c>
      <c r="H10" s="66" t="s">
        <v>413</v>
      </c>
      <c r="I10" s="66"/>
      <c r="J10" s="66">
        <f t="shared" si="1"/>
        <v>1</v>
      </c>
      <c r="K10" s="77"/>
      <c r="L10" s="77">
        <v>1</v>
      </c>
      <c r="M10" s="77"/>
      <c r="N10" s="77"/>
      <c r="O10" s="66" t="s">
        <v>414</v>
      </c>
      <c r="P10" s="77">
        <v>1</v>
      </c>
      <c r="Q10" s="77">
        <f t="shared" si="0"/>
        <v>0</v>
      </c>
    </row>
    <row r="11" spans="1:22" ht="15.75" x14ac:dyDescent="0.25">
      <c r="A11" s="62" t="s">
        <v>7</v>
      </c>
      <c r="B11" s="53" t="s">
        <v>316</v>
      </c>
      <c r="C11" s="24" t="s">
        <v>190</v>
      </c>
      <c r="D11" s="59">
        <v>32.619999999999997</v>
      </c>
      <c r="E11" s="59">
        <v>-106.67</v>
      </c>
      <c r="F11" s="77" t="s">
        <v>250</v>
      </c>
      <c r="G11" s="66" t="s">
        <v>86</v>
      </c>
      <c r="H11" s="66" t="s">
        <v>413</v>
      </c>
      <c r="I11" s="66"/>
      <c r="J11" s="66">
        <f t="shared" si="1"/>
        <v>1</v>
      </c>
      <c r="L11">
        <v>1</v>
      </c>
      <c r="M11">
        <v>1</v>
      </c>
      <c r="O11" s="66" t="s">
        <v>414</v>
      </c>
      <c r="P11">
        <v>1</v>
      </c>
      <c r="Q11" s="77">
        <f t="shared" si="0"/>
        <v>0</v>
      </c>
    </row>
    <row r="12" spans="1:22" ht="15.75" x14ac:dyDescent="0.25">
      <c r="A12" s="62" t="s">
        <v>8</v>
      </c>
      <c r="B12" s="53" t="s">
        <v>317</v>
      </c>
      <c r="C12" s="28" t="s">
        <v>189</v>
      </c>
      <c r="D12" s="59">
        <v>46.32</v>
      </c>
      <c r="E12" s="59">
        <v>-105.8</v>
      </c>
      <c r="F12" s="77" t="s">
        <v>299</v>
      </c>
      <c r="G12" s="66" t="s">
        <v>85</v>
      </c>
      <c r="H12" s="66" t="s">
        <v>413</v>
      </c>
      <c r="I12" s="66"/>
      <c r="J12" s="66">
        <f t="shared" si="1"/>
        <v>1</v>
      </c>
      <c r="K12">
        <v>1</v>
      </c>
      <c r="L12">
        <v>1</v>
      </c>
      <c r="O12" s="66" t="s">
        <v>414</v>
      </c>
      <c r="P12">
        <v>1</v>
      </c>
      <c r="Q12" s="77">
        <f t="shared" si="0"/>
        <v>0</v>
      </c>
    </row>
    <row r="13" spans="1:22" ht="15.75" x14ac:dyDescent="0.25">
      <c r="A13" s="62" t="s">
        <v>7</v>
      </c>
      <c r="B13" s="53" t="s">
        <v>318</v>
      </c>
      <c r="C13" s="30" t="s">
        <v>188</v>
      </c>
      <c r="D13" s="59">
        <v>38.799999999999997</v>
      </c>
      <c r="E13" s="59">
        <v>-99.3</v>
      </c>
      <c r="F13" s="77" t="s">
        <v>299</v>
      </c>
      <c r="G13" s="66" t="s">
        <v>85</v>
      </c>
      <c r="H13" s="66" t="s">
        <v>413</v>
      </c>
      <c r="I13" s="66"/>
      <c r="J13" s="66">
        <f t="shared" si="1"/>
        <v>1</v>
      </c>
      <c r="K13">
        <v>1</v>
      </c>
      <c r="L13">
        <v>1</v>
      </c>
      <c r="O13" s="66" t="s">
        <v>414</v>
      </c>
      <c r="P13">
        <v>1</v>
      </c>
      <c r="Q13" s="77">
        <f t="shared" si="0"/>
        <v>0</v>
      </c>
    </row>
    <row r="14" spans="1:22" ht="15.75" x14ac:dyDescent="0.25">
      <c r="A14" s="62" t="s">
        <v>7</v>
      </c>
      <c r="B14" s="53" t="s">
        <v>319</v>
      </c>
      <c r="C14" s="32" t="s">
        <v>187</v>
      </c>
      <c r="D14" s="59">
        <v>31.83</v>
      </c>
      <c r="E14" s="59">
        <v>-110.88</v>
      </c>
      <c r="F14" s="77" t="s">
        <v>250</v>
      </c>
      <c r="G14" s="66" t="s">
        <v>84</v>
      </c>
      <c r="H14" s="66" t="s">
        <v>413</v>
      </c>
      <c r="I14" s="66"/>
      <c r="J14" s="66">
        <f t="shared" si="1"/>
        <v>1</v>
      </c>
      <c r="L14">
        <v>1</v>
      </c>
      <c r="O14" s="66" t="s">
        <v>414</v>
      </c>
      <c r="P14">
        <v>1</v>
      </c>
      <c r="Q14" s="77">
        <f t="shared" si="0"/>
        <v>0</v>
      </c>
    </row>
    <row r="15" spans="1:22" ht="15.75" x14ac:dyDescent="0.25">
      <c r="A15" s="62" t="s">
        <v>7</v>
      </c>
      <c r="B15" s="53" t="s">
        <v>320</v>
      </c>
      <c r="C15" t="s">
        <v>1</v>
      </c>
      <c r="D15" s="59">
        <v>32.6</v>
      </c>
      <c r="E15" s="59">
        <v>-106.7</v>
      </c>
      <c r="F15" s="77" t="s">
        <v>250</v>
      </c>
      <c r="G15" s="66" t="s">
        <v>84</v>
      </c>
      <c r="H15" s="66" t="s">
        <v>413</v>
      </c>
      <c r="I15" s="66"/>
      <c r="J15" s="66">
        <f t="shared" si="1"/>
        <v>1</v>
      </c>
      <c r="L15">
        <v>1</v>
      </c>
      <c r="O15" s="66" t="s">
        <v>414</v>
      </c>
      <c r="P15">
        <v>1</v>
      </c>
      <c r="Q15" s="77">
        <f t="shared" si="0"/>
        <v>0</v>
      </c>
    </row>
    <row r="16" spans="1:22" ht="15.75" x14ac:dyDescent="0.25">
      <c r="A16" s="62" t="s">
        <v>8</v>
      </c>
      <c r="B16" s="53" t="s">
        <v>310</v>
      </c>
      <c r="C16" s="27" t="s">
        <v>189</v>
      </c>
      <c r="D16" s="59">
        <v>46.32</v>
      </c>
      <c r="E16" s="59">
        <v>-105.8</v>
      </c>
      <c r="F16" s="77" t="s">
        <v>299</v>
      </c>
      <c r="G16" s="66" t="s">
        <v>85</v>
      </c>
      <c r="H16" s="66" t="s">
        <v>413</v>
      </c>
      <c r="I16" s="66"/>
      <c r="J16" s="66">
        <f t="shared" si="1"/>
        <v>1</v>
      </c>
      <c r="K16">
        <v>1</v>
      </c>
      <c r="L16">
        <v>1</v>
      </c>
      <c r="O16" s="66" t="s">
        <v>414</v>
      </c>
      <c r="P16">
        <v>1</v>
      </c>
      <c r="Q16" s="77">
        <f t="shared" si="0"/>
        <v>0</v>
      </c>
    </row>
    <row r="17" spans="1:21" ht="15.75" x14ac:dyDescent="0.25">
      <c r="A17" s="62" t="s">
        <v>7</v>
      </c>
      <c r="B17" s="53" t="s">
        <v>321</v>
      </c>
      <c r="C17" t="s">
        <v>1</v>
      </c>
      <c r="D17" s="59">
        <v>32.6</v>
      </c>
      <c r="E17" s="59">
        <v>-106.7</v>
      </c>
      <c r="F17" s="77" t="s">
        <v>250</v>
      </c>
      <c r="G17" s="66" t="s">
        <v>84</v>
      </c>
      <c r="H17" s="66" t="s">
        <v>413</v>
      </c>
      <c r="I17" s="66"/>
      <c r="J17" s="66">
        <f t="shared" si="1"/>
        <v>1</v>
      </c>
      <c r="L17">
        <v>1</v>
      </c>
      <c r="O17" s="66" t="s">
        <v>414</v>
      </c>
      <c r="P17">
        <v>1</v>
      </c>
      <c r="Q17" s="77">
        <f t="shared" si="0"/>
        <v>0</v>
      </c>
    </row>
    <row r="18" spans="1:21" ht="15.75" x14ac:dyDescent="0.25">
      <c r="A18" s="62" t="s">
        <v>8</v>
      </c>
      <c r="B18" s="53" t="s">
        <v>322</v>
      </c>
      <c r="C18" s="26" t="s">
        <v>189</v>
      </c>
      <c r="D18" s="59">
        <v>46.32</v>
      </c>
      <c r="E18" s="59">
        <v>-105.8</v>
      </c>
      <c r="F18" s="77" t="s">
        <v>299</v>
      </c>
      <c r="G18" s="66" t="s">
        <v>85</v>
      </c>
      <c r="H18" s="66" t="s">
        <v>413</v>
      </c>
      <c r="I18" s="66"/>
      <c r="J18" s="66">
        <f t="shared" si="1"/>
        <v>1</v>
      </c>
      <c r="K18">
        <v>1</v>
      </c>
      <c r="L18">
        <v>1</v>
      </c>
      <c r="O18" s="66" t="s">
        <v>414</v>
      </c>
      <c r="P18">
        <v>1</v>
      </c>
      <c r="Q18" s="77">
        <f t="shared" si="0"/>
        <v>0</v>
      </c>
    </row>
    <row r="19" spans="1:21" ht="15.75" x14ac:dyDescent="0.25">
      <c r="A19" s="62" t="s">
        <v>8</v>
      </c>
      <c r="B19" s="53" t="s">
        <v>309</v>
      </c>
      <c r="C19" s="25" t="s">
        <v>189</v>
      </c>
      <c r="D19" s="59">
        <v>46.32</v>
      </c>
      <c r="E19" s="59">
        <v>-105.8</v>
      </c>
      <c r="F19" s="77" t="s">
        <v>299</v>
      </c>
      <c r="G19" s="66" t="s">
        <v>85</v>
      </c>
      <c r="H19" s="66" t="s">
        <v>413</v>
      </c>
      <c r="I19" s="66"/>
      <c r="J19" s="66">
        <f t="shared" si="1"/>
        <v>1</v>
      </c>
      <c r="K19">
        <v>1</v>
      </c>
      <c r="L19">
        <v>1</v>
      </c>
      <c r="O19" s="66" t="s">
        <v>414</v>
      </c>
      <c r="P19">
        <v>1</v>
      </c>
      <c r="Q19" s="77">
        <f t="shared" si="0"/>
        <v>0</v>
      </c>
    </row>
    <row r="20" spans="1:21" ht="15.75" x14ac:dyDescent="0.25">
      <c r="A20" s="62" t="s">
        <v>7</v>
      </c>
      <c r="B20" s="53" t="s">
        <v>323</v>
      </c>
      <c r="C20" s="29" t="s">
        <v>188</v>
      </c>
      <c r="D20" s="59">
        <v>38.799999999999997</v>
      </c>
      <c r="E20" s="59">
        <v>-99.3</v>
      </c>
      <c r="F20" s="77" t="s">
        <v>299</v>
      </c>
      <c r="G20" s="66" t="s">
        <v>85</v>
      </c>
      <c r="H20" s="66" t="s">
        <v>413</v>
      </c>
      <c r="I20" s="66"/>
      <c r="J20" s="66">
        <f t="shared" si="1"/>
        <v>1</v>
      </c>
      <c r="K20">
        <v>1</v>
      </c>
      <c r="L20">
        <v>1</v>
      </c>
      <c r="O20" s="66" t="s">
        <v>414</v>
      </c>
      <c r="P20">
        <v>1</v>
      </c>
      <c r="Q20" s="77">
        <f t="shared" si="0"/>
        <v>0</v>
      </c>
    </row>
    <row r="21" spans="1:21" ht="15.75" x14ac:dyDescent="0.25">
      <c r="A21" s="62" t="s">
        <v>7</v>
      </c>
      <c r="B21" s="53" t="s">
        <v>324</v>
      </c>
      <c r="C21" s="23" t="s">
        <v>190</v>
      </c>
      <c r="D21" s="59">
        <v>32.619999999999997</v>
      </c>
      <c r="E21" s="59">
        <v>-106.67</v>
      </c>
      <c r="F21" s="77" t="s">
        <v>250</v>
      </c>
      <c r="G21" s="66" t="s">
        <v>86</v>
      </c>
      <c r="H21" s="66" t="s">
        <v>413</v>
      </c>
      <c r="I21" s="66"/>
      <c r="J21" s="66">
        <f t="shared" si="1"/>
        <v>1</v>
      </c>
      <c r="L21">
        <v>1</v>
      </c>
      <c r="M21">
        <v>1</v>
      </c>
      <c r="O21" s="66" t="s">
        <v>414</v>
      </c>
      <c r="P21">
        <v>1</v>
      </c>
      <c r="Q21" s="77">
        <f t="shared" si="0"/>
        <v>0</v>
      </c>
    </row>
    <row r="22" spans="1:21" ht="15.75" x14ac:dyDescent="0.25">
      <c r="A22" s="62" t="s">
        <v>7</v>
      </c>
      <c r="B22" s="53" t="s">
        <v>325</v>
      </c>
      <c r="C22" t="s">
        <v>1</v>
      </c>
      <c r="D22" s="59">
        <v>32.6</v>
      </c>
      <c r="E22" s="59">
        <v>-106.7</v>
      </c>
      <c r="F22" s="77" t="s">
        <v>250</v>
      </c>
      <c r="G22" s="66" t="s">
        <v>84</v>
      </c>
      <c r="H22" s="66" t="s">
        <v>413</v>
      </c>
      <c r="I22" s="66"/>
      <c r="J22" s="66">
        <f t="shared" si="1"/>
        <v>1</v>
      </c>
      <c r="L22">
        <v>1</v>
      </c>
      <c r="O22" s="66" t="s">
        <v>414</v>
      </c>
      <c r="P22">
        <v>1</v>
      </c>
      <c r="Q22" s="77">
        <f t="shared" si="0"/>
        <v>0</v>
      </c>
    </row>
    <row r="23" spans="1:21" ht="15.75" x14ac:dyDescent="0.25">
      <c r="A23" s="62" t="s">
        <v>9</v>
      </c>
      <c r="B23" s="53" t="s">
        <v>326</v>
      </c>
      <c r="C23" t="s">
        <v>1</v>
      </c>
      <c r="D23" s="59">
        <v>56.587000000000003</v>
      </c>
      <c r="E23" s="59">
        <v>16.582999999999998</v>
      </c>
      <c r="F23" s="77" t="s">
        <v>300</v>
      </c>
      <c r="G23" s="66" t="s">
        <v>87</v>
      </c>
      <c r="H23" s="66" t="s">
        <v>413</v>
      </c>
      <c r="I23" s="66"/>
      <c r="J23" s="66">
        <f t="shared" si="1"/>
        <v>1</v>
      </c>
      <c r="K23">
        <v>1</v>
      </c>
      <c r="M23">
        <v>1</v>
      </c>
      <c r="O23" s="66" t="s">
        <v>414</v>
      </c>
      <c r="P23">
        <v>1</v>
      </c>
      <c r="Q23" s="77">
        <f t="shared" si="0"/>
        <v>0</v>
      </c>
      <c r="S23" s="77"/>
    </row>
    <row r="24" spans="1:21" ht="15.75" x14ac:dyDescent="0.25">
      <c r="A24" s="62" t="s">
        <v>10</v>
      </c>
      <c r="B24" s="53" t="s">
        <v>327</v>
      </c>
      <c r="C24" s="71" t="s">
        <v>257</v>
      </c>
      <c r="D24" s="71">
        <v>35.467770000000002</v>
      </c>
      <c r="E24" s="71">
        <v>-118.7182</v>
      </c>
      <c r="F24" s="77" t="s">
        <v>301</v>
      </c>
      <c r="G24" s="66" t="s">
        <v>88</v>
      </c>
      <c r="H24" s="66" t="s">
        <v>413</v>
      </c>
      <c r="I24" s="66"/>
      <c r="J24" s="66">
        <f t="shared" si="1"/>
        <v>1</v>
      </c>
      <c r="K24">
        <v>1</v>
      </c>
      <c r="N24">
        <v>1</v>
      </c>
      <c r="O24" s="66" t="s">
        <v>413</v>
      </c>
      <c r="Q24" s="77">
        <f t="shared" si="0"/>
        <v>1</v>
      </c>
      <c r="R24">
        <v>1</v>
      </c>
      <c r="U24">
        <v>1</v>
      </c>
    </row>
    <row r="25" spans="1:21" s="70" customFormat="1" ht="15.75" x14ac:dyDescent="0.25">
      <c r="A25" s="66" t="s">
        <v>10</v>
      </c>
      <c r="B25" s="66" t="s">
        <v>327</v>
      </c>
      <c r="C25" s="71" t="s">
        <v>258</v>
      </c>
      <c r="D25" s="71">
        <v>35.468029999999999</v>
      </c>
      <c r="E25" s="71">
        <v>-118.7008</v>
      </c>
      <c r="F25" s="77" t="s">
        <v>301</v>
      </c>
      <c r="G25" s="66"/>
      <c r="H25" s="66"/>
      <c r="I25" s="66"/>
      <c r="J25" s="66">
        <f t="shared" si="1"/>
        <v>0</v>
      </c>
      <c r="O25" s="66" t="s">
        <v>414</v>
      </c>
      <c r="P25" s="70">
        <v>1</v>
      </c>
      <c r="Q25" s="77">
        <f t="shared" si="0"/>
        <v>0</v>
      </c>
    </row>
    <row r="26" spans="1:21" s="70" customFormat="1" ht="15.75" x14ac:dyDescent="0.25">
      <c r="A26" s="66" t="s">
        <v>10</v>
      </c>
      <c r="B26" s="66" t="s">
        <v>327</v>
      </c>
      <c r="C26" s="71" t="s">
        <v>259</v>
      </c>
      <c r="D26" s="71">
        <v>35.466720000000002</v>
      </c>
      <c r="E26" s="71">
        <v>-118.71680000000001</v>
      </c>
      <c r="F26" s="77" t="s">
        <v>301</v>
      </c>
      <c r="G26" s="66"/>
      <c r="H26" s="66"/>
      <c r="I26" s="66"/>
      <c r="J26" s="66">
        <f t="shared" si="1"/>
        <v>0</v>
      </c>
      <c r="O26" s="66"/>
      <c r="Q26" s="77">
        <f t="shared" si="0"/>
        <v>0</v>
      </c>
    </row>
    <row r="27" spans="1:21" s="70" customFormat="1" ht="15.75" x14ac:dyDescent="0.25">
      <c r="A27" s="66" t="s">
        <v>10</v>
      </c>
      <c r="B27" s="66" t="s">
        <v>327</v>
      </c>
      <c r="C27" s="71" t="s">
        <v>260</v>
      </c>
      <c r="D27" s="71">
        <v>35.46819</v>
      </c>
      <c r="E27" s="71">
        <v>-118.70059999999999</v>
      </c>
      <c r="F27" s="77" t="s">
        <v>301</v>
      </c>
      <c r="G27" s="66"/>
      <c r="H27" s="66"/>
      <c r="I27" s="66"/>
      <c r="J27" s="66">
        <f t="shared" si="1"/>
        <v>0</v>
      </c>
      <c r="O27" s="66"/>
      <c r="Q27" s="77">
        <f t="shared" si="0"/>
        <v>0</v>
      </c>
      <c r="S27" s="77"/>
    </row>
    <row r="28" spans="1:21" s="70" customFormat="1" ht="15.75" x14ac:dyDescent="0.25">
      <c r="A28" s="66" t="s">
        <v>10</v>
      </c>
      <c r="B28" s="66" t="s">
        <v>327</v>
      </c>
      <c r="C28" s="71" t="s">
        <v>261</v>
      </c>
      <c r="D28" s="71">
        <v>35.517780000000002</v>
      </c>
      <c r="E28" s="71">
        <v>-118.6343</v>
      </c>
      <c r="F28" s="77" t="s">
        <v>301</v>
      </c>
      <c r="G28" s="66"/>
      <c r="H28" s="66"/>
      <c r="I28" s="66"/>
      <c r="J28" s="66">
        <f t="shared" si="1"/>
        <v>0</v>
      </c>
      <c r="O28" s="66"/>
      <c r="Q28" s="77">
        <f t="shared" si="0"/>
        <v>0</v>
      </c>
    </row>
    <row r="29" spans="1:21" s="70" customFormat="1" ht="15.75" x14ac:dyDescent="0.25">
      <c r="A29" s="66" t="s">
        <v>10</v>
      </c>
      <c r="B29" s="66" t="s">
        <v>327</v>
      </c>
      <c r="C29" s="71" t="s">
        <v>262</v>
      </c>
      <c r="D29" s="71">
        <v>35.517919999999997</v>
      </c>
      <c r="E29" s="71">
        <v>-118.6176</v>
      </c>
      <c r="F29" s="77" t="s">
        <v>301</v>
      </c>
      <c r="G29" s="66"/>
      <c r="H29" s="66"/>
      <c r="I29" s="66"/>
      <c r="J29" s="66">
        <f t="shared" si="1"/>
        <v>0</v>
      </c>
      <c r="O29" s="66"/>
      <c r="Q29" s="77">
        <f t="shared" si="0"/>
        <v>0</v>
      </c>
      <c r="S29" s="77"/>
    </row>
    <row r="30" spans="1:21" s="70" customFormat="1" ht="15.75" x14ac:dyDescent="0.25">
      <c r="A30" s="66" t="s">
        <v>10</v>
      </c>
      <c r="B30" s="66" t="s">
        <v>327</v>
      </c>
      <c r="C30" s="71" t="s">
        <v>263</v>
      </c>
      <c r="D30" s="71">
        <v>35.534219999999998</v>
      </c>
      <c r="E30" s="71">
        <v>-118.617</v>
      </c>
      <c r="F30" s="77" t="s">
        <v>301</v>
      </c>
      <c r="G30" s="66"/>
      <c r="H30" s="66"/>
      <c r="I30" s="66"/>
      <c r="J30" s="66">
        <f t="shared" si="1"/>
        <v>0</v>
      </c>
      <c r="O30" s="66"/>
      <c r="Q30" s="77">
        <f t="shared" si="0"/>
        <v>0</v>
      </c>
    </row>
    <row r="31" spans="1:21" s="70" customFormat="1" ht="15.75" x14ac:dyDescent="0.25">
      <c r="A31" s="66" t="s">
        <v>10</v>
      </c>
      <c r="B31" s="66" t="s">
        <v>327</v>
      </c>
      <c r="C31" s="71" t="s">
        <v>264</v>
      </c>
      <c r="D31" s="71">
        <v>35.533389999999997</v>
      </c>
      <c r="E31" s="71">
        <v>-118.61669999999999</v>
      </c>
      <c r="F31" s="77" t="s">
        <v>301</v>
      </c>
      <c r="G31" s="66"/>
      <c r="H31" s="66"/>
      <c r="I31" s="66"/>
      <c r="J31" s="66">
        <f t="shared" si="1"/>
        <v>0</v>
      </c>
      <c r="O31" s="66"/>
      <c r="Q31" s="77">
        <f t="shared" si="0"/>
        <v>0</v>
      </c>
    </row>
    <row r="32" spans="1:21" s="70" customFormat="1" ht="15.75" x14ac:dyDescent="0.25">
      <c r="A32" s="66" t="s">
        <v>10</v>
      </c>
      <c r="B32" s="66" t="s">
        <v>327</v>
      </c>
      <c r="C32" s="71" t="s">
        <v>265</v>
      </c>
      <c r="D32" s="71">
        <v>35.55097</v>
      </c>
      <c r="E32" s="71">
        <v>-118.56780000000001</v>
      </c>
      <c r="F32" s="77" t="s">
        <v>301</v>
      </c>
      <c r="G32" s="66"/>
      <c r="H32" s="66"/>
      <c r="I32" s="66"/>
      <c r="J32" s="66">
        <f t="shared" si="1"/>
        <v>0</v>
      </c>
      <c r="O32" s="66"/>
      <c r="Q32" s="77">
        <f t="shared" si="0"/>
        <v>0</v>
      </c>
    </row>
    <row r="33" spans="1:19" s="70" customFormat="1" ht="15.75" x14ac:dyDescent="0.25">
      <c r="A33" s="66" t="s">
        <v>10</v>
      </c>
      <c r="B33" s="66" t="s">
        <v>327</v>
      </c>
      <c r="C33" s="71" t="s">
        <v>266</v>
      </c>
      <c r="D33" s="71">
        <v>35.551360000000003</v>
      </c>
      <c r="E33" s="71">
        <v>-118.5515</v>
      </c>
      <c r="F33" s="77" t="s">
        <v>301</v>
      </c>
      <c r="G33" s="66"/>
      <c r="H33" s="66"/>
      <c r="I33" s="66"/>
      <c r="J33" s="66">
        <f t="shared" si="1"/>
        <v>0</v>
      </c>
      <c r="O33" s="66"/>
      <c r="Q33" s="77">
        <f t="shared" si="0"/>
        <v>0</v>
      </c>
    </row>
    <row r="34" spans="1:19" s="70" customFormat="1" ht="15.75" x14ac:dyDescent="0.25">
      <c r="A34" s="66" t="s">
        <v>10</v>
      </c>
      <c r="B34" s="66" t="s">
        <v>327</v>
      </c>
      <c r="C34" s="71" t="s">
        <v>267</v>
      </c>
      <c r="D34" s="71">
        <v>35.568080000000002</v>
      </c>
      <c r="E34" s="71">
        <v>-118.5501</v>
      </c>
      <c r="F34" s="77" t="s">
        <v>301</v>
      </c>
      <c r="G34" s="66"/>
      <c r="H34" s="66"/>
      <c r="I34" s="66"/>
      <c r="J34" s="66">
        <f t="shared" si="1"/>
        <v>0</v>
      </c>
      <c r="O34" s="66"/>
      <c r="Q34" s="77">
        <f t="shared" si="0"/>
        <v>0</v>
      </c>
    </row>
    <row r="35" spans="1:19" s="70" customFormat="1" ht="15.75" x14ac:dyDescent="0.25">
      <c r="A35" s="66" t="s">
        <v>10</v>
      </c>
      <c r="B35" s="66" t="s">
        <v>327</v>
      </c>
      <c r="C35" s="71" t="s">
        <v>268</v>
      </c>
      <c r="D35" s="71">
        <v>35.584110000000003</v>
      </c>
      <c r="E35" s="71">
        <v>-118.5177</v>
      </c>
      <c r="F35" s="77" t="s">
        <v>301</v>
      </c>
      <c r="G35" s="66"/>
      <c r="H35" s="66"/>
      <c r="I35" s="66"/>
      <c r="J35" s="66">
        <f t="shared" si="1"/>
        <v>0</v>
      </c>
      <c r="O35" s="66"/>
      <c r="Q35" s="77">
        <f t="shared" si="0"/>
        <v>0</v>
      </c>
      <c r="S35" s="77"/>
    </row>
    <row r="36" spans="1:19" s="70" customFormat="1" ht="15.75" x14ac:dyDescent="0.25">
      <c r="A36" s="66" t="s">
        <v>10</v>
      </c>
      <c r="B36" s="66" t="s">
        <v>327</v>
      </c>
      <c r="C36" s="71" t="s">
        <v>269</v>
      </c>
      <c r="D36" s="71">
        <v>35.583829999999999</v>
      </c>
      <c r="E36" s="71">
        <v>-118.5167</v>
      </c>
      <c r="F36" s="77" t="s">
        <v>301</v>
      </c>
      <c r="G36" s="66"/>
      <c r="H36" s="66"/>
      <c r="I36" s="66"/>
      <c r="J36" s="66">
        <f t="shared" si="1"/>
        <v>0</v>
      </c>
      <c r="O36" s="66"/>
      <c r="Q36" s="77">
        <f t="shared" si="0"/>
        <v>0</v>
      </c>
    </row>
    <row r="37" spans="1:19" s="70" customFormat="1" ht="15.75" x14ac:dyDescent="0.25">
      <c r="A37" s="66" t="s">
        <v>10</v>
      </c>
      <c r="B37" s="66" t="s">
        <v>327</v>
      </c>
      <c r="C37" s="71" t="s">
        <v>270</v>
      </c>
      <c r="D37" s="71">
        <v>35.617220000000003</v>
      </c>
      <c r="E37" s="71">
        <v>-118.5013</v>
      </c>
      <c r="F37" s="77" t="s">
        <v>301</v>
      </c>
      <c r="G37" s="66"/>
      <c r="H37" s="66"/>
      <c r="I37" s="66"/>
      <c r="J37" s="66">
        <f t="shared" si="1"/>
        <v>0</v>
      </c>
      <c r="O37" s="66"/>
      <c r="Q37" s="77">
        <f t="shared" si="0"/>
        <v>0</v>
      </c>
    </row>
    <row r="38" spans="1:19" s="70" customFormat="1" ht="15.75" x14ac:dyDescent="0.25">
      <c r="A38" s="66" t="s">
        <v>10</v>
      </c>
      <c r="B38" s="66" t="s">
        <v>327</v>
      </c>
      <c r="C38" s="71" t="s">
        <v>271</v>
      </c>
      <c r="D38" s="71">
        <v>35.684809999999999</v>
      </c>
      <c r="E38" s="71">
        <v>-118.4683</v>
      </c>
      <c r="F38" s="77" t="s">
        <v>301</v>
      </c>
      <c r="G38" s="66"/>
      <c r="H38" s="66"/>
      <c r="I38" s="66"/>
      <c r="J38" s="66">
        <f t="shared" si="1"/>
        <v>0</v>
      </c>
      <c r="Q38" s="77">
        <f t="shared" si="0"/>
        <v>0</v>
      </c>
    </row>
    <row r="39" spans="1:19" s="70" customFormat="1" ht="15.75" x14ac:dyDescent="0.25">
      <c r="A39" s="66" t="s">
        <v>10</v>
      </c>
      <c r="B39" s="66" t="s">
        <v>327</v>
      </c>
      <c r="C39" s="71" t="s">
        <v>272</v>
      </c>
      <c r="D39" s="71">
        <v>35.800220000000003</v>
      </c>
      <c r="E39" s="71">
        <v>-118.4348</v>
      </c>
      <c r="F39" s="77" t="s">
        <v>301</v>
      </c>
      <c r="G39" s="66"/>
      <c r="H39" s="66"/>
      <c r="I39" s="66"/>
      <c r="J39" s="66">
        <f t="shared" si="1"/>
        <v>0</v>
      </c>
      <c r="O39" s="66"/>
      <c r="Q39" s="77">
        <f t="shared" si="0"/>
        <v>0</v>
      </c>
    </row>
    <row r="40" spans="1:19" s="70" customFormat="1" ht="15.75" x14ac:dyDescent="0.25">
      <c r="A40" s="66" t="s">
        <v>10</v>
      </c>
      <c r="B40" s="66" t="s">
        <v>327</v>
      </c>
      <c r="C40" s="71" t="s">
        <v>273</v>
      </c>
      <c r="D40" s="71">
        <v>35.584000000000003</v>
      </c>
      <c r="E40" s="71">
        <v>-118.4344</v>
      </c>
      <c r="F40" s="77" t="s">
        <v>301</v>
      </c>
      <c r="G40" s="66"/>
      <c r="H40" s="66"/>
      <c r="I40" s="66"/>
      <c r="J40" s="66">
        <f t="shared" si="1"/>
        <v>0</v>
      </c>
      <c r="O40" s="66"/>
      <c r="Q40" s="77">
        <f t="shared" ref="Q38:Q67" si="2">IF(SUM(R40:U40)&gt;0,1,0)</f>
        <v>0</v>
      </c>
    </row>
    <row r="41" spans="1:19" s="70" customFormat="1" ht="15.75" x14ac:dyDescent="0.25">
      <c r="A41" s="66" t="s">
        <v>10</v>
      </c>
      <c r="B41" s="66" t="s">
        <v>327</v>
      </c>
      <c r="C41" s="71">
        <v>22</v>
      </c>
      <c r="D41" s="71">
        <v>35.83381</v>
      </c>
      <c r="E41" s="71">
        <v>-118.4182</v>
      </c>
      <c r="F41" s="77" t="s">
        <v>301</v>
      </c>
      <c r="G41" s="66"/>
      <c r="H41" s="66"/>
      <c r="I41" s="66"/>
      <c r="J41" s="66">
        <f t="shared" si="1"/>
        <v>0</v>
      </c>
      <c r="O41" s="66"/>
      <c r="Q41" s="77">
        <f t="shared" si="2"/>
        <v>0</v>
      </c>
    </row>
    <row r="42" spans="1:19" s="70" customFormat="1" ht="15.75" x14ac:dyDescent="0.25">
      <c r="A42" s="66" t="s">
        <v>10</v>
      </c>
      <c r="B42" s="66" t="s">
        <v>327</v>
      </c>
      <c r="C42" s="71" t="s">
        <v>274</v>
      </c>
      <c r="D42" s="71">
        <v>35.717610000000001</v>
      </c>
      <c r="E42" s="71">
        <v>-118.41800000000001</v>
      </c>
      <c r="F42" s="77" t="s">
        <v>301</v>
      </c>
      <c r="G42" s="66"/>
      <c r="H42" s="66"/>
      <c r="I42" s="66"/>
      <c r="J42" s="66">
        <f t="shared" si="1"/>
        <v>0</v>
      </c>
      <c r="O42" s="66"/>
      <c r="Q42" s="77">
        <f t="shared" si="2"/>
        <v>0</v>
      </c>
    </row>
    <row r="43" spans="1:19" s="70" customFormat="1" ht="15.75" x14ac:dyDescent="0.25">
      <c r="A43" s="66" t="s">
        <v>10</v>
      </c>
      <c r="B43" s="66" t="s">
        <v>327</v>
      </c>
      <c r="C43" s="71" t="s">
        <v>275</v>
      </c>
      <c r="D43" s="71">
        <v>35.717829999999999</v>
      </c>
      <c r="E43" s="71">
        <v>-118.41679999999999</v>
      </c>
      <c r="F43" s="77" t="s">
        <v>301</v>
      </c>
      <c r="G43" s="66"/>
      <c r="H43" s="66"/>
      <c r="I43" s="66"/>
      <c r="J43" s="66">
        <f t="shared" si="1"/>
        <v>0</v>
      </c>
      <c r="O43" s="66"/>
      <c r="Q43" s="77">
        <f t="shared" si="2"/>
        <v>0</v>
      </c>
    </row>
    <row r="44" spans="1:19" ht="15.75" x14ac:dyDescent="0.25">
      <c r="A44" s="62" t="s">
        <v>11</v>
      </c>
      <c r="B44" s="53" t="s">
        <v>328</v>
      </c>
      <c r="C44" t="s">
        <v>1</v>
      </c>
      <c r="D44" s="59">
        <v>33.332999999999998</v>
      </c>
      <c r="E44" s="59">
        <v>-112.633</v>
      </c>
      <c r="F44" s="77" t="s">
        <v>250</v>
      </c>
      <c r="G44" s="66" t="s">
        <v>89</v>
      </c>
      <c r="H44" s="66"/>
      <c r="I44" s="66"/>
      <c r="J44" s="66">
        <f t="shared" si="1"/>
        <v>0</v>
      </c>
      <c r="O44" s="66" t="s">
        <v>414</v>
      </c>
      <c r="P44">
        <v>1</v>
      </c>
      <c r="Q44" s="77">
        <f t="shared" si="2"/>
        <v>0</v>
      </c>
    </row>
    <row r="45" spans="1:19" ht="15.75" x14ac:dyDescent="0.25">
      <c r="A45" s="62" t="s">
        <v>11</v>
      </c>
      <c r="B45" s="53" t="s">
        <v>329</v>
      </c>
      <c r="C45" s="72" t="s">
        <v>276</v>
      </c>
      <c r="D45" s="72">
        <v>35.25</v>
      </c>
      <c r="E45" s="72">
        <v>-113.66670000000001</v>
      </c>
      <c r="F45" s="77" t="s">
        <v>250</v>
      </c>
      <c r="G45" s="66" t="s">
        <v>89</v>
      </c>
      <c r="H45" s="66"/>
      <c r="I45" s="66"/>
      <c r="J45" s="66">
        <f t="shared" si="1"/>
        <v>0</v>
      </c>
      <c r="O45" s="66" t="s">
        <v>414</v>
      </c>
      <c r="P45">
        <v>1</v>
      </c>
      <c r="Q45" s="77">
        <f t="shared" si="2"/>
        <v>0</v>
      </c>
    </row>
    <row r="46" spans="1:19" s="71" customFormat="1" ht="15.75" x14ac:dyDescent="0.25">
      <c r="A46" s="66" t="s">
        <v>11</v>
      </c>
      <c r="B46" s="66" t="s">
        <v>329</v>
      </c>
      <c r="C46" s="72" t="s">
        <v>277</v>
      </c>
      <c r="D46" s="72">
        <v>35.25</v>
      </c>
      <c r="E46" s="72">
        <v>-113.66670000000001</v>
      </c>
      <c r="F46" s="77" t="s">
        <v>250</v>
      </c>
      <c r="G46" s="66"/>
      <c r="H46" s="66"/>
      <c r="I46" s="66"/>
      <c r="J46" s="66">
        <f t="shared" si="1"/>
        <v>0</v>
      </c>
      <c r="O46" s="66"/>
      <c r="Q46" s="77">
        <f t="shared" si="2"/>
        <v>0</v>
      </c>
    </row>
    <row r="47" spans="1:19" s="71" customFormat="1" ht="15.75" x14ac:dyDescent="0.25">
      <c r="A47" s="66" t="s">
        <v>11</v>
      </c>
      <c r="B47" s="66" t="s">
        <v>329</v>
      </c>
      <c r="C47" s="72" t="s">
        <v>278</v>
      </c>
      <c r="D47" s="72">
        <v>35.016669999999998</v>
      </c>
      <c r="E47" s="72">
        <v>-113.8167</v>
      </c>
      <c r="F47" s="77" t="s">
        <v>250</v>
      </c>
      <c r="G47" s="66"/>
      <c r="H47" s="66"/>
      <c r="I47" s="66"/>
      <c r="J47" s="66">
        <f t="shared" si="1"/>
        <v>0</v>
      </c>
      <c r="O47" s="66"/>
      <c r="Q47" s="77">
        <f t="shared" si="2"/>
        <v>0</v>
      </c>
    </row>
    <row r="48" spans="1:19" ht="15.75" x14ac:dyDescent="0.25">
      <c r="A48" s="62" t="s">
        <v>12</v>
      </c>
      <c r="B48" s="53" t="s">
        <v>330</v>
      </c>
      <c r="C48" t="s">
        <v>1</v>
      </c>
      <c r="D48" s="59">
        <v>60.708333000000003</v>
      </c>
      <c r="E48" s="59">
        <v>7.9583329999999997</v>
      </c>
      <c r="F48" s="77" t="s">
        <v>302</v>
      </c>
      <c r="G48" s="66" t="s">
        <v>90</v>
      </c>
      <c r="H48" s="66" t="s">
        <v>413</v>
      </c>
      <c r="I48" s="66"/>
      <c r="J48" s="66">
        <f t="shared" si="1"/>
        <v>1</v>
      </c>
      <c r="L48">
        <v>1</v>
      </c>
      <c r="O48" s="66"/>
      <c r="Q48" s="77">
        <f t="shared" si="2"/>
        <v>0</v>
      </c>
    </row>
    <row r="49" spans="1:22" ht="15.75" x14ac:dyDescent="0.25">
      <c r="A49" s="62" t="s">
        <v>13</v>
      </c>
      <c r="B49" s="53" t="s">
        <v>331</v>
      </c>
      <c r="C49" t="s">
        <v>1</v>
      </c>
      <c r="D49" s="59">
        <v>60.708333000000003</v>
      </c>
      <c r="E49" s="59">
        <v>7.9583329999999997</v>
      </c>
      <c r="F49" s="77" t="s">
        <v>302</v>
      </c>
      <c r="G49" s="66" t="s">
        <v>91</v>
      </c>
      <c r="H49" s="66" t="s">
        <v>413</v>
      </c>
      <c r="I49" s="66"/>
      <c r="J49" s="66">
        <f t="shared" si="1"/>
        <v>1</v>
      </c>
      <c r="L49">
        <v>1</v>
      </c>
      <c r="O49" s="66" t="s">
        <v>413</v>
      </c>
      <c r="Q49" s="77">
        <f t="shared" si="2"/>
        <v>1</v>
      </c>
      <c r="S49">
        <v>1</v>
      </c>
    </row>
    <row r="50" spans="1:22" ht="15.75" x14ac:dyDescent="0.25">
      <c r="A50" s="62" t="s">
        <v>14</v>
      </c>
      <c r="B50" s="53" t="s">
        <v>332</v>
      </c>
      <c r="C50" t="s">
        <v>194</v>
      </c>
      <c r="D50" s="18">
        <v>40.85</v>
      </c>
      <c r="E50" s="18">
        <v>-3.95</v>
      </c>
      <c r="F50" s="77" t="s">
        <v>301</v>
      </c>
      <c r="G50" s="66" t="s">
        <v>92</v>
      </c>
      <c r="H50" s="66"/>
      <c r="I50" s="66"/>
      <c r="J50" s="66">
        <f t="shared" si="1"/>
        <v>0</v>
      </c>
      <c r="O50" s="66"/>
      <c r="Q50" s="77">
        <f t="shared" si="2"/>
        <v>0</v>
      </c>
      <c r="V50">
        <v>1</v>
      </c>
    </row>
    <row r="51" spans="1:22" s="19" customFormat="1" ht="15.75" x14ac:dyDescent="0.25">
      <c r="A51" s="66" t="s">
        <v>14</v>
      </c>
      <c r="B51" s="66" t="s">
        <v>332</v>
      </c>
      <c r="C51" s="19" t="s">
        <v>195</v>
      </c>
      <c r="D51" s="17">
        <v>40.766669999999998</v>
      </c>
      <c r="E51" s="17">
        <v>-3.9333300000000002</v>
      </c>
      <c r="F51" s="77" t="s">
        <v>301</v>
      </c>
      <c r="G51" s="66"/>
      <c r="H51" s="66"/>
      <c r="I51" s="66"/>
      <c r="J51" s="66">
        <f t="shared" si="1"/>
        <v>0</v>
      </c>
      <c r="O51" s="66"/>
      <c r="Q51" s="77">
        <f t="shared" si="2"/>
        <v>0</v>
      </c>
    </row>
    <row r="52" spans="1:22" ht="15.75" x14ac:dyDescent="0.25">
      <c r="A52" s="62" t="s">
        <v>15</v>
      </c>
      <c r="B52" s="53" t="s">
        <v>333</v>
      </c>
      <c r="C52" s="22" t="s">
        <v>191</v>
      </c>
      <c r="D52" s="59">
        <v>37.614167000000002</v>
      </c>
      <c r="E52" s="59">
        <v>-118.829722</v>
      </c>
      <c r="F52" s="77" t="s">
        <v>250</v>
      </c>
      <c r="G52" s="66" t="s">
        <v>93</v>
      </c>
      <c r="H52" s="66"/>
      <c r="I52" s="66"/>
      <c r="J52" s="66">
        <f t="shared" si="1"/>
        <v>0</v>
      </c>
      <c r="O52" s="66"/>
      <c r="Q52" s="77">
        <f t="shared" si="2"/>
        <v>0</v>
      </c>
      <c r="V52">
        <v>1</v>
      </c>
    </row>
    <row r="53" spans="1:22" ht="15.75" x14ac:dyDescent="0.25">
      <c r="A53" s="62" t="s">
        <v>16</v>
      </c>
      <c r="B53" s="53" t="s">
        <v>334</v>
      </c>
      <c r="C53" t="s">
        <v>1</v>
      </c>
      <c r="D53" s="59">
        <v>0.3</v>
      </c>
      <c r="E53" s="59">
        <v>37.9</v>
      </c>
      <c r="F53" s="77" t="s">
        <v>303</v>
      </c>
      <c r="G53" s="66" t="s">
        <v>94</v>
      </c>
      <c r="H53" s="66"/>
      <c r="I53" s="66"/>
      <c r="J53" s="66">
        <f t="shared" si="1"/>
        <v>0</v>
      </c>
      <c r="O53" s="66"/>
      <c r="Q53" s="77">
        <f t="shared" si="2"/>
        <v>0</v>
      </c>
      <c r="V53">
        <v>1</v>
      </c>
    </row>
    <row r="54" spans="1:22" ht="15.75" x14ac:dyDescent="0.25">
      <c r="A54" s="62" t="s">
        <v>17</v>
      </c>
      <c r="B54" s="53" t="s">
        <v>335</v>
      </c>
      <c r="C54" t="s">
        <v>1</v>
      </c>
      <c r="D54" s="59">
        <v>28.242308000000001</v>
      </c>
      <c r="E54" s="59">
        <v>-16.565909000000001</v>
      </c>
      <c r="F54" s="77" t="s">
        <v>301</v>
      </c>
      <c r="G54" s="66" t="s">
        <v>95</v>
      </c>
      <c r="H54" s="66" t="s">
        <v>414</v>
      </c>
      <c r="I54" s="66">
        <v>1</v>
      </c>
      <c r="J54" s="66">
        <f t="shared" si="1"/>
        <v>0</v>
      </c>
      <c r="O54" s="66" t="s">
        <v>414</v>
      </c>
      <c r="P54">
        <v>1</v>
      </c>
      <c r="Q54" s="77">
        <f t="shared" si="2"/>
        <v>0</v>
      </c>
    </row>
    <row r="55" spans="1:22" ht="15.75" x14ac:dyDescent="0.25">
      <c r="A55" s="62" t="s">
        <v>18</v>
      </c>
      <c r="B55" s="53" t="s">
        <v>336</v>
      </c>
      <c r="C55" t="s">
        <v>1</v>
      </c>
      <c r="D55" s="59">
        <v>17.916667</v>
      </c>
      <c r="E55" s="59">
        <v>-97.396906999999999</v>
      </c>
      <c r="F55" s="77" t="s">
        <v>304</v>
      </c>
      <c r="G55" s="66" t="s">
        <v>96</v>
      </c>
      <c r="H55" s="66"/>
      <c r="I55" s="66"/>
      <c r="J55" s="66">
        <f t="shared" si="1"/>
        <v>0</v>
      </c>
      <c r="O55" s="66" t="s">
        <v>414</v>
      </c>
      <c r="P55">
        <v>1</v>
      </c>
      <c r="Q55" s="77">
        <f t="shared" si="2"/>
        <v>0</v>
      </c>
    </row>
    <row r="56" spans="1:22" ht="15.75" x14ac:dyDescent="0.25">
      <c r="A56" s="62" t="s">
        <v>19</v>
      </c>
      <c r="B56" s="53" t="s">
        <v>337</v>
      </c>
      <c r="C56" s="15" t="s">
        <v>197</v>
      </c>
      <c r="D56" s="59">
        <v>36.277202000000003</v>
      </c>
      <c r="E56" s="59">
        <v>-112.78396600000001</v>
      </c>
      <c r="F56" s="77" t="s">
        <v>250</v>
      </c>
      <c r="G56" s="66" t="s">
        <v>97</v>
      </c>
      <c r="H56" s="66"/>
      <c r="I56" s="66"/>
      <c r="J56" s="66">
        <f t="shared" si="1"/>
        <v>0</v>
      </c>
      <c r="O56" s="66" t="s">
        <v>413</v>
      </c>
      <c r="Q56" s="77">
        <f t="shared" si="2"/>
        <v>1</v>
      </c>
      <c r="R56">
        <v>1</v>
      </c>
      <c r="U56">
        <v>1</v>
      </c>
    </row>
    <row r="57" spans="1:22" ht="15.75" x14ac:dyDescent="0.25">
      <c r="A57" s="62" t="s">
        <v>20</v>
      </c>
      <c r="B57" s="53" t="s">
        <v>338</v>
      </c>
      <c r="C57" s="73" t="s">
        <v>279</v>
      </c>
      <c r="D57" s="73">
        <v>34.839170000000003</v>
      </c>
      <c r="E57" s="73">
        <v>-111.99056</v>
      </c>
      <c r="F57" s="77" t="s">
        <v>305</v>
      </c>
      <c r="G57" s="66" t="s">
        <v>98</v>
      </c>
      <c r="H57" s="66"/>
      <c r="I57" s="66"/>
      <c r="J57" s="66">
        <f t="shared" si="1"/>
        <v>0</v>
      </c>
      <c r="O57" s="66" t="s">
        <v>414</v>
      </c>
      <c r="P57">
        <v>1</v>
      </c>
      <c r="Q57" s="77">
        <f t="shared" si="2"/>
        <v>0</v>
      </c>
    </row>
    <row r="58" spans="1:22" s="72" customFormat="1" ht="15.75" x14ac:dyDescent="0.25">
      <c r="A58" s="66" t="s">
        <v>20</v>
      </c>
      <c r="B58" s="66" t="s">
        <v>338</v>
      </c>
      <c r="C58" s="73" t="s">
        <v>280</v>
      </c>
      <c r="D58" s="73">
        <v>34.839170000000003</v>
      </c>
      <c r="E58" s="73">
        <v>-111.99056</v>
      </c>
      <c r="F58" s="77" t="s">
        <v>305</v>
      </c>
      <c r="G58" s="66"/>
      <c r="H58" s="66"/>
      <c r="I58" s="66"/>
      <c r="J58" s="66">
        <f t="shared" si="1"/>
        <v>0</v>
      </c>
      <c r="O58" s="66"/>
      <c r="Q58" s="77">
        <f t="shared" si="2"/>
        <v>0</v>
      </c>
    </row>
    <row r="59" spans="1:22" ht="15.75" x14ac:dyDescent="0.25">
      <c r="A59" s="62" t="s">
        <v>21</v>
      </c>
      <c r="B59" s="53" t="s">
        <v>339</v>
      </c>
      <c r="C59" t="s">
        <v>1</v>
      </c>
      <c r="D59" s="59">
        <v>34.334806</v>
      </c>
      <c r="E59" s="59">
        <v>-106.631444</v>
      </c>
      <c r="F59" s="77" t="s">
        <v>250</v>
      </c>
      <c r="G59" s="66" t="s">
        <v>99</v>
      </c>
      <c r="H59" s="66" t="s">
        <v>413</v>
      </c>
      <c r="I59" s="66"/>
      <c r="J59" s="66">
        <f t="shared" si="1"/>
        <v>1</v>
      </c>
      <c r="L59">
        <v>1</v>
      </c>
      <c r="O59" s="66"/>
      <c r="Q59" s="77">
        <f t="shared" si="2"/>
        <v>0</v>
      </c>
    </row>
    <row r="60" spans="1:22" ht="15.75" x14ac:dyDescent="0.25">
      <c r="A60" s="62" t="s">
        <v>22</v>
      </c>
      <c r="B60" s="53" t="s">
        <v>340</v>
      </c>
      <c r="C60" s="40" t="s">
        <v>183</v>
      </c>
      <c r="D60" s="40">
        <v>-41.066670000000002</v>
      </c>
      <c r="E60" s="40">
        <v>-71.466669999999993</v>
      </c>
      <c r="F60" s="77" t="s">
        <v>300</v>
      </c>
      <c r="G60" s="66" t="s">
        <v>100</v>
      </c>
      <c r="H60" s="66"/>
      <c r="I60" s="66"/>
      <c r="J60" s="66">
        <f t="shared" si="1"/>
        <v>0</v>
      </c>
      <c r="O60" s="66" t="s">
        <v>414</v>
      </c>
      <c r="P60">
        <v>1</v>
      </c>
      <c r="Q60" s="77">
        <f t="shared" si="2"/>
        <v>0</v>
      </c>
    </row>
    <row r="61" spans="1:22" ht="15.75" x14ac:dyDescent="0.25">
      <c r="A61" s="62" t="s">
        <v>23</v>
      </c>
      <c r="B61" s="53" t="s">
        <v>341</v>
      </c>
      <c r="C61" t="s">
        <v>1</v>
      </c>
      <c r="D61" s="59">
        <v>51.496845999999998</v>
      </c>
      <c r="E61" s="59">
        <v>-115.928056</v>
      </c>
      <c r="F61" s="77" t="s">
        <v>305</v>
      </c>
      <c r="G61" s="66" t="s">
        <v>101</v>
      </c>
      <c r="H61" s="66" t="s">
        <v>413</v>
      </c>
      <c r="I61" s="66"/>
      <c r="J61" s="66">
        <f t="shared" si="1"/>
        <v>1</v>
      </c>
      <c r="L61">
        <v>1</v>
      </c>
      <c r="O61" s="66"/>
      <c r="Q61" s="77">
        <f t="shared" si="2"/>
        <v>0</v>
      </c>
      <c r="V61">
        <v>1</v>
      </c>
    </row>
    <row r="62" spans="1:22" ht="15.75" x14ac:dyDescent="0.25">
      <c r="A62" s="62" t="s">
        <v>23</v>
      </c>
      <c r="B62" s="53" t="s">
        <v>342</v>
      </c>
      <c r="C62" t="s">
        <v>1</v>
      </c>
      <c r="D62" s="59">
        <v>51.496845999999998</v>
      </c>
      <c r="E62" s="59">
        <v>-115.928056</v>
      </c>
      <c r="F62" s="77" t="s">
        <v>305</v>
      </c>
      <c r="G62" s="66" t="s">
        <v>101</v>
      </c>
      <c r="H62" s="66" t="s">
        <v>413</v>
      </c>
      <c r="I62" s="66"/>
      <c r="J62" s="66">
        <f t="shared" si="1"/>
        <v>1</v>
      </c>
      <c r="L62">
        <v>1</v>
      </c>
      <c r="O62" s="66"/>
      <c r="Q62" s="77">
        <f t="shared" si="2"/>
        <v>0</v>
      </c>
      <c r="V62">
        <v>1</v>
      </c>
    </row>
    <row r="63" spans="1:22" ht="15.75" x14ac:dyDescent="0.25">
      <c r="A63" s="62" t="s">
        <v>24</v>
      </c>
      <c r="B63" s="53" t="s">
        <v>343</v>
      </c>
      <c r="C63" s="48" t="s">
        <v>161</v>
      </c>
      <c r="D63" s="48">
        <v>45.289299999999997</v>
      </c>
      <c r="E63" s="48">
        <v>7.0433000000000003</v>
      </c>
      <c r="F63" s="77" t="s">
        <v>305</v>
      </c>
      <c r="G63" s="66" t="s">
        <v>102</v>
      </c>
      <c r="H63" s="66" t="s">
        <v>413</v>
      </c>
      <c r="I63" s="66"/>
      <c r="J63" s="66">
        <f t="shared" si="1"/>
        <v>1</v>
      </c>
      <c r="K63">
        <v>1</v>
      </c>
      <c r="L63">
        <v>1</v>
      </c>
      <c r="O63" s="66" t="s">
        <v>413</v>
      </c>
      <c r="Q63" s="77">
        <f t="shared" si="2"/>
        <v>1</v>
      </c>
      <c r="R63">
        <v>1</v>
      </c>
      <c r="S63">
        <v>1</v>
      </c>
    </row>
    <row r="64" spans="1:22" ht="15.75" x14ac:dyDescent="0.25">
      <c r="A64" s="66" t="s">
        <v>24</v>
      </c>
      <c r="B64" s="66" t="s">
        <v>343</v>
      </c>
      <c r="C64" s="48" t="s">
        <v>162</v>
      </c>
      <c r="D64" s="48">
        <v>44.722299999999997</v>
      </c>
      <c r="E64" s="48">
        <v>6.5258000000000003</v>
      </c>
      <c r="F64" s="77" t="s">
        <v>305</v>
      </c>
      <c r="G64" s="66"/>
      <c r="H64" s="66"/>
      <c r="I64" s="66"/>
      <c r="J64" s="66">
        <f t="shared" si="1"/>
        <v>0</v>
      </c>
      <c r="O64" s="66"/>
      <c r="Q64" s="77">
        <f t="shared" si="2"/>
        <v>0</v>
      </c>
    </row>
    <row r="65" spans="1:22" ht="15.75" x14ac:dyDescent="0.25">
      <c r="A65" s="66" t="s">
        <v>24</v>
      </c>
      <c r="B65" s="66" t="s">
        <v>343</v>
      </c>
      <c r="C65" s="48" t="s">
        <v>163</v>
      </c>
      <c r="D65" s="48">
        <v>44.762799999999999</v>
      </c>
      <c r="E65" s="48">
        <v>6.7168000000000001</v>
      </c>
      <c r="F65" s="77" t="s">
        <v>305</v>
      </c>
      <c r="G65" s="66"/>
      <c r="H65" s="66"/>
      <c r="I65" s="66"/>
      <c r="J65" s="66">
        <f t="shared" si="1"/>
        <v>0</v>
      </c>
      <c r="O65" s="66"/>
      <c r="Q65" s="77">
        <f t="shared" si="2"/>
        <v>0</v>
      </c>
    </row>
    <row r="66" spans="1:22" ht="15.75" x14ac:dyDescent="0.25">
      <c r="A66" s="66" t="s">
        <v>24</v>
      </c>
      <c r="B66" s="66" t="s">
        <v>343</v>
      </c>
      <c r="C66" s="48" t="s">
        <v>164</v>
      </c>
      <c r="D66" s="48">
        <v>44.783299999999997</v>
      </c>
      <c r="E66" s="48">
        <v>6.4718</v>
      </c>
      <c r="F66" s="77" t="s">
        <v>305</v>
      </c>
      <c r="G66" s="66"/>
      <c r="H66" s="66"/>
      <c r="I66" s="66"/>
      <c r="J66" s="66">
        <f t="shared" si="1"/>
        <v>0</v>
      </c>
      <c r="O66" s="66"/>
      <c r="Q66" s="77">
        <f t="shared" si="2"/>
        <v>0</v>
      </c>
    </row>
    <row r="67" spans="1:22" ht="15.75" x14ac:dyDescent="0.25">
      <c r="A67" s="66" t="s">
        <v>24</v>
      </c>
      <c r="B67" s="66" t="s">
        <v>343</v>
      </c>
      <c r="C67" s="48" t="s">
        <v>165</v>
      </c>
      <c r="D67" s="48">
        <v>44.326300000000003</v>
      </c>
      <c r="E67" s="48">
        <v>6.1837999999999997</v>
      </c>
      <c r="F67" s="77" t="s">
        <v>301</v>
      </c>
      <c r="G67" s="66"/>
      <c r="H67" s="66"/>
      <c r="I67" s="66"/>
      <c r="J67" s="66">
        <f t="shared" si="1"/>
        <v>0</v>
      </c>
      <c r="O67" s="66"/>
      <c r="Q67" s="77">
        <f t="shared" si="2"/>
        <v>0</v>
      </c>
    </row>
    <row r="68" spans="1:22" ht="15.75" x14ac:dyDescent="0.25">
      <c r="A68" s="66" t="s">
        <v>24</v>
      </c>
      <c r="B68" s="66" t="s">
        <v>343</v>
      </c>
      <c r="C68" s="48" t="s">
        <v>166</v>
      </c>
      <c r="D68" s="48">
        <v>44.931800000000003</v>
      </c>
      <c r="E68" s="48">
        <v>6.2332999999999998</v>
      </c>
      <c r="F68" s="77" t="s">
        <v>305</v>
      </c>
      <c r="G68" s="66"/>
      <c r="H68" s="66"/>
      <c r="I68" s="66"/>
      <c r="J68" s="66">
        <f t="shared" ref="J68:J131" si="3">IF(SUM(K68:N68)&gt;0,1,0)</f>
        <v>0</v>
      </c>
      <c r="O68" s="66"/>
      <c r="Q68" s="77">
        <f t="shared" ref="Q68:Q131" si="4">IF(SUM(R68:U68)&gt;0,1,0)</f>
        <v>0</v>
      </c>
    </row>
    <row r="69" spans="1:22" ht="15.75" x14ac:dyDescent="0.25">
      <c r="A69" s="66" t="s">
        <v>24</v>
      </c>
      <c r="B69" s="66" t="s">
        <v>343</v>
      </c>
      <c r="C69" s="48" t="s">
        <v>167</v>
      </c>
      <c r="D69" s="48">
        <v>44.877800000000001</v>
      </c>
      <c r="E69" s="48">
        <v>6.0957999999999997</v>
      </c>
      <c r="F69" s="77" t="s">
        <v>305</v>
      </c>
      <c r="G69" s="66"/>
      <c r="H69" s="66"/>
      <c r="I69" s="66"/>
      <c r="J69" s="66">
        <f t="shared" si="3"/>
        <v>0</v>
      </c>
      <c r="O69" s="66"/>
      <c r="Q69" s="77">
        <f t="shared" si="4"/>
        <v>0</v>
      </c>
    </row>
    <row r="70" spans="1:22" ht="15.75" x14ac:dyDescent="0.25">
      <c r="A70" s="62" t="s">
        <v>25</v>
      </c>
      <c r="B70" s="53" t="s">
        <v>344</v>
      </c>
      <c r="C70" t="s">
        <v>1</v>
      </c>
      <c r="D70" s="59">
        <v>42.287331000000002</v>
      </c>
      <c r="E70" s="59">
        <v>9.1470129999999994</v>
      </c>
      <c r="F70" s="77" t="s">
        <v>301</v>
      </c>
      <c r="G70" s="66" t="s">
        <v>103</v>
      </c>
      <c r="H70" s="66" t="s">
        <v>413</v>
      </c>
      <c r="I70" s="66"/>
      <c r="J70" s="66">
        <f t="shared" si="3"/>
        <v>1</v>
      </c>
      <c r="L70">
        <v>1</v>
      </c>
      <c r="N70">
        <v>1</v>
      </c>
      <c r="O70" s="66" t="s">
        <v>414</v>
      </c>
      <c r="P70">
        <v>1</v>
      </c>
      <c r="Q70" s="77">
        <f t="shared" si="4"/>
        <v>0</v>
      </c>
      <c r="V70">
        <v>1</v>
      </c>
    </row>
    <row r="71" spans="1:22" s="15" customFormat="1" ht="15.75" x14ac:dyDescent="0.25">
      <c r="A71" s="66" t="s">
        <v>25</v>
      </c>
      <c r="B71" s="66" t="s">
        <v>344</v>
      </c>
      <c r="C71" s="14" t="s">
        <v>198</v>
      </c>
      <c r="D71" s="14">
        <v>42.783329999999999</v>
      </c>
      <c r="E71" s="14">
        <v>9.4333299999999998</v>
      </c>
      <c r="F71" s="77" t="s">
        <v>301</v>
      </c>
      <c r="G71" s="66"/>
      <c r="H71" s="66"/>
      <c r="I71" s="66"/>
      <c r="J71" s="66">
        <f t="shared" si="3"/>
        <v>0</v>
      </c>
      <c r="O71" s="66"/>
      <c r="Q71" s="77">
        <f t="shared" si="4"/>
        <v>0</v>
      </c>
    </row>
    <row r="72" spans="1:22" s="15" customFormat="1" ht="15.75" x14ac:dyDescent="0.25">
      <c r="A72" s="66" t="s">
        <v>25</v>
      </c>
      <c r="B72" s="66" t="s">
        <v>344</v>
      </c>
      <c r="C72" s="14" t="s">
        <v>199</v>
      </c>
      <c r="D72" s="14">
        <v>42.1</v>
      </c>
      <c r="E72" s="14">
        <v>9.2666699999999995</v>
      </c>
      <c r="F72" s="77" t="s">
        <v>301</v>
      </c>
      <c r="G72" s="66"/>
      <c r="H72" s="66"/>
      <c r="I72" s="66"/>
      <c r="J72" s="66">
        <f t="shared" si="3"/>
        <v>0</v>
      </c>
      <c r="O72" s="66"/>
      <c r="Q72" s="77">
        <f t="shared" si="4"/>
        <v>0</v>
      </c>
    </row>
    <row r="73" spans="1:22" s="15" customFormat="1" ht="15.75" x14ac:dyDescent="0.25">
      <c r="A73" s="66" t="s">
        <v>25</v>
      </c>
      <c r="B73" s="66" t="s">
        <v>344</v>
      </c>
      <c r="C73" s="14" t="s">
        <v>200</v>
      </c>
      <c r="D73" s="14">
        <v>41.716670000000001</v>
      </c>
      <c r="E73" s="14">
        <v>9.35</v>
      </c>
      <c r="F73" s="77" t="s">
        <v>301</v>
      </c>
      <c r="G73" s="66"/>
      <c r="H73" s="66"/>
      <c r="I73" s="66"/>
      <c r="J73" s="66">
        <f t="shared" si="3"/>
        <v>0</v>
      </c>
      <c r="O73" s="66"/>
      <c r="Q73" s="77">
        <f t="shared" si="4"/>
        <v>0</v>
      </c>
    </row>
    <row r="74" spans="1:22" ht="15.75" x14ac:dyDescent="0.25">
      <c r="A74" s="62" t="s">
        <v>26</v>
      </c>
      <c r="B74" s="53" t="s">
        <v>345</v>
      </c>
      <c r="C74" s="14" t="s">
        <v>201</v>
      </c>
      <c r="D74" s="14">
        <v>42.316670000000002</v>
      </c>
      <c r="E74" s="14">
        <v>9.1333300000000008</v>
      </c>
      <c r="F74" s="77" t="s">
        <v>301</v>
      </c>
      <c r="G74" s="66" t="s">
        <v>104</v>
      </c>
      <c r="H74" s="66" t="s">
        <v>414</v>
      </c>
      <c r="I74" s="66">
        <v>1</v>
      </c>
      <c r="J74" s="66">
        <f t="shared" si="3"/>
        <v>0</v>
      </c>
      <c r="O74" s="66" t="s">
        <v>414</v>
      </c>
      <c r="P74">
        <v>1</v>
      </c>
      <c r="Q74" s="77">
        <f t="shared" si="4"/>
        <v>0</v>
      </c>
    </row>
    <row r="75" spans="1:22" s="48" customFormat="1" ht="15.75" x14ac:dyDescent="0.25">
      <c r="A75" s="66" t="s">
        <v>26</v>
      </c>
      <c r="B75" s="66" t="s">
        <v>345</v>
      </c>
      <c r="C75" s="47" t="s">
        <v>169</v>
      </c>
      <c r="D75" s="47">
        <v>60.83</v>
      </c>
      <c r="E75" s="47">
        <v>7.27</v>
      </c>
      <c r="F75" s="77" t="s">
        <v>302</v>
      </c>
      <c r="G75" s="66"/>
      <c r="H75" s="66"/>
      <c r="I75" s="66"/>
      <c r="J75" s="66">
        <f t="shared" si="3"/>
        <v>0</v>
      </c>
      <c r="O75" s="66"/>
      <c r="Q75" s="77">
        <f t="shared" si="4"/>
        <v>0</v>
      </c>
    </row>
    <row r="76" spans="1:22" s="48" customFormat="1" ht="15.75" x14ac:dyDescent="0.25">
      <c r="A76" s="66" t="s">
        <v>26</v>
      </c>
      <c r="B76" s="66" t="s">
        <v>345</v>
      </c>
      <c r="C76" s="47" t="s">
        <v>170</v>
      </c>
      <c r="D76" s="47">
        <v>61.08</v>
      </c>
      <c r="E76" s="47">
        <v>6.63</v>
      </c>
      <c r="F76" s="77" t="s">
        <v>302</v>
      </c>
      <c r="G76" s="66"/>
      <c r="H76" s="66"/>
      <c r="I76" s="66"/>
      <c r="J76" s="66">
        <f t="shared" si="3"/>
        <v>0</v>
      </c>
      <c r="O76" s="66"/>
      <c r="Q76" s="77">
        <f t="shared" si="4"/>
        <v>0</v>
      </c>
    </row>
    <row r="77" spans="1:22" s="48" customFormat="1" ht="15.75" x14ac:dyDescent="0.25">
      <c r="A77" s="66" t="s">
        <v>26</v>
      </c>
      <c r="B77" s="66" t="s">
        <v>345</v>
      </c>
      <c r="C77" s="47" t="s">
        <v>171</v>
      </c>
      <c r="D77" s="47">
        <v>60.93</v>
      </c>
      <c r="E77" s="47">
        <v>6.41</v>
      </c>
      <c r="F77" s="77" t="s">
        <v>302</v>
      </c>
      <c r="G77" s="66"/>
      <c r="H77" s="66"/>
      <c r="I77" s="66"/>
      <c r="J77" s="66">
        <f t="shared" si="3"/>
        <v>0</v>
      </c>
      <c r="O77" s="66"/>
      <c r="Q77" s="77">
        <f t="shared" si="4"/>
        <v>0</v>
      </c>
    </row>
    <row r="78" spans="1:22" s="48" customFormat="1" ht="15.75" x14ac:dyDescent="0.25">
      <c r="A78" s="66" t="s">
        <v>26</v>
      </c>
      <c r="B78" s="66" t="s">
        <v>345</v>
      </c>
      <c r="C78" s="47" t="s">
        <v>172</v>
      </c>
      <c r="D78" s="47">
        <v>61.02</v>
      </c>
      <c r="E78" s="47">
        <v>8.1199999999999992</v>
      </c>
      <c r="F78" s="77" t="s">
        <v>302</v>
      </c>
      <c r="G78" s="66"/>
      <c r="H78" s="66"/>
      <c r="I78" s="66"/>
      <c r="J78" s="66">
        <f t="shared" si="3"/>
        <v>0</v>
      </c>
      <c r="O78" s="66"/>
      <c r="Q78" s="77">
        <f t="shared" si="4"/>
        <v>0</v>
      </c>
    </row>
    <row r="79" spans="1:22" s="48" customFormat="1" ht="15.75" x14ac:dyDescent="0.25">
      <c r="A79" s="66" t="s">
        <v>26</v>
      </c>
      <c r="B79" s="66" t="s">
        <v>345</v>
      </c>
      <c r="C79" s="47" t="s">
        <v>173</v>
      </c>
      <c r="D79" s="47">
        <v>60.54</v>
      </c>
      <c r="E79" s="47">
        <v>6.51</v>
      </c>
      <c r="F79" s="77" t="s">
        <v>302</v>
      </c>
      <c r="G79" s="66"/>
      <c r="H79" s="66"/>
      <c r="I79" s="66"/>
      <c r="J79" s="66">
        <f t="shared" si="3"/>
        <v>0</v>
      </c>
      <c r="O79" s="66"/>
      <c r="Q79" s="77">
        <f t="shared" si="4"/>
        <v>0</v>
      </c>
    </row>
    <row r="80" spans="1:22" ht="15.75" x14ac:dyDescent="0.25">
      <c r="A80" s="62" t="s">
        <v>26</v>
      </c>
      <c r="B80" s="53" t="s">
        <v>346</v>
      </c>
      <c r="C80" s="46" t="s">
        <v>174</v>
      </c>
      <c r="D80" s="46">
        <v>60.82</v>
      </c>
      <c r="E80" s="46">
        <v>8.6999999999999993</v>
      </c>
      <c r="F80" s="77" t="s">
        <v>302</v>
      </c>
      <c r="G80" s="66" t="s">
        <v>104</v>
      </c>
      <c r="H80" s="66" t="s">
        <v>414</v>
      </c>
      <c r="I80" s="66">
        <v>1</v>
      </c>
      <c r="J80" s="66">
        <f t="shared" si="3"/>
        <v>0</v>
      </c>
      <c r="O80" s="66" t="s">
        <v>414</v>
      </c>
      <c r="P80">
        <v>1</v>
      </c>
      <c r="Q80" s="77">
        <f t="shared" si="4"/>
        <v>0</v>
      </c>
    </row>
    <row r="81" spans="1:17" s="47" customFormat="1" ht="15.75" x14ac:dyDescent="0.25">
      <c r="A81" s="66" t="s">
        <v>26</v>
      </c>
      <c r="B81" s="66" t="s">
        <v>346</v>
      </c>
      <c r="C81" s="46" t="s">
        <v>175</v>
      </c>
      <c r="D81" s="46">
        <v>60.66</v>
      </c>
      <c r="E81" s="46">
        <v>6.33</v>
      </c>
      <c r="F81" s="77" t="s">
        <v>302</v>
      </c>
      <c r="G81" s="66"/>
      <c r="H81" s="66"/>
      <c r="I81" s="66"/>
      <c r="J81" s="66">
        <f t="shared" si="3"/>
        <v>0</v>
      </c>
      <c r="O81" s="66"/>
      <c r="Q81" s="77">
        <f t="shared" si="4"/>
        <v>0</v>
      </c>
    </row>
    <row r="82" spans="1:17" s="47" customFormat="1" ht="15.75" x14ac:dyDescent="0.25">
      <c r="A82" s="66" t="s">
        <v>26</v>
      </c>
      <c r="B82" s="66" t="s">
        <v>346</v>
      </c>
      <c r="C82" s="46" t="s">
        <v>176</v>
      </c>
      <c r="D82" s="46">
        <v>61.03</v>
      </c>
      <c r="E82" s="46">
        <v>9.07</v>
      </c>
      <c r="F82" s="77" t="s">
        <v>306</v>
      </c>
      <c r="G82" s="66"/>
      <c r="H82" s="66"/>
      <c r="I82" s="66"/>
      <c r="J82" s="66">
        <f t="shared" si="3"/>
        <v>0</v>
      </c>
      <c r="O82" s="66"/>
      <c r="Q82" s="77">
        <f t="shared" si="4"/>
        <v>0</v>
      </c>
    </row>
    <row r="83" spans="1:17" s="47" customFormat="1" ht="15.75" x14ac:dyDescent="0.25">
      <c r="A83" s="66" t="s">
        <v>26</v>
      </c>
      <c r="B83" s="66" t="s">
        <v>346</v>
      </c>
      <c r="C83" s="46" t="s">
        <v>177</v>
      </c>
      <c r="D83" s="46">
        <v>60.87</v>
      </c>
      <c r="E83" s="46">
        <v>7.17</v>
      </c>
      <c r="F83" s="77" t="s">
        <v>302</v>
      </c>
      <c r="G83" s="66"/>
      <c r="H83" s="66"/>
      <c r="I83" s="66"/>
      <c r="J83" s="66">
        <f t="shared" si="3"/>
        <v>0</v>
      </c>
      <c r="O83" s="66"/>
      <c r="Q83" s="77">
        <f t="shared" si="4"/>
        <v>0</v>
      </c>
    </row>
    <row r="84" spans="1:17" s="47" customFormat="1" ht="15.75" x14ac:dyDescent="0.25">
      <c r="A84" s="66" t="s">
        <v>26</v>
      </c>
      <c r="B84" s="66" t="s">
        <v>346</v>
      </c>
      <c r="C84" s="46" t="s">
        <v>178</v>
      </c>
      <c r="D84" s="46">
        <v>60.69</v>
      </c>
      <c r="E84" s="46">
        <v>5.96</v>
      </c>
      <c r="F84" s="77" t="s">
        <v>305</v>
      </c>
      <c r="G84" s="66"/>
      <c r="H84" s="66"/>
      <c r="I84" s="66"/>
      <c r="J84" s="66">
        <f t="shared" si="3"/>
        <v>0</v>
      </c>
      <c r="O84" s="66"/>
      <c r="Q84" s="77">
        <f t="shared" si="4"/>
        <v>0</v>
      </c>
    </row>
    <row r="85" spans="1:17" s="47" customFormat="1" ht="15.75" x14ac:dyDescent="0.25">
      <c r="A85" s="66" t="s">
        <v>26</v>
      </c>
      <c r="B85" s="66" t="s">
        <v>346</v>
      </c>
      <c r="C85" s="46" t="s">
        <v>170</v>
      </c>
      <c r="D85" s="46">
        <v>61.08</v>
      </c>
      <c r="E85" s="46">
        <v>6.63</v>
      </c>
      <c r="F85" s="77" t="s">
        <v>302</v>
      </c>
      <c r="G85" s="66"/>
      <c r="H85" s="66"/>
      <c r="I85" s="66"/>
      <c r="J85" s="66">
        <f t="shared" si="3"/>
        <v>0</v>
      </c>
      <c r="O85" s="66"/>
      <c r="Q85" s="77">
        <f t="shared" si="4"/>
        <v>0</v>
      </c>
    </row>
    <row r="86" spans="1:17" s="47" customFormat="1" ht="15.75" x14ac:dyDescent="0.25">
      <c r="A86" s="66" t="s">
        <v>26</v>
      </c>
      <c r="B86" s="66" t="s">
        <v>346</v>
      </c>
      <c r="C86" s="46" t="s">
        <v>173</v>
      </c>
      <c r="D86" s="46">
        <v>60.54</v>
      </c>
      <c r="E86" s="46">
        <v>6.51</v>
      </c>
      <c r="F86" s="77" t="s">
        <v>302</v>
      </c>
      <c r="G86" s="66"/>
      <c r="H86" s="66"/>
      <c r="I86" s="66"/>
      <c r="J86" s="66">
        <f t="shared" si="3"/>
        <v>0</v>
      </c>
      <c r="O86" s="66"/>
      <c r="Q86" s="77">
        <f t="shared" si="4"/>
        <v>0</v>
      </c>
    </row>
    <row r="87" spans="1:17" s="47" customFormat="1" ht="15.75" x14ac:dyDescent="0.25">
      <c r="A87" s="66" t="s">
        <v>26</v>
      </c>
      <c r="B87" s="66" t="s">
        <v>346</v>
      </c>
      <c r="C87" s="46" t="s">
        <v>179</v>
      </c>
      <c r="D87" s="46">
        <v>60.88</v>
      </c>
      <c r="E87" s="46">
        <v>7.16</v>
      </c>
      <c r="F87" s="77" t="s">
        <v>302</v>
      </c>
      <c r="G87" s="66"/>
      <c r="H87" s="66"/>
      <c r="I87" s="66"/>
      <c r="J87" s="66">
        <f t="shared" si="3"/>
        <v>0</v>
      </c>
      <c r="O87" s="66"/>
      <c r="Q87" s="77">
        <f t="shared" si="4"/>
        <v>0</v>
      </c>
    </row>
    <row r="88" spans="1:17" ht="15.75" x14ac:dyDescent="0.25">
      <c r="A88" s="62" t="s">
        <v>26</v>
      </c>
      <c r="B88" s="53" t="s">
        <v>330</v>
      </c>
      <c r="C88" s="45" t="s">
        <v>168</v>
      </c>
      <c r="D88" s="45">
        <v>60.83</v>
      </c>
      <c r="E88" s="45">
        <v>7.17</v>
      </c>
      <c r="F88" s="77" t="s">
        <v>302</v>
      </c>
      <c r="G88" s="66" t="s">
        <v>104</v>
      </c>
      <c r="H88" s="66" t="s">
        <v>414</v>
      </c>
      <c r="I88" s="66">
        <v>1</v>
      </c>
      <c r="J88" s="66">
        <f t="shared" si="3"/>
        <v>0</v>
      </c>
      <c r="O88" s="66" t="s">
        <v>414</v>
      </c>
      <c r="P88">
        <v>1</v>
      </c>
      <c r="Q88" s="77">
        <f t="shared" si="4"/>
        <v>0</v>
      </c>
    </row>
    <row r="89" spans="1:17" s="46" customFormat="1" ht="15.75" x14ac:dyDescent="0.25">
      <c r="A89" s="66" t="s">
        <v>26</v>
      </c>
      <c r="B89" s="66" t="s">
        <v>330</v>
      </c>
      <c r="C89" s="45" t="s">
        <v>169</v>
      </c>
      <c r="D89" s="45">
        <v>60.83</v>
      </c>
      <c r="E89" s="45">
        <v>7.27</v>
      </c>
      <c r="F89" s="77" t="s">
        <v>302</v>
      </c>
      <c r="G89" s="66"/>
      <c r="H89" s="66"/>
      <c r="I89" s="66"/>
      <c r="J89" s="66">
        <f t="shared" si="3"/>
        <v>0</v>
      </c>
      <c r="O89" s="66"/>
      <c r="Q89" s="77">
        <f t="shared" si="4"/>
        <v>0</v>
      </c>
    </row>
    <row r="90" spans="1:17" s="46" customFormat="1" ht="15.75" x14ac:dyDescent="0.25">
      <c r="A90" s="66" t="s">
        <v>26</v>
      </c>
      <c r="B90" s="66" t="s">
        <v>330</v>
      </c>
      <c r="C90" s="45" t="s">
        <v>170</v>
      </c>
      <c r="D90" s="45">
        <v>61.08</v>
      </c>
      <c r="E90" s="45">
        <v>6.63</v>
      </c>
      <c r="F90" s="77" t="s">
        <v>302</v>
      </c>
      <c r="G90" s="66"/>
      <c r="H90" s="66"/>
      <c r="I90" s="66"/>
      <c r="J90" s="66">
        <f t="shared" si="3"/>
        <v>0</v>
      </c>
      <c r="O90" s="66"/>
      <c r="Q90" s="77">
        <f t="shared" si="4"/>
        <v>0</v>
      </c>
    </row>
    <row r="91" spans="1:17" s="46" customFormat="1" ht="15.75" x14ac:dyDescent="0.25">
      <c r="A91" s="66" t="s">
        <v>26</v>
      </c>
      <c r="B91" s="66" t="s">
        <v>330</v>
      </c>
      <c r="C91" s="45" t="s">
        <v>172</v>
      </c>
      <c r="D91" s="45">
        <v>61.02</v>
      </c>
      <c r="E91" s="45">
        <v>8.1199999999999992</v>
      </c>
      <c r="F91" s="77" t="s">
        <v>302</v>
      </c>
      <c r="G91" s="66"/>
      <c r="H91" s="66"/>
      <c r="I91" s="66"/>
      <c r="J91" s="66">
        <f t="shared" si="3"/>
        <v>0</v>
      </c>
      <c r="O91" s="66"/>
      <c r="Q91" s="77">
        <f t="shared" si="4"/>
        <v>0</v>
      </c>
    </row>
    <row r="92" spans="1:17" ht="15.75" x14ac:dyDescent="0.25">
      <c r="A92" s="62" t="s">
        <v>26</v>
      </c>
      <c r="B92" s="53" t="s">
        <v>347</v>
      </c>
      <c r="C92" s="44" t="s">
        <v>175</v>
      </c>
      <c r="D92" s="44">
        <v>60.66</v>
      </c>
      <c r="E92" s="44">
        <v>6.33</v>
      </c>
      <c r="F92" s="77" t="s">
        <v>302</v>
      </c>
      <c r="G92" s="66" t="s">
        <v>104</v>
      </c>
      <c r="H92" s="66" t="s">
        <v>414</v>
      </c>
      <c r="I92" s="66">
        <v>1</v>
      </c>
      <c r="J92" s="66">
        <f t="shared" si="3"/>
        <v>0</v>
      </c>
      <c r="O92" s="66" t="s">
        <v>414</v>
      </c>
      <c r="P92">
        <v>1</v>
      </c>
      <c r="Q92" s="77">
        <f t="shared" si="4"/>
        <v>0</v>
      </c>
    </row>
    <row r="93" spans="1:17" s="45" customFormat="1" ht="15.75" x14ac:dyDescent="0.25">
      <c r="A93" s="66" t="s">
        <v>26</v>
      </c>
      <c r="B93" s="66" t="s">
        <v>347</v>
      </c>
      <c r="C93" s="44" t="s">
        <v>168</v>
      </c>
      <c r="D93" s="44">
        <v>60.83</v>
      </c>
      <c r="E93" s="44">
        <v>7.17</v>
      </c>
      <c r="F93" s="77" t="s">
        <v>302</v>
      </c>
      <c r="G93" s="66"/>
      <c r="H93" s="66"/>
      <c r="I93" s="66"/>
      <c r="J93" s="66">
        <f t="shared" si="3"/>
        <v>0</v>
      </c>
      <c r="O93" s="66"/>
      <c r="Q93" s="77">
        <f t="shared" si="4"/>
        <v>0</v>
      </c>
    </row>
    <row r="94" spans="1:17" s="45" customFormat="1" ht="15.75" x14ac:dyDescent="0.25">
      <c r="A94" s="66" t="s">
        <v>26</v>
      </c>
      <c r="B94" s="66" t="s">
        <v>347</v>
      </c>
      <c r="C94" s="44" t="s">
        <v>177</v>
      </c>
      <c r="D94" s="44">
        <v>60.87</v>
      </c>
      <c r="E94" s="44">
        <v>7.17</v>
      </c>
      <c r="F94" s="77" t="s">
        <v>302</v>
      </c>
      <c r="G94" s="66"/>
      <c r="H94" s="66"/>
      <c r="I94" s="66"/>
      <c r="J94" s="66">
        <f t="shared" si="3"/>
        <v>0</v>
      </c>
      <c r="O94" s="66"/>
      <c r="Q94" s="77">
        <f t="shared" si="4"/>
        <v>0</v>
      </c>
    </row>
    <row r="95" spans="1:17" s="45" customFormat="1" ht="15.75" x14ac:dyDescent="0.25">
      <c r="A95" s="66" t="s">
        <v>26</v>
      </c>
      <c r="B95" s="66" t="s">
        <v>347</v>
      </c>
      <c r="C95" s="44" t="s">
        <v>178</v>
      </c>
      <c r="D95" s="44">
        <v>60.69</v>
      </c>
      <c r="E95" s="44">
        <v>5.96</v>
      </c>
      <c r="F95" s="77" t="s">
        <v>305</v>
      </c>
      <c r="G95" s="66"/>
      <c r="H95" s="66"/>
      <c r="I95" s="66"/>
      <c r="J95" s="66">
        <f t="shared" si="3"/>
        <v>0</v>
      </c>
      <c r="O95" s="66"/>
      <c r="Q95" s="77">
        <f t="shared" si="4"/>
        <v>0</v>
      </c>
    </row>
    <row r="96" spans="1:17" s="45" customFormat="1" ht="15.75" x14ac:dyDescent="0.25">
      <c r="A96" s="66" t="s">
        <v>26</v>
      </c>
      <c r="B96" s="66" t="s">
        <v>347</v>
      </c>
      <c r="C96" s="44" t="s">
        <v>170</v>
      </c>
      <c r="D96" s="44">
        <v>61.08</v>
      </c>
      <c r="E96" s="44">
        <v>6.63</v>
      </c>
      <c r="F96" s="77" t="s">
        <v>302</v>
      </c>
      <c r="G96" s="66"/>
      <c r="H96" s="66"/>
      <c r="I96" s="66"/>
      <c r="J96" s="66">
        <f t="shared" si="3"/>
        <v>0</v>
      </c>
      <c r="O96" s="66"/>
      <c r="Q96" s="77">
        <f t="shared" si="4"/>
        <v>0</v>
      </c>
    </row>
    <row r="97" spans="1:22" s="45" customFormat="1" ht="15.75" x14ac:dyDescent="0.25">
      <c r="A97" s="66" t="s">
        <v>26</v>
      </c>
      <c r="B97" s="66" t="s">
        <v>347</v>
      </c>
      <c r="C97" s="44" t="s">
        <v>171</v>
      </c>
      <c r="D97" s="44">
        <v>60.93</v>
      </c>
      <c r="E97" s="44">
        <v>6.41</v>
      </c>
      <c r="F97" s="77" t="s">
        <v>302</v>
      </c>
      <c r="G97" s="66"/>
      <c r="H97" s="66"/>
      <c r="I97" s="66"/>
      <c r="J97" s="66">
        <f t="shared" si="3"/>
        <v>0</v>
      </c>
      <c r="O97" s="66"/>
      <c r="Q97" s="77">
        <f t="shared" si="4"/>
        <v>0</v>
      </c>
    </row>
    <row r="98" spans="1:22" s="45" customFormat="1" ht="15.75" x14ac:dyDescent="0.25">
      <c r="A98" s="66" t="s">
        <v>26</v>
      </c>
      <c r="B98" s="66" t="s">
        <v>347</v>
      </c>
      <c r="C98" s="44" t="s">
        <v>173</v>
      </c>
      <c r="D98" s="44">
        <v>60.54</v>
      </c>
      <c r="E98" s="44">
        <v>6.51</v>
      </c>
      <c r="F98" s="77" t="s">
        <v>302</v>
      </c>
      <c r="G98" s="66"/>
      <c r="H98" s="66"/>
      <c r="I98" s="66"/>
      <c r="J98" s="66">
        <f t="shared" si="3"/>
        <v>0</v>
      </c>
      <c r="O98" s="66"/>
      <c r="Q98" s="77">
        <f t="shared" si="4"/>
        <v>0</v>
      </c>
    </row>
    <row r="99" spans="1:22" ht="15.75" x14ac:dyDescent="0.25">
      <c r="A99" s="62" t="s">
        <v>27</v>
      </c>
      <c r="B99" s="53" t="s">
        <v>348</v>
      </c>
      <c r="C99" t="s">
        <v>1</v>
      </c>
      <c r="D99" s="59">
        <v>-33.950000000000003</v>
      </c>
      <c r="E99" s="59">
        <v>-71.849999999999994</v>
      </c>
      <c r="F99" s="77" t="s">
        <v>301</v>
      </c>
      <c r="G99" s="66" t="s">
        <v>105</v>
      </c>
      <c r="H99" s="66" t="s">
        <v>414</v>
      </c>
      <c r="I99" s="66">
        <v>1</v>
      </c>
      <c r="J99" s="66">
        <f t="shared" si="3"/>
        <v>0</v>
      </c>
      <c r="O99" s="66" t="s">
        <v>414</v>
      </c>
      <c r="P99">
        <v>1</v>
      </c>
      <c r="Q99" s="77">
        <f t="shared" si="4"/>
        <v>0</v>
      </c>
      <c r="V99">
        <v>1</v>
      </c>
    </row>
    <row r="100" spans="1:22" ht="15.75" x14ac:dyDescent="0.25">
      <c r="A100" s="62" t="s">
        <v>28</v>
      </c>
      <c r="B100" s="53" t="s">
        <v>349</v>
      </c>
      <c r="C100" s="74" t="s">
        <v>281</v>
      </c>
      <c r="D100" s="74">
        <v>-25.635000000000002</v>
      </c>
      <c r="E100" s="74">
        <v>152.03639999999999</v>
      </c>
      <c r="F100" s="77" t="s">
        <v>300</v>
      </c>
      <c r="G100" s="66" t="s">
        <v>106</v>
      </c>
      <c r="H100" s="66"/>
      <c r="I100" s="66"/>
      <c r="J100" s="66">
        <f t="shared" si="3"/>
        <v>0</v>
      </c>
      <c r="O100" s="66" t="s">
        <v>414</v>
      </c>
      <c r="P100">
        <v>1</v>
      </c>
      <c r="Q100" s="77">
        <f t="shared" si="4"/>
        <v>0</v>
      </c>
    </row>
    <row r="101" spans="1:22" s="73" customFormat="1" ht="15.75" x14ac:dyDescent="0.25">
      <c r="A101" s="66" t="s">
        <v>28</v>
      </c>
      <c r="B101" s="66" t="s">
        <v>349</v>
      </c>
      <c r="C101" s="74" t="s">
        <v>282</v>
      </c>
      <c r="D101" s="74">
        <v>-26.93694</v>
      </c>
      <c r="E101" s="74">
        <v>152.05500000000001</v>
      </c>
      <c r="F101" s="77" t="s">
        <v>300</v>
      </c>
      <c r="G101" s="66"/>
      <c r="H101" s="66"/>
      <c r="I101" s="66"/>
      <c r="J101" s="66">
        <f t="shared" si="3"/>
        <v>0</v>
      </c>
      <c r="O101" s="66"/>
      <c r="Q101" s="77">
        <f t="shared" si="4"/>
        <v>0</v>
      </c>
    </row>
    <row r="102" spans="1:22" s="73" customFormat="1" ht="15.75" x14ac:dyDescent="0.25">
      <c r="A102" s="66" t="s">
        <v>28</v>
      </c>
      <c r="B102" s="66" t="s">
        <v>349</v>
      </c>
      <c r="C102" s="74" t="s">
        <v>283</v>
      </c>
      <c r="D102" s="74">
        <v>-26.84806</v>
      </c>
      <c r="E102" s="74">
        <v>152.01689999999999</v>
      </c>
      <c r="F102" s="77" t="s">
        <v>300</v>
      </c>
      <c r="G102" s="66"/>
      <c r="H102" s="66"/>
      <c r="I102" s="66"/>
      <c r="J102" s="66">
        <f t="shared" si="3"/>
        <v>0</v>
      </c>
      <c r="O102" s="66"/>
      <c r="Q102" s="77">
        <f t="shared" si="4"/>
        <v>0</v>
      </c>
    </row>
    <row r="103" spans="1:22" ht="15.75" x14ac:dyDescent="0.25">
      <c r="A103" s="62" t="s">
        <v>29</v>
      </c>
      <c r="B103" s="53" t="s">
        <v>350</v>
      </c>
      <c r="C103" s="10" t="s">
        <v>213</v>
      </c>
      <c r="D103" s="10">
        <v>39.866669999999999</v>
      </c>
      <c r="E103" s="10">
        <v>4.1333299999999999</v>
      </c>
      <c r="F103" s="77" t="s">
        <v>301</v>
      </c>
      <c r="G103" s="66" t="s">
        <v>107</v>
      </c>
      <c r="H103" s="66"/>
      <c r="I103" s="66"/>
      <c r="J103" s="66">
        <f t="shared" si="3"/>
        <v>0</v>
      </c>
      <c r="O103" s="66" t="s">
        <v>414</v>
      </c>
      <c r="P103">
        <v>1</v>
      </c>
      <c r="Q103" s="77">
        <f t="shared" si="4"/>
        <v>0</v>
      </c>
    </row>
    <row r="104" spans="1:22" s="11" customFormat="1" ht="15.75" x14ac:dyDescent="0.25">
      <c r="A104" s="66" t="s">
        <v>29</v>
      </c>
      <c r="B104" s="66" t="s">
        <v>350</v>
      </c>
      <c r="C104" s="10" t="s">
        <v>214</v>
      </c>
      <c r="D104" s="10">
        <v>39.9</v>
      </c>
      <c r="E104" s="10">
        <v>4.2833300000000003</v>
      </c>
      <c r="F104" s="77" t="s">
        <v>301</v>
      </c>
      <c r="G104" s="66"/>
      <c r="H104" s="66"/>
      <c r="I104" s="66"/>
      <c r="J104" s="66">
        <f t="shared" si="3"/>
        <v>0</v>
      </c>
      <c r="O104" s="66"/>
      <c r="Q104" s="77">
        <f t="shared" si="4"/>
        <v>0</v>
      </c>
    </row>
    <row r="105" spans="1:22" s="11" customFormat="1" ht="15.75" x14ac:dyDescent="0.25">
      <c r="A105" s="66" t="s">
        <v>29</v>
      </c>
      <c r="B105" s="66" t="s">
        <v>350</v>
      </c>
      <c r="C105" s="10" t="s">
        <v>215</v>
      </c>
      <c r="D105" s="10">
        <v>40.033329999999999</v>
      </c>
      <c r="E105" s="10">
        <v>4.1500000000000004</v>
      </c>
      <c r="F105" s="77" t="s">
        <v>301</v>
      </c>
      <c r="G105" s="66"/>
      <c r="H105" s="66"/>
      <c r="I105" s="66"/>
      <c r="J105" s="66">
        <f t="shared" si="3"/>
        <v>0</v>
      </c>
      <c r="O105" s="66"/>
      <c r="Q105" s="77">
        <f t="shared" si="4"/>
        <v>0</v>
      </c>
    </row>
    <row r="106" spans="1:22" s="11" customFormat="1" ht="15.75" x14ac:dyDescent="0.25">
      <c r="A106" s="66" t="s">
        <v>29</v>
      </c>
      <c r="B106" s="66" t="s">
        <v>350</v>
      </c>
      <c r="C106" s="10" t="s">
        <v>216</v>
      </c>
      <c r="D106" s="10">
        <v>40.049999999999997</v>
      </c>
      <c r="E106" s="10">
        <v>4.3</v>
      </c>
      <c r="F106" s="77" t="s">
        <v>301</v>
      </c>
      <c r="G106" s="66"/>
      <c r="H106" s="66"/>
      <c r="I106" s="66"/>
      <c r="J106" s="66">
        <f t="shared" si="3"/>
        <v>0</v>
      </c>
      <c r="O106" s="66"/>
      <c r="Q106" s="77">
        <f t="shared" si="4"/>
        <v>0</v>
      </c>
    </row>
    <row r="107" spans="1:22" s="11" customFormat="1" ht="15.75" x14ac:dyDescent="0.25">
      <c r="A107" s="66" t="s">
        <v>29</v>
      </c>
      <c r="B107" s="66" t="s">
        <v>350</v>
      </c>
      <c r="C107" s="10" t="s">
        <v>217</v>
      </c>
      <c r="D107" s="10">
        <v>39.950000000000003</v>
      </c>
      <c r="E107" s="10">
        <v>4.2666700000000004</v>
      </c>
      <c r="F107" s="77" t="s">
        <v>301</v>
      </c>
      <c r="G107" s="66"/>
      <c r="H107" s="66"/>
      <c r="I107" s="66"/>
      <c r="J107" s="66">
        <f t="shared" si="3"/>
        <v>0</v>
      </c>
      <c r="O107" s="66"/>
      <c r="Q107" s="77">
        <f t="shared" si="4"/>
        <v>0</v>
      </c>
    </row>
    <row r="108" spans="1:22" ht="15.75" x14ac:dyDescent="0.25">
      <c r="A108" s="62" t="s">
        <v>30</v>
      </c>
      <c r="B108" s="53" t="s">
        <v>351</v>
      </c>
      <c r="C108" t="s">
        <v>1</v>
      </c>
      <c r="D108" s="59">
        <v>31.383333</v>
      </c>
      <c r="E108" s="59">
        <v>34.9</v>
      </c>
      <c r="F108" s="77" t="s">
        <v>250</v>
      </c>
      <c r="G108" s="66" t="s">
        <v>107</v>
      </c>
      <c r="H108" s="66"/>
      <c r="I108" s="66"/>
      <c r="J108" s="66">
        <f t="shared" si="3"/>
        <v>0</v>
      </c>
      <c r="O108" s="66" t="s">
        <v>414</v>
      </c>
      <c r="P108">
        <v>1</v>
      </c>
      <c r="Q108" s="77">
        <f t="shared" si="4"/>
        <v>0</v>
      </c>
    </row>
    <row r="109" spans="1:22" ht="15.75" x14ac:dyDescent="0.25">
      <c r="A109" s="62" t="s">
        <v>30</v>
      </c>
      <c r="B109" s="53" t="s">
        <v>352</v>
      </c>
      <c r="C109" s="43" t="s">
        <v>180</v>
      </c>
      <c r="D109" s="59">
        <v>40.5</v>
      </c>
      <c r="E109" s="59">
        <v>-109.375833</v>
      </c>
      <c r="F109" s="77" t="s">
        <v>250</v>
      </c>
      <c r="G109" s="66" t="s">
        <v>107</v>
      </c>
      <c r="H109" s="66"/>
      <c r="I109" s="66"/>
      <c r="J109" s="66">
        <f t="shared" si="3"/>
        <v>0</v>
      </c>
      <c r="O109" s="66" t="s">
        <v>414</v>
      </c>
      <c r="P109">
        <v>1</v>
      </c>
      <c r="Q109" s="77">
        <f t="shared" si="4"/>
        <v>0</v>
      </c>
    </row>
    <row r="110" spans="1:22" ht="15.75" x14ac:dyDescent="0.25">
      <c r="A110" s="62" t="s">
        <v>31</v>
      </c>
      <c r="B110" s="53" t="s">
        <v>353</v>
      </c>
      <c r="C110" t="s">
        <v>1</v>
      </c>
      <c r="D110" s="59">
        <v>63.05</v>
      </c>
      <c r="E110" s="59">
        <v>9.0833329999999997</v>
      </c>
      <c r="F110" s="77" t="s">
        <v>306</v>
      </c>
      <c r="G110" s="66" t="s">
        <v>108</v>
      </c>
      <c r="H110" s="66" t="s">
        <v>413</v>
      </c>
      <c r="I110" s="66"/>
      <c r="J110" s="66">
        <f t="shared" si="3"/>
        <v>1</v>
      </c>
      <c r="K110">
        <v>1</v>
      </c>
      <c r="L110">
        <v>1</v>
      </c>
      <c r="O110" s="66" t="s">
        <v>413</v>
      </c>
      <c r="Q110" s="77">
        <f t="shared" si="4"/>
        <v>1</v>
      </c>
      <c r="S110">
        <v>1</v>
      </c>
      <c r="V110">
        <v>1</v>
      </c>
    </row>
    <row r="111" spans="1:22" ht="15.75" x14ac:dyDescent="0.25">
      <c r="A111" s="62" t="s">
        <v>32</v>
      </c>
      <c r="B111" s="53" t="s">
        <v>354</v>
      </c>
      <c r="C111" t="s">
        <v>1</v>
      </c>
      <c r="D111" s="59">
        <v>17.207999999999998</v>
      </c>
      <c r="E111" s="59">
        <v>-96.590999999999994</v>
      </c>
      <c r="F111" s="77" t="s">
        <v>304</v>
      </c>
      <c r="G111" s="66" t="s">
        <v>109</v>
      </c>
      <c r="H111" s="66"/>
      <c r="I111" s="66"/>
      <c r="J111" s="66">
        <f t="shared" si="3"/>
        <v>0</v>
      </c>
      <c r="O111" s="66" t="s">
        <v>417</v>
      </c>
      <c r="P111">
        <v>1</v>
      </c>
      <c r="Q111" s="77">
        <f t="shared" si="4"/>
        <v>1</v>
      </c>
      <c r="U111">
        <v>1</v>
      </c>
    </row>
    <row r="112" spans="1:22" ht="15.75" x14ac:dyDescent="0.25">
      <c r="A112" s="62" t="s">
        <v>33</v>
      </c>
      <c r="B112" s="53" t="s">
        <v>355</v>
      </c>
      <c r="C112" s="9" t="s">
        <v>218</v>
      </c>
      <c r="D112" s="9">
        <v>56.583500000000001</v>
      </c>
      <c r="E112" s="9">
        <v>16.51717</v>
      </c>
      <c r="F112" s="77" t="s">
        <v>300</v>
      </c>
      <c r="G112" s="66" t="s">
        <v>110</v>
      </c>
      <c r="H112" s="66"/>
      <c r="I112" s="66"/>
      <c r="J112" s="66">
        <f t="shared" si="3"/>
        <v>0</v>
      </c>
      <c r="O112" s="66" t="s">
        <v>413</v>
      </c>
      <c r="Q112" s="77">
        <f t="shared" si="4"/>
        <v>1</v>
      </c>
      <c r="S112">
        <v>1</v>
      </c>
    </row>
    <row r="113" spans="1:22" s="10" customFormat="1" ht="15.75" x14ac:dyDescent="0.25">
      <c r="A113" s="66" t="s">
        <v>33</v>
      </c>
      <c r="B113" s="66" t="s">
        <v>355</v>
      </c>
      <c r="C113" s="9" t="s">
        <v>219</v>
      </c>
      <c r="D113" s="9">
        <v>56.567999999999998</v>
      </c>
      <c r="E113" s="9">
        <v>16.534829999999999</v>
      </c>
      <c r="F113" s="77" t="s">
        <v>300</v>
      </c>
      <c r="G113" s="66"/>
      <c r="H113" s="66"/>
      <c r="I113" s="66"/>
      <c r="J113" s="66">
        <f t="shared" si="3"/>
        <v>0</v>
      </c>
      <c r="O113" s="66"/>
      <c r="Q113" s="77">
        <f t="shared" si="4"/>
        <v>0</v>
      </c>
    </row>
    <row r="114" spans="1:22" s="10" customFormat="1" ht="15.75" x14ac:dyDescent="0.25">
      <c r="A114" s="66" t="s">
        <v>33</v>
      </c>
      <c r="B114" s="66" t="s">
        <v>355</v>
      </c>
      <c r="C114" s="9" t="s">
        <v>220</v>
      </c>
      <c r="D114" s="9">
        <v>56.583669999999998</v>
      </c>
      <c r="E114" s="9">
        <v>16.5505</v>
      </c>
      <c r="F114" s="77" t="s">
        <v>300</v>
      </c>
      <c r="G114" s="66"/>
      <c r="H114" s="66"/>
      <c r="I114" s="66"/>
      <c r="J114" s="66">
        <f t="shared" si="3"/>
        <v>0</v>
      </c>
      <c r="O114" s="66"/>
      <c r="Q114" s="77">
        <f t="shared" si="4"/>
        <v>0</v>
      </c>
    </row>
    <row r="115" spans="1:22" ht="15.75" x14ac:dyDescent="0.25">
      <c r="A115" s="65" t="s">
        <v>34</v>
      </c>
      <c r="B115" s="55" t="s">
        <v>356</v>
      </c>
      <c r="C115" t="s">
        <v>1</v>
      </c>
      <c r="D115" s="61">
        <v>52.23</v>
      </c>
      <c r="E115" s="61">
        <v>0.35</v>
      </c>
      <c r="F115" s="77" t="s">
        <v>300</v>
      </c>
      <c r="G115" s="69" t="s">
        <v>111</v>
      </c>
      <c r="H115" s="66" t="s">
        <v>413</v>
      </c>
      <c r="I115" s="50"/>
      <c r="J115" s="66">
        <f t="shared" si="3"/>
        <v>1</v>
      </c>
      <c r="K115">
        <v>1</v>
      </c>
      <c r="L115">
        <v>1</v>
      </c>
      <c r="M115">
        <v>1</v>
      </c>
      <c r="N115">
        <v>1</v>
      </c>
      <c r="O115" s="66" t="s">
        <v>413</v>
      </c>
      <c r="Q115" s="77">
        <f t="shared" si="4"/>
        <v>1</v>
      </c>
      <c r="R115">
        <v>1</v>
      </c>
      <c r="S115">
        <v>1</v>
      </c>
      <c r="T115">
        <v>1</v>
      </c>
      <c r="U115">
        <v>1</v>
      </c>
    </row>
    <row r="116" spans="1:22" ht="15.75" x14ac:dyDescent="0.25">
      <c r="A116" s="62" t="s">
        <v>35</v>
      </c>
      <c r="B116" s="53" t="s">
        <v>357</v>
      </c>
      <c r="C116" s="8" t="s">
        <v>221</v>
      </c>
      <c r="D116" s="8">
        <v>18.45</v>
      </c>
      <c r="E116" s="8">
        <v>-95.2</v>
      </c>
      <c r="F116" s="77" t="s">
        <v>303</v>
      </c>
      <c r="G116" s="66" t="s">
        <v>112</v>
      </c>
      <c r="H116" s="66"/>
      <c r="I116" s="66"/>
      <c r="J116" s="66">
        <f t="shared" si="3"/>
        <v>0</v>
      </c>
      <c r="O116" s="66"/>
      <c r="Q116" s="77">
        <f t="shared" si="4"/>
        <v>0</v>
      </c>
      <c r="V116">
        <v>1</v>
      </c>
    </row>
    <row r="117" spans="1:22" s="9" customFormat="1" ht="15.75" x14ac:dyDescent="0.25">
      <c r="A117" s="66" t="s">
        <v>35</v>
      </c>
      <c r="B117" s="66" t="s">
        <v>357</v>
      </c>
      <c r="C117" s="8" t="s">
        <v>222</v>
      </c>
      <c r="D117" s="8">
        <v>18.45</v>
      </c>
      <c r="E117" s="8">
        <v>-95.2</v>
      </c>
      <c r="F117" s="77" t="s">
        <v>303</v>
      </c>
      <c r="G117" s="66"/>
      <c r="H117" s="66"/>
      <c r="I117" s="66"/>
      <c r="J117" s="66">
        <f t="shared" si="3"/>
        <v>0</v>
      </c>
      <c r="O117" s="66"/>
      <c r="Q117" s="77">
        <f t="shared" si="4"/>
        <v>0</v>
      </c>
    </row>
    <row r="118" spans="1:22" s="9" customFormat="1" ht="15.75" x14ac:dyDescent="0.25">
      <c r="A118" s="66" t="s">
        <v>35</v>
      </c>
      <c r="B118" s="66" t="s">
        <v>357</v>
      </c>
      <c r="C118" s="8" t="s">
        <v>223</v>
      </c>
      <c r="D118" s="8">
        <v>18.45</v>
      </c>
      <c r="E118" s="8">
        <v>-95.2</v>
      </c>
      <c r="F118" s="77" t="s">
        <v>303</v>
      </c>
      <c r="G118" s="66"/>
      <c r="H118" s="66"/>
      <c r="I118" s="66"/>
      <c r="J118" s="66">
        <f t="shared" si="3"/>
        <v>0</v>
      </c>
      <c r="O118" s="66"/>
      <c r="Q118" s="77">
        <f t="shared" si="4"/>
        <v>0</v>
      </c>
    </row>
    <row r="119" spans="1:22" s="9" customFormat="1" ht="15.75" x14ac:dyDescent="0.25">
      <c r="A119" s="66" t="s">
        <v>35</v>
      </c>
      <c r="B119" s="66" t="s">
        <v>357</v>
      </c>
      <c r="C119" s="8" t="s">
        <v>224</v>
      </c>
      <c r="D119" s="8">
        <v>18.45</v>
      </c>
      <c r="E119" s="8">
        <v>-95.2</v>
      </c>
      <c r="F119" s="77" t="s">
        <v>303</v>
      </c>
      <c r="G119" s="66"/>
      <c r="H119" s="66"/>
      <c r="I119" s="66"/>
      <c r="J119" s="66">
        <f t="shared" si="3"/>
        <v>0</v>
      </c>
      <c r="O119" s="66"/>
      <c r="Q119" s="77">
        <f t="shared" si="4"/>
        <v>0</v>
      </c>
    </row>
    <row r="120" spans="1:22" ht="15.75" x14ac:dyDescent="0.25">
      <c r="A120" s="64" t="s">
        <v>36</v>
      </c>
      <c r="B120" s="53" t="s">
        <v>358</v>
      </c>
      <c r="C120" s="12" t="s">
        <v>207</v>
      </c>
      <c r="D120" s="12">
        <v>26.66667</v>
      </c>
      <c r="E120" s="12">
        <v>-103.75</v>
      </c>
      <c r="F120" s="77" t="s">
        <v>250</v>
      </c>
      <c r="G120" s="66" t="s">
        <v>113</v>
      </c>
      <c r="H120" s="66"/>
      <c r="I120" s="66"/>
      <c r="J120" s="66">
        <f t="shared" si="3"/>
        <v>0</v>
      </c>
      <c r="O120" s="66" t="s">
        <v>414</v>
      </c>
      <c r="P120">
        <v>1</v>
      </c>
      <c r="Q120" s="77">
        <f t="shared" si="4"/>
        <v>0</v>
      </c>
    </row>
    <row r="121" spans="1:22" s="13" customFormat="1" ht="15.75" x14ac:dyDescent="0.25">
      <c r="A121" s="68" t="s">
        <v>36</v>
      </c>
      <c r="B121" s="66" t="s">
        <v>358</v>
      </c>
      <c r="C121" s="12" t="s">
        <v>208</v>
      </c>
      <c r="D121" s="12">
        <v>26.66667</v>
      </c>
      <c r="E121" s="12">
        <v>-103.75</v>
      </c>
      <c r="F121" s="77" t="s">
        <v>250</v>
      </c>
      <c r="G121" s="66"/>
      <c r="H121" s="66"/>
      <c r="I121" s="66"/>
      <c r="J121" s="66">
        <f t="shared" si="3"/>
        <v>0</v>
      </c>
      <c r="O121" s="66"/>
      <c r="Q121" s="77">
        <f t="shared" si="4"/>
        <v>0</v>
      </c>
    </row>
    <row r="122" spans="1:22" ht="15.75" x14ac:dyDescent="0.25">
      <c r="A122" s="62" t="s">
        <v>37</v>
      </c>
      <c r="B122" s="53" t="s">
        <v>359</v>
      </c>
      <c r="C122" s="13" t="s">
        <v>202</v>
      </c>
      <c r="D122" s="13">
        <v>42.35</v>
      </c>
      <c r="E122" s="13">
        <v>1.85</v>
      </c>
      <c r="F122" s="77" t="s">
        <v>300</v>
      </c>
      <c r="G122" s="66" t="s">
        <v>114</v>
      </c>
      <c r="H122" s="66" t="s">
        <v>413</v>
      </c>
      <c r="I122" s="66"/>
      <c r="J122" s="66">
        <f t="shared" si="3"/>
        <v>1</v>
      </c>
      <c r="K122">
        <v>1</v>
      </c>
      <c r="L122">
        <v>1</v>
      </c>
      <c r="M122">
        <v>1</v>
      </c>
      <c r="N122">
        <v>1</v>
      </c>
      <c r="O122" s="66" t="s">
        <v>413</v>
      </c>
      <c r="Q122" s="77">
        <f t="shared" si="4"/>
        <v>1</v>
      </c>
      <c r="R122">
        <v>1</v>
      </c>
      <c r="S122">
        <v>1</v>
      </c>
      <c r="T122">
        <v>1</v>
      </c>
      <c r="U122">
        <v>1</v>
      </c>
    </row>
    <row r="123" spans="1:22" s="14" customFormat="1" ht="15.75" x14ac:dyDescent="0.25">
      <c r="A123" s="66" t="s">
        <v>37</v>
      </c>
      <c r="B123" s="66" t="s">
        <v>359</v>
      </c>
      <c r="C123" s="13" t="s">
        <v>203</v>
      </c>
      <c r="D123" s="13">
        <v>42.316670000000002</v>
      </c>
      <c r="E123" s="13">
        <v>1.7833300000000001</v>
      </c>
      <c r="F123" s="77" t="s">
        <v>300</v>
      </c>
      <c r="G123" s="66"/>
      <c r="H123" s="66"/>
      <c r="I123" s="66"/>
      <c r="J123" s="66">
        <f t="shared" si="3"/>
        <v>0</v>
      </c>
      <c r="O123" s="66"/>
      <c r="Q123" s="77">
        <f t="shared" si="4"/>
        <v>0</v>
      </c>
    </row>
    <row r="124" spans="1:22" s="14" customFormat="1" ht="15.75" x14ac:dyDescent="0.25">
      <c r="A124" s="66" t="s">
        <v>37</v>
      </c>
      <c r="B124" s="66" t="s">
        <v>359</v>
      </c>
      <c r="C124" s="13" t="s">
        <v>204</v>
      </c>
      <c r="D124" s="13">
        <v>42.316670000000002</v>
      </c>
      <c r="E124" s="13">
        <v>1.7833300000000001</v>
      </c>
      <c r="F124" s="77" t="s">
        <v>300</v>
      </c>
      <c r="G124" s="66"/>
      <c r="H124" s="66"/>
      <c r="I124" s="66"/>
      <c r="J124" s="66">
        <f t="shared" si="3"/>
        <v>0</v>
      </c>
      <c r="O124" s="66"/>
      <c r="Q124" s="77">
        <f t="shared" si="4"/>
        <v>0</v>
      </c>
    </row>
    <row r="125" spans="1:22" s="14" customFormat="1" ht="15.75" x14ac:dyDescent="0.25">
      <c r="A125" s="66" t="s">
        <v>37</v>
      </c>
      <c r="B125" s="66" t="s">
        <v>359</v>
      </c>
      <c r="C125" s="13" t="s">
        <v>205</v>
      </c>
      <c r="D125" s="13">
        <v>42.333329999999997</v>
      </c>
      <c r="E125" s="13">
        <v>1.56667</v>
      </c>
      <c r="F125" s="77" t="s">
        <v>300</v>
      </c>
      <c r="G125" s="66"/>
      <c r="H125" s="66"/>
      <c r="I125" s="66"/>
      <c r="J125" s="66">
        <f t="shared" si="3"/>
        <v>0</v>
      </c>
      <c r="O125" s="66"/>
      <c r="Q125" s="77">
        <f t="shared" si="4"/>
        <v>0</v>
      </c>
    </row>
    <row r="126" spans="1:22" s="14" customFormat="1" ht="15.75" x14ac:dyDescent="0.25">
      <c r="A126" s="66" t="s">
        <v>37</v>
      </c>
      <c r="B126" s="66" t="s">
        <v>359</v>
      </c>
      <c r="C126" s="13" t="s">
        <v>206</v>
      </c>
      <c r="D126" s="13">
        <v>42.35</v>
      </c>
      <c r="E126" s="13">
        <v>1.75</v>
      </c>
      <c r="F126" s="77" t="s">
        <v>300</v>
      </c>
      <c r="G126" s="66"/>
      <c r="H126" s="66"/>
      <c r="I126" s="66"/>
      <c r="J126" s="66">
        <f t="shared" si="3"/>
        <v>0</v>
      </c>
      <c r="O126" s="66"/>
      <c r="Q126" s="77">
        <f t="shared" si="4"/>
        <v>0</v>
      </c>
    </row>
    <row r="127" spans="1:22" ht="15.75" x14ac:dyDescent="0.25">
      <c r="A127" s="62" t="s">
        <v>38</v>
      </c>
      <c r="B127" s="53" t="s">
        <v>360</v>
      </c>
      <c r="C127" s="1" t="s">
        <v>241</v>
      </c>
      <c r="D127" s="1">
        <v>43.216670000000001</v>
      </c>
      <c r="E127" s="1">
        <v>3.1333299999999999</v>
      </c>
      <c r="F127" s="77" t="s">
        <v>301</v>
      </c>
      <c r="G127" s="66" t="s">
        <v>115</v>
      </c>
      <c r="H127" s="66" t="s">
        <v>413</v>
      </c>
      <c r="I127" s="66"/>
      <c r="J127" s="66">
        <f t="shared" si="3"/>
        <v>1</v>
      </c>
      <c r="K127">
        <v>1</v>
      </c>
      <c r="M127">
        <v>1</v>
      </c>
      <c r="N127">
        <v>1</v>
      </c>
      <c r="O127" s="66" t="s">
        <v>413</v>
      </c>
      <c r="Q127" s="77">
        <f t="shared" si="4"/>
        <v>1</v>
      </c>
      <c r="R127">
        <v>1</v>
      </c>
      <c r="T127">
        <v>1</v>
      </c>
      <c r="U127">
        <v>1</v>
      </c>
    </row>
    <row r="128" spans="1:22" s="2" customFormat="1" ht="15.75" x14ac:dyDescent="0.25">
      <c r="A128" s="66" t="s">
        <v>38</v>
      </c>
      <c r="B128" s="66" t="s">
        <v>360</v>
      </c>
      <c r="C128" s="1" t="s">
        <v>242</v>
      </c>
      <c r="D128" s="1">
        <v>43.216670000000001</v>
      </c>
      <c r="E128" s="1">
        <v>3.1333299999999999</v>
      </c>
      <c r="F128" s="77" t="s">
        <v>301</v>
      </c>
      <c r="G128" s="66"/>
      <c r="H128" s="66"/>
      <c r="I128" s="66"/>
      <c r="J128" s="66">
        <f t="shared" si="3"/>
        <v>0</v>
      </c>
      <c r="O128" s="66"/>
      <c r="Q128" s="77">
        <f t="shared" si="4"/>
        <v>0</v>
      </c>
    </row>
    <row r="129" spans="1:22" s="2" customFormat="1" ht="15.75" x14ac:dyDescent="0.25">
      <c r="A129" s="66" t="s">
        <v>38</v>
      </c>
      <c r="B129" s="66" t="s">
        <v>360</v>
      </c>
      <c r="C129" s="1" t="s">
        <v>243</v>
      </c>
      <c r="D129" s="1">
        <v>43.216670000000001</v>
      </c>
      <c r="E129" s="1">
        <v>3.1333299999999999</v>
      </c>
      <c r="F129" s="77" t="s">
        <v>301</v>
      </c>
      <c r="G129" s="66"/>
      <c r="H129" s="66"/>
      <c r="I129" s="66"/>
      <c r="J129" s="66">
        <f t="shared" si="3"/>
        <v>0</v>
      </c>
      <c r="O129" s="66"/>
      <c r="Q129" s="77">
        <f t="shared" si="4"/>
        <v>0</v>
      </c>
    </row>
    <row r="130" spans="1:22" s="2" customFormat="1" ht="15.75" x14ac:dyDescent="0.25">
      <c r="A130" s="66" t="s">
        <v>38</v>
      </c>
      <c r="B130" s="66" t="s">
        <v>360</v>
      </c>
      <c r="C130" s="1" t="s">
        <v>244</v>
      </c>
      <c r="D130" s="1">
        <v>43.216670000000001</v>
      </c>
      <c r="E130" s="1">
        <v>3.1333299999999999</v>
      </c>
      <c r="F130" s="77" t="s">
        <v>301</v>
      </c>
      <c r="G130" s="66"/>
      <c r="H130" s="66"/>
      <c r="I130" s="66"/>
      <c r="J130" s="66">
        <f t="shared" si="3"/>
        <v>0</v>
      </c>
      <c r="O130" s="66"/>
      <c r="Q130" s="77">
        <f t="shared" si="4"/>
        <v>0</v>
      </c>
    </row>
    <row r="131" spans="1:22" s="2" customFormat="1" ht="15.75" x14ac:dyDescent="0.25">
      <c r="A131" s="66" t="s">
        <v>38</v>
      </c>
      <c r="B131" s="66" t="s">
        <v>360</v>
      </c>
      <c r="C131" s="1" t="s">
        <v>245</v>
      </c>
      <c r="D131" s="1">
        <v>43.216670000000001</v>
      </c>
      <c r="E131" s="1">
        <v>3.1333299999999999</v>
      </c>
      <c r="F131" s="77" t="s">
        <v>301</v>
      </c>
      <c r="G131" s="66"/>
      <c r="H131" s="66"/>
      <c r="I131" s="66"/>
      <c r="J131" s="66">
        <f t="shared" si="3"/>
        <v>0</v>
      </c>
      <c r="O131" s="66"/>
      <c r="Q131" s="77">
        <f t="shared" si="4"/>
        <v>0</v>
      </c>
    </row>
    <row r="132" spans="1:22" s="2" customFormat="1" ht="15.75" x14ac:dyDescent="0.25">
      <c r="A132" s="66" t="s">
        <v>38</v>
      </c>
      <c r="B132" s="66" t="s">
        <v>360</v>
      </c>
      <c r="C132" s="1" t="s">
        <v>246</v>
      </c>
      <c r="D132" s="1">
        <v>43.216670000000001</v>
      </c>
      <c r="E132" s="1">
        <v>3.1333299999999999</v>
      </c>
      <c r="F132" s="77" t="s">
        <v>301</v>
      </c>
      <c r="G132" s="66"/>
      <c r="H132" s="66"/>
      <c r="I132" s="66"/>
      <c r="J132" s="66">
        <f t="shared" ref="J132:J195" si="5">IF(SUM(K132:N132)&gt;0,1,0)</f>
        <v>0</v>
      </c>
      <c r="O132" s="66"/>
      <c r="Q132" s="77">
        <f t="shared" ref="Q132:Q195" si="6">IF(SUM(R132:U132)&gt;0,1,0)</f>
        <v>0</v>
      </c>
    </row>
    <row r="133" spans="1:22" ht="15.75" x14ac:dyDescent="0.25">
      <c r="A133" s="62" t="s">
        <v>39</v>
      </c>
      <c r="B133" s="53" t="s">
        <v>361</v>
      </c>
      <c r="C133" s="76" t="s">
        <v>295</v>
      </c>
      <c r="D133" s="76">
        <v>31.6</v>
      </c>
      <c r="E133" s="76">
        <v>34.883330000000001</v>
      </c>
      <c r="F133" s="77" t="s">
        <v>301</v>
      </c>
      <c r="G133" s="66" t="s">
        <v>116</v>
      </c>
      <c r="H133" s="66"/>
      <c r="I133" s="66"/>
      <c r="J133" s="66">
        <f t="shared" si="5"/>
        <v>0</v>
      </c>
      <c r="O133" s="66" t="s">
        <v>414</v>
      </c>
      <c r="P133">
        <v>1</v>
      </c>
      <c r="Q133" s="77">
        <f t="shared" si="6"/>
        <v>0</v>
      </c>
    </row>
    <row r="134" spans="1:22" s="75" customFormat="1" ht="15.75" x14ac:dyDescent="0.25">
      <c r="A134" s="66" t="s">
        <v>39</v>
      </c>
      <c r="B134" s="66" t="s">
        <v>361</v>
      </c>
      <c r="C134" s="76" t="s">
        <v>296</v>
      </c>
      <c r="D134" s="76">
        <v>31</v>
      </c>
      <c r="E134" s="76">
        <v>35</v>
      </c>
      <c r="F134" s="77" t="s">
        <v>250</v>
      </c>
      <c r="G134" s="66"/>
      <c r="H134" s="66"/>
      <c r="I134" s="66"/>
      <c r="J134" s="66">
        <f t="shared" si="5"/>
        <v>0</v>
      </c>
      <c r="O134" s="66"/>
      <c r="Q134" s="77">
        <f t="shared" si="6"/>
        <v>0</v>
      </c>
    </row>
    <row r="135" spans="1:22" ht="15.75" x14ac:dyDescent="0.25">
      <c r="A135" s="62" t="s">
        <v>40</v>
      </c>
      <c r="B135" s="53" t="s">
        <v>362</v>
      </c>
      <c r="C135" s="7" t="s">
        <v>225</v>
      </c>
      <c r="D135" s="7">
        <v>39.450650000000003</v>
      </c>
      <c r="E135" s="7">
        <v>-90.518060000000006</v>
      </c>
      <c r="F135" s="77" t="s">
        <v>299</v>
      </c>
      <c r="G135" s="66" t="s">
        <v>117</v>
      </c>
      <c r="H135" s="66"/>
      <c r="I135" s="66"/>
      <c r="J135" s="66">
        <f t="shared" si="5"/>
        <v>0</v>
      </c>
      <c r="O135" s="66" t="s">
        <v>413</v>
      </c>
      <c r="Q135" s="77">
        <f t="shared" si="6"/>
        <v>1</v>
      </c>
      <c r="S135">
        <v>1</v>
      </c>
      <c r="T135">
        <v>1</v>
      </c>
      <c r="V135">
        <v>1</v>
      </c>
    </row>
    <row r="136" spans="1:22" s="8" customFormat="1" ht="15.75" x14ac:dyDescent="0.25">
      <c r="A136" s="66" t="s">
        <v>40</v>
      </c>
      <c r="B136" s="66" t="s">
        <v>362</v>
      </c>
      <c r="C136" s="7" t="s">
        <v>226</v>
      </c>
      <c r="D136" s="7">
        <v>39.450650000000003</v>
      </c>
      <c r="E136" s="7">
        <v>-90.518060000000006</v>
      </c>
      <c r="F136" s="77" t="s">
        <v>299</v>
      </c>
      <c r="G136" s="66"/>
      <c r="H136" s="66"/>
      <c r="I136" s="66"/>
      <c r="J136" s="66">
        <f t="shared" si="5"/>
        <v>0</v>
      </c>
      <c r="O136" s="66"/>
      <c r="Q136" s="77">
        <f t="shared" si="6"/>
        <v>0</v>
      </c>
    </row>
    <row r="137" spans="1:22" s="8" customFormat="1" ht="15.75" x14ac:dyDescent="0.25">
      <c r="A137" s="66" t="s">
        <v>40</v>
      </c>
      <c r="B137" s="66" t="s">
        <v>362</v>
      </c>
      <c r="C137" s="7" t="s">
        <v>227</v>
      </c>
      <c r="D137" s="7">
        <v>39.450650000000003</v>
      </c>
      <c r="E137" s="7">
        <v>-90.518060000000006</v>
      </c>
      <c r="F137" s="77" t="s">
        <v>299</v>
      </c>
      <c r="G137" s="66"/>
      <c r="H137" s="66"/>
      <c r="I137" s="66"/>
      <c r="J137" s="66">
        <f t="shared" si="5"/>
        <v>0</v>
      </c>
      <c r="O137" s="66"/>
      <c r="Q137" s="77">
        <f t="shared" si="6"/>
        <v>0</v>
      </c>
    </row>
    <row r="138" spans="1:22" s="8" customFormat="1" ht="15.75" x14ac:dyDescent="0.25">
      <c r="A138" s="66" t="s">
        <v>40</v>
      </c>
      <c r="B138" s="66" t="s">
        <v>362</v>
      </c>
      <c r="C138" s="7" t="s">
        <v>228</v>
      </c>
      <c r="D138" s="7">
        <v>39.450650000000003</v>
      </c>
      <c r="E138" s="7">
        <v>-90.518060000000006</v>
      </c>
      <c r="F138" s="77" t="s">
        <v>299</v>
      </c>
      <c r="G138" s="66"/>
      <c r="H138" s="66"/>
      <c r="I138" s="66"/>
      <c r="J138" s="66">
        <f t="shared" si="5"/>
        <v>0</v>
      </c>
      <c r="O138" s="66"/>
      <c r="Q138" s="77">
        <f t="shared" si="6"/>
        <v>0</v>
      </c>
    </row>
    <row r="139" spans="1:22" ht="15.75" x14ac:dyDescent="0.25">
      <c r="A139" s="62" t="s">
        <v>41</v>
      </c>
      <c r="B139" s="53" t="s">
        <v>363</v>
      </c>
      <c r="C139" t="s">
        <v>1</v>
      </c>
      <c r="D139" s="59">
        <v>49.366669999999999</v>
      </c>
      <c r="E139" s="59">
        <v>-107.88330000000001</v>
      </c>
      <c r="F139" s="77" t="s">
        <v>299</v>
      </c>
      <c r="G139" s="66" t="s">
        <v>118</v>
      </c>
      <c r="H139" s="66"/>
      <c r="I139" s="66"/>
      <c r="J139" s="66">
        <f t="shared" si="5"/>
        <v>0</v>
      </c>
      <c r="O139" s="66" t="s">
        <v>414</v>
      </c>
      <c r="P139">
        <v>1</v>
      </c>
      <c r="Q139" s="77">
        <f t="shared" si="6"/>
        <v>0</v>
      </c>
    </row>
    <row r="140" spans="1:22" ht="15.75" x14ac:dyDescent="0.25">
      <c r="A140" s="62" t="s">
        <v>42</v>
      </c>
      <c r="B140" s="53" t="s">
        <v>356</v>
      </c>
      <c r="C140" t="s">
        <v>1</v>
      </c>
      <c r="D140" s="59">
        <v>50.934609999999999</v>
      </c>
      <c r="E140" s="59">
        <v>11.58431</v>
      </c>
      <c r="F140" s="77" t="s">
        <v>300</v>
      </c>
      <c r="G140" s="66" t="s">
        <v>119</v>
      </c>
      <c r="H140" s="66" t="s">
        <v>417</v>
      </c>
      <c r="I140" s="66">
        <v>1</v>
      </c>
      <c r="J140" s="66">
        <f t="shared" si="5"/>
        <v>1</v>
      </c>
      <c r="K140" s="58">
        <v>1</v>
      </c>
      <c r="L140" s="58">
        <v>1</v>
      </c>
      <c r="M140" s="58">
        <v>1</v>
      </c>
      <c r="N140" s="58">
        <v>1</v>
      </c>
      <c r="O140" s="66" t="s">
        <v>417</v>
      </c>
      <c r="P140" s="58">
        <v>1</v>
      </c>
      <c r="Q140" s="77">
        <f t="shared" si="6"/>
        <v>1</v>
      </c>
      <c r="R140" s="58">
        <v>1</v>
      </c>
      <c r="S140" s="58">
        <v>1</v>
      </c>
      <c r="T140" s="58">
        <v>1</v>
      </c>
      <c r="U140" s="58">
        <v>1</v>
      </c>
      <c r="V140" s="58">
        <v>1</v>
      </c>
    </row>
    <row r="141" spans="1:22" ht="15.75" x14ac:dyDescent="0.25">
      <c r="A141" s="62" t="s">
        <v>43</v>
      </c>
      <c r="B141" s="53" t="s">
        <v>364</v>
      </c>
      <c r="C141" s="21" t="s">
        <v>192</v>
      </c>
      <c r="D141" s="59">
        <v>9.1666670000000003</v>
      </c>
      <c r="E141" s="59">
        <v>-79.849999999999994</v>
      </c>
      <c r="F141" s="77" t="s">
        <v>303</v>
      </c>
      <c r="G141" s="66" t="s">
        <v>116</v>
      </c>
      <c r="H141" s="66"/>
      <c r="I141" s="66"/>
      <c r="J141" s="66">
        <f t="shared" si="5"/>
        <v>0</v>
      </c>
      <c r="O141" s="66" t="s">
        <v>414</v>
      </c>
      <c r="P141">
        <v>1</v>
      </c>
      <c r="Q141" s="77">
        <f t="shared" si="6"/>
        <v>0</v>
      </c>
    </row>
    <row r="142" spans="1:22" ht="15.75" x14ac:dyDescent="0.25">
      <c r="A142" s="62" t="s">
        <v>44</v>
      </c>
      <c r="B142" s="53" t="s">
        <v>365</v>
      </c>
      <c r="C142" t="s">
        <v>1</v>
      </c>
      <c r="D142" s="59">
        <v>-42.7</v>
      </c>
      <c r="E142" s="59">
        <v>147.26666667000001</v>
      </c>
      <c r="F142" s="77" t="s">
        <v>300</v>
      </c>
      <c r="G142" s="66" t="s">
        <v>120</v>
      </c>
      <c r="H142" s="66" t="s">
        <v>414</v>
      </c>
      <c r="I142" s="66">
        <v>1</v>
      </c>
      <c r="J142" s="66">
        <f t="shared" si="5"/>
        <v>0</v>
      </c>
      <c r="O142" s="66"/>
      <c r="Q142" s="77">
        <f t="shared" si="6"/>
        <v>0</v>
      </c>
      <c r="V142">
        <v>1</v>
      </c>
    </row>
    <row r="143" spans="1:22" ht="15.75" x14ac:dyDescent="0.25">
      <c r="A143" s="62" t="s">
        <v>44</v>
      </c>
      <c r="B143" s="53" t="s">
        <v>366</v>
      </c>
      <c r="C143" t="s">
        <v>1</v>
      </c>
      <c r="D143" s="59">
        <v>-42.7</v>
      </c>
      <c r="E143" s="59">
        <v>147.26666667000001</v>
      </c>
      <c r="F143" s="77" t="s">
        <v>300</v>
      </c>
      <c r="G143" s="66" t="s">
        <v>120</v>
      </c>
      <c r="H143" s="66" t="s">
        <v>414</v>
      </c>
      <c r="I143" s="66">
        <v>1</v>
      </c>
      <c r="J143" s="66">
        <f t="shared" si="5"/>
        <v>0</v>
      </c>
      <c r="O143" s="66"/>
      <c r="Q143" s="77">
        <f t="shared" si="6"/>
        <v>0</v>
      </c>
      <c r="V143">
        <v>1</v>
      </c>
    </row>
    <row r="144" spans="1:22" ht="15.75" x14ac:dyDescent="0.25">
      <c r="A144" s="62" t="s">
        <v>44</v>
      </c>
      <c r="B144" s="53" t="s">
        <v>367</v>
      </c>
      <c r="C144" t="s">
        <v>1</v>
      </c>
      <c r="D144" s="59">
        <v>-42.7</v>
      </c>
      <c r="E144" s="59">
        <v>147.26666667000001</v>
      </c>
      <c r="F144" s="77" t="s">
        <v>300</v>
      </c>
      <c r="G144" s="66" t="s">
        <v>120</v>
      </c>
      <c r="H144" s="66" t="s">
        <v>414</v>
      </c>
      <c r="I144" s="66">
        <v>1</v>
      </c>
      <c r="J144" s="66">
        <f t="shared" si="5"/>
        <v>0</v>
      </c>
      <c r="O144" s="66"/>
      <c r="Q144" s="77">
        <f t="shared" si="6"/>
        <v>0</v>
      </c>
      <c r="V144">
        <v>1</v>
      </c>
    </row>
    <row r="145" spans="1:22" ht="15.75" x14ac:dyDescent="0.25">
      <c r="A145" s="62" t="s">
        <v>44</v>
      </c>
      <c r="B145" s="53" t="s">
        <v>368</v>
      </c>
      <c r="C145" t="s">
        <v>1</v>
      </c>
      <c r="D145" s="59">
        <v>-42.7</v>
      </c>
      <c r="E145" s="59">
        <v>147.26666667000001</v>
      </c>
      <c r="F145" s="77" t="s">
        <v>300</v>
      </c>
      <c r="G145" s="66" t="s">
        <v>120</v>
      </c>
      <c r="H145" s="66" t="s">
        <v>414</v>
      </c>
      <c r="I145" s="66">
        <v>1</v>
      </c>
      <c r="J145" s="66">
        <f t="shared" si="5"/>
        <v>0</v>
      </c>
      <c r="O145" s="66"/>
      <c r="Q145" s="77">
        <f t="shared" si="6"/>
        <v>0</v>
      </c>
      <c r="V145">
        <v>1</v>
      </c>
    </row>
    <row r="146" spans="1:22" ht="15.75" x14ac:dyDescent="0.25">
      <c r="A146" s="62" t="s">
        <v>45</v>
      </c>
      <c r="B146" s="53" t="s">
        <v>369</v>
      </c>
      <c r="C146" t="s">
        <v>1</v>
      </c>
      <c r="D146" s="59">
        <v>-30.866669999999999</v>
      </c>
      <c r="E146" s="59">
        <v>116.7333</v>
      </c>
      <c r="F146" s="77" t="s">
        <v>301</v>
      </c>
      <c r="G146" s="66" t="s">
        <v>116</v>
      </c>
      <c r="H146" s="66"/>
      <c r="I146" s="66"/>
      <c r="J146" s="66">
        <f t="shared" si="5"/>
        <v>0</v>
      </c>
      <c r="O146" s="66" t="s">
        <v>414</v>
      </c>
      <c r="P146">
        <v>1</v>
      </c>
      <c r="Q146" s="77">
        <f t="shared" si="6"/>
        <v>0</v>
      </c>
    </row>
    <row r="147" spans="1:22" ht="15.75" x14ac:dyDescent="0.25">
      <c r="A147" s="62" t="s">
        <v>46</v>
      </c>
      <c r="B147" s="53" t="s">
        <v>352</v>
      </c>
      <c r="C147" s="14" t="s">
        <v>180</v>
      </c>
      <c r="D147" s="59">
        <v>40.5</v>
      </c>
      <c r="E147" s="59">
        <v>-109.36750000000001</v>
      </c>
      <c r="F147" s="77" t="s">
        <v>250</v>
      </c>
      <c r="G147" s="66" t="s">
        <v>121</v>
      </c>
      <c r="H147" s="66"/>
      <c r="I147" s="66"/>
      <c r="J147" s="66">
        <f t="shared" si="5"/>
        <v>0</v>
      </c>
      <c r="O147" s="66" t="s">
        <v>413</v>
      </c>
      <c r="Q147" s="77">
        <f t="shared" si="6"/>
        <v>1</v>
      </c>
      <c r="R147">
        <v>1</v>
      </c>
    </row>
    <row r="148" spans="1:22" ht="15.75" x14ac:dyDescent="0.25">
      <c r="A148" s="62" t="s">
        <v>47</v>
      </c>
      <c r="B148" s="53" t="s">
        <v>370</v>
      </c>
      <c r="C148" s="42" t="s">
        <v>181</v>
      </c>
      <c r="D148" s="59">
        <v>58.1</v>
      </c>
      <c r="E148" s="59">
        <v>17.06666667</v>
      </c>
      <c r="F148" s="77" t="s">
        <v>300</v>
      </c>
      <c r="G148" s="66" t="s">
        <v>122</v>
      </c>
      <c r="H148" s="66"/>
      <c r="I148" s="66"/>
      <c r="J148" s="66">
        <f t="shared" si="5"/>
        <v>0</v>
      </c>
      <c r="O148" s="66"/>
      <c r="Q148" s="77">
        <f t="shared" si="6"/>
        <v>0</v>
      </c>
      <c r="V148">
        <v>1</v>
      </c>
    </row>
    <row r="149" spans="1:22" ht="15.75" x14ac:dyDescent="0.25">
      <c r="A149" s="62" t="s">
        <v>48</v>
      </c>
      <c r="B149" s="53" t="s">
        <v>371</v>
      </c>
      <c r="C149" s="49" t="s">
        <v>238</v>
      </c>
      <c r="D149" s="59">
        <v>52.766669999999998</v>
      </c>
      <c r="E149" s="59">
        <v>5.8166700000000002</v>
      </c>
      <c r="F149" s="77" t="s">
        <v>300</v>
      </c>
      <c r="G149" s="66" t="s">
        <v>123</v>
      </c>
      <c r="H149" s="66"/>
      <c r="I149" s="66"/>
      <c r="J149" s="66">
        <f t="shared" si="5"/>
        <v>0</v>
      </c>
      <c r="O149" s="66" t="s">
        <v>417</v>
      </c>
      <c r="P149">
        <v>1</v>
      </c>
      <c r="Q149" s="77">
        <f t="shared" si="6"/>
        <v>1</v>
      </c>
      <c r="R149">
        <v>1</v>
      </c>
      <c r="S149">
        <v>1</v>
      </c>
      <c r="V149">
        <v>1</v>
      </c>
    </row>
    <row r="150" spans="1:22" s="4" customFormat="1" ht="15.75" x14ac:dyDescent="0.25">
      <c r="A150" s="66" t="s">
        <v>48</v>
      </c>
      <c r="B150" s="66" t="s">
        <v>371</v>
      </c>
      <c r="C150" s="4" t="s">
        <v>236</v>
      </c>
      <c r="D150" s="66">
        <v>52.766669999999998</v>
      </c>
      <c r="E150" s="66">
        <v>5.8166700000000002</v>
      </c>
      <c r="F150" s="77" t="s">
        <v>300</v>
      </c>
      <c r="G150" s="66"/>
      <c r="H150" s="66"/>
      <c r="I150" s="66"/>
      <c r="J150" s="66">
        <f t="shared" si="5"/>
        <v>0</v>
      </c>
      <c r="O150" s="66"/>
      <c r="Q150" s="77">
        <f t="shared" si="6"/>
        <v>0</v>
      </c>
    </row>
    <row r="151" spans="1:22" s="4" customFormat="1" ht="15.75" x14ac:dyDescent="0.25">
      <c r="A151" s="66" t="s">
        <v>48</v>
      </c>
      <c r="B151" s="66" t="s">
        <v>371</v>
      </c>
      <c r="C151" s="4" t="s">
        <v>237</v>
      </c>
      <c r="D151" s="66">
        <v>52.766669999999998</v>
      </c>
      <c r="E151" s="66">
        <v>5.8166700000000002</v>
      </c>
      <c r="F151" s="77" t="s">
        <v>300</v>
      </c>
      <c r="G151" s="66"/>
      <c r="H151" s="66"/>
      <c r="I151" s="66"/>
      <c r="J151" s="66">
        <f t="shared" si="5"/>
        <v>0</v>
      </c>
      <c r="O151" s="66"/>
      <c r="Q151" s="77">
        <f t="shared" si="6"/>
        <v>0</v>
      </c>
    </row>
    <row r="152" spans="1:22" ht="15.75" x14ac:dyDescent="0.25">
      <c r="A152" s="62" t="s">
        <v>49</v>
      </c>
      <c r="B152" s="53" t="s">
        <v>357</v>
      </c>
      <c r="C152" t="s">
        <v>1</v>
      </c>
      <c r="D152" s="59">
        <v>18.45</v>
      </c>
      <c r="E152" s="59">
        <v>-95.2</v>
      </c>
      <c r="F152" s="77" t="s">
        <v>303</v>
      </c>
      <c r="G152" s="66" t="s">
        <v>124</v>
      </c>
      <c r="H152" s="66"/>
      <c r="I152" s="66"/>
      <c r="J152" s="66">
        <f t="shared" si="5"/>
        <v>0</v>
      </c>
      <c r="O152" s="66" t="s">
        <v>413</v>
      </c>
      <c r="Q152" s="77">
        <f t="shared" si="6"/>
        <v>1</v>
      </c>
      <c r="U152">
        <v>1</v>
      </c>
    </row>
    <row r="153" spans="1:22" ht="15.75" x14ac:dyDescent="0.25">
      <c r="A153" s="62" t="s">
        <v>50</v>
      </c>
      <c r="B153" s="53" t="s">
        <v>372</v>
      </c>
      <c r="C153" t="s">
        <v>1</v>
      </c>
      <c r="D153" s="59">
        <v>45.85031</v>
      </c>
      <c r="E153" s="59">
        <v>112.4002</v>
      </c>
      <c r="F153" s="77" t="s">
        <v>299</v>
      </c>
      <c r="G153" s="66" t="s">
        <v>125</v>
      </c>
      <c r="H153" s="66"/>
      <c r="I153" s="66"/>
      <c r="J153" s="66">
        <f t="shared" si="5"/>
        <v>0</v>
      </c>
      <c r="O153" s="66" t="s">
        <v>413</v>
      </c>
      <c r="Q153" s="77">
        <f t="shared" si="6"/>
        <v>1</v>
      </c>
      <c r="R153">
        <v>1</v>
      </c>
      <c r="T153">
        <v>1</v>
      </c>
    </row>
    <row r="154" spans="1:22" ht="15.75" x14ac:dyDescent="0.25">
      <c r="A154" s="62" t="s">
        <v>50</v>
      </c>
      <c r="B154" s="53" t="s">
        <v>373</v>
      </c>
      <c r="C154" s="4" t="s">
        <v>233</v>
      </c>
      <c r="D154" s="4">
        <v>42.850279999999998</v>
      </c>
      <c r="E154" s="4">
        <v>112.40018999999999</v>
      </c>
      <c r="F154" s="77" t="s">
        <v>250</v>
      </c>
      <c r="G154" s="66" t="s">
        <v>125</v>
      </c>
      <c r="H154" s="66"/>
      <c r="I154" s="66"/>
      <c r="J154" s="66">
        <f t="shared" si="5"/>
        <v>0</v>
      </c>
      <c r="O154" s="66" t="s">
        <v>413</v>
      </c>
      <c r="Q154" s="77">
        <f t="shared" si="6"/>
        <v>1</v>
      </c>
      <c r="R154">
        <v>1</v>
      </c>
      <c r="T154">
        <v>1</v>
      </c>
    </row>
    <row r="155" spans="1:22" s="5" customFormat="1" ht="15.75" x14ac:dyDescent="0.25">
      <c r="A155" s="66" t="s">
        <v>50</v>
      </c>
      <c r="B155" s="66" t="s">
        <v>373</v>
      </c>
      <c r="C155" s="4" t="s">
        <v>234</v>
      </c>
      <c r="D155" s="4">
        <v>42.850279999999998</v>
      </c>
      <c r="E155" s="4">
        <v>112.40018999999999</v>
      </c>
      <c r="F155" s="77" t="s">
        <v>250</v>
      </c>
      <c r="G155" s="66"/>
      <c r="H155" s="66"/>
      <c r="I155" s="66"/>
      <c r="J155" s="66">
        <f t="shared" si="5"/>
        <v>0</v>
      </c>
      <c r="O155" s="66"/>
      <c r="Q155" s="77">
        <f t="shared" si="6"/>
        <v>0</v>
      </c>
    </row>
    <row r="156" spans="1:22" s="5" customFormat="1" ht="15.75" x14ac:dyDescent="0.25">
      <c r="A156" s="66" t="s">
        <v>50</v>
      </c>
      <c r="B156" s="66" t="s">
        <v>373</v>
      </c>
      <c r="C156" s="4" t="s">
        <v>235</v>
      </c>
      <c r="D156" s="4">
        <v>42.850279999999998</v>
      </c>
      <c r="E156" s="4">
        <v>112.40018999999999</v>
      </c>
      <c r="F156" s="77" t="s">
        <v>250</v>
      </c>
      <c r="G156" s="66"/>
      <c r="H156" s="66"/>
      <c r="I156" s="66"/>
      <c r="J156" s="66">
        <f t="shared" si="5"/>
        <v>0</v>
      </c>
      <c r="O156" s="66"/>
      <c r="Q156" s="77">
        <f t="shared" si="6"/>
        <v>0</v>
      </c>
    </row>
    <row r="157" spans="1:22" ht="15.75" x14ac:dyDescent="0.25">
      <c r="A157" s="62" t="s">
        <v>51</v>
      </c>
      <c r="B157" s="53" t="s">
        <v>374</v>
      </c>
      <c r="C157" t="s">
        <v>1</v>
      </c>
      <c r="D157" s="59">
        <v>38.871549999999999</v>
      </c>
      <c r="E157" s="59">
        <v>-106.9778</v>
      </c>
      <c r="F157" s="77" t="s">
        <v>305</v>
      </c>
      <c r="G157" s="66" t="s">
        <v>126</v>
      </c>
      <c r="H157" s="66"/>
      <c r="I157" s="66"/>
      <c r="J157" s="66">
        <f t="shared" si="5"/>
        <v>0</v>
      </c>
      <c r="O157" s="66" t="s">
        <v>413</v>
      </c>
      <c r="Q157" s="77">
        <f t="shared" si="6"/>
        <v>1</v>
      </c>
      <c r="R157">
        <v>1</v>
      </c>
      <c r="U157">
        <v>1</v>
      </c>
      <c r="V157">
        <v>1</v>
      </c>
    </row>
    <row r="158" spans="1:22" ht="15.75" x14ac:dyDescent="0.25">
      <c r="A158" s="62" t="s">
        <v>52</v>
      </c>
      <c r="B158" s="53" t="s">
        <v>375</v>
      </c>
      <c r="C158" s="52" t="s">
        <v>247</v>
      </c>
      <c r="D158" s="52">
        <v>40.836419999999997</v>
      </c>
      <c r="E158" s="52">
        <v>-3.9514999999999998</v>
      </c>
      <c r="F158" s="77" t="s">
        <v>301</v>
      </c>
      <c r="G158" s="66" t="s">
        <v>127</v>
      </c>
      <c r="H158" s="66"/>
      <c r="I158" s="66"/>
      <c r="J158" s="66">
        <f t="shared" si="5"/>
        <v>0</v>
      </c>
      <c r="O158" s="66"/>
      <c r="Q158" s="77">
        <f t="shared" si="6"/>
        <v>0</v>
      </c>
      <c r="V158">
        <v>1</v>
      </c>
    </row>
    <row r="159" spans="1:22" s="1" customFormat="1" ht="15.75" x14ac:dyDescent="0.25">
      <c r="A159" s="66" t="s">
        <v>52</v>
      </c>
      <c r="B159" s="66" t="s">
        <v>375</v>
      </c>
      <c r="C159" s="52" t="s">
        <v>248</v>
      </c>
      <c r="D159" s="52">
        <v>40.837530000000001</v>
      </c>
      <c r="E159" s="52">
        <v>-3.9664999999999999</v>
      </c>
      <c r="F159" s="77" t="s">
        <v>301</v>
      </c>
      <c r="G159" s="66"/>
      <c r="H159" s="66"/>
      <c r="I159" s="66"/>
      <c r="J159" s="66">
        <f t="shared" si="5"/>
        <v>0</v>
      </c>
      <c r="O159" s="66"/>
      <c r="Q159" s="77">
        <f t="shared" si="6"/>
        <v>0</v>
      </c>
    </row>
    <row r="160" spans="1:22" s="1" customFormat="1" ht="15.75" x14ac:dyDescent="0.25">
      <c r="A160" s="66" t="s">
        <v>52</v>
      </c>
      <c r="B160" s="66" t="s">
        <v>375</v>
      </c>
      <c r="C160" s="52" t="s">
        <v>249</v>
      </c>
      <c r="D160" s="52">
        <v>40.84975</v>
      </c>
      <c r="E160" s="52">
        <v>-3.9566400000000002</v>
      </c>
      <c r="F160" s="77" t="s">
        <v>301</v>
      </c>
      <c r="G160" s="66"/>
      <c r="H160" s="66"/>
      <c r="I160" s="66"/>
      <c r="J160" s="66">
        <f t="shared" si="5"/>
        <v>0</v>
      </c>
      <c r="O160" s="66"/>
      <c r="Q160" s="77">
        <f t="shared" si="6"/>
        <v>0</v>
      </c>
    </row>
    <row r="161" spans="1:18" ht="15.75" x14ac:dyDescent="0.25">
      <c r="A161" s="62" t="s">
        <v>53</v>
      </c>
      <c r="B161" s="53" t="s">
        <v>376</v>
      </c>
      <c r="C161" s="6" t="s">
        <v>229</v>
      </c>
      <c r="D161" s="6">
        <v>-33.85</v>
      </c>
      <c r="E161" s="6">
        <v>147.56666999999999</v>
      </c>
      <c r="F161" s="77" t="s">
        <v>300</v>
      </c>
      <c r="G161" s="66" t="s">
        <v>128</v>
      </c>
      <c r="H161" s="66"/>
      <c r="I161" s="66"/>
      <c r="J161" s="66">
        <f t="shared" si="5"/>
        <v>0</v>
      </c>
      <c r="O161" s="66" t="s">
        <v>414</v>
      </c>
      <c r="P161">
        <v>1</v>
      </c>
      <c r="Q161" s="77">
        <f t="shared" si="6"/>
        <v>0</v>
      </c>
    </row>
    <row r="162" spans="1:18" s="7" customFormat="1" ht="15.75" x14ac:dyDescent="0.25">
      <c r="A162" s="66" t="s">
        <v>53</v>
      </c>
      <c r="B162" s="66" t="s">
        <v>376</v>
      </c>
      <c r="C162" s="6" t="s">
        <v>230</v>
      </c>
      <c r="D162" s="6">
        <v>-33.85</v>
      </c>
      <c r="E162" s="6">
        <v>147.56666999999999</v>
      </c>
      <c r="F162" s="77" t="s">
        <v>300</v>
      </c>
      <c r="G162" s="66"/>
      <c r="H162" s="66"/>
      <c r="I162" s="66"/>
      <c r="J162" s="66">
        <f t="shared" si="5"/>
        <v>0</v>
      </c>
      <c r="O162" s="66"/>
      <c r="Q162" s="77">
        <f t="shared" si="6"/>
        <v>0</v>
      </c>
    </row>
    <row r="163" spans="1:18" s="7" customFormat="1" ht="15.75" x14ac:dyDescent="0.25">
      <c r="A163" s="66" t="s">
        <v>53</v>
      </c>
      <c r="B163" s="66" t="s">
        <v>376</v>
      </c>
      <c r="C163" s="5" t="s">
        <v>231</v>
      </c>
      <c r="D163" s="5">
        <v>-33.85</v>
      </c>
      <c r="E163" s="5">
        <v>147.56666999999999</v>
      </c>
      <c r="F163" s="77" t="s">
        <v>300</v>
      </c>
      <c r="G163" s="66"/>
      <c r="H163" s="66"/>
      <c r="I163" s="66"/>
      <c r="J163" s="66">
        <f t="shared" si="5"/>
        <v>0</v>
      </c>
      <c r="O163" s="66"/>
      <c r="Q163" s="77">
        <f t="shared" si="6"/>
        <v>0</v>
      </c>
    </row>
    <row r="164" spans="1:18" s="7" customFormat="1" ht="15.75" x14ac:dyDescent="0.25">
      <c r="A164" s="66" t="s">
        <v>53</v>
      </c>
      <c r="B164" s="66" t="s">
        <v>376</v>
      </c>
      <c r="C164" s="5" t="s">
        <v>232</v>
      </c>
      <c r="D164" s="5">
        <v>-33.85</v>
      </c>
      <c r="E164" s="5">
        <v>147.56666999999999</v>
      </c>
      <c r="F164" s="77" t="s">
        <v>300</v>
      </c>
      <c r="G164" s="66"/>
      <c r="H164" s="66"/>
      <c r="I164" s="66"/>
      <c r="J164" s="66">
        <f t="shared" si="5"/>
        <v>0</v>
      </c>
      <c r="O164" s="66"/>
      <c r="Q164" s="77">
        <f t="shared" si="6"/>
        <v>0</v>
      </c>
    </row>
    <row r="165" spans="1:18" ht="15.75" x14ac:dyDescent="0.25">
      <c r="A165" s="62" t="s">
        <v>54</v>
      </c>
      <c r="B165" s="53" t="s">
        <v>377</v>
      </c>
      <c r="C165" s="16" t="s">
        <v>196</v>
      </c>
      <c r="D165" s="59">
        <v>66</v>
      </c>
      <c r="E165" s="59">
        <v>29</v>
      </c>
      <c r="F165" s="77" t="s">
        <v>306</v>
      </c>
      <c r="G165" s="66" t="s">
        <v>129</v>
      </c>
      <c r="H165" s="66" t="s">
        <v>417</v>
      </c>
      <c r="I165" s="66">
        <v>1</v>
      </c>
      <c r="J165" s="66">
        <f t="shared" si="5"/>
        <v>1</v>
      </c>
      <c r="K165" s="58">
        <v>1</v>
      </c>
      <c r="O165" s="66"/>
      <c r="Q165" s="77">
        <f t="shared" si="6"/>
        <v>0</v>
      </c>
    </row>
    <row r="166" spans="1:18" ht="15.75" x14ac:dyDescent="0.25">
      <c r="A166" s="62" t="s">
        <v>55</v>
      </c>
      <c r="B166" s="53" t="s">
        <v>378</v>
      </c>
      <c r="C166" s="70" t="s">
        <v>250</v>
      </c>
      <c r="D166" s="70">
        <v>45.416670000000003</v>
      </c>
      <c r="E166" s="70">
        <v>6.55</v>
      </c>
      <c r="F166" s="77" t="s">
        <v>305</v>
      </c>
      <c r="G166" s="66" t="s">
        <v>130</v>
      </c>
      <c r="H166" s="66" t="s">
        <v>414</v>
      </c>
      <c r="I166" s="66">
        <v>1</v>
      </c>
      <c r="J166" s="66">
        <f t="shared" si="5"/>
        <v>0</v>
      </c>
      <c r="O166" s="66"/>
      <c r="Q166" s="77">
        <f t="shared" si="6"/>
        <v>0</v>
      </c>
    </row>
    <row r="167" spans="1:18" s="52" customFormat="1" ht="15.75" x14ac:dyDescent="0.25">
      <c r="A167" s="66" t="s">
        <v>55</v>
      </c>
      <c r="B167" s="66" t="s">
        <v>378</v>
      </c>
      <c r="C167" s="70" t="s">
        <v>251</v>
      </c>
      <c r="D167" s="70">
        <v>45.416670000000003</v>
      </c>
      <c r="E167" s="70">
        <v>6.55</v>
      </c>
      <c r="F167" s="77" t="s">
        <v>305</v>
      </c>
      <c r="G167" s="66"/>
      <c r="H167" s="66"/>
      <c r="I167" s="66"/>
      <c r="J167" s="66">
        <f t="shared" si="5"/>
        <v>0</v>
      </c>
      <c r="O167" s="66"/>
      <c r="Q167" s="77">
        <f t="shared" si="6"/>
        <v>0</v>
      </c>
    </row>
    <row r="168" spans="1:18" s="52" customFormat="1" ht="15.75" x14ac:dyDescent="0.25">
      <c r="A168" s="66" t="s">
        <v>55</v>
      </c>
      <c r="B168" s="66" t="s">
        <v>378</v>
      </c>
      <c r="C168" s="70" t="s">
        <v>252</v>
      </c>
      <c r="D168" s="70">
        <v>45.416670000000003</v>
      </c>
      <c r="E168" s="70">
        <v>6.55</v>
      </c>
      <c r="F168" s="77" t="s">
        <v>305</v>
      </c>
      <c r="G168" s="66"/>
      <c r="H168" s="66"/>
      <c r="I168" s="66"/>
      <c r="J168" s="66">
        <f t="shared" si="5"/>
        <v>0</v>
      </c>
      <c r="O168" s="66"/>
      <c r="Q168" s="77">
        <f t="shared" si="6"/>
        <v>0</v>
      </c>
    </row>
    <row r="169" spans="1:18" s="52" customFormat="1" ht="15.75" x14ac:dyDescent="0.25">
      <c r="A169" s="66" t="s">
        <v>55</v>
      </c>
      <c r="B169" s="66" t="s">
        <v>378</v>
      </c>
      <c r="C169" s="70" t="s">
        <v>253</v>
      </c>
      <c r="D169" s="70">
        <v>45.366669999999999</v>
      </c>
      <c r="E169" s="70">
        <v>6.7166699999999997</v>
      </c>
      <c r="F169" s="77" t="s">
        <v>305</v>
      </c>
      <c r="G169" s="66"/>
      <c r="H169" s="66"/>
      <c r="I169" s="66"/>
      <c r="J169" s="66">
        <f t="shared" si="5"/>
        <v>0</v>
      </c>
      <c r="O169" s="66"/>
      <c r="Q169" s="77">
        <f t="shared" si="6"/>
        <v>0</v>
      </c>
    </row>
    <row r="170" spans="1:18" s="52" customFormat="1" ht="15.75" x14ac:dyDescent="0.25">
      <c r="A170" s="66" t="s">
        <v>55</v>
      </c>
      <c r="B170" s="66" t="s">
        <v>378</v>
      </c>
      <c r="C170" s="70" t="s">
        <v>254</v>
      </c>
      <c r="D170" s="70">
        <v>45.366669999999999</v>
      </c>
      <c r="E170" s="70">
        <v>6.7166699999999997</v>
      </c>
      <c r="F170" s="77" t="s">
        <v>305</v>
      </c>
      <c r="G170" s="66"/>
      <c r="H170" s="66"/>
      <c r="I170" s="66"/>
      <c r="J170" s="66">
        <f t="shared" si="5"/>
        <v>0</v>
      </c>
      <c r="O170" s="66"/>
      <c r="Q170" s="77">
        <f t="shared" si="6"/>
        <v>0</v>
      </c>
    </row>
    <row r="171" spans="1:18" s="52" customFormat="1" ht="15.75" x14ac:dyDescent="0.25">
      <c r="A171" s="66" t="s">
        <v>55</v>
      </c>
      <c r="B171" s="66" t="s">
        <v>378</v>
      </c>
      <c r="C171" s="70" t="s">
        <v>255</v>
      </c>
      <c r="D171" s="70">
        <v>45.366669999999999</v>
      </c>
      <c r="E171" s="70">
        <v>6.7166699999999997</v>
      </c>
      <c r="F171" s="77" t="s">
        <v>305</v>
      </c>
      <c r="G171" s="66"/>
      <c r="H171" s="66"/>
      <c r="I171" s="66"/>
      <c r="J171" s="66">
        <f t="shared" si="5"/>
        <v>0</v>
      </c>
      <c r="O171" s="66"/>
      <c r="Q171" s="77">
        <f t="shared" si="6"/>
        <v>0</v>
      </c>
    </row>
    <row r="172" spans="1:18" s="52" customFormat="1" ht="15.75" x14ac:dyDescent="0.25">
      <c r="A172" s="66" t="s">
        <v>55</v>
      </c>
      <c r="B172" s="66" t="s">
        <v>378</v>
      </c>
      <c r="C172" s="70" t="s">
        <v>256</v>
      </c>
      <c r="D172" s="70">
        <v>45.366669999999999</v>
      </c>
      <c r="E172" s="70">
        <v>6.7166699999999997</v>
      </c>
      <c r="F172" s="77" t="s">
        <v>305</v>
      </c>
      <c r="G172" s="66"/>
      <c r="H172" s="66"/>
      <c r="I172" s="66"/>
      <c r="J172" s="66">
        <f t="shared" si="5"/>
        <v>0</v>
      </c>
      <c r="O172" s="66"/>
      <c r="Q172" s="77">
        <f t="shared" si="6"/>
        <v>0</v>
      </c>
    </row>
    <row r="173" spans="1:18" ht="15.75" x14ac:dyDescent="0.25">
      <c r="A173" s="62" t="s">
        <v>56</v>
      </c>
      <c r="B173" s="53" t="s">
        <v>379</v>
      </c>
      <c r="C173">
        <v>1</v>
      </c>
      <c r="D173" s="59">
        <v>-41.05</v>
      </c>
      <c r="E173" s="59">
        <v>-71.0334</v>
      </c>
      <c r="F173" s="77" t="s">
        <v>299</v>
      </c>
      <c r="G173" s="66" t="s">
        <v>131</v>
      </c>
      <c r="H173" s="66"/>
      <c r="I173" s="66"/>
      <c r="J173" s="66">
        <f t="shared" si="5"/>
        <v>0</v>
      </c>
      <c r="O173" s="66" t="s">
        <v>413</v>
      </c>
      <c r="Q173" s="77">
        <f t="shared" si="6"/>
        <v>1</v>
      </c>
      <c r="R173">
        <v>1</v>
      </c>
    </row>
    <row r="174" spans="1:18" s="77" customFormat="1" ht="15.75" x14ac:dyDescent="0.25">
      <c r="A174" s="66" t="s">
        <v>56</v>
      </c>
      <c r="B174" s="66" t="s">
        <v>379</v>
      </c>
      <c r="C174" s="77">
        <v>2</v>
      </c>
      <c r="D174" s="66">
        <v>-41.167000000000002</v>
      </c>
      <c r="E174" s="66">
        <v>-70.683400000000006</v>
      </c>
      <c r="F174" s="77" t="s">
        <v>299</v>
      </c>
      <c r="G174" s="66"/>
      <c r="H174" s="66"/>
      <c r="I174" s="66"/>
      <c r="J174" s="66">
        <f t="shared" si="5"/>
        <v>0</v>
      </c>
      <c r="O174" s="66"/>
      <c r="Q174" s="77">
        <f t="shared" si="6"/>
        <v>0</v>
      </c>
    </row>
    <row r="175" spans="1:18" ht="15.75" x14ac:dyDescent="0.25">
      <c r="A175" s="62" t="s">
        <v>57</v>
      </c>
      <c r="B175" s="53" t="s">
        <v>380</v>
      </c>
      <c r="C175" s="20" t="s">
        <v>193</v>
      </c>
      <c r="D175" s="59">
        <v>52.8</v>
      </c>
      <c r="E175" s="59">
        <v>5.8</v>
      </c>
      <c r="F175" s="77" t="s">
        <v>300</v>
      </c>
      <c r="G175" s="66" t="s">
        <v>132</v>
      </c>
      <c r="H175" s="66" t="s">
        <v>413</v>
      </c>
      <c r="I175" s="66"/>
      <c r="J175" s="66">
        <f t="shared" si="5"/>
        <v>1</v>
      </c>
      <c r="N175">
        <v>1</v>
      </c>
      <c r="O175" s="66"/>
      <c r="Q175" s="77">
        <f t="shared" si="6"/>
        <v>0</v>
      </c>
    </row>
    <row r="176" spans="1:18" ht="15.75" x14ac:dyDescent="0.25">
      <c r="A176" s="62" t="s">
        <v>57</v>
      </c>
      <c r="B176" s="53" t="s">
        <v>381</v>
      </c>
      <c r="C176" s="19" t="s">
        <v>193</v>
      </c>
      <c r="D176" s="59">
        <v>52.8</v>
      </c>
      <c r="E176" s="59">
        <v>5.8</v>
      </c>
      <c r="F176" s="77" t="s">
        <v>300</v>
      </c>
      <c r="G176" s="66" t="s">
        <v>132</v>
      </c>
      <c r="H176" s="66" t="s">
        <v>413</v>
      </c>
      <c r="I176" s="66"/>
      <c r="J176" s="66">
        <f t="shared" si="5"/>
        <v>1</v>
      </c>
      <c r="N176">
        <v>1</v>
      </c>
      <c r="O176" s="66"/>
      <c r="Q176" s="77">
        <f t="shared" si="6"/>
        <v>0</v>
      </c>
    </row>
    <row r="177" spans="1:22" ht="15.75" x14ac:dyDescent="0.25">
      <c r="A177" s="62" t="s">
        <v>58</v>
      </c>
      <c r="B177" s="53" t="s">
        <v>382</v>
      </c>
      <c r="C177">
        <v>1</v>
      </c>
      <c r="D177" s="59">
        <v>-22.817</v>
      </c>
      <c r="E177" s="59">
        <v>134.44999999999999</v>
      </c>
      <c r="F177" s="77" t="s">
        <v>250</v>
      </c>
      <c r="G177" s="66" t="s">
        <v>116</v>
      </c>
      <c r="H177" s="66"/>
      <c r="I177" s="66"/>
      <c r="J177" s="66">
        <f t="shared" si="5"/>
        <v>0</v>
      </c>
      <c r="O177" s="66" t="s">
        <v>414</v>
      </c>
      <c r="P177">
        <v>1</v>
      </c>
      <c r="Q177" s="77">
        <f t="shared" si="6"/>
        <v>0</v>
      </c>
    </row>
    <row r="178" spans="1:22" s="77" customFormat="1" ht="15.75" x14ac:dyDescent="0.25">
      <c r="A178" s="66" t="s">
        <v>58</v>
      </c>
      <c r="B178" s="66" t="s">
        <v>382</v>
      </c>
      <c r="C178" s="77">
        <v>2</v>
      </c>
      <c r="D178" s="66">
        <v>-19.3</v>
      </c>
      <c r="E178" s="66">
        <v>136.06700000000001</v>
      </c>
      <c r="F178" s="77" t="s">
        <v>307</v>
      </c>
      <c r="G178" s="66"/>
      <c r="H178" s="66"/>
      <c r="I178" s="66"/>
      <c r="J178" s="66">
        <f t="shared" si="5"/>
        <v>0</v>
      </c>
      <c r="O178" s="66"/>
      <c r="Q178" s="77">
        <f t="shared" si="6"/>
        <v>0</v>
      </c>
    </row>
    <row r="179" spans="1:22" s="77" customFormat="1" ht="15.75" x14ac:dyDescent="0.25">
      <c r="A179" s="66" t="s">
        <v>58</v>
      </c>
      <c r="B179" s="66" t="s">
        <v>382</v>
      </c>
      <c r="C179" s="77">
        <v>3</v>
      </c>
      <c r="D179" s="66">
        <v>-15.567</v>
      </c>
      <c r="E179" s="66">
        <v>128.517</v>
      </c>
      <c r="F179" s="77" t="s">
        <v>307</v>
      </c>
      <c r="G179" s="66"/>
      <c r="H179" s="66"/>
      <c r="I179" s="66"/>
      <c r="J179" s="66">
        <f t="shared" si="5"/>
        <v>0</v>
      </c>
      <c r="O179" s="66"/>
      <c r="Q179" s="77">
        <f t="shared" si="6"/>
        <v>0</v>
      </c>
    </row>
    <row r="180" spans="1:22" s="77" customFormat="1" ht="15.75" x14ac:dyDescent="0.25">
      <c r="A180" s="66" t="s">
        <v>58</v>
      </c>
      <c r="B180" s="66" t="s">
        <v>382</v>
      </c>
      <c r="C180" s="77">
        <v>4</v>
      </c>
      <c r="D180" s="66">
        <v>-15.433</v>
      </c>
      <c r="E180" s="66">
        <v>130.333</v>
      </c>
      <c r="F180" s="77" t="s">
        <v>307</v>
      </c>
      <c r="G180" s="66"/>
      <c r="H180" s="66"/>
      <c r="I180" s="66"/>
      <c r="J180" s="66">
        <f t="shared" si="5"/>
        <v>0</v>
      </c>
      <c r="O180" s="66"/>
      <c r="Q180" s="77">
        <f t="shared" si="6"/>
        <v>0</v>
      </c>
    </row>
    <row r="181" spans="1:22" s="77" customFormat="1" ht="15.75" x14ac:dyDescent="0.25">
      <c r="A181" s="66" t="s">
        <v>58</v>
      </c>
      <c r="B181" s="66" t="s">
        <v>382</v>
      </c>
      <c r="C181" s="77">
        <v>5</v>
      </c>
      <c r="D181" s="66">
        <v>-12.65</v>
      </c>
      <c r="E181" s="66">
        <v>131.31700000000001</v>
      </c>
      <c r="F181" s="77" t="s">
        <v>307</v>
      </c>
      <c r="G181" s="66"/>
      <c r="H181" s="66"/>
      <c r="I181" s="66"/>
      <c r="J181" s="66">
        <f t="shared" si="5"/>
        <v>0</v>
      </c>
      <c r="O181" s="66"/>
      <c r="Q181" s="77">
        <f t="shared" si="6"/>
        <v>0</v>
      </c>
    </row>
    <row r="182" spans="1:22" ht="15.75" x14ac:dyDescent="0.25">
      <c r="A182" s="62" t="s">
        <v>59</v>
      </c>
      <c r="B182" s="53" t="s">
        <v>383</v>
      </c>
      <c r="C182" s="39" t="s">
        <v>184</v>
      </c>
      <c r="D182" s="39">
        <v>17.905280000000001</v>
      </c>
      <c r="E182" s="39">
        <v>-97.43083</v>
      </c>
      <c r="F182" s="77" t="s">
        <v>304</v>
      </c>
      <c r="G182" s="66" t="s">
        <v>133</v>
      </c>
      <c r="H182" s="66" t="s">
        <v>414</v>
      </c>
      <c r="I182" s="66">
        <v>1</v>
      </c>
      <c r="J182" s="66">
        <f t="shared" si="5"/>
        <v>0</v>
      </c>
      <c r="O182" s="66" t="s">
        <v>414</v>
      </c>
      <c r="P182">
        <v>1</v>
      </c>
      <c r="Q182" s="77">
        <f t="shared" si="6"/>
        <v>0</v>
      </c>
    </row>
    <row r="183" spans="1:22" s="40" customFormat="1" ht="15.75" x14ac:dyDescent="0.25">
      <c r="A183" s="66" t="s">
        <v>59</v>
      </c>
      <c r="B183" s="66" t="s">
        <v>383</v>
      </c>
      <c r="C183" s="39" t="s">
        <v>185</v>
      </c>
      <c r="D183" s="39">
        <v>17.920000000000002</v>
      </c>
      <c r="E183" s="39">
        <v>-97.418610000000001</v>
      </c>
      <c r="F183" s="77" t="s">
        <v>304</v>
      </c>
      <c r="G183" s="66"/>
      <c r="H183" s="66"/>
      <c r="I183" s="66"/>
      <c r="J183" s="66">
        <f t="shared" si="5"/>
        <v>0</v>
      </c>
      <c r="O183" s="66"/>
      <c r="Q183" s="77">
        <f t="shared" si="6"/>
        <v>0</v>
      </c>
    </row>
    <row r="184" spans="1:22" ht="15.75" x14ac:dyDescent="0.25">
      <c r="A184" s="65" t="s">
        <v>59</v>
      </c>
      <c r="B184" s="55" t="s">
        <v>384</v>
      </c>
      <c r="C184" s="38" t="s">
        <v>184</v>
      </c>
      <c r="D184" s="38">
        <v>17.908799999999999</v>
      </c>
      <c r="E184" s="38">
        <v>-97.448890000000006</v>
      </c>
      <c r="F184" s="77" t="s">
        <v>304</v>
      </c>
      <c r="G184" s="69" t="s">
        <v>133</v>
      </c>
      <c r="H184" s="66" t="s">
        <v>414</v>
      </c>
      <c r="I184" s="50">
        <v>1</v>
      </c>
      <c r="J184" s="66">
        <f t="shared" si="5"/>
        <v>0</v>
      </c>
      <c r="O184" s="66" t="s">
        <v>414</v>
      </c>
      <c r="P184">
        <v>1</v>
      </c>
      <c r="Q184" s="77">
        <f t="shared" si="6"/>
        <v>0</v>
      </c>
    </row>
    <row r="185" spans="1:22" s="39" customFormat="1" ht="15.75" x14ac:dyDescent="0.25">
      <c r="A185" s="69" t="s">
        <v>59</v>
      </c>
      <c r="B185" s="69" t="s">
        <v>384</v>
      </c>
      <c r="C185" s="38" t="s">
        <v>185</v>
      </c>
      <c r="D185" s="38">
        <v>17.897500000000001</v>
      </c>
      <c r="E185" s="38">
        <v>-91.416390000000007</v>
      </c>
      <c r="F185" s="77" t="s">
        <v>303</v>
      </c>
      <c r="G185" s="50"/>
      <c r="H185" s="66"/>
      <c r="I185" s="50"/>
      <c r="J185" s="66">
        <f t="shared" si="5"/>
        <v>0</v>
      </c>
      <c r="O185" s="66"/>
      <c r="Q185" s="77">
        <f t="shared" si="6"/>
        <v>0</v>
      </c>
    </row>
    <row r="186" spans="1:22" ht="15.75" x14ac:dyDescent="0.25">
      <c r="A186" s="62" t="s">
        <v>60</v>
      </c>
      <c r="B186" s="53" t="s">
        <v>385</v>
      </c>
      <c r="C186" t="s">
        <v>1</v>
      </c>
      <c r="D186" s="59">
        <v>40.07</v>
      </c>
      <c r="E186" s="59">
        <v>-105.19</v>
      </c>
      <c r="F186" s="77" t="s">
        <v>299</v>
      </c>
      <c r="G186" s="66" t="s">
        <v>134</v>
      </c>
      <c r="H186" s="66"/>
      <c r="I186" s="66"/>
      <c r="J186" s="66">
        <f t="shared" si="5"/>
        <v>0</v>
      </c>
      <c r="O186" s="66" t="s">
        <v>413</v>
      </c>
      <c r="Q186" s="77">
        <f t="shared" si="6"/>
        <v>1</v>
      </c>
      <c r="R186">
        <v>1</v>
      </c>
      <c r="U186">
        <v>1</v>
      </c>
    </row>
    <row r="187" spans="1:22" ht="15.75" x14ac:dyDescent="0.25">
      <c r="A187" s="62" t="s">
        <v>61</v>
      </c>
      <c r="B187" s="53" t="s">
        <v>386</v>
      </c>
      <c r="C187" t="s">
        <v>1</v>
      </c>
      <c r="D187" s="59">
        <v>-25.4</v>
      </c>
      <c r="E187" s="59">
        <v>135.2833</v>
      </c>
      <c r="F187" s="77" t="s">
        <v>250</v>
      </c>
      <c r="G187" s="66" t="s">
        <v>135</v>
      </c>
      <c r="H187" s="66"/>
      <c r="I187" s="66"/>
      <c r="J187" s="66">
        <f t="shared" si="5"/>
        <v>0</v>
      </c>
      <c r="O187" s="66" t="s">
        <v>414</v>
      </c>
      <c r="P187">
        <v>1</v>
      </c>
      <c r="Q187" s="77">
        <f t="shared" si="6"/>
        <v>0</v>
      </c>
    </row>
    <row r="188" spans="1:22" ht="15.75" x14ac:dyDescent="0.25">
      <c r="A188" s="62" t="s">
        <v>62</v>
      </c>
      <c r="B188" s="53" t="s">
        <v>387</v>
      </c>
      <c r="C188" s="75" t="s">
        <v>284</v>
      </c>
      <c r="D188" s="75">
        <v>36.033329999999999</v>
      </c>
      <c r="E188" s="75">
        <v>-5.6333299999999999</v>
      </c>
      <c r="F188" s="77" t="s">
        <v>301</v>
      </c>
      <c r="G188" s="66" t="s">
        <v>136</v>
      </c>
      <c r="H188" s="66" t="s">
        <v>414</v>
      </c>
      <c r="I188" s="66">
        <v>1</v>
      </c>
      <c r="J188" s="66">
        <f t="shared" si="5"/>
        <v>0</v>
      </c>
      <c r="O188" s="66" t="s">
        <v>414</v>
      </c>
      <c r="P188">
        <v>1</v>
      </c>
      <c r="Q188" s="77">
        <f t="shared" si="6"/>
        <v>0</v>
      </c>
      <c r="V188">
        <v>1</v>
      </c>
    </row>
    <row r="189" spans="1:22" s="74" customFormat="1" ht="15.75" x14ac:dyDescent="0.25">
      <c r="A189" s="66" t="s">
        <v>62</v>
      </c>
      <c r="B189" s="66" t="s">
        <v>387</v>
      </c>
      <c r="C189" s="75" t="s">
        <v>285</v>
      </c>
      <c r="D189" s="75">
        <v>36.416670000000003</v>
      </c>
      <c r="E189" s="75">
        <v>-6.2166699999999997</v>
      </c>
      <c r="F189" s="77" t="s">
        <v>301</v>
      </c>
      <c r="G189" s="66"/>
      <c r="H189" s="66"/>
      <c r="I189" s="66"/>
      <c r="J189" s="66">
        <f t="shared" si="5"/>
        <v>0</v>
      </c>
      <c r="O189" s="66"/>
      <c r="Q189" s="77">
        <f t="shared" si="6"/>
        <v>0</v>
      </c>
    </row>
    <row r="190" spans="1:22" s="74" customFormat="1" ht="15.75" x14ac:dyDescent="0.25">
      <c r="A190" s="66" t="s">
        <v>62</v>
      </c>
      <c r="B190" s="66" t="s">
        <v>387</v>
      </c>
      <c r="C190" s="75" t="s">
        <v>286</v>
      </c>
      <c r="D190" s="75">
        <v>42.55</v>
      </c>
      <c r="E190" s="75">
        <v>-9.0166699999999995</v>
      </c>
      <c r="F190" s="77" t="s">
        <v>300</v>
      </c>
      <c r="G190" s="66"/>
      <c r="H190" s="66"/>
      <c r="I190" s="66"/>
      <c r="J190" s="66">
        <f t="shared" si="5"/>
        <v>0</v>
      </c>
      <c r="O190" s="66"/>
      <c r="Q190" s="77">
        <f t="shared" si="6"/>
        <v>0</v>
      </c>
    </row>
    <row r="191" spans="1:22" s="74" customFormat="1" ht="15.75" x14ac:dyDescent="0.25">
      <c r="A191" s="66" t="s">
        <v>62</v>
      </c>
      <c r="B191" s="66" t="s">
        <v>387</v>
      </c>
      <c r="C191" s="75" t="s">
        <v>287</v>
      </c>
      <c r="D191" s="75">
        <v>43.183329999999998</v>
      </c>
      <c r="E191" s="75">
        <v>-9.0500000000000007</v>
      </c>
      <c r="F191" s="77" t="s">
        <v>300</v>
      </c>
      <c r="G191" s="66"/>
      <c r="H191" s="66"/>
      <c r="I191" s="66"/>
      <c r="J191" s="66">
        <f t="shared" si="5"/>
        <v>0</v>
      </c>
      <c r="O191" s="66"/>
      <c r="Q191" s="77">
        <f t="shared" si="6"/>
        <v>0</v>
      </c>
    </row>
    <row r="192" spans="1:22" s="74" customFormat="1" ht="15.75" x14ac:dyDescent="0.25">
      <c r="A192" s="66" t="s">
        <v>62</v>
      </c>
      <c r="B192" s="66" t="s">
        <v>387</v>
      </c>
      <c r="C192" s="75" t="s">
        <v>288</v>
      </c>
      <c r="D192" s="75">
        <v>55.133330000000001</v>
      </c>
      <c r="E192" s="75">
        <v>9.9833300000000005</v>
      </c>
      <c r="F192" s="77" t="s">
        <v>300</v>
      </c>
      <c r="G192" s="66"/>
      <c r="H192" s="66"/>
      <c r="I192" s="66"/>
      <c r="J192" s="66">
        <f t="shared" si="5"/>
        <v>0</v>
      </c>
      <c r="O192" s="66"/>
      <c r="Q192" s="77">
        <f t="shared" si="6"/>
        <v>0</v>
      </c>
    </row>
    <row r="193" spans="1:22" s="74" customFormat="1" ht="15.75" x14ac:dyDescent="0.25">
      <c r="A193" s="66" t="s">
        <v>62</v>
      </c>
      <c r="B193" s="66" t="s">
        <v>387</v>
      </c>
      <c r="C193" s="75" t="s">
        <v>289</v>
      </c>
      <c r="D193" s="75">
        <v>55.483330000000002</v>
      </c>
      <c r="E193" s="75">
        <v>8.25</v>
      </c>
      <c r="F193" s="77" t="s">
        <v>300</v>
      </c>
      <c r="G193" s="66"/>
      <c r="H193" s="66"/>
      <c r="I193" s="66"/>
      <c r="J193" s="66">
        <f t="shared" si="5"/>
        <v>0</v>
      </c>
      <c r="O193" s="66"/>
      <c r="Q193" s="77">
        <f t="shared" si="6"/>
        <v>0</v>
      </c>
    </row>
    <row r="194" spans="1:22" s="74" customFormat="1" ht="15.75" x14ac:dyDescent="0.25">
      <c r="A194" s="66" t="s">
        <v>62</v>
      </c>
      <c r="B194" s="66" t="s">
        <v>387</v>
      </c>
      <c r="C194" s="75" t="s">
        <v>290</v>
      </c>
      <c r="D194" s="75">
        <v>56.916670000000003</v>
      </c>
      <c r="E194" s="75">
        <v>12.35</v>
      </c>
      <c r="F194" s="77" t="s">
        <v>300</v>
      </c>
      <c r="G194" s="66"/>
      <c r="H194" s="66"/>
      <c r="I194" s="66"/>
      <c r="J194" s="66">
        <f t="shared" si="5"/>
        <v>0</v>
      </c>
      <c r="O194" s="66"/>
      <c r="Q194" s="77">
        <f t="shared" si="6"/>
        <v>0</v>
      </c>
    </row>
    <row r="195" spans="1:22" s="74" customFormat="1" ht="15.75" x14ac:dyDescent="0.25">
      <c r="A195" s="66" t="s">
        <v>62</v>
      </c>
      <c r="B195" s="66" t="s">
        <v>387</v>
      </c>
      <c r="C195" s="75" t="s">
        <v>291</v>
      </c>
      <c r="D195" s="75">
        <v>56.916670000000003</v>
      </c>
      <c r="E195" s="75">
        <v>12.35</v>
      </c>
      <c r="F195" s="77" t="s">
        <v>300</v>
      </c>
      <c r="G195" s="66"/>
      <c r="H195" s="66"/>
      <c r="I195" s="66"/>
      <c r="J195" s="66">
        <f t="shared" si="5"/>
        <v>0</v>
      </c>
      <c r="O195" s="66"/>
      <c r="Q195" s="77">
        <f t="shared" si="6"/>
        <v>0</v>
      </c>
    </row>
    <row r="196" spans="1:22" s="74" customFormat="1" ht="15.75" x14ac:dyDescent="0.25">
      <c r="A196" s="66" t="s">
        <v>62</v>
      </c>
      <c r="B196" s="66" t="s">
        <v>387</v>
      </c>
      <c r="C196" s="75" t="s">
        <v>292</v>
      </c>
      <c r="D196" s="75">
        <v>57.333329999999997</v>
      </c>
      <c r="E196" s="75">
        <v>-1.9166700000000001</v>
      </c>
      <c r="F196" s="77" t="s">
        <v>300</v>
      </c>
      <c r="G196" s="66"/>
      <c r="H196" s="66"/>
      <c r="I196" s="66"/>
      <c r="J196" s="66">
        <f t="shared" ref="J196:J229" si="7">IF(SUM(K196:N196)&gt;0,1,0)</f>
        <v>0</v>
      </c>
      <c r="O196" s="66"/>
      <c r="Q196" s="77">
        <f t="shared" ref="Q196:Q229" si="8">IF(SUM(R196:U196)&gt;0,1,0)</f>
        <v>0</v>
      </c>
    </row>
    <row r="197" spans="1:22" s="74" customFormat="1" ht="15.75" x14ac:dyDescent="0.25">
      <c r="A197" s="66" t="s">
        <v>62</v>
      </c>
      <c r="B197" s="66" t="s">
        <v>387</v>
      </c>
      <c r="C197" s="75" t="s">
        <v>293</v>
      </c>
      <c r="D197" s="75">
        <v>57.5</v>
      </c>
      <c r="E197" s="75">
        <v>-6.4333299999999998</v>
      </c>
      <c r="F197" s="77" t="s">
        <v>300</v>
      </c>
      <c r="G197" s="66"/>
      <c r="H197" s="66"/>
      <c r="I197" s="66"/>
      <c r="J197" s="66">
        <f t="shared" si="7"/>
        <v>0</v>
      </c>
      <c r="O197" s="66"/>
      <c r="Q197" s="77">
        <f t="shared" si="8"/>
        <v>0</v>
      </c>
    </row>
    <row r="198" spans="1:22" s="74" customFormat="1" ht="15.75" x14ac:dyDescent="0.25">
      <c r="A198" s="66" t="s">
        <v>62</v>
      </c>
      <c r="B198" s="66" t="s">
        <v>387</v>
      </c>
      <c r="C198" s="75" t="s">
        <v>294</v>
      </c>
      <c r="D198" s="75">
        <v>47.3</v>
      </c>
      <c r="E198" s="75">
        <v>-2.5</v>
      </c>
      <c r="F198" s="77" t="s">
        <v>300</v>
      </c>
      <c r="G198" s="66"/>
      <c r="H198" s="66"/>
      <c r="I198" s="66"/>
      <c r="J198" s="66">
        <f t="shared" si="7"/>
        <v>0</v>
      </c>
      <c r="O198" s="66"/>
      <c r="Q198" s="77">
        <f t="shared" si="8"/>
        <v>0</v>
      </c>
    </row>
    <row r="199" spans="1:22" ht="15.75" x14ac:dyDescent="0.25">
      <c r="A199" s="62" t="s">
        <v>63</v>
      </c>
      <c r="B199" s="53" t="s">
        <v>388</v>
      </c>
      <c r="C199" t="s">
        <v>1</v>
      </c>
      <c r="D199" s="59">
        <v>35</v>
      </c>
      <c r="E199" s="59">
        <v>-83.5</v>
      </c>
      <c r="F199" s="77" t="s">
        <v>300</v>
      </c>
      <c r="G199" s="66" t="s">
        <v>137</v>
      </c>
      <c r="H199" s="66"/>
      <c r="I199" s="66"/>
      <c r="J199" s="66">
        <f t="shared" si="7"/>
        <v>0</v>
      </c>
      <c r="O199" s="66"/>
      <c r="Q199" s="77">
        <f t="shared" si="8"/>
        <v>0</v>
      </c>
      <c r="V199">
        <v>1</v>
      </c>
    </row>
    <row r="200" spans="1:22" ht="15.75" x14ac:dyDescent="0.25">
      <c r="A200" s="62" t="s">
        <v>64</v>
      </c>
      <c r="B200" s="56" t="s">
        <v>389</v>
      </c>
      <c r="C200" t="s">
        <v>1</v>
      </c>
      <c r="D200" s="59">
        <v>30.65063</v>
      </c>
      <c r="E200" s="59">
        <v>-84.200890000000001</v>
      </c>
      <c r="F200" s="77" t="s">
        <v>305</v>
      </c>
      <c r="G200" s="66" t="s">
        <v>138</v>
      </c>
      <c r="H200" s="66" t="s">
        <v>414</v>
      </c>
      <c r="I200" s="66">
        <v>1</v>
      </c>
      <c r="J200" s="66">
        <f t="shared" si="7"/>
        <v>0</v>
      </c>
      <c r="O200" s="66"/>
      <c r="Q200" s="77">
        <f t="shared" si="8"/>
        <v>0</v>
      </c>
    </row>
    <row r="201" spans="1:22" ht="15.75" x14ac:dyDescent="0.25">
      <c r="A201" s="62" t="s">
        <v>65</v>
      </c>
      <c r="B201" s="53" t="s">
        <v>390</v>
      </c>
      <c r="C201" t="s">
        <v>1</v>
      </c>
      <c r="D201" s="59">
        <v>60.816670000000002</v>
      </c>
      <c r="E201" s="59">
        <v>23.483329999999999</v>
      </c>
      <c r="F201" s="77" t="s">
        <v>306</v>
      </c>
      <c r="G201" s="66" t="s">
        <v>139</v>
      </c>
      <c r="H201" s="66" t="s">
        <v>414</v>
      </c>
      <c r="I201" s="66">
        <v>1</v>
      </c>
      <c r="J201" s="66">
        <f t="shared" si="7"/>
        <v>0</v>
      </c>
      <c r="O201" s="66"/>
      <c r="Q201" s="77">
        <f t="shared" si="8"/>
        <v>0</v>
      </c>
    </row>
    <row r="202" spans="1:22" ht="15.75" x14ac:dyDescent="0.25">
      <c r="A202" s="62" t="s">
        <v>65</v>
      </c>
      <c r="B202" s="53" t="s">
        <v>391</v>
      </c>
      <c r="C202" t="s">
        <v>1</v>
      </c>
      <c r="D202" s="59">
        <v>60.816670000000002</v>
      </c>
      <c r="E202" s="59">
        <v>23.483329999999999</v>
      </c>
      <c r="F202" s="77" t="s">
        <v>306</v>
      </c>
      <c r="G202" s="66" t="s">
        <v>139</v>
      </c>
      <c r="H202" s="66" t="s">
        <v>414</v>
      </c>
      <c r="I202" s="66">
        <v>1</v>
      </c>
      <c r="J202" s="66">
        <f t="shared" si="7"/>
        <v>0</v>
      </c>
      <c r="O202" s="66"/>
      <c r="Q202" s="77">
        <f t="shared" si="8"/>
        <v>0</v>
      </c>
    </row>
    <row r="203" spans="1:22" ht="15.75" x14ac:dyDescent="0.25">
      <c r="A203" s="62" t="s">
        <v>66</v>
      </c>
      <c r="B203" s="53" t="s">
        <v>392</v>
      </c>
      <c r="C203" s="41" t="s">
        <v>182</v>
      </c>
      <c r="D203" s="59">
        <v>-34.166670000000003</v>
      </c>
      <c r="E203" s="59">
        <v>18.375</v>
      </c>
      <c r="F203" s="77" t="s">
        <v>301</v>
      </c>
      <c r="G203" s="66" t="s">
        <v>140</v>
      </c>
      <c r="H203" s="66" t="s">
        <v>413</v>
      </c>
      <c r="I203" s="66"/>
      <c r="J203" s="66">
        <f t="shared" si="7"/>
        <v>1</v>
      </c>
      <c r="L203">
        <v>1</v>
      </c>
      <c r="O203" s="66" t="s">
        <v>417</v>
      </c>
      <c r="P203">
        <v>1</v>
      </c>
      <c r="Q203" s="77">
        <f t="shared" si="8"/>
        <v>1</v>
      </c>
      <c r="U203">
        <v>1</v>
      </c>
    </row>
    <row r="204" spans="1:22" ht="15.75" x14ac:dyDescent="0.25">
      <c r="A204" s="62" t="s">
        <v>67</v>
      </c>
      <c r="B204" s="53" t="s">
        <v>393</v>
      </c>
      <c r="C204" s="11" t="s">
        <v>209</v>
      </c>
      <c r="D204" s="11">
        <v>33.916719999999998</v>
      </c>
      <c r="E204" s="11">
        <v>-109.83436</v>
      </c>
      <c r="F204" s="77" t="s">
        <v>305</v>
      </c>
      <c r="G204" s="66" t="s">
        <v>141</v>
      </c>
      <c r="H204" s="66" t="s">
        <v>413</v>
      </c>
      <c r="I204" s="66"/>
      <c r="J204" s="66">
        <f t="shared" si="7"/>
        <v>1</v>
      </c>
      <c r="K204">
        <v>1</v>
      </c>
      <c r="L204">
        <v>1</v>
      </c>
      <c r="N204">
        <v>1</v>
      </c>
      <c r="O204" s="66" t="s">
        <v>414</v>
      </c>
      <c r="P204">
        <v>1</v>
      </c>
      <c r="Q204" s="77">
        <f t="shared" si="8"/>
        <v>0</v>
      </c>
    </row>
    <row r="205" spans="1:22" s="12" customFormat="1" ht="15.75" x14ac:dyDescent="0.25">
      <c r="A205" s="66" t="s">
        <v>67</v>
      </c>
      <c r="B205" s="66" t="s">
        <v>393</v>
      </c>
      <c r="C205" s="11" t="s">
        <v>210</v>
      </c>
      <c r="D205" s="11">
        <v>36.733829999999998</v>
      </c>
      <c r="E205" s="11">
        <v>-111.68444</v>
      </c>
      <c r="F205" s="77" t="s">
        <v>250</v>
      </c>
      <c r="G205" s="66"/>
      <c r="H205" s="66"/>
      <c r="I205" s="66"/>
      <c r="J205" s="66">
        <f t="shared" si="7"/>
        <v>0</v>
      </c>
      <c r="O205" s="66"/>
      <c r="Q205" s="77">
        <f t="shared" si="8"/>
        <v>0</v>
      </c>
    </row>
    <row r="206" spans="1:22" s="12" customFormat="1" ht="15.75" x14ac:dyDescent="0.25">
      <c r="A206" s="66" t="s">
        <v>67</v>
      </c>
      <c r="B206" s="66" t="s">
        <v>393</v>
      </c>
      <c r="C206" s="11" t="s">
        <v>211</v>
      </c>
      <c r="D206" s="11">
        <v>36.18486</v>
      </c>
      <c r="E206" s="11">
        <v>-112.05019</v>
      </c>
      <c r="F206" s="77" t="s">
        <v>250</v>
      </c>
      <c r="G206" s="66"/>
      <c r="H206" s="66"/>
      <c r="I206" s="66"/>
      <c r="J206" s="66">
        <f t="shared" si="7"/>
        <v>0</v>
      </c>
      <c r="O206" s="66"/>
      <c r="Q206" s="77">
        <f t="shared" si="8"/>
        <v>0</v>
      </c>
    </row>
    <row r="207" spans="1:22" s="12" customFormat="1" ht="15.75" x14ac:dyDescent="0.25">
      <c r="A207" s="66" t="s">
        <v>67</v>
      </c>
      <c r="B207" s="66" t="s">
        <v>393</v>
      </c>
      <c r="C207" s="11" t="s">
        <v>212</v>
      </c>
      <c r="D207" s="11">
        <v>36.18486</v>
      </c>
      <c r="E207" s="11">
        <v>-112.05019</v>
      </c>
      <c r="F207" s="77" t="s">
        <v>250</v>
      </c>
      <c r="G207" s="66"/>
      <c r="H207" s="66"/>
      <c r="I207" s="66"/>
      <c r="J207" s="66">
        <f t="shared" si="7"/>
        <v>0</v>
      </c>
      <c r="O207" s="66"/>
      <c r="Q207" s="77">
        <f t="shared" si="8"/>
        <v>0</v>
      </c>
    </row>
    <row r="208" spans="1:22" ht="15.75" x14ac:dyDescent="0.25">
      <c r="A208" s="62" t="s">
        <v>68</v>
      </c>
      <c r="B208" s="53" t="s">
        <v>333</v>
      </c>
      <c r="C208" t="s">
        <v>1</v>
      </c>
      <c r="D208" s="59">
        <v>40.116669999999999</v>
      </c>
      <c r="E208" s="59">
        <v>-105.3</v>
      </c>
      <c r="F208" s="77" t="s">
        <v>305</v>
      </c>
      <c r="G208" s="66" t="s">
        <v>142</v>
      </c>
      <c r="H208" s="66"/>
      <c r="I208" s="66"/>
      <c r="J208" s="66">
        <f t="shared" si="7"/>
        <v>0</v>
      </c>
      <c r="O208" s="66" t="s">
        <v>413</v>
      </c>
      <c r="Q208" s="77">
        <f t="shared" si="8"/>
        <v>1</v>
      </c>
      <c r="R208">
        <v>1</v>
      </c>
      <c r="S208">
        <v>1</v>
      </c>
      <c r="U208">
        <v>1</v>
      </c>
    </row>
    <row r="209" spans="1:22" ht="15.75" x14ac:dyDescent="0.25">
      <c r="A209" s="62" t="s">
        <v>69</v>
      </c>
      <c r="B209" s="53" t="s">
        <v>394</v>
      </c>
      <c r="C209" t="s">
        <v>1</v>
      </c>
      <c r="D209" s="59">
        <v>36.83428</v>
      </c>
      <c r="E209" s="59">
        <v>-2.467889</v>
      </c>
      <c r="F209" s="77" t="s">
        <v>301</v>
      </c>
      <c r="G209" s="66" t="s">
        <v>143</v>
      </c>
      <c r="H209" s="66" t="s">
        <v>417</v>
      </c>
      <c r="I209" s="66">
        <v>1</v>
      </c>
      <c r="J209" s="66">
        <f t="shared" si="7"/>
        <v>1</v>
      </c>
      <c r="L209">
        <v>1</v>
      </c>
      <c r="O209" s="66" t="s">
        <v>417</v>
      </c>
      <c r="P209">
        <v>1</v>
      </c>
      <c r="Q209" s="77">
        <f t="shared" si="8"/>
        <v>1</v>
      </c>
      <c r="S209">
        <v>1</v>
      </c>
    </row>
    <row r="210" spans="1:22" ht="15.75" x14ac:dyDescent="0.25">
      <c r="A210" s="62" t="s">
        <v>70</v>
      </c>
      <c r="B210" s="53" t="s">
        <v>395</v>
      </c>
      <c r="C210" t="s">
        <v>1</v>
      </c>
      <c r="D210" s="59">
        <v>38.901249999999997</v>
      </c>
      <c r="E210" s="59">
        <v>-120.6508</v>
      </c>
      <c r="F210" s="77" t="s">
        <v>305</v>
      </c>
      <c r="G210" s="66" t="s">
        <v>144</v>
      </c>
      <c r="H210" s="66"/>
      <c r="I210" s="66"/>
      <c r="J210" s="66">
        <f t="shared" si="7"/>
        <v>0</v>
      </c>
      <c r="O210" s="66"/>
      <c r="Q210" s="77">
        <f t="shared" si="8"/>
        <v>0</v>
      </c>
      <c r="V210">
        <v>1</v>
      </c>
    </row>
    <row r="211" spans="1:22" ht="15.75" x14ac:dyDescent="0.25">
      <c r="A211" s="62" t="s">
        <v>70</v>
      </c>
      <c r="B211" s="53" t="s">
        <v>396</v>
      </c>
      <c r="C211" t="s">
        <v>1</v>
      </c>
      <c r="D211" s="59">
        <v>38.901249999999997</v>
      </c>
      <c r="E211" s="59">
        <v>-120.6508</v>
      </c>
      <c r="F211" s="77" t="s">
        <v>305</v>
      </c>
      <c r="G211" s="66" t="s">
        <v>144</v>
      </c>
      <c r="H211" s="66"/>
      <c r="I211" s="66"/>
      <c r="J211" s="66">
        <f t="shared" si="7"/>
        <v>0</v>
      </c>
      <c r="O211" s="66"/>
      <c r="Q211" s="77">
        <f t="shared" si="8"/>
        <v>0</v>
      </c>
      <c r="V211">
        <v>1</v>
      </c>
    </row>
    <row r="212" spans="1:22" ht="15.75" x14ac:dyDescent="0.25">
      <c r="A212" s="62" t="s">
        <v>71</v>
      </c>
      <c r="B212" s="53" t="s">
        <v>397</v>
      </c>
      <c r="C212" t="s">
        <v>1</v>
      </c>
      <c r="D212" s="59">
        <v>-21.183330000000002</v>
      </c>
      <c r="E212" s="59">
        <v>115.9667</v>
      </c>
      <c r="F212" s="77" t="s">
        <v>250</v>
      </c>
      <c r="G212" s="66" t="s">
        <v>145</v>
      </c>
      <c r="H212" s="66"/>
      <c r="I212" s="66"/>
      <c r="J212" s="66">
        <f t="shared" si="7"/>
        <v>0</v>
      </c>
      <c r="O212" s="66" t="s">
        <v>414</v>
      </c>
      <c r="P212">
        <v>1</v>
      </c>
      <c r="Q212" s="77">
        <f t="shared" si="8"/>
        <v>0</v>
      </c>
    </row>
    <row r="213" spans="1:22" ht="15.75" x14ac:dyDescent="0.25">
      <c r="A213" s="62" t="s">
        <v>72</v>
      </c>
      <c r="B213" s="53" t="s">
        <v>398</v>
      </c>
      <c r="C213" s="77">
        <v>1</v>
      </c>
      <c r="D213" s="77">
        <v>50.74</v>
      </c>
      <c r="E213" s="77">
        <v>5.8479999999999999</v>
      </c>
      <c r="F213" s="77" t="s">
        <v>300</v>
      </c>
      <c r="G213" s="66" t="s">
        <v>146</v>
      </c>
      <c r="H213" s="66" t="s">
        <v>413</v>
      </c>
      <c r="I213" s="66"/>
      <c r="J213" s="66">
        <f t="shared" si="7"/>
        <v>1</v>
      </c>
      <c r="K213">
        <v>1</v>
      </c>
      <c r="L213">
        <v>1</v>
      </c>
      <c r="M213">
        <v>1</v>
      </c>
      <c r="N213">
        <v>1</v>
      </c>
      <c r="O213" s="66" t="s">
        <v>414</v>
      </c>
      <c r="P213">
        <v>1</v>
      </c>
      <c r="Q213" s="77">
        <f t="shared" si="8"/>
        <v>0</v>
      </c>
    </row>
    <row r="214" spans="1:22" s="76" customFormat="1" ht="15.75" x14ac:dyDescent="0.25">
      <c r="A214" s="66" t="s">
        <v>72</v>
      </c>
      <c r="B214" s="66" t="s">
        <v>398</v>
      </c>
      <c r="C214" s="77">
        <v>2</v>
      </c>
      <c r="D214" s="77">
        <v>50.732999999999997</v>
      </c>
      <c r="E214" s="77">
        <v>5.8570000000000002</v>
      </c>
      <c r="F214" s="77" t="s">
        <v>300</v>
      </c>
      <c r="G214" s="66"/>
      <c r="H214" s="66"/>
      <c r="I214" s="66"/>
      <c r="J214" s="66">
        <f t="shared" si="7"/>
        <v>0</v>
      </c>
      <c r="O214" s="66"/>
      <c r="Q214" s="77">
        <f t="shared" si="8"/>
        <v>0</v>
      </c>
    </row>
    <row r="215" spans="1:22" ht="15.75" x14ac:dyDescent="0.25">
      <c r="A215" s="62" t="s">
        <v>73</v>
      </c>
      <c r="B215" s="53" t="s">
        <v>399</v>
      </c>
      <c r="C215" t="s">
        <v>1</v>
      </c>
      <c r="D215" s="59">
        <v>20.717559999999999</v>
      </c>
      <c r="E215" s="59">
        <v>-98.901560000000003</v>
      </c>
      <c r="F215" s="77" t="s">
        <v>250</v>
      </c>
      <c r="G215" s="66" t="s">
        <v>147</v>
      </c>
      <c r="H215" s="66"/>
      <c r="I215" s="66"/>
      <c r="J215" s="66">
        <f t="shared" si="7"/>
        <v>0</v>
      </c>
      <c r="O215" s="66" t="s">
        <v>414</v>
      </c>
      <c r="P215">
        <v>1</v>
      </c>
      <c r="Q215" s="77">
        <f t="shared" si="8"/>
        <v>0</v>
      </c>
    </row>
    <row r="216" spans="1:22" ht="15.75" x14ac:dyDescent="0.25">
      <c r="A216" s="62" t="s">
        <v>74</v>
      </c>
      <c r="B216" s="53" t="s">
        <v>400</v>
      </c>
      <c r="C216" s="2" t="s">
        <v>239</v>
      </c>
      <c r="D216" s="2">
        <v>35.822049999999997</v>
      </c>
      <c r="E216" s="2">
        <v>-86.281350000000003</v>
      </c>
      <c r="F216" s="77" t="s">
        <v>300</v>
      </c>
      <c r="G216" s="66" t="s">
        <v>148</v>
      </c>
      <c r="H216" s="66"/>
      <c r="I216" s="66"/>
      <c r="J216" s="66">
        <f t="shared" si="7"/>
        <v>0</v>
      </c>
      <c r="O216" s="66" t="s">
        <v>414</v>
      </c>
      <c r="P216">
        <v>1</v>
      </c>
      <c r="Q216" s="77">
        <f t="shared" si="8"/>
        <v>0</v>
      </c>
    </row>
    <row r="217" spans="1:22" s="3" customFormat="1" ht="15.75" x14ac:dyDescent="0.25">
      <c r="A217" s="66" t="s">
        <v>74</v>
      </c>
      <c r="B217" s="66" t="s">
        <v>400</v>
      </c>
      <c r="C217" s="2" t="s">
        <v>240</v>
      </c>
      <c r="D217" s="2">
        <v>35.85736</v>
      </c>
      <c r="E217" s="2">
        <v>-86.294319999999999</v>
      </c>
      <c r="F217" s="77" t="s">
        <v>300</v>
      </c>
      <c r="G217" s="66"/>
      <c r="H217" s="66"/>
      <c r="I217" s="66"/>
      <c r="J217" s="66">
        <f t="shared" si="7"/>
        <v>0</v>
      </c>
      <c r="O217" s="66"/>
      <c r="Q217" s="77">
        <f t="shared" si="8"/>
        <v>0</v>
      </c>
    </row>
    <row r="218" spans="1:22" ht="15.75" x14ac:dyDescent="0.25">
      <c r="A218" s="58" t="s">
        <v>75</v>
      </c>
      <c r="B218" s="53" t="s">
        <v>401</v>
      </c>
      <c r="C218" t="s">
        <v>1</v>
      </c>
      <c r="D218" s="59">
        <v>44</v>
      </c>
      <c r="E218" s="59">
        <v>-79.05</v>
      </c>
      <c r="F218" s="77" t="s">
        <v>300</v>
      </c>
      <c r="G218" s="66" t="s">
        <v>149</v>
      </c>
      <c r="H218" s="66"/>
      <c r="I218" s="66"/>
      <c r="J218" s="66">
        <f t="shared" si="7"/>
        <v>0</v>
      </c>
      <c r="O218" s="66" t="s">
        <v>413</v>
      </c>
      <c r="Q218" s="77">
        <f t="shared" si="8"/>
        <v>1</v>
      </c>
      <c r="R218">
        <v>1</v>
      </c>
      <c r="S218">
        <v>1</v>
      </c>
    </row>
    <row r="219" spans="1:22" ht="15.75" x14ac:dyDescent="0.25">
      <c r="A219" s="58" t="s">
        <v>75</v>
      </c>
      <c r="B219" s="53" t="s">
        <v>402</v>
      </c>
      <c r="C219" t="s">
        <v>1</v>
      </c>
      <c r="D219" s="59">
        <v>44</v>
      </c>
      <c r="E219" s="59">
        <v>-79.05</v>
      </c>
      <c r="F219" s="77" t="s">
        <v>300</v>
      </c>
      <c r="G219" s="66" t="s">
        <v>149</v>
      </c>
      <c r="H219" s="66"/>
      <c r="I219" s="66"/>
      <c r="J219" s="66">
        <f t="shared" si="7"/>
        <v>0</v>
      </c>
      <c r="O219" s="66" t="s">
        <v>413</v>
      </c>
      <c r="Q219" s="77">
        <f t="shared" si="8"/>
        <v>1</v>
      </c>
      <c r="R219">
        <v>1</v>
      </c>
      <c r="S219">
        <v>1</v>
      </c>
    </row>
    <row r="220" spans="1:22" ht="15.75" x14ac:dyDescent="0.25">
      <c r="A220" s="58" t="s">
        <v>75</v>
      </c>
      <c r="B220" s="53" t="s">
        <v>403</v>
      </c>
      <c r="C220" t="s">
        <v>1</v>
      </c>
      <c r="D220" s="59">
        <v>44</v>
      </c>
      <c r="E220" s="59">
        <v>-79.05</v>
      </c>
      <c r="F220" s="77" t="s">
        <v>300</v>
      </c>
      <c r="G220" s="66" t="s">
        <v>149</v>
      </c>
      <c r="H220" s="66"/>
      <c r="I220" s="66"/>
      <c r="J220" s="66">
        <f t="shared" si="7"/>
        <v>0</v>
      </c>
      <c r="O220" s="66" t="s">
        <v>413</v>
      </c>
      <c r="Q220" s="77">
        <f t="shared" si="8"/>
        <v>1</v>
      </c>
      <c r="R220">
        <v>1</v>
      </c>
      <c r="S220">
        <v>1</v>
      </c>
    </row>
    <row r="221" spans="1:22" ht="15.75" x14ac:dyDescent="0.25">
      <c r="A221" s="62" t="s">
        <v>76</v>
      </c>
      <c r="B221" s="53" t="s">
        <v>404</v>
      </c>
      <c r="C221" t="s">
        <v>1</v>
      </c>
      <c r="D221" s="59"/>
      <c r="E221" s="59"/>
      <c r="G221" s="66" t="s">
        <v>150</v>
      </c>
      <c r="H221" s="66"/>
      <c r="I221" s="66"/>
      <c r="J221" s="66">
        <f t="shared" si="7"/>
        <v>0</v>
      </c>
      <c r="O221" s="66"/>
      <c r="Q221" s="77">
        <f t="shared" si="8"/>
        <v>0</v>
      </c>
      <c r="V221">
        <v>1</v>
      </c>
    </row>
    <row r="222" spans="1:22" ht="15.75" x14ac:dyDescent="0.25">
      <c r="A222" s="62" t="s">
        <v>77</v>
      </c>
      <c r="B222" s="53" t="s">
        <v>405</v>
      </c>
      <c r="C222" t="s">
        <v>1</v>
      </c>
      <c r="D222" s="59">
        <v>39.99</v>
      </c>
      <c r="E222" s="59">
        <v>-105.38</v>
      </c>
      <c r="F222" s="77" t="s">
        <v>305</v>
      </c>
      <c r="G222" s="66" t="s">
        <v>151</v>
      </c>
      <c r="H222" s="66" t="s">
        <v>414</v>
      </c>
      <c r="I222" s="66">
        <v>1</v>
      </c>
      <c r="J222" s="66">
        <f t="shared" si="7"/>
        <v>0</v>
      </c>
      <c r="O222" s="66" t="s">
        <v>414</v>
      </c>
      <c r="P222">
        <v>1</v>
      </c>
      <c r="Q222" s="77">
        <f t="shared" si="8"/>
        <v>0</v>
      </c>
    </row>
    <row r="223" spans="1:22" ht="15.75" x14ac:dyDescent="0.25">
      <c r="A223" s="62" t="s">
        <v>77</v>
      </c>
      <c r="B223" s="53" t="s">
        <v>406</v>
      </c>
      <c r="C223" t="s">
        <v>1</v>
      </c>
      <c r="D223" s="59">
        <v>39.99</v>
      </c>
      <c r="E223" s="59">
        <v>-105.38</v>
      </c>
      <c r="F223" s="77" t="s">
        <v>305</v>
      </c>
      <c r="G223" s="66" t="s">
        <v>151</v>
      </c>
      <c r="H223" s="66" t="s">
        <v>414</v>
      </c>
      <c r="I223" s="66">
        <v>1</v>
      </c>
      <c r="J223" s="66">
        <f t="shared" si="7"/>
        <v>0</v>
      </c>
      <c r="O223" s="66" t="s">
        <v>414</v>
      </c>
      <c r="P223">
        <v>1</v>
      </c>
      <c r="Q223" s="77">
        <f t="shared" si="8"/>
        <v>0</v>
      </c>
    </row>
    <row r="224" spans="1:22" ht="15.75" x14ac:dyDescent="0.25">
      <c r="A224" s="62" t="s">
        <v>78</v>
      </c>
      <c r="B224" s="53" t="s">
        <v>407</v>
      </c>
      <c r="C224" t="s">
        <v>1</v>
      </c>
      <c r="D224" s="59">
        <v>40.383330000000001</v>
      </c>
      <c r="E224" s="59">
        <v>-3.7166670000000002</v>
      </c>
      <c r="F224" s="77" t="s">
        <v>301</v>
      </c>
      <c r="G224" s="66" t="s">
        <v>152</v>
      </c>
      <c r="H224" s="66" t="s">
        <v>414</v>
      </c>
      <c r="I224" s="66">
        <v>1</v>
      </c>
      <c r="J224" s="66">
        <f t="shared" si="7"/>
        <v>0</v>
      </c>
      <c r="O224" s="66" t="s">
        <v>414</v>
      </c>
      <c r="P224">
        <v>1</v>
      </c>
      <c r="Q224" s="77">
        <f t="shared" si="8"/>
        <v>0</v>
      </c>
    </row>
    <row r="225" spans="1:18" ht="15.75" x14ac:dyDescent="0.25">
      <c r="A225" s="62" t="s">
        <v>79</v>
      </c>
      <c r="B225" s="53" t="s">
        <v>408</v>
      </c>
      <c r="C225" t="s">
        <v>1</v>
      </c>
      <c r="D225" s="59">
        <v>43.111428571428576</v>
      </c>
      <c r="E225" s="59">
        <v>-71.990952380952365</v>
      </c>
      <c r="F225" s="77" t="s">
        <v>300</v>
      </c>
      <c r="G225" s="66" t="s">
        <v>153</v>
      </c>
      <c r="H225" s="66" t="s">
        <v>413</v>
      </c>
      <c r="I225" s="66"/>
      <c r="J225" s="66">
        <f t="shared" si="7"/>
        <v>1</v>
      </c>
      <c r="L225">
        <v>1</v>
      </c>
      <c r="O225" s="66" t="s">
        <v>413</v>
      </c>
      <c r="Q225" s="77">
        <f t="shared" si="8"/>
        <v>1</v>
      </c>
      <c r="R225">
        <v>1</v>
      </c>
    </row>
    <row r="226" spans="1:18" ht="15.75" x14ac:dyDescent="0.25">
      <c r="A226" s="62" t="s">
        <v>79</v>
      </c>
      <c r="B226" s="53" t="s">
        <v>409</v>
      </c>
      <c r="C226" t="s">
        <v>1</v>
      </c>
      <c r="D226" s="59">
        <v>43.111428571428576</v>
      </c>
      <c r="E226" s="59">
        <v>-71.990952380952365</v>
      </c>
      <c r="F226" s="77" t="s">
        <v>300</v>
      </c>
      <c r="G226" s="66" t="s">
        <v>153</v>
      </c>
      <c r="H226" s="66" t="s">
        <v>413</v>
      </c>
      <c r="I226" s="66"/>
      <c r="J226" s="66">
        <f t="shared" si="7"/>
        <v>1</v>
      </c>
      <c r="L226">
        <v>1</v>
      </c>
      <c r="O226" s="66" t="s">
        <v>413</v>
      </c>
      <c r="Q226" s="77">
        <f t="shared" si="8"/>
        <v>1</v>
      </c>
      <c r="R226">
        <v>1</v>
      </c>
    </row>
    <row r="227" spans="1:18" ht="15.75" x14ac:dyDescent="0.25">
      <c r="A227" s="62" t="s">
        <v>79</v>
      </c>
      <c r="B227" s="53" t="s">
        <v>410</v>
      </c>
      <c r="C227" t="s">
        <v>1</v>
      </c>
      <c r="D227" s="59">
        <v>43.111428571428576</v>
      </c>
      <c r="E227" s="59">
        <v>-71.990952380952365</v>
      </c>
      <c r="F227" s="77" t="s">
        <v>300</v>
      </c>
      <c r="G227" s="66" t="s">
        <v>153</v>
      </c>
      <c r="H227" s="66" t="s">
        <v>413</v>
      </c>
      <c r="I227" s="66"/>
      <c r="J227" s="66">
        <f t="shared" si="7"/>
        <v>1</v>
      </c>
      <c r="L227">
        <v>1</v>
      </c>
      <c r="O227" s="66" t="s">
        <v>413</v>
      </c>
      <c r="Q227" s="77">
        <f t="shared" si="8"/>
        <v>1</v>
      </c>
      <c r="R227">
        <v>1</v>
      </c>
    </row>
    <row r="228" spans="1:18" ht="15.75" x14ac:dyDescent="0.25">
      <c r="A228" s="62" t="s">
        <v>79</v>
      </c>
      <c r="B228" s="53" t="s">
        <v>411</v>
      </c>
      <c r="C228" t="s">
        <v>1</v>
      </c>
      <c r="D228" s="59">
        <v>43.111428571428576</v>
      </c>
      <c r="E228" s="59">
        <v>-71.990952380952365</v>
      </c>
      <c r="F228" s="77" t="s">
        <v>300</v>
      </c>
      <c r="G228" s="66" t="s">
        <v>153</v>
      </c>
      <c r="H228" s="66" t="s">
        <v>413</v>
      </c>
      <c r="I228" s="66"/>
      <c r="J228" s="66">
        <f t="shared" si="7"/>
        <v>1</v>
      </c>
      <c r="L228">
        <v>1</v>
      </c>
      <c r="O228" s="66" t="s">
        <v>413</v>
      </c>
      <c r="Q228" s="77">
        <f t="shared" si="8"/>
        <v>1</v>
      </c>
      <c r="R228">
        <v>1</v>
      </c>
    </row>
    <row r="229" spans="1:18" ht="15.75" x14ac:dyDescent="0.25">
      <c r="A229" s="62" t="s">
        <v>80</v>
      </c>
      <c r="B229" s="53" t="s">
        <v>412</v>
      </c>
      <c r="C229" t="s">
        <v>1</v>
      </c>
      <c r="D229" s="59">
        <v>41.416670000000003</v>
      </c>
      <c r="E229" s="59">
        <v>2.1333329999999999</v>
      </c>
      <c r="F229" s="77" t="s">
        <v>301</v>
      </c>
      <c r="G229" s="66" t="s">
        <v>154</v>
      </c>
      <c r="H229" s="66" t="s">
        <v>414</v>
      </c>
      <c r="I229" s="66">
        <v>1</v>
      </c>
      <c r="J229" s="66">
        <f t="shared" si="7"/>
        <v>0</v>
      </c>
      <c r="O229" s="66" t="s">
        <v>414</v>
      </c>
      <c r="P229">
        <v>1</v>
      </c>
      <c r="Q229" s="77">
        <f t="shared" si="8"/>
        <v>0</v>
      </c>
    </row>
    <row r="230" spans="1:18" x14ac:dyDescent="0.25">
      <c r="F230" s="77"/>
    </row>
    <row r="231" spans="1:18" x14ac:dyDescent="0.25">
      <c r="F231" s="77"/>
    </row>
    <row r="232" spans="1:18" x14ac:dyDescent="0.25">
      <c r="F232" s="77"/>
    </row>
    <row r="233" spans="1:18" x14ac:dyDescent="0.25">
      <c r="F233" s="77"/>
    </row>
    <row r="234" spans="1:18" s="78" customFormat="1" ht="15.75" x14ac:dyDescent="0.25">
      <c r="A234" s="58"/>
      <c r="B234" s="58"/>
      <c r="D234" s="58"/>
      <c r="E234" s="58"/>
      <c r="F234" s="77"/>
      <c r="G234" s="58"/>
      <c r="H234" s="58"/>
      <c r="I234" s="58"/>
      <c r="J234" s="58"/>
    </row>
    <row r="235" spans="1:18" s="78" customFormat="1" ht="15.75" x14ac:dyDescent="0.25">
      <c r="A235" s="58"/>
      <c r="B235" s="58"/>
      <c r="D235" s="58"/>
      <c r="E235" s="58"/>
      <c r="F235" s="77"/>
      <c r="G235" s="58"/>
      <c r="H235" s="58"/>
      <c r="I235" s="58"/>
      <c r="J235" s="58"/>
    </row>
    <row r="236" spans="1:18" s="78" customFormat="1" ht="15.75" x14ac:dyDescent="0.25">
      <c r="A236" s="58"/>
      <c r="B236" s="58"/>
      <c r="D236" s="58"/>
      <c r="E236" s="58"/>
      <c r="F236" s="77"/>
      <c r="G236" s="58"/>
      <c r="H236" s="58"/>
      <c r="I236" s="58"/>
      <c r="J236" s="58"/>
    </row>
    <row r="237" spans="1:18" x14ac:dyDescent="0.25">
      <c r="F237" s="77"/>
    </row>
    <row r="238" spans="1:18" x14ac:dyDescent="0.25">
      <c r="F238" s="77"/>
    </row>
    <row r="239" spans="1:18" x14ac:dyDescent="0.25">
      <c r="F239" s="77"/>
    </row>
    <row r="240" spans="1:18" x14ac:dyDescent="0.25">
      <c r="F240" s="77"/>
    </row>
    <row r="241" spans="6:6" x14ac:dyDescent="0.25">
      <c r="F241" s="77"/>
    </row>
    <row r="242" spans="6:6" x14ac:dyDescent="0.25">
      <c r="F242" s="77"/>
    </row>
    <row r="243" spans="6:6" x14ac:dyDescent="0.25">
      <c r="F243" s="77"/>
    </row>
    <row r="244" spans="6:6" x14ac:dyDescent="0.25">
      <c r="F244" s="77"/>
    </row>
    <row r="245" spans="6:6" x14ac:dyDescent="0.25">
      <c r="F245" s="77"/>
    </row>
    <row r="246" spans="6:6" x14ac:dyDescent="0.25">
      <c r="F246" s="77"/>
    </row>
    <row r="247" spans="6:6" x14ac:dyDescent="0.25">
      <c r="F247" s="77"/>
    </row>
    <row r="248" spans="6:6" x14ac:dyDescent="0.25">
      <c r="F248" s="77"/>
    </row>
    <row r="249" spans="6:6" x14ac:dyDescent="0.25">
      <c r="F249" s="77"/>
    </row>
    <row r="250" spans="6:6" x14ac:dyDescent="0.25">
      <c r="F250" s="77"/>
    </row>
    <row r="251" spans="6:6" x14ac:dyDescent="0.25">
      <c r="F251" s="77"/>
    </row>
    <row r="252" spans="6:6" x14ac:dyDescent="0.25">
      <c r="F252" s="77"/>
    </row>
    <row r="253" spans="6:6" x14ac:dyDescent="0.25">
      <c r="F253" s="77"/>
    </row>
    <row r="254" spans="6:6" x14ac:dyDescent="0.25">
      <c r="F254" s="77"/>
    </row>
    <row r="255" spans="6:6" x14ac:dyDescent="0.25">
      <c r="F255" s="77"/>
    </row>
    <row r="256" spans="6:6" x14ac:dyDescent="0.25">
      <c r="F256" s="77"/>
    </row>
    <row r="257" spans="6:6" x14ac:dyDescent="0.25">
      <c r="F257" s="77"/>
    </row>
    <row r="258" spans="6:6" x14ac:dyDescent="0.25">
      <c r="F258" s="77"/>
    </row>
    <row r="259" spans="6:6" x14ac:dyDescent="0.25">
      <c r="F259" s="77"/>
    </row>
    <row r="260" spans="6:6" x14ac:dyDescent="0.25">
      <c r="F260" s="77"/>
    </row>
    <row r="261" spans="6:6" x14ac:dyDescent="0.25">
      <c r="F261" s="77"/>
    </row>
    <row r="262" spans="6:6" x14ac:dyDescent="0.25">
      <c r="F262" s="77"/>
    </row>
    <row r="263" spans="6:6" x14ac:dyDescent="0.25">
      <c r="F263" s="77"/>
    </row>
    <row r="264" spans="6:6" x14ac:dyDescent="0.25">
      <c r="F264" s="77"/>
    </row>
    <row r="265" spans="6:6" x14ac:dyDescent="0.25">
      <c r="F265" s="77"/>
    </row>
    <row r="266" spans="6:6" x14ac:dyDescent="0.25">
      <c r="F266" s="77"/>
    </row>
    <row r="267" spans="6:6" x14ac:dyDescent="0.25">
      <c r="F267" s="77"/>
    </row>
    <row r="268" spans="6:6" x14ac:dyDescent="0.25">
      <c r="F268" s="77"/>
    </row>
    <row r="269" spans="6:6" x14ac:dyDescent="0.25">
      <c r="F269" s="77"/>
    </row>
    <row r="270" spans="6:6" x14ac:dyDescent="0.25">
      <c r="F270" s="77"/>
    </row>
    <row r="271" spans="6:6" x14ac:dyDescent="0.25">
      <c r="F271" s="77"/>
    </row>
    <row r="272" spans="6:6" x14ac:dyDescent="0.25">
      <c r="F272" s="77"/>
    </row>
    <row r="273" spans="6:6" x14ac:dyDescent="0.25">
      <c r="F273" s="77"/>
    </row>
    <row r="274" spans="6:6" x14ac:dyDescent="0.25">
      <c r="F274" s="77"/>
    </row>
    <row r="275" spans="6:6" x14ac:dyDescent="0.25">
      <c r="F275" s="77"/>
    </row>
    <row r="276" spans="6:6" x14ac:dyDescent="0.25">
      <c r="F276" s="77"/>
    </row>
    <row r="277" spans="6:6" x14ac:dyDescent="0.25">
      <c r="F277" s="77"/>
    </row>
    <row r="278" spans="6:6" x14ac:dyDescent="0.25">
      <c r="F278" s="77"/>
    </row>
    <row r="279" spans="6:6" x14ac:dyDescent="0.25">
      <c r="F279" s="77"/>
    </row>
    <row r="280" spans="6:6" x14ac:dyDescent="0.25">
      <c r="F280" s="77"/>
    </row>
    <row r="281" spans="6:6" x14ac:dyDescent="0.25">
      <c r="F281" s="77"/>
    </row>
    <row r="282" spans="6:6" x14ac:dyDescent="0.25">
      <c r="F282" s="77"/>
    </row>
    <row r="283" spans="6:6" x14ac:dyDescent="0.25">
      <c r="F283" s="77"/>
    </row>
    <row r="284" spans="6:6" x14ac:dyDescent="0.25">
      <c r="F284" s="77"/>
    </row>
    <row r="285" spans="6:6" x14ac:dyDescent="0.25">
      <c r="F285" s="77"/>
    </row>
    <row r="286" spans="6:6" x14ac:dyDescent="0.25">
      <c r="F286" s="77"/>
    </row>
    <row r="287" spans="6:6" x14ac:dyDescent="0.25">
      <c r="F287" s="77"/>
    </row>
    <row r="288" spans="6:6" x14ac:dyDescent="0.25">
      <c r="F288" s="77"/>
    </row>
    <row r="289" spans="6:6" x14ac:dyDescent="0.25">
      <c r="F289" s="77"/>
    </row>
    <row r="290" spans="6:6" x14ac:dyDescent="0.25">
      <c r="F290" s="77"/>
    </row>
    <row r="291" spans="6:6" x14ac:dyDescent="0.25">
      <c r="F291" s="77"/>
    </row>
    <row r="292" spans="6:6" x14ac:dyDescent="0.25">
      <c r="F292" s="77"/>
    </row>
    <row r="293" spans="6:6" x14ac:dyDescent="0.25">
      <c r="F293" s="77"/>
    </row>
    <row r="294" spans="6:6" x14ac:dyDescent="0.25">
      <c r="F294" s="77"/>
    </row>
    <row r="295" spans="6:6" x14ac:dyDescent="0.25">
      <c r="F295" s="77"/>
    </row>
    <row r="296" spans="6:6" x14ac:dyDescent="0.25">
      <c r="F296" s="77"/>
    </row>
    <row r="297" spans="6:6" x14ac:dyDescent="0.25">
      <c r="F297" s="77"/>
    </row>
    <row r="298" spans="6:6" x14ac:dyDescent="0.25">
      <c r="F298" s="77"/>
    </row>
    <row r="299" spans="6:6" x14ac:dyDescent="0.25">
      <c r="F299" s="77"/>
    </row>
    <row r="300" spans="6:6" x14ac:dyDescent="0.25">
      <c r="F300" s="77"/>
    </row>
    <row r="301" spans="6:6" x14ac:dyDescent="0.25">
      <c r="F301" s="7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6" workbookViewId="0">
      <selection activeCell="D227" sqref="A1:D227"/>
    </sheetView>
  </sheetViews>
  <sheetFormatPr defaultRowHeight="15" x14ac:dyDescent="0.25"/>
  <cols>
    <col min="2" max="2" width="12" bestFit="1" customWidth="1"/>
    <col min="3" max="3" width="52.85546875" bestFit="1" customWidth="1"/>
    <col min="4" max="4" width="20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</vt:lpstr>
      <vt:lpstr>Sheet2</vt:lpstr>
      <vt:lpstr>Sheet3</vt:lpstr>
    </vt:vector>
  </TitlesOfParts>
  <Company>UFZ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Evers, Sanne</dc:creator>
  <cp:lastModifiedBy>Evers, Sanne</cp:lastModifiedBy>
  <dcterms:created xsi:type="dcterms:W3CDTF">2019-08-14T09:45:34Z</dcterms:created>
  <dcterms:modified xsi:type="dcterms:W3CDTF">2019-08-21T13:56:38Z</dcterms:modified>
</cp:coreProperties>
</file>