
<file path=[Content_Types].xml><?xml version="1.0" encoding="utf-8"?>
<Types xmlns="http://schemas.openxmlformats.org/package/2006/content-types">
  <Default Extension="bin" ContentType="application/vnd.openxmlformats-officedocument.oleObject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rror\OneDrive\Рабочий стол\"/>
    </mc:Choice>
  </mc:AlternateContent>
  <bookViews>
    <workbookView xWindow="0" yWindow="0" windowWidth="28770" windowHeight="7725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H9" i="2"/>
  <c r="J2" i="1" l="1"/>
  <c r="I4" i="1" s="1"/>
  <c r="J4" i="1" s="1"/>
  <c r="K4" i="1" s="1"/>
  <c r="J2" i="2"/>
  <c r="I4" i="2" s="1"/>
  <c r="I13" i="2" s="1"/>
  <c r="I14" i="2" s="1"/>
  <c r="H9" i="1"/>
  <c r="J4" i="2" l="1"/>
  <c r="I15" i="2"/>
  <c r="I16" i="2" s="1"/>
  <c r="I13" i="1"/>
  <c r="I15" i="1" s="1"/>
  <c r="I16" i="1" s="1"/>
  <c r="K4" i="2" l="1"/>
  <c r="J13" i="2"/>
  <c r="J14" i="2" s="1"/>
  <c r="J15" i="2" s="1"/>
  <c r="J16" i="2" s="1"/>
  <c r="J13" i="1"/>
  <c r="J14" i="1" s="1"/>
  <c r="J15" i="1" s="1"/>
  <c r="J16" i="1" s="1"/>
  <c r="K13" i="2" l="1"/>
  <c r="K14" i="2" s="1"/>
  <c r="K15" i="2" s="1"/>
  <c r="K16" i="2" s="1"/>
  <c r="L4" i="2"/>
  <c r="K13" i="1"/>
  <c r="K14" i="1" s="1"/>
  <c r="K15" i="1" s="1"/>
  <c r="K16" i="1" s="1"/>
  <c r="L4" i="1"/>
  <c r="L13" i="2" l="1"/>
  <c r="L14" i="2" s="1"/>
  <c r="L15" i="2" s="1"/>
  <c r="L16" i="2" s="1"/>
  <c r="M4" i="2"/>
  <c r="M4" i="1"/>
  <c r="L13" i="1"/>
  <c r="L14" i="1" s="1"/>
  <c r="L15" i="1" s="1"/>
  <c r="L16" i="1" s="1"/>
  <c r="N4" i="2" l="1"/>
  <c r="N13" i="2" s="1"/>
  <c r="N14" i="2" s="1"/>
  <c r="M13" i="2"/>
  <c r="M14" i="2" s="1"/>
  <c r="M15" i="2" s="1"/>
  <c r="M16" i="2" s="1"/>
  <c r="N4" i="1"/>
  <c r="N13" i="1" s="1"/>
  <c r="N14" i="1" s="1"/>
  <c r="M13" i="1"/>
  <c r="M14" i="1" s="1"/>
  <c r="M15" i="1" s="1"/>
  <c r="M16" i="1" s="1"/>
  <c r="O15" i="2" l="1"/>
  <c r="O16" i="2" s="1"/>
  <c r="H17" i="2" s="1"/>
  <c r="N15" i="2"/>
  <c r="N16" i="2" s="1"/>
  <c r="O15" i="1"/>
  <c r="O16" i="1" s="1"/>
  <c r="H17" i="1" s="1"/>
  <c r="N15" i="1"/>
  <c r="N16" i="1" s="1"/>
</calcChain>
</file>

<file path=xl/sharedStrings.xml><?xml version="1.0" encoding="utf-8"?>
<sst xmlns="http://schemas.openxmlformats.org/spreadsheetml/2006/main" count="92" uniqueCount="52">
  <si>
    <t>№ поросенка</t>
  </si>
  <si>
    <t>Вес поросенка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</si>
  <si>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</si>
  <si>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</si>
  <si>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</si>
  <si>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</si>
  <si>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</si>
  <si>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</si>
  <si>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</si>
  <si>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</si>
  <si>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</si>
  <si>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</si>
  <si>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</si>
  <si>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</si>
  <si>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</si>
  <si>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Количество интервалов</t>
  </si>
  <si>
    <t>k=</t>
  </si>
  <si>
    <t>Длина интервала разбиения</t>
  </si>
  <si>
    <t>d=</t>
  </si>
  <si>
    <t>x1</t>
  </si>
  <si>
    <t>x2</t>
  </si>
  <si>
    <t>x3</t>
  </si>
  <si>
    <t>x4</t>
  </si>
  <si>
    <t>x5</t>
  </si>
  <si>
    <t>x6</t>
  </si>
  <si>
    <t>Границы интервалов разбиения</t>
  </si>
  <si>
    <t>Факт. частота</t>
  </si>
  <si>
    <t xml:space="preserve">Высоты прямоугольников гистограммы различные. </t>
  </si>
  <si>
    <t>Равн. Частота</t>
  </si>
  <si>
    <t>ХИ2.ТЕСТРАВН.</t>
  </si>
  <si>
    <t>не подчиняется равномерному закону распределения</t>
  </si>
  <si>
    <t>Гистограмма имеет форму похожую на колокол</t>
  </si>
  <si>
    <t>х</t>
  </si>
  <si>
    <t>Ф(х)</t>
  </si>
  <si>
    <t>Норм. вероятн.</t>
  </si>
  <si>
    <t>Норм. Частота</t>
  </si>
  <si>
    <t>ХИ2.ТЕСТНОРМ</t>
  </si>
  <si>
    <t>подчиняется нормальному закону распределения</t>
  </si>
  <si>
    <t>12,625</t>
  </si>
  <si>
    <t>Еще</t>
  </si>
  <si>
    <t>Частота</t>
  </si>
  <si>
    <t>Это число меньше 0,05. Следовательно, вес поросенка</t>
  </si>
  <si>
    <t>Это число больше 0,05. Следовательно, действительно  вес поросенка</t>
  </si>
  <si>
    <t xml:space="preserve">Предполагаем, что  вес подчиняется равномерному закону распределения </t>
  </si>
  <si>
    <t>Предполагаем, что  вес  подчиняется нормальному закону распределения</t>
  </si>
  <si>
    <t>№ покупателя</t>
  </si>
  <si>
    <t>Время его обслуживания</t>
  </si>
  <si>
    <t>3,375</t>
  </si>
  <si>
    <t xml:space="preserve">Предполагаем, что время обслуживания подчиняется равномерному закону распределения </t>
  </si>
  <si>
    <t>Это число меньше 0,05. Следовательно, время обслуживания</t>
  </si>
  <si>
    <t>Это число больше 0,05. Следовательно, действительно  время обслуживания</t>
  </si>
  <si>
    <t>Предполагаем, что  время обслуживания  подчиняется нормальному закону распределения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</si>
</sst>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rgb="FF00B05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4" fillId="0" borderId="6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Continuous"/>
    </xf>
    <xf numFmtId="0" fontId="5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0" fillId="0" borderId="0" xfId="0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164" fontId="1" fillId="0" borderId="0" xfId="0" applyNumberFormat="1" applyFont="1"/>
    <xf numFmtId="0" fontId="2" fillId="0" borderId="0" xfId="0" applyFont="1"/>
    <xf numFmtId="0" fontId="7" fillId="0" borderId="0" xfId="0" applyFont="1"/>
    <xf numFmtId="0" fontId="0" fillId="0" borderId="0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Лист1!$D$23:$D$28</c:f>
              <c:strCache>
                <c:ptCount val="6"/>
                <c:pt idx="0">
                  <c:v>16,975</c:v>
                </c:pt>
                <c:pt idx="1">
                  <c:v>21,325</c:v>
                </c:pt>
                <c:pt idx="2">
                  <c:v>25,675</c:v>
                </c:pt>
                <c:pt idx="3">
                  <c:v>30,025</c:v>
                </c:pt>
                <c:pt idx="4">
                  <c:v>34,375</c:v>
                </c:pt>
                <c:pt idx="5">
                  <c:v>Еще</c:v>
                </c:pt>
              </c:strCache>
            </c:strRef>
          </c:cat>
          <c:val>
            <c:numRef>
              <c:f>Лист1!$E$23:$E$28</c:f>
              <c:numCache>
                <c:formatCode>General</c:formatCode>
                <c:ptCount val="6"/>
                <c:pt idx="0">
                  <c:v>2</c:v>
                </c:pt>
                <c:pt idx="1">
                  <c:v>12</c:v>
                </c:pt>
                <c:pt idx="2">
                  <c:v>28</c:v>
                </c:pt>
                <c:pt idx="3">
                  <c:v>14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19-406E-90E4-0EB552B17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69824"/>
        <c:axId val="211471744"/>
      </c:barChart>
      <c:catAx>
        <c:axId val="21146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12,625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71744"/>
        <c:crosses val="autoZero"/>
        <c:auto val="1"/>
        <c:lblAlgn val="ctr"/>
        <c:lblOffset val="100"/>
        <c:noMultiLvlLbl val="0"/>
      </c:catAx>
      <c:valAx>
        <c:axId val="211471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69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Лист2!$D$23:$D$28</c:f>
              <c:strCache>
                <c:ptCount val="6"/>
                <c:pt idx="0">
                  <c:v>6,625</c:v>
                </c:pt>
                <c:pt idx="1">
                  <c:v>9,875</c:v>
                </c:pt>
                <c:pt idx="2">
                  <c:v>13,125</c:v>
                </c:pt>
                <c:pt idx="3">
                  <c:v>16,375</c:v>
                </c:pt>
                <c:pt idx="4">
                  <c:v>19,625</c:v>
                </c:pt>
                <c:pt idx="5">
                  <c:v>Еще</c:v>
                </c:pt>
              </c:strCache>
            </c:strRef>
          </c:cat>
          <c:val>
            <c:numRef>
              <c:f>Лист2!$E$23:$E$28</c:f>
              <c:numCache>
                <c:formatCode>General</c:formatCode>
                <c:ptCount val="6"/>
                <c:pt idx="0">
                  <c:v>4</c:v>
                </c:pt>
                <c:pt idx="1">
                  <c:v>23</c:v>
                </c:pt>
                <c:pt idx="2">
                  <c:v>27</c:v>
                </c:pt>
                <c:pt idx="3">
                  <c:v>5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42-4732-8CEA-6639A187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89920"/>
        <c:axId val="211491840"/>
      </c:barChart>
      <c:catAx>
        <c:axId val="21148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3,375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91840"/>
        <c:crosses val="autoZero"/>
        <c:auto val="1"/>
        <c:lblAlgn val="ctr"/>
        <c:lblOffset val="100"/>
        <c:noMultiLvlLbl val="0"/>
      </c:catAx>
      <c:valAx>
        <c:axId val="211491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89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133350</xdr:colOff>
          <xdr:row>12</xdr:row>
          <xdr:rowOff>19050</xdr:rowOff>
        </xdr:from>
        <xdr:to>
          <xdr:col>14</xdr:col>
          <xdr:colOff>476250</xdr:colOff>
          <xdr:row>12</xdr:row>
          <xdr:rowOff>180975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85725</xdr:colOff>
          <xdr:row>3</xdr:row>
          <xdr:rowOff>352425</xdr:rowOff>
        </xdr:from>
        <xdr:to>
          <xdr:col>14</xdr:col>
          <xdr:colOff>428625</xdr:colOff>
          <xdr:row>3</xdr:row>
          <xdr:rowOff>514350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171450</xdr:colOff>
          <xdr:row>3</xdr:row>
          <xdr:rowOff>361950</xdr:rowOff>
        </xdr:from>
        <xdr:to>
          <xdr:col>7</xdr:col>
          <xdr:colOff>504825</xdr:colOff>
          <xdr:row>3</xdr:row>
          <xdr:rowOff>504825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161925</xdr:colOff>
          <xdr:row>12</xdr:row>
          <xdr:rowOff>28575</xdr:rowOff>
        </xdr:from>
        <xdr:to>
          <xdr:col>7</xdr:col>
          <xdr:colOff>495300</xdr:colOff>
          <xdr:row>12</xdr:row>
          <xdr:rowOff>171450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180975</xdr:colOff>
      <xdr:row>20</xdr:row>
      <xdr:rowOff>38100</xdr:rowOff>
    </xdr:from>
    <xdr:to>
      <xdr:col>12</xdr:col>
      <xdr:colOff>180975</xdr:colOff>
      <xdr:row>30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133350</xdr:colOff>
          <xdr:row>12</xdr:row>
          <xdr:rowOff>19050</xdr:rowOff>
        </xdr:from>
        <xdr:to>
          <xdr:col>14</xdr:col>
          <xdr:colOff>476250</xdr:colOff>
          <xdr:row>12</xdr:row>
          <xdr:rowOff>180975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85725</xdr:colOff>
          <xdr:row>3</xdr:row>
          <xdr:rowOff>352425</xdr:rowOff>
        </xdr:from>
        <xdr:to>
          <xdr:col>14</xdr:col>
          <xdr:colOff>428625</xdr:colOff>
          <xdr:row>4</xdr:row>
          <xdr:rowOff>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171450</xdr:colOff>
          <xdr:row>3</xdr:row>
          <xdr:rowOff>361950</xdr:rowOff>
        </xdr:from>
        <xdr:to>
          <xdr:col>7</xdr:col>
          <xdr:colOff>504825</xdr:colOff>
          <xdr:row>3</xdr:row>
          <xdr:rowOff>504825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161925</xdr:colOff>
          <xdr:row>12</xdr:row>
          <xdr:rowOff>28575</xdr:rowOff>
        </xdr:from>
        <xdr:to>
          <xdr:col>7</xdr:col>
          <xdr:colOff>495300</xdr:colOff>
          <xdr:row>12</xdr:row>
          <xdr:rowOff>171450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342900</xdr:colOff>
      <xdr:row>19</xdr:row>
      <xdr:rowOff>123825</xdr:rowOff>
    </xdr:from>
    <xdr:to>
      <xdr:col>12</xdr:col>
      <xdr:colOff>342900</xdr:colOff>
      <xdr:row>29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3" Type="http://schemas.openxmlformats.org/officeDocument/2006/relationships/oleObject" Target="../embeddings/oleObject1.bin"/><Relationship Id="rId7" Type="http://schemas.openxmlformats.org/officeDocument/2006/relationships/image" Target="../media/image2.wmf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oleObject" Target="../embeddings/oleObject3.bin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w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8.bin"/><Relationship Id="rId3" Type="http://schemas.openxmlformats.org/officeDocument/2006/relationships/oleObject" Target="../embeddings/oleObject5.bin"/><Relationship Id="rId7" Type="http://schemas.openxmlformats.org/officeDocument/2006/relationships/image" Target="../media/image2.wmf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oleObject" Target="../embeddings/oleObject7.bin"/><Relationship Id="rId5" Type="http://schemas.openxmlformats.org/officeDocument/2006/relationships/oleObject" Target="../embeddings/oleObject6.bin"/><Relationship Id="rId4" Type="http://schemas.openxmlformats.org/officeDocument/2006/relationships/image" Target="../media/image1.w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1"/>
  <sheetViews>
    <sheetView topLeftCell="C1" workbookViewId="0">
      <selection activeCell="I14" sqref="I14"/>
    </sheetView>
  </sheetViews>
  <sheetFormatPr defaultRowHeight="15" x14ac:dyDescent="0.25"/>
  <cols>
    <col min="4" max="4" width="26.42578125" customWidth="1"/>
    <col min="5" max="5" width="15.5703125" customWidth="1"/>
    <col min="7" max="7" width="18.5703125" customWidth="1"/>
    <col min="8" max="8" width="17.5703125" customWidth="1"/>
  </cols>
  <sheetData>
    <row r="1" spans="1:15" ht="40.5" customHeight="1" thickBot="1" x14ac:dyDescent="0.3">
      <c r="A1" s="1" t="s">
        <v>0</v>
      </c>
      <c r="B1" s="2" t="s">
        <v>1</v>
      </c>
      <c r="D1" s="9" t="s">
        <v>1</v>
      </c>
      <c r="E1" s="9"/>
      <c r="G1" s="10" t="s">
        <v>15</v>
      </c>
      <c r="I1" s="11" t="s">
        <v>16</v>
      </c>
      <c r="J1" s="11">
        <v>5</v>
      </c>
    </row>
    <row r="2" spans="1:15" ht="29.25" customHeight="1" thickBot="1" x14ac:dyDescent="0.3">
      <c r="A2" s="3">
        <v>1</v>
      </c>
      <c r="B2" s="4">
        <v>19.5</v>
      </c>
      <c r="D2" s="6"/>
      <c r="E2" s="6"/>
      <c r="G2" s="10" t="s">
        <v>17</v>
      </c>
      <c r="I2" s="11" t="s">
        <v>18</v>
      </c>
      <c r="J2" s="11">
        <f>(E13-E12)/(J1-1)</f>
        <v>4.3500000000000005</v>
      </c>
    </row>
    <row r="3" spans="1:15" ht="19.5" customHeight="1" thickBot="1" x14ac:dyDescent="0.3">
      <c r="A3" s="3">
        <v>2</v>
      </c>
      <c r="B3" s="4">
        <v>23.7</v>
      </c>
      <c r="D3" s="6" t="s">
        <v>2</v>
      </c>
      <c r="E3" s="6">
        <v>24.078333333333333</v>
      </c>
      <c r="G3" s="10"/>
      <c r="I3" s="11" t="s">
        <v>19</v>
      </c>
      <c r="J3" s="11" t="s">
        <v>20</v>
      </c>
      <c r="K3" s="11" t="s">
        <v>21</v>
      </c>
      <c r="L3" s="11" t="s">
        <v>22</v>
      </c>
      <c r="M3" s="11" t="s">
        <v>23</v>
      </c>
      <c r="N3" s="11" t="s">
        <v>24</v>
      </c>
    </row>
    <row r="4" spans="1:15" ht="46.5" customHeight="1" thickBot="1" x14ac:dyDescent="0.3">
      <c r="A4" s="3">
        <v>3</v>
      </c>
      <c r="B4" s="4">
        <v>14.8</v>
      </c>
      <c r="D4" s="6" t="s">
        <v>3</v>
      </c>
      <c r="E4" s="6">
        <v>0.49049779664361776</v>
      </c>
      <c r="G4" s="10" t="s">
        <v>25</v>
      </c>
      <c r="I4" s="11">
        <f>E12-$J$2/2</f>
        <v>12.625</v>
      </c>
      <c r="J4" s="11">
        <f>I4+$J$2</f>
        <v>16.975000000000001</v>
      </c>
      <c r="K4" s="11">
        <f>J4+$J$2</f>
        <v>21.325000000000003</v>
      </c>
      <c r="L4" s="11">
        <f>K4+$J$2</f>
        <v>25.675000000000004</v>
      </c>
      <c r="M4" s="11">
        <f>L4+$J$2</f>
        <v>30.025000000000006</v>
      </c>
      <c r="N4" s="11">
        <f>M4+$J$2</f>
        <v>34.375000000000007</v>
      </c>
    </row>
    <row r="5" spans="1:15" ht="18" customHeight="1" thickBot="1" x14ac:dyDescent="0.3">
      <c r="A5" s="3">
        <v>4</v>
      </c>
      <c r="B5" s="4">
        <v>22.8</v>
      </c>
      <c r="D5" s="6" t="s">
        <v>4</v>
      </c>
      <c r="E5" s="6">
        <v>24.3</v>
      </c>
      <c r="G5" s="12" t="s">
        <v>26</v>
      </c>
      <c r="H5" s="13">
        <v>0</v>
      </c>
      <c r="I5">
        <v>0</v>
      </c>
      <c r="J5" s="13">
        <v>2</v>
      </c>
      <c r="K5" s="13">
        <v>12</v>
      </c>
      <c r="L5" s="13">
        <v>28</v>
      </c>
      <c r="M5" s="13">
        <v>14</v>
      </c>
      <c r="N5" s="13">
        <v>4</v>
      </c>
      <c r="O5" s="13">
        <v>0</v>
      </c>
    </row>
    <row r="6" spans="1:15" ht="16.5" thickBot="1" x14ac:dyDescent="0.3">
      <c r="A6" s="3">
        <v>5</v>
      </c>
      <c r="B6" s="4">
        <v>23.1</v>
      </c>
      <c r="D6" s="6" t="s">
        <v>5</v>
      </c>
      <c r="E6" s="6">
        <v>21.3</v>
      </c>
      <c r="G6" s="14" t="s">
        <v>27</v>
      </c>
    </row>
    <row r="7" spans="1:15" ht="16.5" thickBot="1" x14ac:dyDescent="0.3">
      <c r="A7" s="3">
        <v>6</v>
      </c>
      <c r="B7" s="4">
        <v>29</v>
      </c>
      <c r="D7" s="6" t="s">
        <v>6</v>
      </c>
      <c r="E7" s="6">
        <v>3.7993795955043277</v>
      </c>
      <c r="G7" s="15" t="s">
        <v>43</v>
      </c>
    </row>
    <row r="8" spans="1:15" ht="16.5" thickBot="1" x14ac:dyDescent="0.3">
      <c r="A8" s="3">
        <v>7</v>
      </c>
      <c r="B8" s="4">
        <v>21.3</v>
      </c>
      <c r="D8" s="6" t="s">
        <v>7</v>
      </c>
      <c r="E8" s="6">
        <v>14.43528531073463</v>
      </c>
      <c r="G8" s="16" t="s">
        <v>28</v>
      </c>
      <c r="J8" s="13">
        <v>12</v>
      </c>
      <c r="K8" s="13">
        <v>12</v>
      </c>
      <c r="L8" s="13">
        <v>12</v>
      </c>
      <c r="M8" s="13">
        <v>12</v>
      </c>
      <c r="N8" s="13">
        <v>12</v>
      </c>
    </row>
    <row r="9" spans="1:15" ht="16.5" thickBot="1" x14ac:dyDescent="0.3">
      <c r="A9" s="3">
        <v>8</v>
      </c>
      <c r="B9" s="4">
        <v>30.9</v>
      </c>
      <c r="D9" s="6" t="s">
        <v>8</v>
      </c>
      <c r="E9" s="6">
        <v>-0.14519133064674561</v>
      </c>
      <c r="G9" s="16" t="s">
        <v>29</v>
      </c>
      <c r="H9" s="17">
        <f>_xlfn.CHISQ.TEST(J5:N5,J8:N8)</f>
        <v>3.9676278068990197E-7</v>
      </c>
      <c r="I9" s="18" t="s">
        <v>41</v>
      </c>
      <c r="J9" s="18"/>
      <c r="K9" s="18"/>
      <c r="L9" s="18"/>
      <c r="M9" s="18"/>
      <c r="N9" s="18"/>
    </row>
    <row r="10" spans="1:15" ht="16.5" thickBot="1" x14ac:dyDescent="0.3">
      <c r="A10" s="3">
        <v>9</v>
      </c>
      <c r="B10" s="4">
        <v>25.6</v>
      </c>
      <c r="D10" s="6" t="s">
        <v>9</v>
      </c>
      <c r="E10" s="6">
        <v>-0.19092870087668817</v>
      </c>
      <c r="I10" s="18" t="s">
        <v>30</v>
      </c>
      <c r="J10" s="18"/>
      <c r="K10" s="18"/>
      <c r="L10" s="18"/>
      <c r="M10" s="18"/>
      <c r="N10" s="18"/>
    </row>
    <row r="11" spans="1:15" ht="16.5" thickBot="1" x14ac:dyDescent="0.3">
      <c r="A11" s="3">
        <v>10</v>
      </c>
      <c r="B11" s="4">
        <v>31</v>
      </c>
      <c r="D11" s="6" t="s">
        <v>10</v>
      </c>
      <c r="E11" s="6">
        <v>17.400000000000002</v>
      </c>
      <c r="G11" t="s">
        <v>31</v>
      </c>
    </row>
    <row r="12" spans="1:15" ht="16.5" thickBot="1" x14ac:dyDescent="0.3">
      <c r="A12" s="3">
        <v>11</v>
      </c>
      <c r="B12" s="4">
        <v>26.7</v>
      </c>
      <c r="D12" s="6" t="s">
        <v>11</v>
      </c>
      <c r="E12" s="6">
        <v>14.8</v>
      </c>
      <c r="G12" t="s">
        <v>44</v>
      </c>
    </row>
    <row r="13" spans="1:15" ht="16.5" thickBot="1" x14ac:dyDescent="0.3">
      <c r="A13" s="3">
        <v>12</v>
      </c>
      <c r="B13" s="4">
        <v>24.7</v>
      </c>
      <c r="D13" s="6" t="s">
        <v>12</v>
      </c>
      <c r="E13" s="6">
        <v>32.200000000000003</v>
      </c>
      <c r="G13" t="s">
        <v>32</v>
      </c>
      <c r="I13" s="11">
        <f>I4</f>
        <v>12.625</v>
      </c>
      <c r="J13" s="11">
        <f t="shared" ref="J13:N13" si="0">J4</f>
        <v>16.975000000000001</v>
      </c>
      <c r="K13" s="11">
        <f t="shared" si="0"/>
        <v>21.325000000000003</v>
      </c>
      <c r="L13" s="11">
        <f t="shared" si="0"/>
        <v>25.675000000000004</v>
      </c>
      <c r="M13" s="11">
        <f t="shared" si="0"/>
        <v>30.025000000000006</v>
      </c>
      <c r="N13" s="11">
        <f t="shared" si="0"/>
        <v>34.375000000000007</v>
      </c>
      <c r="O13" s="13"/>
    </row>
    <row r="14" spans="1:15" ht="16.5" thickBot="1" x14ac:dyDescent="0.3">
      <c r="A14" s="3">
        <v>13</v>
      </c>
      <c r="B14" s="4">
        <v>29.7</v>
      </c>
      <c r="D14" s="6" t="s">
        <v>13</v>
      </c>
      <c r="E14" s="6">
        <v>1444.7</v>
      </c>
      <c r="G14" t="s">
        <v>33</v>
      </c>
      <c r="H14" s="13">
        <v>0</v>
      </c>
      <c r="I14" s="13">
        <f>_xlfn.NORM.DIST(I13,$E$3,$E$7,1)</f>
        <v>1.2869004344519131E-3</v>
      </c>
      <c r="J14" s="13">
        <f t="shared" ref="J14:N14" si="1">_xlfn.NORM.DIST(J13,$E$3,$E$7,1)</f>
        <v>3.0769450474265089E-2</v>
      </c>
      <c r="K14" s="13">
        <f t="shared" si="1"/>
        <v>0.23432427032985448</v>
      </c>
      <c r="L14" s="13">
        <f t="shared" si="1"/>
        <v>0.66284641074202399</v>
      </c>
      <c r="M14" s="13">
        <f t="shared" si="1"/>
        <v>0.9412282172311166</v>
      </c>
      <c r="N14" s="13">
        <f t="shared" si="1"/>
        <v>0.99663676839997362</v>
      </c>
      <c r="O14" s="13">
        <v>1</v>
      </c>
    </row>
    <row r="15" spans="1:15" ht="16.5" thickBot="1" x14ac:dyDescent="0.3">
      <c r="A15" s="3">
        <v>14</v>
      </c>
      <c r="B15" s="4">
        <v>21.3</v>
      </c>
      <c r="D15" s="7" t="s">
        <v>14</v>
      </c>
      <c r="E15" s="7">
        <v>60</v>
      </c>
      <c r="G15" t="s">
        <v>34</v>
      </c>
      <c r="I15">
        <f>I14</f>
        <v>1.2869004344519131E-3</v>
      </c>
      <c r="J15">
        <f>J14-I14</f>
        <v>2.9482550039813177E-2</v>
      </c>
      <c r="K15">
        <f t="shared" ref="K15:O15" si="2">K14-J14</f>
        <v>0.20355481985558938</v>
      </c>
      <c r="L15">
        <f t="shared" si="2"/>
        <v>0.42852214041216952</v>
      </c>
      <c r="M15">
        <f t="shared" si="2"/>
        <v>0.27838180648909261</v>
      </c>
      <c r="N15">
        <f t="shared" si="2"/>
        <v>5.5408551168857012E-2</v>
      </c>
      <c r="O15">
        <f t="shared" si="2"/>
        <v>3.363231600026384E-3</v>
      </c>
    </row>
    <row r="16" spans="1:15" ht="16.5" thickBot="1" x14ac:dyDescent="0.3">
      <c r="A16" s="3">
        <v>15</v>
      </c>
      <c r="B16" s="4">
        <v>21.9</v>
      </c>
      <c r="G16" s="18" t="s">
        <v>35</v>
      </c>
      <c r="I16">
        <f>I15*60</f>
        <v>7.7214026067114791E-2</v>
      </c>
      <c r="J16">
        <f t="shared" ref="J16:O16" si="3">J15*60</f>
        <v>1.7689530023887907</v>
      </c>
      <c r="K16">
        <f t="shared" si="3"/>
        <v>12.213289191335363</v>
      </c>
      <c r="L16">
        <f t="shared" si="3"/>
        <v>25.711328424730169</v>
      </c>
      <c r="M16">
        <f t="shared" si="3"/>
        <v>16.702908389345556</v>
      </c>
      <c r="N16">
        <f t="shared" si="3"/>
        <v>3.3245130701314207</v>
      </c>
      <c r="O16">
        <f t="shared" si="3"/>
        <v>0.20179389600158304</v>
      </c>
    </row>
    <row r="17" spans="1:9" ht="16.5" thickBot="1" x14ac:dyDescent="0.3">
      <c r="A17" s="3">
        <v>16</v>
      </c>
      <c r="B17" s="4">
        <v>23.3</v>
      </c>
      <c r="G17" s="16" t="s">
        <v>36</v>
      </c>
      <c r="H17" s="19">
        <f>_xlfn.CHISQ.TEST(I5:O5,I16:O16)</f>
        <v>0.98191440301430544</v>
      </c>
      <c r="I17" s="18" t="s">
        <v>42</v>
      </c>
    </row>
    <row r="18" spans="1:9" ht="16.5" thickBot="1" x14ac:dyDescent="0.3">
      <c r="A18" s="3">
        <v>17</v>
      </c>
      <c r="B18" s="4">
        <v>26</v>
      </c>
      <c r="I18" s="18" t="s">
        <v>37</v>
      </c>
    </row>
    <row r="19" spans="1:9" ht="16.5" thickBot="1" x14ac:dyDescent="0.3">
      <c r="A19" s="3">
        <v>18</v>
      </c>
      <c r="B19" s="4">
        <v>24.4</v>
      </c>
    </row>
    <row r="20" spans="1:9" ht="16.5" thickBot="1" x14ac:dyDescent="0.3">
      <c r="A20" s="3">
        <v>19</v>
      </c>
      <c r="B20" s="4">
        <v>21.3</v>
      </c>
    </row>
    <row r="21" spans="1:9" ht="16.5" thickBot="1" x14ac:dyDescent="0.3">
      <c r="A21" s="3">
        <v>20</v>
      </c>
      <c r="B21" s="4">
        <v>19.2</v>
      </c>
    </row>
    <row r="22" spans="1:9" ht="16.5" thickBot="1" x14ac:dyDescent="0.3">
      <c r="A22" s="1">
        <v>21</v>
      </c>
      <c r="B22" s="5">
        <v>29</v>
      </c>
      <c r="D22" s="8" t="s">
        <v>38</v>
      </c>
      <c r="E22" s="8" t="s">
        <v>40</v>
      </c>
    </row>
    <row r="23" spans="1:9" ht="16.5" thickBot="1" x14ac:dyDescent="0.3">
      <c r="A23" s="3">
        <v>22</v>
      </c>
      <c r="B23" s="4">
        <v>24.3</v>
      </c>
      <c r="D23" s="20">
        <v>16.975000000000001</v>
      </c>
      <c r="E23" s="6">
        <v>2</v>
      </c>
    </row>
    <row r="24" spans="1:9" ht="16.5" thickBot="1" x14ac:dyDescent="0.3">
      <c r="A24" s="3">
        <v>23</v>
      </c>
      <c r="B24" s="4">
        <v>27.7</v>
      </c>
      <c r="D24" s="20">
        <v>21.325000000000003</v>
      </c>
      <c r="E24" s="6">
        <v>12</v>
      </c>
    </row>
    <row r="25" spans="1:9" ht="16.5" thickBot="1" x14ac:dyDescent="0.3">
      <c r="A25" s="3">
        <v>24</v>
      </c>
      <c r="B25" s="4">
        <v>26.5</v>
      </c>
      <c r="D25" s="20">
        <v>25.675000000000004</v>
      </c>
      <c r="E25" s="6">
        <v>28</v>
      </c>
    </row>
    <row r="26" spans="1:9" ht="16.5" thickBot="1" x14ac:dyDescent="0.3">
      <c r="A26" s="3">
        <v>25</v>
      </c>
      <c r="B26" s="4">
        <v>24.5</v>
      </c>
      <c r="D26" s="20">
        <v>30.025000000000006</v>
      </c>
      <c r="E26" s="6">
        <v>14</v>
      </c>
    </row>
    <row r="27" spans="1:9" ht="16.5" thickBot="1" x14ac:dyDescent="0.3">
      <c r="A27" s="3">
        <v>26</v>
      </c>
      <c r="B27" s="4">
        <v>17.7</v>
      </c>
      <c r="D27" s="20">
        <v>34.375000000000007</v>
      </c>
      <c r="E27" s="6">
        <v>4</v>
      </c>
    </row>
    <row r="28" spans="1:9" ht="16.5" thickBot="1" x14ac:dyDescent="0.3">
      <c r="A28" s="3">
        <v>27</v>
      </c>
      <c r="B28" s="4">
        <v>25.2</v>
      </c>
      <c r="D28" s="7" t="s">
        <v>39</v>
      </c>
      <c r="E28" s="7">
        <v>0</v>
      </c>
    </row>
    <row r="29" spans="1:9" ht="16.5" thickBot="1" x14ac:dyDescent="0.3">
      <c r="A29" s="3">
        <v>28</v>
      </c>
      <c r="B29" s="4">
        <v>19.2</v>
      </c>
    </row>
    <row r="30" spans="1:9" ht="16.5" thickBot="1" x14ac:dyDescent="0.3">
      <c r="A30" s="3">
        <v>29</v>
      </c>
      <c r="B30" s="4">
        <v>25.3</v>
      </c>
    </row>
    <row r="31" spans="1:9" ht="16.5" thickBot="1" x14ac:dyDescent="0.3">
      <c r="A31" s="3">
        <v>30</v>
      </c>
      <c r="B31" s="4">
        <v>28.5</v>
      </c>
    </row>
    <row r="32" spans="1:9" ht="16.5" thickBot="1" x14ac:dyDescent="0.3">
      <c r="A32" s="3">
        <v>31</v>
      </c>
      <c r="B32" s="4">
        <v>26.2</v>
      </c>
    </row>
    <row r="33" spans="1:2" ht="16.5" thickBot="1" x14ac:dyDescent="0.3">
      <c r="A33" s="3">
        <v>32</v>
      </c>
      <c r="B33" s="4">
        <v>17.5</v>
      </c>
    </row>
    <row r="34" spans="1:2" ht="16.5" thickBot="1" x14ac:dyDescent="0.3">
      <c r="A34" s="3">
        <v>33</v>
      </c>
      <c r="B34" s="4">
        <v>24.4</v>
      </c>
    </row>
    <row r="35" spans="1:2" ht="16.5" thickBot="1" x14ac:dyDescent="0.3">
      <c r="A35" s="3">
        <v>34</v>
      </c>
      <c r="B35" s="4">
        <v>21.8</v>
      </c>
    </row>
    <row r="36" spans="1:2" ht="16.5" thickBot="1" x14ac:dyDescent="0.3">
      <c r="A36" s="3">
        <v>35</v>
      </c>
      <c r="B36" s="4">
        <v>26.7</v>
      </c>
    </row>
    <row r="37" spans="1:2" ht="16.5" thickBot="1" x14ac:dyDescent="0.3">
      <c r="A37" s="3">
        <v>36</v>
      </c>
      <c r="B37" s="4">
        <v>20.399999999999999</v>
      </c>
    </row>
    <row r="38" spans="1:2" ht="16.5" thickBot="1" x14ac:dyDescent="0.3">
      <c r="A38" s="3">
        <v>37</v>
      </c>
      <c r="B38" s="4">
        <v>24.1</v>
      </c>
    </row>
    <row r="39" spans="1:2" ht="16.5" thickBot="1" x14ac:dyDescent="0.3">
      <c r="A39" s="3">
        <v>38</v>
      </c>
      <c r="B39" s="4">
        <v>27.9</v>
      </c>
    </row>
    <row r="40" spans="1:2" ht="16.5" thickBot="1" x14ac:dyDescent="0.3">
      <c r="A40" s="3">
        <v>39</v>
      </c>
      <c r="B40" s="4">
        <v>32.200000000000003</v>
      </c>
    </row>
    <row r="41" spans="1:2" ht="16.5" thickBot="1" x14ac:dyDescent="0.3">
      <c r="A41" s="3">
        <v>40</v>
      </c>
      <c r="B41" s="4">
        <v>24.3</v>
      </c>
    </row>
    <row r="42" spans="1:2" ht="16.5" thickBot="1" x14ac:dyDescent="0.3">
      <c r="A42" s="1">
        <v>41</v>
      </c>
      <c r="B42" s="5">
        <v>27.2</v>
      </c>
    </row>
    <row r="43" spans="1:2" ht="16.5" thickBot="1" x14ac:dyDescent="0.3">
      <c r="A43" s="3">
        <v>42</v>
      </c>
      <c r="B43" s="4">
        <v>27.2</v>
      </c>
    </row>
    <row r="44" spans="1:2" ht="16.5" thickBot="1" x14ac:dyDescent="0.3">
      <c r="A44" s="3">
        <v>43</v>
      </c>
      <c r="B44" s="4">
        <v>18.399999999999999</v>
      </c>
    </row>
    <row r="45" spans="1:2" ht="16.5" thickBot="1" x14ac:dyDescent="0.3">
      <c r="A45" s="3">
        <v>44</v>
      </c>
      <c r="B45" s="4">
        <v>17.8</v>
      </c>
    </row>
    <row r="46" spans="1:2" ht="16.5" thickBot="1" x14ac:dyDescent="0.3">
      <c r="A46" s="3">
        <v>45</v>
      </c>
      <c r="B46" s="4">
        <v>25.6</v>
      </c>
    </row>
    <row r="47" spans="1:2" ht="16.5" thickBot="1" x14ac:dyDescent="0.3">
      <c r="A47" s="3">
        <v>46</v>
      </c>
      <c r="B47" s="4">
        <v>24.6</v>
      </c>
    </row>
    <row r="48" spans="1:2" ht="16.5" thickBot="1" x14ac:dyDescent="0.3">
      <c r="A48" s="3">
        <v>47</v>
      </c>
      <c r="B48" s="4">
        <v>16.2</v>
      </c>
    </row>
    <row r="49" spans="1:2" ht="16.5" thickBot="1" x14ac:dyDescent="0.3">
      <c r="A49" s="3">
        <v>48</v>
      </c>
      <c r="B49" s="4">
        <v>20.2</v>
      </c>
    </row>
    <row r="50" spans="1:2" ht="16.5" thickBot="1" x14ac:dyDescent="0.3">
      <c r="A50" s="3">
        <v>49</v>
      </c>
      <c r="B50" s="4">
        <v>25.5</v>
      </c>
    </row>
    <row r="51" spans="1:2" ht="16.5" thickBot="1" x14ac:dyDescent="0.3">
      <c r="A51" s="3">
        <v>50</v>
      </c>
      <c r="B51" s="4">
        <v>24</v>
      </c>
    </row>
    <row r="52" spans="1:2" ht="16.5" thickBot="1" x14ac:dyDescent="0.3">
      <c r="A52" s="3">
        <v>51</v>
      </c>
      <c r="B52" s="4">
        <v>27.7</v>
      </c>
    </row>
    <row r="53" spans="1:2" ht="16.5" thickBot="1" x14ac:dyDescent="0.3">
      <c r="A53" s="3">
        <v>52</v>
      </c>
      <c r="B53" s="4">
        <v>23.8</v>
      </c>
    </row>
    <row r="54" spans="1:2" ht="16.5" thickBot="1" x14ac:dyDescent="0.3">
      <c r="A54" s="3">
        <v>53</v>
      </c>
      <c r="B54" s="4">
        <v>30.3</v>
      </c>
    </row>
    <row r="55" spans="1:2" ht="16.5" thickBot="1" x14ac:dyDescent="0.3">
      <c r="A55" s="3">
        <v>54</v>
      </c>
      <c r="B55" s="4">
        <v>21.9</v>
      </c>
    </row>
    <row r="56" spans="1:2" ht="16.5" thickBot="1" x14ac:dyDescent="0.3">
      <c r="A56" s="3">
        <v>55</v>
      </c>
      <c r="B56" s="4">
        <v>25.5</v>
      </c>
    </row>
    <row r="57" spans="1:2" ht="16.5" thickBot="1" x14ac:dyDescent="0.3">
      <c r="A57" s="3">
        <v>56</v>
      </c>
      <c r="B57" s="4">
        <v>23.3</v>
      </c>
    </row>
    <row r="58" spans="1:2" ht="16.5" thickBot="1" x14ac:dyDescent="0.3">
      <c r="A58" s="3">
        <v>57</v>
      </c>
      <c r="B58" s="4">
        <v>23.7</v>
      </c>
    </row>
    <row r="59" spans="1:2" ht="16.5" thickBot="1" x14ac:dyDescent="0.3">
      <c r="A59" s="3">
        <v>58</v>
      </c>
      <c r="B59" s="4">
        <v>24.3</v>
      </c>
    </row>
    <row r="60" spans="1:2" ht="16.5" thickBot="1" x14ac:dyDescent="0.3">
      <c r="A60" s="3">
        <v>59</v>
      </c>
      <c r="B60" s="4">
        <v>21.6</v>
      </c>
    </row>
    <row r="61" spans="1:2" ht="16.5" thickBot="1" x14ac:dyDescent="0.3">
      <c r="A61" s="3">
        <v>60</v>
      </c>
      <c r="B61" s="4">
        <v>22.3</v>
      </c>
    </row>
  </sheetData>
  <sortState ref="D23:D27">
    <sortCondition ref="D23"/>
  </sortState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9" r:id="rId3">
          <objectPr defaultSize="0" autoPict="0" r:id="rId4">
            <anchor moveWithCells="1" sizeWithCells="1">
              <from>
                <xdr:col>14</xdr:col>
                <xdr:colOff>133350</xdr:colOff>
                <xdr:row>12</xdr:row>
                <xdr:rowOff>19050</xdr:rowOff>
              </from>
              <to>
                <xdr:col>14</xdr:col>
                <xdr:colOff>476250</xdr:colOff>
                <xdr:row>12</xdr:row>
                <xdr:rowOff>180975</xdr:rowOff>
              </to>
            </anchor>
          </objectPr>
        </oleObject>
      </mc:Choice>
      <mc:Fallback>
        <oleObject progId="Equation.3" shapeId="1029" r:id="rId3"/>
      </mc:Fallback>
    </mc:AlternateContent>
    <mc:AlternateContent xmlns:mc="http://schemas.openxmlformats.org/markup-compatibility/2006">
      <mc:Choice Requires="x14">
        <oleObject progId="Equation.3" shapeId="1030" r:id="rId5">
          <objectPr defaultSize="0" autoPict="0" r:id="rId4">
            <anchor moveWithCells="1" sizeWithCells="1">
              <from>
                <xdr:col>14</xdr:col>
                <xdr:colOff>85725</xdr:colOff>
                <xdr:row>3</xdr:row>
                <xdr:rowOff>352425</xdr:rowOff>
              </from>
              <to>
                <xdr:col>14</xdr:col>
                <xdr:colOff>428625</xdr:colOff>
                <xdr:row>3</xdr:row>
                <xdr:rowOff>514350</xdr:rowOff>
              </to>
            </anchor>
          </objectPr>
        </oleObject>
      </mc:Choice>
      <mc:Fallback>
        <oleObject progId="Equation.3" shapeId="1030" r:id="rId5"/>
      </mc:Fallback>
    </mc:AlternateContent>
    <mc:AlternateContent xmlns:mc="http://schemas.openxmlformats.org/markup-compatibility/2006">
      <mc:Choice Requires="x14">
        <oleObject progId="Equation.3" shapeId="1031" r:id="rId6">
          <objectPr defaultSize="0" autoPict="0" r:id="rId7">
            <anchor moveWithCells="1" sizeWithCells="1">
              <from>
                <xdr:col>7</xdr:col>
                <xdr:colOff>171450</xdr:colOff>
                <xdr:row>3</xdr:row>
                <xdr:rowOff>361950</xdr:rowOff>
              </from>
              <to>
                <xdr:col>7</xdr:col>
                <xdr:colOff>504825</xdr:colOff>
                <xdr:row>3</xdr:row>
                <xdr:rowOff>504825</xdr:rowOff>
              </to>
            </anchor>
          </objectPr>
        </oleObject>
      </mc:Choice>
      <mc:Fallback>
        <oleObject progId="Equation.3" shapeId="1031" r:id="rId6"/>
      </mc:Fallback>
    </mc:AlternateContent>
    <mc:AlternateContent xmlns:mc="http://schemas.openxmlformats.org/markup-compatibility/2006">
      <mc:Choice Requires="x14">
        <oleObject progId="Equation.3" shapeId="1032" r:id="rId8">
          <objectPr defaultSize="0" autoPict="0" r:id="rId7">
            <anchor moveWithCells="1" sizeWithCells="1">
              <from>
                <xdr:col>7</xdr:col>
                <xdr:colOff>161925</xdr:colOff>
                <xdr:row>12</xdr:row>
                <xdr:rowOff>28575</xdr:rowOff>
              </from>
              <to>
                <xdr:col>7</xdr:col>
                <xdr:colOff>495300</xdr:colOff>
                <xdr:row>12</xdr:row>
                <xdr:rowOff>171450</xdr:rowOff>
              </to>
            </anchor>
          </objectPr>
        </oleObject>
      </mc:Choice>
      <mc:Fallback>
        <oleObject progId="Equation.3" shapeId="1032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1"/>
  <sheetViews>
    <sheetView tabSelected="1" workbookViewId="0">
      <selection activeCell="H9" sqref="H9"/>
    </sheetView>
  </sheetViews>
  <sheetFormatPr defaultRowHeight="15" x14ac:dyDescent="0.25"/>
  <cols>
    <col min="2" max="2" width="12.42578125" customWidth="1"/>
    <col min="4" max="4" width="24.42578125" customWidth="1"/>
    <col min="7" max="7" width="28" customWidth="1"/>
    <col min="8" max="8" width="15.85546875" customWidth="1"/>
    <col min="9" max="9" width="12.85546875" customWidth="1"/>
  </cols>
  <sheetData>
    <row r="1" spans="1:15" ht="41.25" customHeight="1" thickBot="1" x14ac:dyDescent="0.3">
      <c r="A1" s="1" t="s">
        <v>45</v>
      </c>
      <c r="B1" s="2" t="s">
        <v>46</v>
      </c>
      <c r="D1" s="9" t="s">
        <v>46</v>
      </c>
      <c r="E1" s="9"/>
      <c r="G1" s="10" t="s">
        <v>15</v>
      </c>
      <c r="I1" s="11" t="s">
        <v>16</v>
      </c>
      <c r="J1" s="11">
        <v>5</v>
      </c>
    </row>
    <row r="2" spans="1:15" ht="15" customHeight="1" thickBot="1" x14ac:dyDescent="0.3">
      <c r="A2" s="3">
        <v>1</v>
      </c>
      <c r="B2" s="4">
        <v>10</v>
      </c>
      <c r="D2" s="6"/>
      <c r="E2" s="6"/>
      <c r="G2" s="10" t="s">
        <v>17</v>
      </c>
      <c r="I2" s="11" t="s">
        <v>18</v>
      </c>
      <c r="J2" s="11">
        <f>(E13-E12)/(J1-1)</f>
        <v>3.25</v>
      </c>
    </row>
    <row r="3" spans="1:15" ht="16.5" thickBot="1" x14ac:dyDescent="0.3">
      <c r="A3" s="3">
        <v>2</v>
      </c>
      <c r="B3" s="4">
        <v>12</v>
      </c>
      <c r="D3" s="6" t="s">
        <v>2</v>
      </c>
      <c r="E3" s="6">
        <v>10.066666666666666</v>
      </c>
      <c r="G3" s="10"/>
      <c r="I3" s="11" t="s">
        <v>19</v>
      </c>
      <c r="J3" s="11" t="s">
        <v>20</v>
      </c>
      <c r="K3" s="11" t="s">
        <v>21</v>
      </c>
      <c r="L3" s="11" t="s">
        <v>22</v>
      </c>
      <c r="M3" s="11" t="s">
        <v>23</v>
      </c>
      <c r="N3" s="11" t="s">
        <v>24</v>
      </c>
    </row>
    <row r="4" spans="1:15" ht="40.5" customHeight="1" thickBot="1" x14ac:dyDescent="0.3">
      <c r="A4" s="3">
        <v>3</v>
      </c>
      <c r="B4" s="4">
        <v>13</v>
      </c>
      <c r="D4" s="6" t="s">
        <v>3</v>
      </c>
      <c r="E4" s="6">
        <v>0.33771136228805776</v>
      </c>
      <c r="G4" s="10" t="s">
        <v>25</v>
      </c>
      <c r="I4" s="11">
        <f>E12-$J$2/2</f>
        <v>3.375</v>
      </c>
      <c r="J4" s="11">
        <f>I4+$J$2</f>
        <v>6.625</v>
      </c>
      <c r="K4" s="11">
        <f>J4+$J$2</f>
        <v>9.875</v>
      </c>
      <c r="L4" s="11">
        <f>K4+$J$2</f>
        <v>13.125</v>
      </c>
      <c r="M4" s="11">
        <f>L4+$J$2</f>
        <v>16.375</v>
      </c>
      <c r="N4" s="11">
        <f>M4+$J$2</f>
        <v>19.625</v>
      </c>
    </row>
    <row r="5" spans="1:15" ht="21" customHeight="1" thickBot="1" x14ac:dyDescent="0.3">
      <c r="A5" s="3">
        <v>4</v>
      </c>
      <c r="B5" s="4">
        <v>9</v>
      </c>
      <c r="D5" s="6" t="s">
        <v>4</v>
      </c>
      <c r="E5" s="6">
        <v>10</v>
      </c>
      <c r="G5" s="12" t="s">
        <v>26</v>
      </c>
      <c r="H5" s="13">
        <v>0</v>
      </c>
      <c r="I5">
        <v>0</v>
      </c>
      <c r="J5" s="13">
        <v>4</v>
      </c>
      <c r="K5" s="13">
        <v>23</v>
      </c>
      <c r="L5" s="13">
        <v>27</v>
      </c>
      <c r="M5" s="13">
        <v>5</v>
      </c>
      <c r="N5" s="13">
        <v>1</v>
      </c>
      <c r="O5" s="13">
        <v>0</v>
      </c>
    </row>
    <row r="6" spans="1:15" ht="16.5" thickBot="1" x14ac:dyDescent="0.3">
      <c r="A6" s="3">
        <v>5</v>
      </c>
      <c r="B6" s="4">
        <v>8</v>
      </c>
      <c r="D6" s="6" t="s">
        <v>5</v>
      </c>
      <c r="E6" s="6">
        <v>8</v>
      </c>
      <c r="G6" s="14" t="s">
        <v>27</v>
      </c>
    </row>
    <row r="7" spans="1:15" ht="16.5" thickBot="1" x14ac:dyDescent="0.3">
      <c r="A7" s="3">
        <v>6</v>
      </c>
      <c r="B7" s="4">
        <v>8</v>
      </c>
      <c r="D7" s="6" t="s">
        <v>6</v>
      </c>
      <c r="E7" s="6">
        <v>2.6159009639333344</v>
      </c>
      <c r="G7" s="15" t="s">
        <v>48</v>
      </c>
    </row>
    <row r="8" spans="1:15" ht="16.5" thickBot="1" x14ac:dyDescent="0.3">
      <c r="A8" s="3">
        <v>7</v>
      </c>
      <c r="B8" s="4">
        <v>10</v>
      </c>
      <c r="D8" s="6" t="s">
        <v>7</v>
      </c>
      <c r="E8" s="6">
        <v>6.8429378531073484</v>
      </c>
      <c r="G8" s="16" t="s">
        <v>28</v>
      </c>
      <c r="J8" s="13">
        <v>12</v>
      </c>
      <c r="K8" s="13">
        <v>12</v>
      </c>
      <c r="L8" s="13">
        <v>12</v>
      </c>
      <c r="M8" s="13">
        <v>12</v>
      </c>
      <c r="N8" s="13">
        <v>12</v>
      </c>
    </row>
    <row r="9" spans="1:15" ht="16.5" thickBot="1" x14ac:dyDescent="0.3">
      <c r="A9" s="3">
        <v>8</v>
      </c>
      <c r="B9" s="4">
        <v>16</v>
      </c>
      <c r="D9" s="6" t="s">
        <v>8</v>
      </c>
      <c r="E9" s="6">
        <v>0.45445135535851433</v>
      </c>
      <c r="G9" s="16" t="s">
        <v>29</v>
      </c>
      <c r="H9" s="17">
        <f>_xlfn.CHISQ.TEST(J5:N5,J8:N8)</f>
        <v>8.0422157085176711E-10</v>
      </c>
      <c r="I9" s="18" t="s">
        <v>49</v>
      </c>
      <c r="J9" s="18"/>
      <c r="K9" s="18"/>
      <c r="L9" s="18"/>
      <c r="M9" s="18"/>
      <c r="N9" s="18"/>
    </row>
    <row r="10" spans="1:15" ht="16.5" thickBot="1" x14ac:dyDescent="0.3">
      <c r="A10" s="3">
        <v>9</v>
      </c>
      <c r="B10" s="4">
        <v>11</v>
      </c>
      <c r="D10" s="6" t="s">
        <v>9</v>
      </c>
      <c r="E10" s="6">
        <v>0.50075858333314582</v>
      </c>
      <c r="I10" s="18" t="s">
        <v>30</v>
      </c>
      <c r="J10" s="18"/>
      <c r="K10" s="18"/>
      <c r="L10" s="18"/>
      <c r="M10" s="18"/>
      <c r="N10" s="18"/>
    </row>
    <row r="11" spans="1:15" ht="16.5" thickBot="1" x14ac:dyDescent="0.3">
      <c r="A11" s="3">
        <v>10</v>
      </c>
      <c r="B11" s="4">
        <v>8</v>
      </c>
      <c r="D11" s="6" t="s">
        <v>10</v>
      </c>
      <c r="E11" s="6">
        <v>13</v>
      </c>
      <c r="G11" t="s">
        <v>31</v>
      </c>
    </row>
    <row r="12" spans="1:15" ht="16.5" thickBot="1" x14ac:dyDescent="0.3">
      <c r="A12" s="3">
        <v>11</v>
      </c>
      <c r="B12" s="4">
        <v>7</v>
      </c>
      <c r="D12" s="6" t="s">
        <v>11</v>
      </c>
      <c r="E12" s="6">
        <v>5</v>
      </c>
      <c r="G12" t="s">
        <v>51</v>
      </c>
    </row>
    <row r="13" spans="1:15" ht="16.5" thickBot="1" x14ac:dyDescent="0.3">
      <c r="A13" s="3">
        <v>12</v>
      </c>
      <c r="B13" s="4">
        <v>11</v>
      </c>
      <c r="D13" s="6" t="s">
        <v>12</v>
      </c>
      <c r="E13" s="6">
        <v>18</v>
      </c>
      <c r="G13" t="s">
        <v>32</v>
      </c>
      <c r="I13" s="11">
        <f>I4</f>
        <v>3.375</v>
      </c>
      <c r="J13" s="11">
        <f t="shared" ref="J13:N13" si="0">J4</f>
        <v>6.625</v>
      </c>
      <c r="K13" s="11">
        <f t="shared" si="0"/>
        <v>9.875</v>
      </c>
      <c r="L13" s="11">
        <f t="shared" si="0"/>
        <v>13.125</v>
      </c>
      <c r="M13" s="11">
        <f t="shared" si="0"/>
        <v>16.375</v>
      </c>
      <c r="N13" s="11">
        <f t="shared" si="0"/>
        <v>19.625</v>
      </c>
      <c r="O13" s="13"/>
    </row>
    <row r="14" spans="1:15" ht="16.5" thickBot="1" x14ac:dyDescent="0.3">
      <c r="A14" s="3">
        <v>13</v>
      </c>
      <c r="B14" s="4">
        <v>9</v>
      </c>
      <c r="D14" s="6" t="s">
        <v>13</v>
      </c>
      <c r="E14" s="6">
        <v>604</v>
      </c>
      <c r="G14" t="s">
        <v>33</v>
      </c>
      <c r="H14" s="13">
        <v>0</v>
      </c>
      <c r="I14" s="13">
        <f>_xlfn.NORM.DIST(I13,$E$3,$E$7,1)</f>
        <v>5.2626937055968992E-3</v>
      </c>
      <c r="J14" s="13">
        <f t="shared" ref="J14:N14" si="1">_xlfn.NORM.DIST(J13,$E$3,$E$7,1)</f>
        <v>9.4142141302929458E-2</v>
      </c>
      <c r="K14" s="13">
        <f t="shared" si="1"/>
        <v>0.4707956924002839</v>
      </c>
      <c r="L14" s="13">
        <f t="shared" si="1"/>
        <v>0.87882475871353816</v>
      </c>
      <c r="M14" s="13">
        <f t="shared" si="1"/>
        <v>0.99205720817120491</v>
      </c>
      <c r="N14" s="13">
        <f t="shared" si="1"/>
        <v>0.99987087440327826</v>
      </c>
      <c r="O14" s="13">
        <v>1</v>
      </c>
    </row>
    <row r="15" spans="1:15" ht="16.5" thickBot="1" x14ac:dyDescent="0.3">
      <c r="A15" s="3">
        <v>14</v>
      </c>
      <c r="B15" s="4">
        <v>11</v>
      </c>
      <c r="D15" s="7" t="s">
        <v>14</v>
      </c>
      <c r="E15" s="7">
        <v>60</v>
      </c>
      <c r="G15" t="s">
        <v>34</v>
      </c>
      <c r="I15">
        <f>I14</f>
        <v>5.2626937055968992E-3</v>
      </c>
      <c r="J15">
        <f>J14-I14</f>
        <v>8.8879447597332559E-2</v>
      </c>
      <c r="K15">
        <f t="shared" ref="K15:O15" si="2">K14-J14</f>
        <v>0.37665355109735443</v>
      </c>
      <c r="L15">
        <f t="shared" si="2"/>
        <v>0.40802906631325425</v>
      </c>
      <c r="M15">
        <f t="shared" si="2"/>
        <v>0.11323244945766675</v>
      </c>
      <c r="N15">
        <f t="shared" si="2"/>
        <v>7.8136662320733574E-3</v>
      </c>
      <c r="O15">
        <f t="shared" si="2"/>
        <v>1.2912559672173529E-4</v>
      </c>
    </row>
    <row r="16" spans="1:15" ht="16.5" thickBot="1" x14ac:dyDescent="0.3">
      <c r="A16" s="3">
        <v>15</v>
      </c>
      <c r="B16" s="4">
        <v>8</v>
      </c>
      <c r="G16" s="18" t="s">
        <v>35</v>
      </c>
      <c r="I16">
        <f>I15*60</f>
        <v>0.31576162233581395</v>
      </c>
      <c r="J16">
        <f t="shared" ref="J16:O16" si="3">J15*60</f>
        <v>5.3327668558399539</v>
      </c>
      <c r="K16">
        <f t="shared" si="3"/>
        <v>22.599213065841266</v>
      </c>
      <c r="L16">
        <f t="shared" si="3"/>
        <v>24.481743978795254</v>
      </c>
      <c r="M16">
        <f t="shared" si="3"/>
        <v>6.7939469674600055</v>
      </c>
      <c r="N16">
        <f t="shared" si="3"/>
        <v>0.46881997392440145</v>
      </c>
      <c r="O16">
        <f t="shared" si="3"/>
        <v>7.7475358033041175E-3</v>
      </c>
    </row>
    <row r="17" spans="1:9" ht="16.5" thickBot="1" x14ac:dyDescent="0.3">
      <c r="A17" s="3">
        <v>16</v>
      </c>
      <c r="B17" s="4">
        <v>10</v>
      </c>
      <c r="G17" s="16" t="s">
        <v>36</v>
      </c>
      <c r="H17" s="19">
        <f>_xlfn.CHISQ.TEST(I5:O5,I16:O16)</f>
        <v>0.91985811672975015</v>
      </c>
      <c r="I17" s="18" t="s">
        <v>50</v>
      </c>
    </row>
    <row r="18" spans="1:9" ht="16.5" thickBot="1" x14ac:dyDescent="0.3">
      <c r="A18" s="3">
        <v>17</v>
      </c>
      <c r="B18" s="4">
        <v>9</v>
      </c>
      <c r="I18" s="18" t="s">
        <v>37</v>
      </c>
    </row>
    <row r="19" spans="1:9" ht="16.5" thickBot="1" x14ac:dyDescent="0.3">
      <c r="A19" s="3">
        <v>18</v>
      </c>
      <c r="B19" s="4">
        <v>10</v>
      </c>
    </row>
    <row r="20" spans="1:9" ht="16.5" thickBot="1" x14ac:dyDescent="0.3">
      <c r="A20" s="3">
        <v>19</v>
      </c>
      <c r="B20" s="4">
        <v>11</v>
      </c>
    </row>
    <row r="21" spans="1:9" ht="16.5" thickBot="1" x14ac:dyDescent="0.3">
      <c r="A21" s="3">
        <v>20</v>
      </c>
      <c r="B21" s="4">
        <v>10</v>
      </c>
    </row>
    <row r="22" spans="1:9" ht="16.5" thickBot="1" x14ac:dyDescent="0.3">
      <c r="A22" s="1">
        <v>21</v>
      </c>
      <c r="B22" s="5">
        <v>11</v>
      </c>
      <c r="D22" s="8" t="s">
        <v>47</v>
      </c>
      <c r="E22" s="8" t="s">
        <v>40</v>
      </c>
    </row>
    <row r="23" spans="1:9" ht="16.5" thickBot="1" x14ac:dyDescent="0.3">
      <c r="A23" s="3">
        <v>22</v>
      </c>
      <c r="B23" s="4">
        <v>7</v>
      </c>
      <c r="D23" s="20">
        <v>6.625</v>
      </c>
      <c r="E23" s="6">
        <v>4</v>
      </c>
    </row>
    <row r="24" spans="1:9" ht="16.5" thickBot="1" x14ac:dyDescent="0.3">
      <c r="A24" s="3">
        <v>23</v>
      </c>
      <c r="B24" s="4">
        <v>9</v>
      </c>
      <c r="D24" s="20">
        <v>9.875</v>
      </c>
      <c r="E24" s="6">
        <v>23</v>
      </c>
    </row>
    <row r="25" spans="1:9" ht="16.5" thickBot="1" x14ac:dyDescent="0.3">
      <c r="A25" s="3">
        <v>24</v>
      </c>
      <c r="B25" s="4">
        <v>13</v>
      </c>
      <c r="D25" s="20">
        <v>13.125</v>
      </c>
      <c r="E25" s="6">
        <v>27</v>
      </c>
    </row>
    <row r="26" spans="1:9" ht="16.5" thickBot="1" x14ac:dyDescent="0.3">
      <c r="A26" s="3">
        <v>25</v>
      </c>
      <c r="B26" s="4">
        <v>18</v>
      </c>
      <c r="D26" s="20">
        <v>16.375</v>
      </c>
      <c r="E26" s="6">
        <v>5</v>
      </c>
    </row>
    <row r="27" spans="1:9" ht="16.5" thickBot="1" x14ac:dyDescent="0.3">
      <c r="A27" s="3">
        <v>26</v>
      </c>
      <c r="B27" s="4">
        <v>10</v>
      </c>
      <c r="D27" s="20">
        <v>19.625</v>
      </c>
      <c r="E27" s="6">
        <v>1</v>
      </c>
    </row>
    <row r="28" spans="1:9" ht="16.5" thickBot="1" x14ac:dyDescent="0.3">
      <c r="A28" s="3">
        <v>27</v>
      </c>
      <c r="B28" s="4">
        <v>14</v>
      </c>
      <c r="D28" s="7" t="s">
        <v>39</v>
      </c>
      <c r="E28" s="7">
        <v>0</v>
      </c>
    </row>
    <row r="29" spans="1:9" ht="16.5" thickBot="1" x14ac:dyDescent="0.3">
      <c r="A29" s="3">
        <v>28</v>
      </c>
      <c r="B29" s="4">
        <v>9</v>
      </c>
    </row>
    <row r="30" spans="1:9" ht="16.5" thickBot="1" x14ac:dyDescent="0.3">
      <c r="A30" s="3">
        <v>29</v>
      </c>
      <c r="B30" s="4">
        <v>10</v>
      </c>
    </row>
    <row r="31" spans="1:9" ht="16.5" thickBot="1" x14ac:dyDescent="0.3">
      <c r="A31" s="3">
        <v>30</v>
      </c>
      <c r="B31" s="4">
        <v>12</v>
      </c>
    </row>
    <row r="32" spans="1:9" ht="16.5" thickBot="1" x14ac:dyDescent="0.3">
      <c r="A32" s="3">
        <v>31</v>
      </c>
      <c r="B32" s="4">
        <v>10</v>
      </c>
    </row>
    <row r="33" spans="1:2" ht="16.5" thickBot="1" x14ac:dyDescent="0.3">
      <c r="A33" s="3">
        <v>32</v>
      </c>
      <c r="B33" s="4">
        <v>8</v>
      </c>
    </row>
    <row r="34" spans="1:2" ht="16.5" thickBot="1" x14ac:dyDescent="0.3">
      <c r="A34" s="3">
        <v>33</v>
      </c>
      <c r="B34" s="4">
        <v>9</v>
      </c>
    </row>
    <row r="35" spans="1:2" ht="16.5" thickBot="1" x14ac:dyDescent="0.3">
      <c r="A35" s="3">
        <v>34</v>
      </c>
      <c r="B35" s="4">
        <v>12</v>
      </c>
    </row>
    <row r="36" spans="1:2" ht="16.5" thickBot="1" x14ac:dyDescent="0.3">
      <c r="A36" s="3">
        <v>35</v>
      </c>
      <c r="B36" s="4">
        <v>8</v>
      </c>
    </row>
    <row r="37" spans="1:2" ht="16.5" thickBot="1" x14ac:dyDescent="0.3">
      <c r="A37" s="3">
        <v>36</v>
      </c>
      <c r="B37" s="4">
        <v>14</v>
      </c>
    </row>
    <row r="38" spans="1:2" ht="16.5" thickBot="1" x14ac:dyDescent="0.3">
      <c r="A38" s="3">
        <v>37</v>
      </c>
      <c r="B38" s="4">
        <v>13</v>
      </c>
    </row>
    <row r="39" spans="1:2" ht="16.5" thickBot="1" x14ac:dyDescent="0.3">
      <c r="A39" s="3">
        <v>38</v>
      </c>
      <c r="B39" s="4">
        <v>9</v>
      </c>
    </row>
    <row r="40" spans="1:2" ht="16.5" thickBot="1" x14ac:dyDescent="0.3">
      <c r="A40" s="3">
        <v>39</v>
      </c>
      <c r="B40" s="4">
        <v>9</v>
      </c>
    </row>
    <row r="41" spans="1:2" ht="16.5" thickBot="1" x14ac:dyDescent="0.3">
      <c r="A41" s="3">
        <v>40</v>
      </c>
      <c r="B41" s="4">
        <v>9</v>
      </c>
    </row>
    <row r="42" spans="1:2" ht="16.5" thickBot="1" x14ac:dyDescent="0.3">
      <c r="A42" s="1">
        <v>41</v>
      </c>
      <c r="B42" s="5">
        <v>8</v>
      </c>
    </row>
    <row r="43" spans="1:2" ht="16.5" thickBot="1" x14ac:dyDescent="0.3">
      <c r="A43" s="3">
        <v>42</v>
      </c>
      <c r="B43" s="4">
        <v>7</v>
      </c>
    </row>
    <row r="44" spans="1:2" ht="16.5" thickBot="1" x14ac:dyDescent="0.3">
      <c r="A44" s="3">
        <v>43</v>
      </c>
      <c r="B44" s="4">
        <v>7</v>
      </c>
    </row>
    <row r="45" spans="1:2" ht="16.5" thickBot="1" x14ac:dyDescent="0.3">
      <c r="A45" s="3">
        <v>44</v>
      </c>
      <c r="B45" s="4">
        <v>5</v>
      </c>
    </row>
    <row r="46" spans="1:2" ht="16.5" thickBot="1" x14ac:dyDescent="0.3">
      <c r="A46" s="3">
        <v>45</v>
      </c>
      <c r="B46" s="4">
        <v>13</v>
      </c>
    </row>
    <row r="47" spans="1:2" ht="16.5" thickBot="1" x14ac:dyDescent="0.3">
      <c r="A47" s="3">
        <v>46</v>
      </c>
      <c r="B47" s="4">
        <v>14</v>
      </c>
    </row>
    <row r="48" spans="1:2" ht="16.5" thickBot="1" x14ac:dyDescent="0.3">
      <c r="A48" s="3">
        <v>47</v>
      </c>
      <c r="B48" s="4">
        <v>6</v>
      </c>
    </row>
    <row r="49" spans="1:2" ht="16.5" thickBot="1" x14ac:dyDescent="0.3">
      <c r="A49" s="3">
        <v>48</v>
      </c>
      <c r="B49" s="4">
        <v>11</v>
      </c>
    </row>
    <row r="50" spans="1:2" ht="16.5" thickBot="1" x14ac:dyDescent="0.3">
      <c r="A50" s="3">
        <v>49</v>
      </c>
      <c r="B50" s="4">
        <v>12</v>
      </c>
    </row>
    <row r="51" spans="1:2" ht="16.5" thickBot="1" x14ac:dyDescent="0.3">
      <c r="A51" s="3">
        <v>50</v>
      </c>
      <c r="B51" s="4">
        <v>8</v>
      </c>
    </row>
    <row r="52" spans="1:2" ht="16.5" thickBot="1" x14ac:dyDescent="0.3">
      <c r="A52" s="3">
        <v>51</v>
      </c>
      <c r="B52" s="4">
        <v>6</v>
      </c>
    </row>
    <row r="53" spans="1:2" ht="16.5" thickBot="1" x14ac:dyDescent="0.3">
      <c r="A53" s="3">
        <v>52</v>
      </c>
      <c r="B53" s="4">
        <v>14</v>
      </c>
    </row>
    <row r="54" spans="1:2" ht="16.5" thickBot="1" x14ac:dyDescent="0.3">
      <c r="A54" s="3">
        <v>53</v>
      </c>
      <c r="B54" s="4">
        <v>11</v>
      </c>
    </row>
    <row r="55" spans="1:2" ht="16.5" thickBot="1" x14ac:dyDescent="0.3">
      <c r="A55" s="3">
        <v>54</v>
      </c>
      <c r="B55" s="4">
        <v>8</v>
      </c>
    </row>
    <row r="56" spans="1:2" ht="16.5" thickBot="1" x14ac:dyDescent="0.3">
      <c r="A56" s="3">
        <v>55</v>
      </c>
      <c r="B56" s="4">
        <v>10</v>
      </c>
    </row>
    <row r="57" spans="1:2" ht="16.5" thickBot="1" x14ac:dyDescent="0.3">
      <c r="A57" s="3">
        <v>56</v>
      </c>
      <c r="B57" s="4">
        <v>13</v>
      </c>
    </row>
    <row r="58" spans="1:2" ht="16.5" thickBot="1" x14ac:dyDescent="0.3">
      <c r="A58" s="3">
        <v>57</v>
      </c>
      <c r="B58" s="4">
        <v>12</v>
      </c>
    </row>
    <row r="59" spans="1:2" ht="16.5" thickBot="1" x14ac:dyDescent="0.3">
      <c r="A59" s="3">
        <v>58</v>
      </c>
      <c r="B59" s="4">
        <v>11</v>
      </c>
    </row>
    <row r="60" spans="1:2" ht="16.5" thickBot="1" x14ac:dyDescent="0.3">
      <c r="A60" s="3">
        <v>59</v>
      </c>
      <c r="B60" s="4">
        <v>8</v>
      </c>
    </row>
    <row r="61" spans="1:2" ht="16.5" thickBot="1" x14ac:dyDescent="0.3">
      <c r="A61" s="3">
        <v>60</v>
      </c>
      <c r="B61" s="4">
        <v>5</v>
      </c>
    </row>
  </sheetData>
  <sortState ref="D23:D27">
    <sortCondition ref="D23"/>
  </sortState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49" r:id="rId3">
          <objectPr defaultSize="0" autoPict="0" r:id="rId4">
            <anchor moveWithCells="1" sizeWithCells="1">
              <from>
                <xdr:col>14</xdr:col>
                <xdr:colOff>133350</xdr:colOff>
                <xdr:row>12</xdr:row>
                <xdr:rowOff>19050</xdr:rowOff>
              </from>
              <to>
                <xdr:col>14</xdr:col>
                <xdr:colOff>476250</xdr:colOff>
                <xdr:row>12</xdr:row>
                <xdr:rowOff>180975</xdr:rowOff>
              </to>
            </anchor>
          </objectPr>
        </oleObject>
      </mc:Choice>
      <mc:Fallback>
        <oleObject progId="Equation.3" shapeId="2049" r:id="rId3"/>
      </mc:Fallback>
    </mc:AlternateContent>
    <mc:AlternateContent xmlns:mc="http://schemas.openxmlformats.org/markup-compatibility/2006">
      <mc:Choice Requires="x14">
        <oleObject progId="Equation.3" shapeId="2050" r:id="rId5">
          <objectPr defaultSize="0" autoPict="0" r:id="rId4">
            <anchor moveWithCells="1" sizeWithCells="1">
              <from>
                <xdr:col>14</xdr:col>
                <xdr:colOff>85725</xdr:colOff>
                <xdr:row>3</xdr:row>
                <xdr:rowOff>352425</xdr:rowOff>
              </from>
              <to>
                <xdr:col>14</xdr:col>
                <xdr:colOff>428625</xdr:colOff>
                <xdr:row>4</xdr:row>
                <xdr:rowOff>0</xdr:rowOff>
              </to>
            </anchor>
          </objectPr>
        </oleObject>
      </mc:Choice>
      <mc:Fallback>
        <oleObject progId="Equation.3" shapeId="2050" r:id="rId5"/>
      </mc:Fallback>
    </mc:AlternateContent>
    <mc:AlternateContent xmlns:mc="http://schemas.openxmlformats.org/markup-compatibility/2006">
      <mc:Choice Requires="x14">
        <oleObject progId="Equation.3" shapeId="2051" r:id="rId6">
          <objectPr defaultSize="0" autoPict="0" r:id="rId7">
            <anchor moveWithCells="1" sizeWithCells="1">
              <from>
                <xdr:col>7</xdr:col>
                <xdr:colOff>171450</xdr:colOff>
                <xdr:row>3</xdr:row>
                <xdr:rowOff>361950</xdr:rowOff>
              </from>
              <to>
                <xdr:col>7</xdr:col>
                <xdr:colOff>504825</xdr:colOff>
                <xdr:row>3</xdr:row>
                <xdr:rowOff>504825</xdr:rowOff>
              </to>
            </anchor>
          </objectPr>
        </oleObject>
      </mc:Choice>
      <mc:Fallback>
        <oleObject progId="Equation.3" shapeId="2051" r:id="rId6"/>
      </mc:Fallback>
    </mc:AlternateContent>
    <mc:AlternateContent xmlns:mc="http://schemas.openxmlformats.org/markup-compatibility/2006">
      <mc:Choice Requires="x14">
        <oleObject progId="Equation.3" shapeId="2052" r:id="rId8">
          <objectPr defaultSize="0" autoPict="0" r:id="rId7">
            <anchor moveWithCells="1" sizeWithCells="1">
              <from>
                <xdr:col>7</xdr:col>
                <xdr:colOff>161925</xdr:colOff>
                <xdr:row>12</xdr:row>
                <xdr:rowOff>28575</xdr:rowOff>
              </from>
              <to>
                <xdr:col>7</xdr:col>
                <xdr:colOff>495300</xdr:colOff>
                <xdr:row>12</xdr:row>
                <xdr:rowOff>171450</xdr:rowOff>
              </to>
            </anchor>
          </objectPr>
        </oleObject>
      </mc:Choice>
      <mc:Fallback>
        <oleObject progId="Equation.3" shapeId="2052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Леонид Овчинников</dc:creator>
  <cp:lastModifiedBy>Артем Свита</cp:lastModifiedBy>
  <dcterms:created xsi:type="dcterms:W3CDTF">2015-06-05T18:19:34Z</dcterms:created>
  <dcterms:modified xsi:type="dcterms:W3CDTF">2021-05-11T11:10:06Z</dcterms:modified>
</cp:coreProperties>
</file>