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03d\AC\Temp\"/>
    </mc:Choice>
  </mc:AlternateContent>
  <xr:revisionPtr revIDLastSave="0" documentId="8_{05809BF7-7F25-4DB9-9288-E31D04C07442}" xr6:coauthVersionLast="47" xr6:coauthVersionMax="47" xr10:uidLastSave="{00000000-0000-0000-0000-000000000000}"/>
  <bookViews>
    <workbookView xWindow="-60" yWindow="-60" windowWidth="15480" windowHeight="11640" xr2:uid="{00000000-000D-0000-FFFF-FFFF00000000}"/>
  </bookViews>
  <sheets>
    <sheet name="Controle de Execução dos Testes" sheetId="4" r:id="rId1"/>
    <sheet name="Resumo dos Testes"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5" l="1"/>
  <c r="B12" i="5"/>
  <c r="B2" i="5"/>
  <c r="A8" i="5"/>
  <c r="B8" i="5"/>
  <c r="A9" i="5"/>
  <c r="B9" i="5"/>
  <c r="A10" i="5"/>
  <c r="B10" i="5"/>
  <c r="A11" i="5"/>
  <c r="B11" i="5"/>
  <c r="A7" i="5"/>
  <c r="B7" i="5"/>
  <c r="B13" i="5"/>
  <c r="B3" i="5"/>
  <c r="B4" i="5"/>
  <c r="C7" i="5"/>
  <c r="C8" i="5"/>
  <c r="C9" i="5"/>
  <c r="C10" i="5"/>
  <c r="C11" i="5"/>
  <c r="C12" i="5"/>
  <c r="C1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XP SP2 MGI</author>
  </authors>
  <commentList>
    <comment ref="F5" authorId="0" shapeId="0" xr:uid="{00000000-0006-0000-0000-000001000000}">
      <text>
        <r>
          <rPr>
            <b/>
            <sz val="8"/>
            <color indexed="81"/>
            <rFont val="Tahoma"/>
          </rPr>
          <t>Insira o nome do recurso que esta aplicando o teste</t>
        </r>
      </text>
    </comment>
    <comment ref="F6" authorId="0" shapeId="0" xr:uid="{00000000-0006-0000-0000-000002000000}">
      <text>
        <r>
          <rPr>
            <b/>
            <sz val="8"/>
            <color indexed="81"/>
            <rFont val="Tahoma"/>
          </rPr>
          <t>Especificar em qual etapa de teste foi aplicado a planilha.</t>
        </r>
      </text>
    </comment>
    <comment ref="A8" authorId="0" shapeId="0" xr:uid="{00000000-0006-0000-0000-000003000000}">
      <text>
        <r>
          <rPr>
            <b/>
            <sz val="8"/>
            <color indexed="81"/>
            <rFont val="Tahoma"/>
            <family val="2"/>
          </rPr>
          <t>Número da execução. É um sequencial para a planilha.</t>
        </r>
      </text>
    </comment>
    <comment ref="B8" authorId="0" shapeId="0" xr:uid="{00000000-0006-0000-0000-000004000000}">
      <text>
        <r>
          <rPr>
            <b/>
            <sz val="8"/>
            <color indexed="81"/>
            <rFont val="Tahoma"/>
            <family val="2"/>
          </rPr>
          <t>Número do caso de teste.</t>
        </r>
      </text>
    </comment>
    <comment ref="C8" authorId="0" shapeId="0" xr:uid="{00000000-0006-0000-0000-000005000000}">
      <text>
        <r>
          <rPr>
            <b/>
            <sz val="8"/>
            <color indexed="81"/>
            <rFont val="Tahoma"/>
            <family val="2"/>
          </rPr>
          <t>Número do cenário de caso de testes.</t>
        </r>
      </text>
    </comment>
    <comment ref="D8" authorId="0" shapeId="0" xr:uid="{00000000-0006-0000-0000-000006000000}">
      <text>
        <r>
          <rPr>
            <b/>
            <sz val="8"/>
            <color indexed="81"/>
            <rFont val="Tahoma"/>
          </rPr>
          <t>Status da execuçã odo cenário</t>
        </r>
        <r>
          <rPr>
            <sz val="8"/>
            <color indexed="81"/>
            <rFont val="Tahoma"/>
          </rPr>
          <t xml:space="preserve">
</t>
        </r>
      </text>
    </comment>
    <comment ref="E8" authorId="0" shapeId="0" xr:uid="{00000000-0006-0000-0000-000007000000}">
      <text>
        <r>
          <rPr>
            <b/>
            <sz val="8"/>
            <color indexed="81"/>
            <rFont val="Tahoma"/>
          </rPr>
          <t>Data que o cenário foi executadono formato:
DD/MM/AA</t>
        </r>
      </text>
    </comment>
    <comment ref="F8" authorId="0" shapeId="0" xr:uid="{00000000-0006-0000-0000-000008000000}">
      <text>
        <r>
          <rPr>
            <b/>
            <sz val="8"/>
            <color indexed="81"/>
            <rFont val="Tahoma"/>
          </rPr>
          <t>Hora de início de execução do cenários no formato:
hh:mm</t>
        </r>
        <r>
          <rPr>
            <sz val="8"/>
            <color indexed="81"/>
            <rFont val="Tahoma"/>
          </rPr>
          <t xml:space="preserve">
</t>
        </r>
      </text>
    </comment>
    <comment ref="G8" authorId="0" shapeId="0" xr:uid="{00000000-0006-0000-0000-000009000000}">
      <text>
        <r>
          <rPr>
            <b/>
            <sz val="8"/>
            <color indexed="81"/>
            <rFont val="Tahoma"/>
          </rPr>
          <t>Hora de término de execução do cenário no formato:
hh:mm</t>
        </r>
        <r>
          <rPr>
            <sz val="8"/>
            <color indexed="81"/>
            <rFont val="Tahoma"/>
          </rPr>
          <t xml:space="preserve">
</t>
        </r>
      </text>
    </comment>
    <comment ref="H8" authorId="0" shapeId="0" xr:uid="{00000000-0006-0000-0000-00000A000000}">
      <text>
        <r>
          <rPr>
            <b/>
            <sz val="8"/>
            <color indexed="81"/>
            <rFont val="Tahoma"/>
          </rPr>
          <t>Documentos
relevantes relacionados à massa de dados de testes.</t>
        </r>
        <r>
          <rPr>
            <sz val="8"/>
            <color indexed="81"/>
            <rFont val="Tahoma"/>
          </rPr>
          <t xml:space="preserve">
</t>
        </r>
      </text>
    </comment>
    <comment ref="I8" authorId="0" shapeId="0" xr:uid="{00000000-0006-0000-0000-00000B000000}">
      <text>
        <r>
          <rPr>
            <b/>
            <sz val="8"/>
            <color indexed="81"/>
            <rFont val="Tahoma"/>
          </rPr>
          <t>Comentários adicionais do analista de testes.</t>
        </r>
      </text>
    </comment>
  </commentList>
</comments>
</file>

<file path=xl/sharedStrings.xml><?xml version="1.0" encoding="utf-8"?>
<sst xmlns="http://schemas.openxmlformats.org/spreadsheetml/2006/main" count="87" uniqueCount="58">
  <si>
    <t>Metodologia&amp;Controle/TI - Teste</t>
  </si>
  <si>
    <t>Status</t>
  </si>
  <si>
    <t>Etapa</t>
  </si>
  <si>
    <t xml:space="preserve">Planilha de Aplicação de Teste </t>
  </si>
  <si>
    <t xml:space="preserve">Projeto: </t>
  </si>
  <si>
    <t>LangNow</t>
  </si>
  <si>
    <t>Não iniciado</t>
  </si>
  <si>
    <t>WB - Teste de Caixa Branca</t>
  </si>
  <si>
    <t>Data de Aplicação:</t>
  </si>
  <si>
    <t>Configuração em andamento</t>
  </si>
  <si>
    <t>SAT - Teste de Internos</t>
  </si>
  <si>
    <t xml:space="preserve">Recurso: </t>
  </si>
  <si>
    <t>Selenium IDE</t>
  </si>
  <si>
    <t>Em execução</t>
  </si>
  <si>
    <t>UAT - Teste de Aceitação</t>
  </si>
  <si>
    <t>Etapa de Aplicação:</t>
  </si>
  <si>
    <t>Abortado</t>
  </si>
  <si>
    <t>Finalizado com sucesso</t>
  </si>
  <si>
    <t>E</t>
  </si>
  <si>
    <t>T</t>
  </si>
  <si>
    <t>C</t>
  </si>
  <si>
    <t>Data</t>
  </si>
  <si>
    <t>Início em</t>
  </si>
  <si>
    <t>Termno em</t>
  </si>
  <si>
    <t>Documentos</t>
  </si>
  <si>
    <t>Comentários</t>
  </si>
  <si>
    <t>Tempo de Execução</t>
  </si>
  <si>
    <t>Finalizado com falhas</t>
  </si>
  <si>
    <t>test_rafael</t>
  </si>
  <si>
    <t>Tentar registrar nova conta com campos de e-mail e senha vazios resulta na mensagem Error: Please provide a valid email address.</t>
  </si>
  <si>
    <t>Erro Recorrente</t>
  </si>
  <si>
    <t>Tentar registrar nova conta com "a" no campo de email e sem senha aborta a operação de registro e aparece a mensagem de aviso: Inclua um "@" no endereço de email. Falta um "@" em "a".</t>
  </si>
  <si>
    <t>Tentar registrar nova conta com "a@" no campo de email e sem senha aborta a operação de registro e aparece a mensagem de aviso: Introduza uma parte a seguir a "@". "a@" está incompleto.</t>
  </si>
  <si>
    <t>Tentar registrar nova conta com "a@b" no campo de e-mail e campo de senha vazio resulta na mensagem Error: Please provide a valid email address.</t>
  </si>
  <si>
    <t>Tentar registrar uma nova conta com email válido"victorseretniguimaraes@gmail.com" e campo de senha vazio resulta na mensagem Error: Please enter an account password.</t>
  </si>
  <si>
    <t>Ao preencher uma senha com padrão previsível como "1234" ou "abcde" é alertado ao usuário Very weak - Please enter a stronger password.</t>
  </si>
  <si>
    <t>Ao preencher uma senha simples mas com padrão imprevisível como "4231" é alertado ao usuário Weak - Please enter a stronger password.</t>
  </si>
  <si>
    <t>Ao preencher uma senha com 9 dígitos e padrão imprevisível como "Aa_#91827 é alertado ao usuário Medium</t>
  </si>
  <si>
    <t>Ao preencher uma senha com 12 dígitos e padrão imprevisível como "Aa_#91827364 é alertado ao usuário Strong</t>
  </si>
  <si>
    <t xml:space="preserve">             Ao preencher uma senha com 13 dígitos e padrão imprevisível como "Aa_#918273645 é alertado ao usuário Medium, supostamente uma opção pior que a anterior com um dígito a menos. Isso acontece por causa do algoritmo que tenta pegar um padrão previsível na senha e alertar ao usuário a não fazer isso, mesmo que não se aplique nesse caso, em que "Aa_#918273645" é um dígito mais complexo que apenas "Aa_#91827364".</t>
  </si>
  <si>
    <t xml:space="preserve">Ao preencher um email valido "victorseretniguimaraes@gmail.com" e senha válida "Aa_#91827364" usuário é levado para nova tela com opções de Dashboard, Orders, Downloads, Addresses, Account Details e Logout além da mensagem Hello victorseretniguimaraes (not victorseretniguimaraes? Sign out)
From your account dashboard you can view your recent orders, manage your shipping and billing addresses and edit your password and account details.
</t>
  </si>
  <si>
    <t>test_rafael_login_sem_senha</t>
  </si>
  <si>
    <t>Repetir a última ação no campo de Login resulta a mesma resposta</t>
  </si>
  <si>
    <t xml:space="preserve">                    Ao entrar com sucesso na conta com a opção de Remember me desativada, fechar a página e abrí-la em outro guia, o usuário continua logado, que deveria acontecer apenas com a opção de lembrar a conta ativada. O mesmo ocorre ao tentar entrar com senha errada, depois inserir senha correta, retornar na página anterior e então tentar login com campo de senha vazio, tendo acesso permitido.</t>
  </si>
  <si>
    <t>Tempo Total</t>
  </si>
  <si>
    <t>29 segundos</t>
  </si>
  <si>
    <t>Observações Gerais</t>
  </si>
  <si>
    <t>Funções básicas do site como recusar dados inválidos e permitir o acesso do usuário apenas com dados válidos funcionam corretamente, mas</t>
  </si>
  <si>
    <t>detalhes como a função de Remember me funcionar mesmo desativada e o algoritmo de nível de senha priorizando senhas sobre outras mesmo</t>
  </si>
  <si>
    <t>que não haja um padrão previsível, como no caso de "Aa_#91827364" receber classificação Strong mas "Aa_#918273645" receber classificação</t>
  </si>
  <si>
    <t>Medium pelo fato de 5 vier após o 4 é uma prática de boa intenção mas não está 100% correta.</t>
  </si>
  <si>
    <t>Casos de Teste Pendentes</t>
  </si>
  <si>
    <t>% a finalizar</t>
  </si>
  <si>
    <t>% finalizado</t>
  </si>
  <si>
    <t>Status dos Casos de Teste</t>
  </si>
  <si>
    <t># Casos de Teste</t>
  </si>
  <si>
    <t>% de Casos de Teste 
por status</t>
  </si>
  <si>
    <t>Total TC's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</si>
</sst>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dd/mm/yy;@"/>
    <numFmt numFmtId="167" formatCode="h:mm;@"/>
  </numFmts>
  <fonts count="15">
    <font>
      <sz val="10"/>
      <name val="Arial"/>
    </font>
    <font>
      <sz val="10"/>
      <name val="Arial"/>
    </font>
    <font>
      <sz val="8"/>
      <name val="Arial"/>
    </font>
    <font>
      <b/>
      <sz val="10"/>
      <name val="Tahoma"/>
      <family val="2"/>
    </font>
    <font>
      <sz val="10"/>
      <name val="Tahoma"/>
      <family val="2"/>
    </font>
    <font>
      <b/>
      <sz val="10"/>
      <color indexed="10"/>
      <name val="Tahoma"/>
      <family val="2"/>
    </font>
    <font>
      <b/>
      <sz val="12"/>
      <name val="Tahoma"/>
      <family val="2"/>
    </font>
    <font>
      <b/>
      <sz val="11"/>
      <name val="Tahoma"/>
      <family val="2"/>
    </font>
    <font>
      <sz val="8"/>
      <color indexed="81"/>
      <name val="Tahoma"/>
    </font>
    <font>
      <b/>
      <sz val="8"/>
      <color indexed="81"/>
      <name val="Tahoma"/>
    </font>
    <font>
      <b/>
      <sz val="8"/>
      <color indexed="81"/>
      <name val="Tahoma"/>
      <family val="2"/>
    </font>
    <font>
      <b/>
      <sz val="10"/>
      <name val="Arial"/>
      <family val="2"/>
    </font>
    <font>
      <sz val="12"/>
      <name val="Arial"/>
    </font>
    <font>
      <b/>
      <sz val="12"/>
      <name val="Arial"/>
    </font>
    <font>
      <b/>
      <sz val="12"/>
      <name val="Arial"/>
      <family val="2"/>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13">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61">
    <xf numFmtId="0" fontId="0" fillId="0" borderId="0" xfId="0"/>
    <xf numFmtId="0" fontId="3" fillId="2" borderId="1" xfId="0" applyFont="1" applyFill="1" applyBorder="1" applyAlignment="1">
      <alignment horizontal="center" vertical="center"/>
    </xf>
    <xf numFmtId="0" fontId="3" fillId="2" borderId="0" xfId="0" applyFont="1" applyFill="1" applyAlignment="1">
      <alignment horizontal="center" vertical="center"/>
    </xf>
    <xf numFmtId="0" fontId="3" fillId="2" borderId="2" xfId="0" applyFont="1" applyFill="1" applyBorder="1" applyAlignment="1">
      <alignment horizontal="center" vertical="center" wrapText="1"/>
    </xf>
    <xf numFmtId="0" fontId="4" fillId="0" borderId="1" xfId="0" applyFont="1" applyBorder="1" applyAlignment="1">
      <alignment vertical="center"/>
    </xf>
    <xf numFmtId="0" fontId="4" fillId="0" borderId="0" xfId="0" applyFont="1" applyAlignment="1">
      <alignment horizontal="center" vertical="center"/>
    </xf>
    <xf numFmtId="9" fontId="4" fillId="0" borderId="2" xfId="2" applyFont="1" applyBorder="1" applyAlignment="1">
      <alignment horizontal="center" vertical="center"/>
    </xf>
    <xf numFmtId="0" fontId="3" fillId="0" borderId="1" xfId="0" applyFont="1" applyBorder="1" applyAlignment="1">
      <alignment vertical="center"/>
    </xf>
    <xf numFmtId="0" fontId="3" fillId="0" borderId="0" xfId="0" applyFont="1" applyAlignment="1">
      <alignment horizontal="center" vertical="center"/>
    </xf>
    <xf numFmtId="0" fontId="4" fillId="0" borderId="0" xfId="0" applyFont="1"/>
    <xf numFmtId="0" fontId="4" fillId="0" borderId="2" xfId="0" applyFont="1" applyBorder="1" applyAlignment="1">
      <alignment horizontal="center" vertical="center"/>
    </xf>
    <xf numFmtId="0" fontId="3" fillId="2" borderId="1" xfId="0" applyFont="1" applyFill="1" applyBorder="1" applyAlignment="1">
      <alignment horizontal="left" vertical="center"/>
    </xf>
    <xf numFmtId="0" fontId="4" fillId="0" borderId="3" xfId="0" applyFont="1" applyBorder="1"/>
    <xf numFmtId="9" fontId="5" fillId="3" borderId="2" xfId="2" applyFont="1" applyFill="1" applyBorder="1" applyAlignment="1">
      <alignment horizontal="center" vertical="center"/>
    </xf>
    <xf numFmtId="9" fontId="5" fillId="3" borderId="4" xfId="2" applyFont="1" applyFill="1" applyBorder="1" applyAlignment="1">
      <alignment horizontal="center" vertical="center"/>
    </xf>
    <xf numFmtId="9" fontId="3" fillId="3" borderId="0" xfId="2" applyFont="1" applyFill="1" applyBorder="1" applyAlignment="1">
      <alignment horizontal="right" vertical="center"/>
    </xf>
    <xf numFmtId="0" fontId="3" fillId="2" borderId="5" xfId="0" applyFont="1" applyFill="1" applyBorder="1" applyAlignment="1">
      <alignment horizontal="left" vertical="center"/>
    </xf>
    <xf numFmtId="9" fontId="3" fillId="3" borderId="3" xfId="2" applyFont="1" applyFill="1" applyBorder="1" applyAlignment="1">
      <alignment horizontal="right" vertical="center"/>
    </xf>
    <xf numFmtId="0" fontId="0" fillId="0" borderId="0" xfId="0" applyAlignment="1">
      <alignment horizontal="center"/>
    </xf>
    <xf numFmtId="0" fontId="3" fillId="2" borderId="6" xfId="0" applyFont="1" applyFill="1" applyBorder="1" applyAlignment="1">
      <alignment horizontal="left" vertical="center"/>
    </xf>
    <xf numFmtId="165" fontId="3" fillId="3" borderId="7" xfId="1" applyNumberFormat="1" applyFont="1" applyFill="1" applyBorder="1" applyAlignment="1">
      <alignment horizontal="center" vertical="center"/>
    </xf>
    <xf numFmtId="9" fontId="5" fillId="3" borderId="8" xfId="2" applyFont="1" applyFill="1" applyBorder="1" applyAlignment="1">
      <alignment horizontal="center" vertical="center"/>
    </xf>
    <xf numFmtId="0" fontId="4" fillId="0" borderId="5" xfId="0" applyFont="1" applyBorder="1" applyAlignment="1">
      <alignment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11" fillId="0" borderId="0" xfId="0" applyFont="1"/>
    <xf numFmtId="0" fontId="6" fillId="2" borderId="9" xfId="0" applyFont="1" applyFill="1" applyBorder="1" applyAlignment="1">
      <alignment horizontal="center" vertical="top" wrapText="1"/>
    </xf>
    <xf numFmtId="0" fontId="7" fillId="2" borderId="9" xfId="0" applyFont="1" applyFill="1" applyBorder="1" applyAlignment="1">
      <alignment horizontal="center" vertical="top" wrapText="1"/>
    </xf>
    <xf numFmtId="0" fontId="12" fillId="0" borderId="0" xfId="0" applyFont="1"/>
    <xf numFmtId="0" fontId="12" fillId="0" borderId="0" xfId="0" applyFont="1" applyAlignment="1">
      <alignment horizontal="center"/>
    </xf>
    <xf numFmtId="0" fontId="13" fillId="0" borderId="0" xfId="0" applyFont="1"/>
    <xf numFmtId="0" fontId="13" fillId="0" borderId="0" xfId="0" applyFont="1" applyAlignment="1">
      <alignment horizontal="right"/>
    </xf>
    <xf numFmtId="0" fontId="14" fillId="0" borderId="0" xfId="0" applyFont="1"/>
    <xf numFmtId="0" fontId="0" fillId="0" borderId="9" xfId="0" applyBorder="1"/>
    <xf numFmtId="0" fontId="4" fillId="0" borderId="9" xfId="0" applyFont="1" applyBorder="1" applyAlignment="1">
      <alignment horizontal="center" vertical="top"/>
    </xf>
    <xf numFmtId="0" fontId="4" fillId="0" borderId="9" xfId="0" applyFont="1" applyBorder="1"/>
    <xf numFmtId="0" fontId="0" fillId="0" borderId="9" xfId="0" applyBorder="1" applyAlignment="1">
      <alignment horizontal="center"/>
    </xf>
    <xf numFmtId="0" fontId="0" fillId="0" borderId="0" xfId="0" applyAlignment="1">
      <alignment wrapText="1"/>
    </xf>
    <xf numFmtId="166" fontId="4" fillId="0" borderId="9" xfId="0" applyNumberFormat="1" applyFont="1" applyBorder="1" applyAlignment="1">
      <alignment horizontal="center"/>
    </xf>
    <xf numFmtId="167" fontId="4" fillId="0" borderId="9" xfId="0" applyNumberFormat="1" applyFont="1" applyBorder="1" applyAlignment="1">
      <alignment horizontal="center" wrapText="1"/>
    </xf>
    <xf numFmtId="167" fontId="0" fillId="0" borderId="9" xfId="0" applyNumberFormat="1" applyBorder="1" applyAlignment="1">
      <alignment horizontal="center"/>
    </xf>
    <xf numFmtId="0" fontId="0" fillId="0" borderId="9" xfId="0" applyBorder="1" applyAlignment="1">
      <alignment horizontal="right"/>
    </xf>
    <xf numFmtId="0" fontId="11" fillId="0" borderId="0" xfId="0" applyFont="1" applyAlignment="1">
      <alignment horizontal="left"/>
    </xf>
    <xf numFmtId="0" fontId="4" fillId="0" borderId="9" xfId="0" applyFont="1" applyBorder="1" applyAlignment="1">
      <alignment wrapText="1"/>
    </xf>
    <xf numFmtId="0" fontId="0" fillId="0" borderId="9" xfId="0" applyBorder="1" applyAlignment="1">
      <alignment wrapText="1"/>
    </xf>
    <xf numFmtId="14" fontId="0" fillId="0" borderId="9" xfId="0" applyNumberFormat="1" applyBorder="1" applyAlignment="1">
      <alignment wrapText="1"/>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12" fillId="0" borderId="9" xfId="0" applyFont="1" applyBorder="1" applyAlignment="1">
      <alignment horizontal="left"/>
    </xf>
    <xf numFmtId="0" fontId="12" fillId="0" borderId="10" xfId="0" applyFont="1" applyBorder="1" applyAlignment="1">
      <alignment horizontal="left"/>
    </xf>
    <xf numFmtId="0" fontId="12" fillId="0" borderId="11" xfId="0" applyFont="1" applyBorder="1" applyAlignment="1">
      <alignment horizontal="left"/>
    </xf>
    <xf numFmtId="0" fontId="12" fillId="0" borderId="12" xfId="0" applyFont="1"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0" xfId="0" applyBorder="1" applyAlignment="1"/>
    <xf numFmtId="0" fontId="0" fillId="0" borderId="11" xfId="0" applyBorder="1" applyAlignment="1"/>
    <xf numFmtId="0" fontId="0" fillId="0" borderId="12" xfId="0" applyBorder="1" applyAlignment="1"/>
    <xf numFmtId="14" fontId="12" fillId="0" borderId="9" xfId="0" applyNumberFormat="1" applyFont="1" applyBorder="1" applyAlignment="1">
      <alignment horizontal="left"/>
    </xf>
  </cellXfs>
  <cellStyles count="3">
    <cellStyle name="Normal" xfId="0" builtinId="0"/>
    <cellStyle name="Porcentagem" xfId="2" builtinId="5"/>
    <cellStyle name="Vírgula" xfId="1" builtinId="3"/>
  </cellStyles>
  <dxfs count="5">
    <dxf>
      <fill>
        <patternFill>
          <bgColor indexed="43"/>
        </patternFill>
      </fill>
    </dxf>
    <dxf>
      <fill>
        <patternFill>
          <bgColor indexed="42"/>
        </patternFill>
      </fill>
    </dxf>
    <dxf>
      <fill>
        <patternFill>
          <bgColor indexed="29"/>
        </patternFill>
      </fill>
    </dxf>
    <dxf>
      <font>
        <condense val="0"/>
        <extend val="0"/>
        <color auto="1"/>
      </font>
    </dxf>
    <dxf>
      <font>
        <condense val="0"/>
        <extend val="0"/>
        <color indexed="9"/>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3333591685203412"/>
          <c:y val="0.23077212004357026"/>
          <c:w val="0.34127248630089208"/>
          <c:h val="0.55128895343741779"/>
        </c:manualLayout>
      </c:layout>
      <c:pieChart>
        <c:varyColors val="1"/>
        <c:ser>
          <c:idx val="0"/>
          <c:order val="0"/>
          <c:spPr>
            <a:solidFill>
              <a:srgbClr val="FF0000"/>
            </a:solidFill>
            <a:ln w="12700">
              <a:solidFill>
                <a:srgbClr val="000000"/>
              </a:solidFill>
              <a:prstDash val="solid"/>
            </a:ln>
          </c:spPr>
          <c:dPt>
            <c:idx val="0"/>
            <c:bubble3D val="0"/>
            <c:extLst>
              <c:ext xmlns:c16="http://schemas.microsoft.com/office/drawing/2014/chart" uri="{C3380CC4-5D6E-409C-BE32-E72D297353CC}">
                <c16:uniqueId val="{00000000-98DE-4A15-96CC-C46114CECC1D}"/>
              </c:ext>
            </c:extLst>
          </c:dPt>
          <c:dPt>
            <c:idx val="1"/>
            <c:bubble3D val="0"/>
            <c:spPr>
              <a:solidFill>
                <a:srgbClr val="0000FF"/>
              </a:solidFill>
              <a:ln w="12700">
                <a:solidFill>
                  <a:srgbClr val="000000"/>
                </a:solidFill>
                <a:prstDash val="solid"/>
              </a:ln>
            </c:spPr>
            <c:extLst>
              <c:ext xmlns:c16="http://schemas.microsoft.com/office/drawing/2014/chart" uri="{C3380CC4-5D6E-409C-BE32-E72D297353CC}">
                <c16:uniqueId val="{00000001-98DE-4A15-96CC-C46114CECC1D}"/>
              </c:ext>
            </c:extLst>
          </c:dPt>
          <c:val>
            <c:numRef>
              <c:f>'Resumo dos Testes'!$B$3:$B$4</c:f>
              <c:numCache>
                <c:formatCode>0%</c:formatCode>
                <c:ptCount val="2"/>
                <c:pt idx="0">
                  <c:v>0.15384615384615385</c:v>
                </c:pt>
                <c:pt idx="1">
                  <c:v>0.84615384615384615</c:v>
                </c:pt>
              </c:numCache>
            </c:numRef>
          </c:val>
          <c:extLst>
            <c:ext xmlns:c16="http://schemas.microsoft.com/office/drawing/2014/chart" uri="{C3380CC4-5D6E-409C-BE32-E72D297353CC}">
              <c16:uniqueId val="{00000002-98DE-4A15-96CC-C46114CECC1D}"/>
            </c:ext>
          </c:extLst>
        </c:ser>
        <c:dLbls>
          <c:showLegendKey val="0"/>
          <c:showVal val="0"/>
          <c:showCatName val="0"/>
          <c:showSerName val="0"/>
          <c:showPercent val="0"/>
          <c:showBubbleSize val="0"/>
          <c:showLeaderLines val="1"/>
        </c:dLbls>
        <c:firstSliceAng val="0"/>
      </c:pieChart>
      <c:spPr>
        <a:noFill/>
        <a:ln w="25400">
          <a:noFill/>
        </a:ln>
      </c:spPr>
    </c:plotArea>
    <c:plotVisOnly val="1"/>
    <c:dispBlanksAs val="zero"/>
    <c:showDLblsOverMax val="0"/>
  </c:chart>
  <c:spPr>
    <a:noFill/>
    <a:ln w="6350">
      <a:noFill/>
    </a:ln>
  </c:spPr>
  <c:txPr>
    <a:bodyPr/>
    <a:lstStyle/>
    <a:p>
      <a:pPr>
        <a:defRPr sz="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361950</xdr:colOff>
      <xdr:row>0</xdr:row>
      <xdr:rowOff>66675</xdr:rowOff>
    </xdr:from>
    <xdr:to>
      <xdr:col>2</xdr:col>
      <xdr:colOff>1562100</xdr:colOff>
      <xdr:row>4</xdr:row>
      <xdr:rowOff>142875</xdr:rowOff>
    </xdr:to>
    <xdr:graphicFrame macro="">
      <xdr:nvGraphicFramePr>
        <xdr:cNvPr id="2049" name="Chart 1">
          <a:extLst>
            <a:ext uri="{FF2B5EF4-FFF2-40B4-BE49-F238E27FC236}">
              <a16:creationId xmlns:a16="http://schemas.microsoft.com/office/drawing/2014/main" id="{953A8B4D-01C2-7A02-081F-A9E446094D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
  <sheetViews>
    <sheetView showGridLines="0" tabSelected="1" workbookViewId="0">
      <pane ySplit="8" topLeftCell="A19" activePane="bottomLeft" state="frozen"/>
      <selection pane="bottomLeft" activeCell="Q21" sqref="Q21"/>
    </sheetView>
  </sheetViews>
  <sheetFormatPr defaultRowHeight="12.75"/>
  <cols>
    <col min="1" max="1" width="5.140625" customWidth="1"/>
    <col min="2" max="2" width="4.42578125" style="18" customWidth="1"/>
    <col min="3" max="3" width="3.85546875" style="18" customWidth="1"/>
    <col min="4" max="4" width="25" bestFit="1" customWidth="1"/>
    <col min="5" max="5" width="9.5703125" customWidth="1"/>
    <col min="6" max="7" width="9.5703125" style="37" customWidth="1"/>
    <col min="8" max="8" width="18.42578125" customWidth="1"/>
    <col min="9" max="9" width="39" customWidth="1"/>
    <col min="10" max="10" width="11.5703125" style="18" customWidth="1"/>
    <col min="11" max="11" width="25.7109375" hidden="1" customWidth="1"/>
    <col min="12" max="12" width="14.28515625" hidden="1" customWidth="1"/>
  </cols>
  <sheetData>
    <row r="1" spans="1:12" ht="15.75">
      <c r="A1" s="32" t="s">
        <v>0</v>
      </c>
      <c r="B1" s="28"/>
      <c r="C1" s="28"/>
      <c r="D1" s="28"/>
      <c r="E1" s="28"/>
      <c r="K1" t="s">
        <v>1</v>
      </c>
      <c r="L1" t="s">
        <v>2</v>
      </c>
    </row>
    <row r="2" spans="1:12" ht="15.75">
      <c r="A2" s="32" t="s">
        <v>3</v>
      </c>
      <c r="B2" s="29"/>
      <c r="C2" s="29"/>
      <c r="D2" s="28"/>
      <c r="E2" s="28"/>
    </row>
    <row r="3" spans="1:12" ht="15.75">
      <c r="A3" s="30"/>
      <c r="B3" s="29"/>
      <c r="C3" s="29"/>
      <c r="D3" s="31" t="s">
        <v>4</v>
      </c>
      <c r="E3" s="31"/>
      <c r="F3" s="49" t="s">
        <v>5</v>
      </c>
      <c r="G3" s="49"/>
      <c r="H3" s="49"/>
      <c r="I3" s="49"/>
      <c r="K3" t="s">
        <v>6</v>
      </c>
      <c r="L3" t="s">
        <v>7</v>
      </c>
    </row>
    <row r="4" spans="1:12" ht="15.75">
      <c r="A4" s="30"/>
      <c r="B4" s="29"/>
      <c r="C4" s="29"/>
      <c r="D4" s="31" t="s">
        <v>8</v>
      </c>
      <c r="E4" s="31"/>
      <c r="F4" s="60">
        <v>45261</v>
      </c>
      <c r="G4" s="49"/>
      <c r="H4" s="49"/>
      <c r="I4" s="49"/>
      <c r="K4" t="s">
        <v>9</v>
      </c>
      <c r="L4" t="s">
        <v>10</v>
      </c>
    </row>
    <row r="5" spans="1:12" ht="15.75">
      <c r="A5" s="30"/>
      <c r="B5" s="29"/>
      <c r="C5" s="29"/>
      <c r="D5" s="31" t="s">
        <v>11</v>
      </c>
      <c r="E5" s="31"/>
      <c r="F5" s="49" t="s">
        <v>12</v>
      </c>
      <c r="G5" s="49"/>
      <c r="H5" s="49"/>
      <c r="I5" s="49"/>
      <c r="K5" t="s">
        <v>13</v>
      </c>
      <c r="L5" t="s">
        <v>14</v>
      </c>
    </row>
    <row r="6" spans="1:12" ht="15.75">
      <c r="A6" s="25"/>
      <c r="D6" s="31" t="s">
        <v>15</v>
      </c>
      <c r="E6" s="31"/>
      <c r="F6" s="50" t="s">
        <v>7</v>
      </c>
      <c r="G6" s="51" t="s">
        <v>7</v>
      </c>
      <c r="H6" s="51" t="s">
        <v>7</v>
      </c>
      <c r="I6" s="52" t="s">
        <v>7</v>
      </c>
      <c r="K6" t="s">
        <v>16</v>
      </c>
    </row>
    <row r="7" spans="1:12">
      <c r="A7" s="25"/>
      <c r="K7" t="s">
        <v>17</v>
      </c>
    </row>
    <row r="8" spans="1:12" ht="28.5">
      <c r="A8" s="26" t="s">
        <v>18</v>
      </c>
      <c r="B8" s="26" t="s">
        <v>19</v>
      </c>
      <c r="C8" s="26" t="s">
        <v>20</v>
      </c>
      <c r="D8" s="27" t="s">
        <v>1</v>
      </c>
      <c r="E8" s="27" t="s">
        <v>21</v>
      </c>
      <c r="F8" s="27" t="s">
        <v>22</v>
      </c>
      <c r="G8" s="27" t="s">
        <v>23</v>
      </c>
      <c r="H8" s="27" t="s">
        <v>24</v>
      </c>
      <c r="I8" s="27" t="s">
        <v>25</v>
      </c>
      <c r="J8" s="27" t="s">
        <v>26</v>
      </c>
      <c r="K8" t="s">
        <v>27</v>
      </c>
    </row>
    <row r="9" spans="1:12" ht="37.5">
      <c r="A9" s="33">
        <v>1</v>
      </c>
      <c r="B9" s="34">
        <v>1</v>
      </c>
      <c r="C9" s="34">
        <v>1</v>
      </c>
      <c r="D9" s="35" t="s">
        <v>17</v>
      </c>
      <c r="E9" s="38">
        <v>45261</v>
      </c>
      <c r="F9" s="39"/>
      <c r="G9" s="39">
        <v>0.4291666666666667</v>
      </c>
      <c r="H9" s="43" t="s">
        <v>28</v>
      </c>
      <c r="I9" s="43" t="s">
        <v>29</v>
      </c>
      <c r="J9" s="40">
        <v>2.0833333333333333E-3</v>
      </c>
      <c r="K9" t="s">
        <v>30</v>
      </c>
    </row>
    <row r="10" spans="1:12" ht="62.25">
      <c r="A10" s="33">
        <v>2</v>
      </c>
      <c r="B10" s="34">
        <v>1</v>
      </c>
      <c r="C10" s="34">
        <v>2</v>
      </c>
      <c r="D10" s="35" t="s">
        <v>16</v>
      </c>
      <c r="E10" s="38">
        <v>45261</v>
      </c>
      <c r="F10" s="39"/>
      <c r="G10" s="39"/>
      <c r="H10" s="43" t="s">
        <v>28</v>
      </c>
      <c r="I10" s="43" t="s">
        <v>31</v>
      </c>
      <c r="J10" s="40">
        <v>3.472222222222222E-3</v>
      </c>
    </row>
    <row r="11" spans="1:12" ht="62.25">
      <c r="A11" s="33">
        <v>3</v>
      </c>
      <c r="B11" s="36">
        <v>2</v>
      </c>
      <c r="C11" s="36">
        <v>1</v>
      </c>
      <c r="D11" s="35" t="s">
        <v>16</v>
      </c>
      <c r="E11" s="38">
        <v>45261</v>
      </c>
      <c r="F11" s="39"/>
      <c r="G11" s="39"/>
      <c r="H11" s="43" t="s">
        <v>28</v>
      </c>
      <c r="I11" s="43" t="s">
        <v>32</v>
      </c>
      <c r="J11" s="40">
        <v>4.1666666666666666E-3</v>
      </c>
    </row>
    <row r="12" spans="1:12" ht="50.25">
      <c r="A12" s="33">
        <v>4</v>
      </c>
      <c r="B12" s="36">
        <v>2</v>
      </c>
      <c r="C12" s="36">
        <v>2</v>
      </c>
      <c r="D12" s="35" t="s">
        <v>17</v>
      </c>
      <c r="E12" s="38">
        <v>45261</v>
      </c>
      <c r="F12" s="39"/>
      <c r="G12" s="39"/>
      <c r="H12" s="43" t="s">
        <v>28</v>
      </c>
      <c r="I12" s="43" t="s">
        <v>33</v>
      </c>
      <c r="J12" s="40">
        <v>6.2499999999999995E-3</v>
      </c>
    </row>
    <row r="13" spans="1:12" ht="50.25">
      <c r="A13" s="33">
        <v>5</v>
      </c>
      <c r="B13" s="36"/>
      <c r="C13" s="36"/>
      <c r="D13" s="35" t="s">
        <v>17</v>
      </c>
      <c r="E13" s="38">
        <v>45261</v>
      </c>
      <c r="F13" s="39"/>
      <c r="G13" s="39"/>
      <c r="H13" s="43" t="s">
        <v>28</v>
      </c>
      <c r="I13" s="43" t="s">
        <v>34</v>
      </c>
      <c r="J13" s="40">
        <v>9.7222222222222224E-3</v>
      </c>
    </row>
    <row r="14" spans="1:12" ht="48">
      <c r="A14" s="33">
        <v>6</v>
      </c>
      <c r="B14" s="36"/>
      <c r="C14" s="36"/>
      <c r="D14" s="35" t="s">
        <v>9</v>
      </c>
      <c r="E14" s="38">
        <v>45261</v>
      </c>
      <c r="F14" s="39"/>
      <c r="G14" s="39"/>
      <c r="H14" s="44" t="s">
        <v>28</v>
      </c>
      <c r="I14" s="44" t="s">
        <v>35</v>
      </c>
      <c r="J14" s="40">
        <v>1.0416666666666666E-2</v>
      </c>
    </row>
    <row r="15" spans="1:12" ht="48">
      <c r="A15" s="33">
        <v>7</v>
      </c>
      <c r="B15" s="36"/>
      <c r="C15" s="36"/>
      <c r="D15" s="35" t="s">
        <v>9</v>
      </c>
      <c r="E15" s="38">
        <v>45261</v>
      </c>
      <c r="F15" s="39"/>
      <c r="G15" s="39"/>
      <c r="H15" s="44" t="s">
        <v>28</v>
      </c>
      <c r="I15" s="44" t="s">
        <v>36</v>
      </c>
      <c r="J15" s="40">
        <v>1.1111111111111112E-2</v>
      </c>
    </row>
    <row r="16" spans="1:12" ht="36">
      <c r="A16" s="33">
        <v>8</v>
      </c>
      <c r="B16" s="36"/>
      <c r="C16" s="36"/>
      <c r="D16" s="35" t="s">
        <v>9</v>
      </c>
      <c r="E16" s="38">
        <v>45261</v>
      </c>
      <c r="F16" s="39"/>
      <c r="G16" s="39"/>
      <c r="H16" s="45" t="s">
        <v>28</v>
      </c>
      <c r="I16" s="44" t="s">
        <v>37</v>
      </c>
      <c r="J16" s="40">
        <v>1.1805555555555555E-2</v>
      </c>
    </row>
    <row r="17" spans="1:10" ht="36">
      <c r="A17" s="33">
        <v>9</v>
      </c>
      <c r="B17" s="36"/>
      <c r="C17" s="36"/>
      <c r="D17" s="35" t="s">
        <v>9</v>
      </c>
      <c r="E17" s="38">
        <v>45261</v>
      </c>
      <c r="F17" s="39"/>
      <c r="G17" s="39"/>
      <c r="H17" s="44" t="s">
        <v>28</v>
      </c>
      <c r="I17" s="44" t="s">
        <v>38</v>
      </c>
      <c r="J17" s="40">
        <v>1.2499999999999999E-2</v>
      </c>
    </row>
    <row r="18" spans="1:10" ht="130.5">
      <c r="A18" s="33">
        <v>10</v>
      </c>
      <c r="B18" s="36"/>
      <c r="C18" s="36"/>
      <c r="D18" s="35" t="s">
        <v>27</v>
      </c>
      <c r="E18" s="38">
        <v>45261</v>
      </c>
      <c r="F18" s="39"/>
      <c r="G18" s="39"/>
      <c r="H18" s="44" t="s">
        <v>28</v>
      </c>
      <c r="I18" s="44" t="s">
        <v>39</v>
      </c>
      <c r="J18" s="40">
        <v>1.2499999999999999E-2</v>
      </c>
    </row>
    <row r="19" spans="1:10" ht="178.5">
      <c r="A19" s="33">
        <v>11</v>
      </c>
      <c r="B19" s="36"/>
      <c r="C19" s="36"/>
      <c r="D19" s="35" t="s">
        <v>17</v>
      </c>
      <c r="E19" s="38">
        <v>45261</v>
      </c>
      <c r="F19" s="39"/>
      <c r="G19" s="39"/>
      <c r="H19" s="44" t="s">
        <v>28</v>
      </c>
      <c r="I19" s="44" t="s">
        <v>40</v>
      </c>
      <c r="J19" s="40">
        <v>1.3888888888888888E-2</v>
      </c>
    </row>
    <row r="20" spans="1:10" ht="24">
      <c r="A20" s="33">
        <v>12</v>
      </c>
      <c r="B20" s="36"/>
      <c r="C20" s="36"/>
      <c r="D20" s="35" t="s">
        <v>17</v>
      </c>
      <c r="E20" s="38">
        <v>45261</v>
      </c>
      <c r="F20" s="39"/>
      <c r="G20" s="39"/>
      <c r="H20" s="44" t="s">
        <v>41</v>
      </c>
      <c r="I20" s="44" t="s">
        <v>42</v>
      </c>
      <c r="J20" s="40">
        <v>2.0833333333333333E-3</v>
      </c>
    </row>
    <row r="21" spans="1:10" ht="118.5">
      <c r="A21" s="33">
        <v>13</v>
      </c>
      <c r="B21" s="36"/>
      <c r="C21" s="36"/>
      <c r="D21" s="35" t="s">
        <v>27</v>
      </c>
      <c r="E21" s="38">
        <v>45261</v>
      </c>
      <c r="F21" s="39"/>
      <c r="G21" s="39"/>
      <c r="H21" s="44" t="s">
        <v>41</v>
      </c>
      <c r="I21" s="44" t="s">
        <v>43</v>
      </c>
      <c r="J21" s="40">
        <v>6.2499999999999995E-3</v>
      </c>
    </row>
    <row r="22" spans="1:10">
      <c r="I22" s="41" t="s">
        <v>44</v>
      </c>
      <c r="J22" s="40" t="s">
        <v>45</v>
      </c>
    </row>
    <row r="23" spans="1:10">
      <c r="C23" s="42" t="s">
        <v>46</v>
      </c>
    </row>
    <row r="24" spans="1:10">
      <c r="C24" s="53" t="s">
        <v>47</v>
      </c>
      <c r="D24" s="53"/>
      <c r="E24" s="53"/>
      <c r="F24" s="53"/>
      <c r="G24" s="53"/>
      <c r="H24" s="53"/>
      <c r="I24" s="53"/>
      <c r="J24" s="53"/>
    </row>
    <row r="25" spans="1:10">
      <c r="C25" s="54" t="s">
        <v>48</v>
      </c>
      <c r="D25" s="55"/>
      <c r="E25" s="55"/>
      <c r="F25" s="55"/>
      <c r="G25" s="55"/>
      <c r="H25" s="55"/>
      <c r="I25" s="55"/>
      <c r="J25" s="56"/>
    </row>
    <row r="26" spans="1:10">
      <c r="C26" s="57" t="s">
        <v>49</v>
      </c>
      <c r="D26" s="58"/>
      <c r="E26" s="58"/>
      <c r="F26" s="58"/>
      <c r="G26" s="58"/>
      <c r="H26" s="58"/>
      <c r="I26" s="58"/>
      <c r="J26" s="59"/>
    </row>
    <row r="27" spans="1:10">
      <c r="C27" s="54" t="s">
        <v>50</v>
      </c>
      <c r="D27" s="55"/>
      <c r="E27" s="55"/>
      <c r="F27" s="55"/>
      <c r="G27" s="55"/>
      <c r="H27" s="55"/>
      <c r="I27" s="55"/>
      <c r="J27" s="56"/>
    </row>
    <row r="28" spans="1:10">
      <c r="C28" s="46"/>
      <c r="D28" s="47"/>
      <c r="E28" s="47"/>
      <c r="F28" s="47"/>
      <c r="G28" s="47"/>
      <c r="H28" s="47"/>
      <c r="I28" s="47"/>
      <c r="J28" s="48"/>
    </row>
    <row r="29" spans="1:10">
      <c r="C29" s="46"/>
      <c r="D29" s="47"/>
      <c r="E29" s="47"/>
      <c r="F29" s="47"/>
      <c r="G29" s="47"/>
      <c r="H29" s="47"/>
      <c r="I29" s="47"/>
      <c r="J29" s="48"/>
    </row>
  </sheetData>
  <mergeCells count="10">
    <mergeCell ref="C28:J28"/>
    <mergeCell ref="C29:J29"/>
    <mergeCell ref="F3:I3"/>
    <mergeCell ref="F4:I4"/>
    <mergeCell ref="F5:I5"/>
    <mergeCell ref="F6:I6"/>
    <mergeCell ref="C24:J24"/>
    <mergeCell ref="C25:J25"/>
    <mergeCell ref="C26:J26"/>
    <mergeCell ref="C27:J27"/>
  </mergeCells>
  <phoneticPr fontId="2" type="noConversion"/>
  <conditionalFormatting sqref="J9:J22">
    <cfRule type="cellIs" dxfId="4" priority="2" stopIfTrue="1" operator="equal">
      <formula>0</formula>
    </cfRule>
    <cfRule type="cellIs" dxfId="3" priority="3" stopIfTrue="1" operator="notEqual">
      <formula>0</formula>
    </cfRule>
  </conditionalFormatting>
  <conditionalFormatting sqref="D9:D21">
    <cfRule type="cellIs" dxfId="2" priority="4" stopIfTrue="1" operator="equal">
      <formula>"Finalizado com falhas"</formula>
    </cfRule>
    <cfRule type="cellIs" dxfId="1" priority="5" stopIfTrue="1" operator="equal">
      <formula>"Finalizado com Sucesso"</formula>
    </cfRule>
    <cfRule type="cellIs" dxfId="0" priority="6" stopIfTrue="1" operator="equal">
      <formula>"Abortado"</formula>
    </cfRule>
  </conditionalFormatting>
  <dataValidations count="2">
    <dataValidation type="list" allowBlank="1" showInputMessage="1" showErrorMessage="1" sqref="F6:I6" xr:uid="{00000000-0002-0000-0000-000000000000}">
      <formula1>$L$2:$L$5</formula1>
    </dataValidation>
    <dataValidation type="list" allowBlank="1" showInputMessage="1" showErrorMessage="1" sqref="D9:D21" xr:uid="{00000000-0002-0000-0000-000001000000}">
      <formula1>$K$2:$K$9</formula1>
    </dataValidation>
  </dataValidations>
  <pageMargins left="0.33" right="0.2" top="0.38" bottom="0.44" header="0.39" footer="0.43"/>
  <pageSetup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19" sqref="B19"/>
    </sheetView>
  </sheetViews>
  <sheetFormatPr defaultRowHeight="12.75"/>
  <cols>
    <col min="1" max="1" width="36.140625" style="9" bestFit="1" customWidth="1"/>
    <col min="2" max="2" width="17.42578125" style="9" customWidth="1"/>
    <col min="3" max="3" width="27.140625" style="9" customWidth="1"/>
    <col min="4" max="16384" width="9.140625" style="9"/>
  </cols>
  <sheetData>
    <row r="1" spans="1:3" ht="13.5" thickBot="1">
      <c r="A1" s="12"/>
      <c r="B1" s="12"/>
      <c r="C1" s="12"/>
    </row>
    <row r="2" spans="1:3">
      <c r="A2" s="19" t="s">
        <v>51</v>
      </c>
      <c r="B2" s="20">
        <f>B12</f>
        <v>2</v>
      </c>
      <c r="C2" s="21"/>
    </row>
    <row r="3" spans="1:3">
      <c r="A3" s="11" t="s">
        <v>52</v>
      </c>
      <c r="B3" s="15">
        <f>B2/B13</f>
        <v>0.15384615384615385</v>
      </c>
      <c r="C3" s="13"/>
    </row>
    <row r="4" spans="1:3" ht="13.5" thickBot="1">
      <c r="A4" s="16" t="s">
        <v>53</v>
      </c>
      <c r="B4" s="17">
        <f>1-B3</f>
        <v>0.84615384615384615</v>
      </c>
      <c r="C4" s="14"/>
    </row>
    <row r="5" spans="1:3">
      <c r="A5" s="4"/>
      <c r="B5" s="5"/>
      <c r="C5" s="10"/>
    </row>
    <row r="6" spans="1:3" ht="25.5">
      <c r="A6" s="1" t="s">
        <v>54</v>
      </c>
      <c r="B6" s="2" t="s">
        <v>55</v>
      </c>
      <c r="C6" s="3" t="s">
        <v>56</v>
      </c>
    </row>
    <row r="7" spans="1:3">
      <c r="A7" s="4" t="str">
        <f>'Controle de Execução dos Testes'!K3</f>
        <v>Não iniciado</v>
      </c>
      <c r="B7" s="5">
        <f>COUNTIF('Controle de Execução dos Testes'!D:D,'Resumo dos Testes'!A7)</f>
        <v>0</v>
      </c>
      <c r="C7" s="6">
        <f t="shared" ref="C7:C12" si="0">B7/B$13</f>
        <v>0</v>
      </c>
    </row>
    <row r="8" spans="1:3">
      <c r="A8" s="4" t="str">
        <f>'Controle de Execução dos Testes'!K4</f>
        <v>Configuração em andamento</v>
      </c>
      <c r="B8" s="5">
        <f>COUNTIF('Controle de Execução dos Testes'!D:D,'Resumo dos Testes'!A8)</f>
        <v>4</v>
      </c>
      <c r="C8" s="6">
        <f t="shared" si="0"/>
        <v>0.30769230769230771</v>
      </c>
    </row>
    <row r="9" spans="1:3">
      <c r="A9" s="4" t="str">
        <f>'Controle de Execução dos Testes'!K5</f>
        <v>Em execução</v>
      </c>
      <c r="B9" s="5">
        <f>COUNTIF('Controle de Execução dos Testes'!D:D,'Resumo dos Testes'!A9)</f>
        <v>0</v>
      </c>
      <c r="C9" s="6">
        <f t="shared" si="0"/>
        <v>0</v>
      </c>
    </row>
    <row r="10" spans="1:3">
      <c r="A10" s="4" t="str">
        <f>'Controle de Execução dos Testes'!K6</f>
        <v>Abortado</v>
      </c>
      <c r="B10" s="5">
        <f>COUNTIF('Controle de Execução dos Testes'!D:D,'Resumo dos Testes'!A10)</f>
        <v>2</v>
      </c>
      <c r="C10" s="6">
        <f t="shared" si="0"/>
        <v>0.15384615384615385</v>
      </c>
    </row>
    <row r="11" spans="1:3">
      <c r="A11" s="4" t="str">
        <f>'Controle de Execução dos Testes'!K7</f>
        <v>Finalizado com sucesso</v>
      </c>
      <c r="B11" s="5">
        <f>COUNTIF('Controle de Execução dos Testes'!D:D,'Resumo dos Testes'!A11)</f>
        <v>5</v>
      </c>
      <c r="C11" s="6">
        <f t="shared" si="0"/>
        <v>0.38461538461538464</v>
      </c>
    </row>
    <row r="12" spans="1:3">
      <c r="A12" s="4" t="str">
        <f>'Controle de Execução dos Testes'!K8</f>
        <v>Finalizado com falhas</v>
      </c>
      <c r="B12" s="5">
        <f>COUNTIF('Controle de Execução dos Testes'!D:D,'Resumo dos Testes'!A12)</f>
        <v>2</v>
      </c>
      <c r="C12" s="6">
        <f t="shared" si="0"/>
        <v>0.15384615384615385</v>
      </c>
    </row>
    <row r="13" spans="1:3">
      <c r="A13" s="7" t="s">
        <v>57</v>
      </c>
      <c r="B13" s="8">
        <f>SUM(B7:B12)</f>
        <v>13</v>
      </c>
      <c r="C13" s="6">
        <f>SUM(C7:C12)</f>
        <v>1</v>
      </c>
    </row>
    <row r="14" spans="1:3" ht="13.5" thickBot="1">
      <c r="A14" s="22"/>
      <c r="B14" s="23"/>
      <c r="C14" s="24"/>
    </row>
  </sheetData>
  <phoneticPr fontId="2" type="noConversion"/>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American Express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Clever Anjos</dc:creator>
  <cp:keywords/>
  <dc:description/>
  <cp:lastModifiedBy/>
  <cp:revision/>
  <dcterms:created xsi:type="dcterms:W3CDTF">2007-05-10T14:05:12Z</dcterms:created>
  <dcterms:modified xsi:type="dcterms:W3CDTF">2023-12-01T16:48:27Z</dcterms:modified>
  <cp:category/>
  <cp:contentStatus/>
</cp:coreProperties>
</file>