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1228C4E3-06CA-4199-BF3D-0A8CF122C356}" xr6:coauthVersionLast="36" xr6:coauthVersionMax="37" xr10:uidLastSave="{00000000-0000-0000-0000-000000000000}"/>
  <bookViews>
    <workbookView xWindow="0" yWindow="0" windowWidth="14380" windowHeight="3980" activeTab="2" xr2:uid="{00000000-000D-0000-FFFF-FFFF00000000}"/>
  </bookViews>
  <sheets>
    <sheet name="index" sheetId="1" r:id="rId1"/>
    <sheet name="if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G115" i="2"/>
  <c r="G116" i="2"/>
  <c r="G117" i="2"/>
  <c r="G118" i="2"/>
  <c r="G119" i="2"/>
  <c r="G114" i="2"/>
  <c r="F115" i="2"/>
  <c r="F116" i="2"/>
  <c r="F117" i="2"/>
  <c r="F118" i="2"/>
  <c r="F119" i="2"/>
  <c r="F114" i="2"/>
  <c r="F102" i="2"/>
  <c r="F103" i="2"/>
  <c r="F104" i="2"/>
  <c r="F106" i="2"/>
  <c r="F101" i="2"/>
  <c r="F88" i="2"/>
  <c r="F89" i="2"/>
  <c r="F90" i="2"/>
  <c r="F91" i="2"/>
  <c r="F92" i="2"/>
  <c r="F87" i="2"/>
  <c r="F73" i="2"/>
  <c r="F74" i="2"/>
  <c r="F75" i="2"/>
  <c r="F76" i="2"/>
  <c r="F77" i="2"/>
  <c r="F72" i="2"/>
  <c r="F59" i="2"/>
  <c r="F60" i="2"/>
  <c r="F61" i="2"/>
  <c r="F62" i="2"/>
  <c r="F63" i="2"/>
  <c r="F58" i="2"/>
  <c r="F44" i="2"/>
  <c r="F45" i="2"/>
  <c r="F46" i="2"/>
  <c r="F47" i="2"/>
  <c r="F48" i="2"/>
  <c r="F43" i="2"/>
  <c r="E31" i="2"/>
  <c r="E29" i="2" l="1"/>
  <c r="E30" i="2"/>
  <c r="E33" i="2"/>
  <c r="E28" i="2"/>
  <c r="D15" i="2"/>
  <c r="D16" i="2"/>
  <c r="D17" i="2"/>
  <c r="D18" i="2"/>
  <c r="D19" i="2"/>
  <c r="D14" i="2"/>
  <c r="C67" i="1"/>
  <c r="C66" i="1"/>
  <c r="C68" i="1" l="1"/>
  <c r="B60" i="1"/>
  <c r="B52" i="1"/>
  <c r="B28" i="1" l="1"/>
  <c r="B35" i="1"/>
  <c r="B20" i="1"/>
  <c r="B12" i="1"/>
</calcChain>
</file>

<file path=xl/sharedStrings.xml><?xml version="1.0" encoding="utf-8"?>
<sst xmlns="http://schemas.openxmlformats.org/spreadsheetml/2006/main" count="216" uniqueCount="68">
  <si>
    <t>ProductID</t>
  </si>
  <si>
    <t>Jan Sales</t>
  </si>
  <si>
    <t>Feb Sales</t>
  </si>
  <si>
    <t>March Sales</t>
  </si>
  <si>
    <t>April Sales</t>
  </si>
  <si>
    <t>May Sales</t>
  </si>
  <si>
    <t>PRODA</t>
  </si>
  <si>
    <t>PRODB</t>
  </si>
  <si>
    <t>PRODC</t>
  </si>
  <si>
    <t>PRODD</t>
  </si>
  <si>
    <t>PRODE</t>
  </si>
  <si>
    <t>PRODF</t>
  </si>
  <si>
    <t xml:space="preserve">Product </t>
  </si>
  <si>
    <t>Category</t>
  </si>
  <si>
    <t>Electronics</t>
  </si>
  <si>
    <t>Clothing</t>
  </si>
  <si>
    <t>Furniture</t>
  </si>
  <si>
    <t>1. Use INDEX and MATCH to find the sales for Product C in March.</t>
  </si>
  <si>
    <t>2. Use INDEX and MATCH to find the category for Product E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</si>
  <si>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</si>
  <si>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</si>
  <si>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</t>
  </si>
  <si>
    <t>Use INDEX and MATCH to calculate the average sales for Product D across all months</t>
  </si>
  <si>
    <t>7. Use INDEX and MATCH to find the sales for Product ID 105 in May.</t>
  </si>
  <si>
    <t>8. Use INDEX and MATCH to create a dynamic lookup where the user can input a product and a month, and the formula returns the corresponding sales</t>
  </si>
  <si>
    <t>Product</t>
  </si>
  <si>
    <t>month</t>
  </si>
  <si>
    <t>sales</t>
  </si>
  <si>
    <t xml:space="preserve"> Product A </t>
  </si>
  <si>
    <t xml:space="preserve">Product B </t>
  </si>
  <si>
    <t xml:space="preserve"> Product C </t>
  </si>
  <si>
    <t xml:space="preserve">Product D </t>
  </si>
  <si>
    <t xml:space="preserve"> Product E </t>
  </si>
  <si>
    <t xml:space="preserve">Product F </t>
  </si>
  <si>
    <t xml:space="preserve"> North</t>
  </si>
  <si>
    <t xml:space="preserve"> South</t>
  </si>
  <si>
    <t>East</t>
  </si>
  <si>
    <t xml:space="preserve"> West</t>
  </si>
  <si>
    <t xml:space="preserve"> Sales </t>
  </si>
  <si>
    <t xml:space="preserve"> Target </t>
  </si>
  <si>
    <t xml:space="preserve"> Region</t>
  </si>
  <si>
    <t>1. Use the IF function to evaluate whether each product met its sales target.</t>
  </si>
  <si>
    <t>target status</t>
  </si>
  <si>
    <t>2. Use the IF function to determine if a product is eligible for a regional</t>
  </si>
  <si>
    <t>bonus. Products in the "North" region with sales over 200 are eligible.</t>
  </si>
  <si>
    <t>Elegibility</t>
  </si>
  <si>
    <t>Eligible</t>
  </si>
  <si>
    <t>3. Use nested IF functions to assign a commission rate based on sales.</t>
  </si>
  <si>
    <t>Sales &gt;= 200 get a 10% commission, sales &gt;= 150 get a 7%</t>
  </si>
  <si>
    <t>commission, and others get a 5% commission.</t>
  </si>
  <si>
    <t>Commision</t>
  </si>
  <si>
    <t>4. Use the IF function to calculate a bonus amount. If sales met or</t>
  </si>
  <si>
    <t>exceeded the target, the bonus is 10% of the sales; otherwise, it's</t>
  </si>
  <si>
    <t>5%.</t>
  </si>
  <si>
    <t>Bonus</t>
  </si>
  <si>
    <t>5. Use the IF function to categorize sales performance as "Excellent"</t>
  </si>
  <si>
    <t>(&gt;=200), "Good" (&gt;=150), or "Needs Improvement" (&lt;150).</t>
  </si>
  <si>
    <t>Performance</t>
  </si>
  <si>
    <t>6. Use the IF function to assign a price tier based on the sales value.</t>
  </si>
  <si>
    <t>High for sales &gt; 200, "Medium" for sales between 100 and 200, and</t>
  </si>
  <si>
    <t>Low for sales &lt; 100.</t>
  </si>
  <si>
    <t>Sales VALUE</t>
  </si>
  <si>
    <t>7. Use the IF function to calculate the year-end bonus. If sales &gt;= 150</t>
  </si>
  <si>
    <t>and region is "North", the bonus is $500, otherwise, it's $300.</t>
  </si>
  <si>
    <t>8. Use the IF function to mark high performers. A product is a high</t>
  </si>
  <si>
    <t>performer if its sales are in the top 25% of all sales.</t>
  </si>
  <si>
    <t>25% Threshold</t>
  </si>
  <si>
    <t>High Performers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</si>
</sst>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opLeftCell="A60" workbookViewId="0">
      <selection activeCell="B42" sqref="B42"/>
    </sheetView>
  </sheetViews>
  <sheetFormatPr defaultRowHeight="14.5" x14ac:dyDescent="0.35"/>
  <cols>
    <col min="1" max="1" width="9.08984375" bestFit="1" customWidth="1"/>
    <col min="2" max="2" width="7.90625" bestFit="1" customWidth="1"/>
    <col min="3" max="3" width="15.1796875" customWidth="1"/>
  </cols>
  <sheetData>
    <row r="1" spans="1:8" x14ac:dyDescent="0.3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 s="1">
        <v>101</v>
      </c>
      <c r="B2" s="1" t="s">
        <v>6</v>
      </c>
      <c r="C2" s="1" t="s">
        <v>14</v>
      </c>
      <c r="D2" s="1">
        <v>120</v>
      </c>
      <c r="E2" s="1">
        <v>130</v>
      </c>
      <c r="F2" s="1">
        <v>140</v>
      </c>
      <c r="G2" s="1">
        <v>150</v>
      </c>
      <c r="H2" s="1">
        <v>160</v>
      </c>
    </row>
    <row r="3" spans="1:8" x14ac:dyDescent="0.35">
      <c r="A3" s="1">
        <v>102</v>
      </c>
      <c r="B3" s="1" t="s">
        <v>7</v>
      </c>
      <c r="C3" s="1" t="s">
        <v>16</v>
      </c>
      <c r="D3" s="1">
        <v>150</v>
      </c>
      <c r="E3" s="1">
        <v>160</v>
      </c>
      <c r="F3" s="1">
        <v>170</v>
      </c>
      <c r="G3" s="1">
        <v>180</v>
      </c>
      <c r="H3" s="1">
        <v>190</v>
      </c>
    </row>
    <row r="4" spans="1:8" x14ac:dyDescent="0.35">
      <c r="A4" s="1">
        <v>103</v>
      </c>
      <c r="B4" s="1" t="s">
        <v>8</v>
      </c>
      <c r="C4" s="1" t="s">
        <v>14</v>
      </c>
      <c r="D4" s="1">
        <v>200</v>
      </c>
      <c r="E4" s="1">
        <v>210</v>
      </c>
      <c r="F4" s="1">
        <v>220</v>
      </c>
      <c r="G4" s="1">
        <v>230</v>
      </c>
      <c r="H4" s="1">
        <v>240</v>
      </c>
    </row>
    <row r="5" spans="1:8" x14ac:dyDescent="0.35">
      <c r="A5" s="1">
        <v>104</v>
      </c>
      <c r="B5" s="1" t="s">
        <v>9</v>
      </c>
      <c r="C5" s="1" t="s">
        <v>15</v>
      </c>
      <c r="D5" s="1">
        <v>100</v>
      </c>
      <c r="E5" s="1">
        <v>100</v>
      </c>
      <c r="F5" s="1">
        <v>110</v>
      </c>
      <c r="G5" s="1">
        <v>120</v>
      </c>
      <c r="H5" s="1">
        <v>130</v>
      </c>
    </row>
    <row r="6" spans="1:8" x14ac:dyDescent="0.35">
      <c r="A6" s="1">
        <v>105</v>
      </c>
      <c r="B6" s="1" t="s">
        <v>10</v>
      </c>
      <c r="C6" s="1" t="s">
        <v>16</v>
      </c>
      <c r="D6" s="1">
        <v>230</v>
      </c>
      <c r="E6" s="1">
        <v>230</v>
      </c>
      <c r="F6" s="1">
        <v>240</v>
      </c>
      <c r="G6" s="1">
        <v>250</v>
      </c>
      <c r="H6" s="1">
        <v>260</v>
      </c>
    </row>
    <row r="7" spans="1:8" x14ac:dyDescent="0.35">
      <c r="A7" s="1">
        <v>106</v>
      </c>
      <c r="B7" s="1" t="s">
        <v>11</v>
      </c>
      <c r="C7" s="1" t="s">
        <v>14</v>
      </c>
      <c r="D7" s="1">
        <v>130</v>
      </c>
      <c r="E7" s="1">
        <v>140</v>
      </c>
      <c r="F7" s="1">
        <v>150</v>
      </c>
      <c r="G7" s="1">
        <v>160</v>
      </c>
      <c r="H7" s="1">
        <v>170</v>
      </c>
    </row>
    <row r="10" spans="1:8" x14ac:dyDescent="0.35">
      <c r="A10" s="2" t="s">
        <v>17</v>
      </c>
      <c r="B10" s="2"/>
      <c r="C10" s="2"/>
      <c r="D10" s="2"/>
      <c r="E10" s="2"/>
      <c r="F10" s="2"/>
    </row>
    <row r="12" spans="1:8" x14ac:dyDescent="0.35">
      <c r="A12" s="3" t="s">
        <v>8</v>
      </c>
      <c r="B12" s="4">
        <f>INDEX(B1:H7,4,5)</f>
        <v>220</v>
      </c>
    </row>
    <row r="14" spans="1:8" x14ac:dyDescent="0.35">
      <c r="A14" s="11"/>
    </row>
    <row r="18" spans="1:8" x14ac:dyDescent="0.35">
      <c r="A18" s="2" t="s">
        <v>18</v>
      </c>
      <c r="B18" s="2"/>
      <c r="C18" s="2"/>
      <c r="D18" s="2"/>
      <c r="E18" s="2"/>
      <c r="F18" s="2"/>
    </row>
    <row r="20" spans="1:8" x14ac:dyDescent="0.35">
      <c r="A20" s="3" t="s">
        <v>10</v>
      </c>
      <c r="B20" s="4" t="str">
        <f>INDEX(A1:H7,6,3)</f>
        <v>Furniture</v>
      </c>
    </row>
    <row r="26" spans="1:8" x14ac:dyDescent="0.35">
      <c r="A26" s="2" t="s">
        <v>19</v>
      </c>
      <c r="B26" s="2"/>
      <c r="C26" s="2"/>
      <c r="D26" s="2"/>
      <c r="E26" s="2"/>
      <c r="F26" s="2"/>
      <c r="G26" s="2"/>
      <c r="H26" s="2"/>
    </row>
    <row r="28" spans="1:8" x14ac:dyDescent="0.35">
      <c r="A28" s="3" t="s">
        <v>7</v>
      </c>
      <c r="B28" s="4">
        <f>MAX(INDEX(A1:H7,3,4),INDEX(A1:H7,3,5),INDEX(A1:H7,3,6),INDEX(A1:H7,3,7),INDEX(A1:H7,3,8))</f>
        <v>190</v>
      </c>
    </row>
    <row r="32" spans="1:8" x14ac:dyDescent="0.35">
      <c r="A32" s="2" t="s">
        <v>20</v>
      </c>
      <c r="B32" s="2"/>
      <c r="C32" s="2"/>
      <c r="D32" s="2"/>
      <c r="E32" s="2"/>
      <c r="F32" s="2"/>
      <c r="G32" s="2"/>
      <c r="H32" s="2"/>
    </row>
    <row r="35" spans="1:10" x14ac:dyDescent="0.35">
      <c r="A35" s="3" t="s">
        <v>6</v>
      </c>
      <c r="B35" s="6">
        <f>MAX(INDEX(A1:H7,2,4),INDEX(A1:H7,2,5),INDEX(A1:H7,2,6),INDEX(A1:H7,2,7),INDEX(A1:H7,2,8))</f>
        <v>160</v>
      </c>
    </row>
    <row r="36" spans="1:10" x14ac:dyDescent="0.35">
      <c r="A36" s="7"/>
      <c r="B36" s="7"/>
    </row>
    <row r="39" spans="1:10" x14ac:dyDescent="0.3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</row>
    <row r="42" spans="1:10" x14ac:dyDescent="0.35">
      <c r="A42" s="1" t="s">
        <v>14</v>
      </c>
      <c r="B42" s="18">
        <f>SUMIF(C1:C7,"Electronics",G1:G7)</f>
        <v>540</v>
      </c>
    </row>
    <row r="49" spans="1:14" x14ac:dyDescent="0.35">
      <c r="A49" s="2" t="s">
        <v>22</v>
      </c>
      <c r="B49" s="2"/>
      <c r="C49" s="2"/>
      <c r="D49" s="2"/>
      <c r="E49" s="2"/>
      <c r="F49" s="2"/>
      <c r="G49" s="2"/>
      <c r="H49" s="2"/>
    </row>
    <row r="52" spans="1:14" x14ac:dyDescent="0.35">
      <c r="A52" s="5" t="s">
        <v>9</v>
      </c>
      <c r="B52" s="4">
        <f>AVERAGE(INDEX(A1:H7,5,4),INDEX(A1:H7,5,5),INDEX(A1:H7,5,6),INDEX(A1:H7,5,7),INDEX(A1:H7,5,8))</f>
        <v>112</v>
      </c>
    </row>
    <row r="56" spans="1:14" x14ac:dyDescent="0.35">
      <c r="A56" s="2" t="s">
        <v>23</v>
      </c>
      <c r="B56" s="2"/>
      <c r="C56" s="2"/>
      <c r="D56" s="2"/>
      <c r="E56" s="2"/>
      <c r="F56" s="2"/>
    </row>
    <row r="59" spans="1:14" x14ac:dyDescent="0.35">
      <c r="A59" s="3" t="s">
        <v>0</v>
      </c>
      <c r="B59" s="3" t="s">
        <v>5</v>
      </c>
    </row>
    <row r="60" spans="1:14" x14ac:dyDescent="0.35">
      <c r="A60" s="3">
        <v>105</v>
      </c>
      <c r="B60" s="4">
        <f>INDEX(A1:H7,6,8)</f>
        <v>260</v>
      </c>
    </row>
    <row r="63" spans="1:14" x14ac:dyDescent="0.35">
      <c r="A63" s="2" t="s">
        <v>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6" spans="1:3" x14ac:dyDescent="0.35">
      <c r="A66" t="s">
        <v>25</v>
      </c>
      <c r="B66" t="s">
        <v>9</v>
      </c>
      <c r="C66" s="10">
        <f>MATCH(B66,B1:B7)</f>
        <v>5</v>
      </c>
    </row>
    <row r="67" spans="1:3" x14ac:dyDescent="0.35">
      <c r="A67" t="s">
        <v>26</v>
      </c>
      <c r="B67" t="s">
        <v>5</v>
      </c>
      <c r="C67" s="9">
        <f>MATCH(B67,A1:H1,0)</f>
        <v>8</v>
      </c>
    </row>
    <row r="68" spans="1:3" x14ac:dyDescent="0.35">
      <c r="B68" t="s">
        <v>27</v>
      </c>
      <c r="C68" s="8">
        <f>INDEX(A1:H7,C66,C67)</f>
        <v>130</v>
      </c>
    </row>
  </sheetData>
  <dataValidations count="2">
    <dataValidation type="list" allowBlank="1" showInputMessage="1" showErrorMessage="1" sqref="B66" xr:uid="{0522F099-47A4-4B2E-8A7E-D672971E9EFF}">
      <formula1>$B$2:$B$7</formula1>
    </dataValidation>
    <dataValidation type="list" allowBlank="1" showInputMessage="1" showErrorMessage="1" sqref="B67" xr:uid="{2875E810-61D8-496C-AA5A-58E15A5DC517}">
      <formula1>$D$1:$H$1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8A23-5786-49B7-9CB6-EE871610F959}">
  <dimension ref="A1:H119"/>
  <sheetViews>
    <sheetView topLeftCell="A116" workbookViewId="0">
      <selection activeCell="F6" sqref="F6"/>
    </sheetView>
  </sheetViews>
  <sheetFormatPr defaultRowHeight="14.5" x14ac:dyDescent="0.35"/>
  <cols>
    <col min="4" max="4" width="12" customWidth="1"/>
    <col min="5" max="5" width="11.81640625" customWidth="1"/>
    <col min="7" max="7" width="14.54296875" customWidth="1"/>
  </cols>
  <sheetData>
    <row r="1" spans="1:8" x14ac:dyDescent="0.35">
      <c r="A1" s="3" t="s">
        <v>0</v>
      </c>
      <c r="B1" s="3" t="s">
        <v>25</v>
      </c>
      <c r="C1" s="3" t="s">
        <v>38</v>
      </c>
      <c r="D1" s="3" t="s">
        <v>39</v>
      </c>
      <c r="E1" s="3" t="s">
        <v>40</v>
      </c>
    </row>
    <row r="2" spans="1:8" x14ac:dyDescent="0.35">
      <c r="A2" s="3">
        <v>101</v>
      </c>
      <c r="B2" s="3" t="s">
        <v>28</v>
      </c>
      <c r="C2" s="3">
        <v>120</v>
      </c>
      <c r="D2" s="3">
        <v>150</v>
      </c>
      <c r="E2" s="3" t="s">
        <v>34</v>
      </c>
    </row>
    <row r="3" spans="1:8" x14ac:dyDescent="0.35">
      <c r="A3" s="3">
        <v>102</v>
      </c>
      <c r="B3" s="3" t="s">
        <v>29</v>
      </c>
      <c r="C3" s="3">
        <v>150</v>
      </c>
      <c r="D3" s="3">
        <v>140</v>
      </c>
      <c r="E3" s="3" t="s">
        <v>35</v>
      </c>
    </row>
    <row r="4" spans="1:8" x14ac:dyDescent="0.35">
      <c r="A4" s="3">
        <v>103</v>
      </c>
      <c r="B4" s="3" t="s">
        <v>30</v>
      </c>
      <c r="C4" s="3">
        <v>200</v>
      </c>
      <c r="D4" s="3">
        <v>200</v>
      </c>
      <c r="E4" s="3" t="s">
        <v>36</v>
      </c>
    </row>
    <row r="5" spans="1:8" x14ac:dyDescent="0.35">
      <c r="A5" s="3">
        <v>104</v>
      </c>
      <c r="B5" s="3" t="s">
        <v>31</v>
      </c>
      <c r="C5" s="3">
        <v>90</v>
      </c>
      <c r="D5" s="3">
        <v>100</v>
      </c>
      <c r="E5" s="3" t="s">
        <v>37</v>
      </c>
    </row>
    <row r="6" spans="1:8" x14ac:dyDescent="0.35">
      <c r="A6" s="3">
        <v>105</v>
      </c>
      <c r="B6" s="3" t="s">
        <v>32</v>
      </c>
      <c r="C6" s="3">
        <v>220</v>
      </c>
      <c r="D6" s="3">
        <v>210</v>
      </c>
      <c r="E6" s="3" t="s">
        <v>34</v>
      </c>
    </row>
    <row r="7" spans="1:8" x14ac:dyDescent="0.35">
      <c r="A7" s="3">
        <v>106</v>
      </c>
      <c r="B7" s="3" t="s">
        <v>33</v>
      </c>
      <c r="C7" s="3">
        <v>130</v>
      </c>
      <c r="D7" s="3">
        <v>160</v>
      </c>
      <c r="E7" s="3" t="s">
        <v>35</v>
      </c>
    </row>
    <row r="11" spans="1:8" x14ac:dyDescent="0.35">
      <c r="A11" s="2" t="s">
        <v>41</v>
      </c>
      <c r="B11" s="2"/>
      <c r="C11" s="2"/>
      <c r="D11" s="2"/>
      <c r="E11" s="2"/>
      <c r="F11" s="2"/>
      <c r="G11" s="2"/>
      <c r="H11" s="2"/>
    </row>
    <row r="13" spans="1:8" x14ac:dyDescent="0.35">
      <c r="A13" s="3" t="s">
        <v>25</v>
      </c>
      <c r="B13" s="3" t="s">
        <v>38</v>
      </c>
      <c r="C13" s="3" t="s">
        <v>39</v>
      </c>
      <c r="D13" s="13" t="s">
        <v>42</v>
      </c>
    </row>
    <row r="14" spans="1:8" ht="43.5" x14ac:dyDescent="0.35">
      <c r="A14" s="3" t="s">
        <v>28</v>
      </c>
      <c r="B14" s="3">
        <v>120</v>
      </c>
      <c r="C14" s="3">
        <v>150</v>
      </c>
      <c r="D14" s="14" t="str">
        <f>IF(C2 &gt;= D2, "Met Target", "Did Not Meet Target")</f>
        <v>Did Not Meet Target</v>
      </c>
      <c r="E14" s="12"/>
    </row>
    <row r="15" spans="1:8" ht="29" x14ac:dyDescent="0.35">
      <c r="A15" s="3" t="s">
        <v>29</v>
      </c>
      <c r="B15" s="3">
        <v>150</v>
      </c>
      <c r="C15" s="3">
        <v>140</v>
      </c>
      <c r="D15" s="14" t="str">
        <f t="shared" ref="D15:D19" si="0">IF(C3 &gt;= D3, "Met Target", "Did Not Meet Target")</f>
        <v>Met Target</v>
      </c>
    </row>
    <row r="16" spans="1:8" ht="29" x14ac:dyDescent="0.35">
      <c r="A16" s="3" t="s">
        <v>30</v>
      </c>
      <c r="B16" s="3">
        <v>200</v>
      </c>
      <c r="C16" s="3">
        <v>200</v>
      </c>
      <c r="D16" s="14" t="str">
        <f t="shared" si="0"/>
        <v>Met Target</v>
      </c>
    </row>
    <row r="17" spans="1:7" ht="29" x14ac:dyDescent="0.35">
      <c r="A17" s="3" t="s">
        <v>31</v>
      </c>
      <c r="B17" s="3">
        <v>90</v>
      </c>
      <c r="C17" s="3">
        <v>100</v>
      </c>
      <c r="D17" s="14" t="str">
        <f t="shared" si="0"/>
        <v>Did Not Meet Target</v>
      </c>
    </row>
    <row r="18" spans="1:7" x14ac:dyDescent="0.35">
      <c r="A18" s="3" t="s">
        <v>32</v>
      </c>
      <c r="B18" s="3">
        <v>220</v>
      </c>
      <c r="C18" s="3">
        <v>210</v>
      </c>
      <c r="D18" s="14" t="str">
        <f t="shared" si="0"/>
        <v>Met Target</v>
      </c>
    </row>
    <row r="19" spans="1:7" ht="29" x14ac:dyDescent="0.35">
      <c r="A19" s="3" t="s">
        <v>33</v>
      </c>
      <c r="B19" s="3">
        <v>130</v>
      </c>
      <c r="C19" s="3">
        <v>160</v>
      </c>
      <c r="D19" s="14" t="str">
        <f t="shared" si="0"/>
        <v>Did Not Meet Target</v>
      </c>
    </row>
    <row r="24" spans="1:7" x14ac:dyDescent="0.35">
      <c r="A24" s="2" t="s">
        <v>43</v>
      </c>
      <c r="B24" s="2"/>
      <c r="C24" s="2"/>
      <c r="D24" s="2"/>
      <c r="E24" s="2"/>
      <c r="F24" s="2"/>
      <c r="G24" s="2"/>
    </row>
    <row r="25" spans="1:7" x14ac:dyDescent="0.35">
      <c r="A25" s="2" t="s">
        <v>44</v>
      </c>
      <c r="B25" s="2"/>
      <c r="C25" s="2"/>
      <c r="D25" s="2"/>
      <c r="E25" s="2"/>
      <c r="F25" s="2"/>
      <c r="G25" s="2"/>
    </row>
    <row r="27" spans="1:7" x14ac:dyDescent="0.35">
      <c r="A27" s="3" t="s">
        <v>25</v>
      </c>
      <c r="B27" s="3" t="s">
        <v>38</v>
      </c>
      <c r="C27" s="3" t="s">
        <v>39</v>
      </c>
      <c r="D27" s="3" t="s">
        <v>40</v>
      </c>
      <c r="E27" s="15" t="s">
        <v>45</v>
      </c>
    </row>
    <row r="28" spans="1:7" x14ac:dyDescent="0.35">
      <c r="A28" s="3" t="s">
        <v>28</v>
      </c>
      <c r="B28" s="3">
        <v>120</v>
      </c>
      <c r="C28" s="3">
        <v>150</v>
      </c>
      <c r="D28" s="3" t="s">
        <v>34</v>
      </c>
      <c r="E28" s="1" t="str">
        <f>IF(AND(D28="North", B28&gt;200), "Eligible", "Not Eligible")</f>
        <v>Not Eligible</v>
      </c>
    </row>
    <row r="29" spans="1:7" x14ac:dyDescent="0.35">
      <c r="A29" s="3" t="s">
        <v>29</v>
      </c>
      <c r="B29" s="3">
        <v>150</v>
      </c>
      <c r="C29" s="3">
        <v>140</v>
      </c>
      <c r="D29" s="3" t="s">
        <v>35</v>
      </c>
      <c r="E29" s="1" t="str">
        <f t="shared" ref="E29:E33" si="1">IF(AND(D29="North", B29&gt;200), "Eligible", "Not Eligible")</f>
        <v>Not Eligible</v>
      </c>
    </row>
    <row r="30" spans="1:7" x14ac:dyDescent="0.35">
      <c r="A30" s="3" t="s">
        <v>30</v>
      </c>
      <c r="B30" s="3">
        <v>200</v>
      </c>
      <c r="C30" s="3">
        <v>200</v>
      </c>
      <c r="D30" s="3" t="s">
        <v>36</v>
      </c>
      <c r="E30" s="1" t="str">
        <f t="shared" si="1"/>
        <v>Not Eligible</v>
      </c>
    </row>
    <row r="31" spans="1:7" x14ac:dyDescent="0.35">
      <c r="A31" s="3" t="s">
        <v>31</v>
      </c>
      <c r="B31" s="3">
        <v>90</v>
      </c>
      <c r="C31" s="3">
        <v>100</v>
      </c>
      <c r="D31" s="3" t="s">
        <v>37</v>
      </c>
      <c r="E31" s="1" t="str">
        <f>IF(AND(D31="North", B31&gt;200), "Eligible","Non Eligible")</f>
        <v>Non Eligible</v>
      </c>
    </row>
    <row r="32" spans="1:7" x14ac:dyDescent="0.35">
      <c r="A32" s="3" t="s">
        <v>32</v>
      </c>
      <c r="B32" s="3">
        <v>220</v>
      </c>
      <c r="C32" s="3">
        <v>210</v>
      </c>
      <c r="D32" s="3" t="s">
        <v>34</v>
      </c>
      <c r="E32" s="1" t="s">
        <v>46</v>
      </c>
    </row>
    <row r="33" spans="1:6" x14ac:dyDescent="0.35">
      <c r="A33" s="3" t="s">
        <v>33</v>
      </c>
      <c r="B33" s="3">
        <v>130</v>
      </c>
      <c r="C33" s="3">
        <v>160</v>
      </c>
      <c r="D33" s="3" t="s">
        <v>35</v>
      </c>
      <c r="E33" s="1" t="str">
        <f t="shared" si="1"/>
        <v>Not Eligible</v>
      </c>
    </row>
    <row r="34" spans="1:6" x14ac:dyDescent="0.35">
      <c r="A34" s="1"/>
      <c r="B34" s="1"/>
      <c r="C34" s="1"/>
      <c r="D34" s="1"/>
      <c r="E34" s="1"/>
    </row>
    <row r="38" spans="1:6" x14ac:dyDescent="0.35">
      <c r="A38" s="2" t="s">
        <v>47</v>
      </c>
      <c r="B38" s="2"/>
      <c r="C38" s="2"/>
      <c r="D38" s="2"/>
      <c r="E38" s="2"/>
      <c r="F38" s="2"/>
    </row>
    <row r="39" spans="1:6" x14ac:dyDescent="0.35">
      <c r="A39" s="2" t="s">
        <v>48</v>
      </c>
      <c r="B39" s="2"/>
      <c r="C39" s="2"/>
      <c r="D39" s="2"/>
      <c r="E39" s="2"/>
      <c r="F39" s="2"/>
    </row>
    <row r="40" spans="1:6" x14ac:dyDescent="0.35">
      <c r="A40" s="2" t="s">
        <v>49</v>
      </c>
      <c r="B40" s="2"/>
      <c r="C40" s="2"/>
      <c r="D40" s="2"/>
      <c r="E40" s="2"/>
      <c r="F40" s="2"/>
    </row>
    <row r="42" spans="1:6" x14ac:dyDescent="0.35">
      <c r="A42" s="3" t="s">
        <v>0</v>
      </c>
      <c r="B42" s="3" t="s">
        <v>25</v>
      </c>
      <c r="C42" s="3" t="s">
        <v>38</v>
      </c>
      <c r="D42" s="3" t="s">
        <v>39</v>
      </c>
      <c r="E42" s="3" t="s">
        <v>40</v>
      </c>
      <c r="F42" s="15" t="s">
        <v>50</v>
      </c>
    </row>
    <row r="43" spans="1:6" x14ac:dyDescent="0.35">
      <c r="A43" s="3">
        <v>101</v>
      </c>
      <c r="B43" s="3" t="s">
        <v>28</v>
      </c>
      <c r="C43" s="3">
        <v>120</v>
      </c>
      <c r="D43" s="3">
        <v>150</v>
      </c>
      <c r="E43" s="3" t="s">
        <v>34</v>
      </c>
      <c r="F43" s="1">
        <f>C2 * IF(C2 &gt;= 200, 0.1, IF(C2 &gt;= 150, 0.07, 0.05))</f>
        <v>6</v>
      </c>
    </row>
    <row r="44" spans="1:6" x14ac:dyDescent="0.35">
      <c r="A44" s="3">
        <v>102</v>
      </c>
      <c r="B44" s="3" t="s">
        <v>29</v>
      </c>
      <c r="C44" s="3">
        <v>150</v>
      </c>
      <c r="D44" s="3">
        <v>140</v>
      </c>
      <c r="E44" s="3" t="s">
        <v>35</v>
      </c>
      <c r="F44" s="1">
        <f t="shared" ref="F44:F48" si="2">C3 * IF(C3 &gt;= 200, 0.1, IF(C3 &gt;= 150, 0.07, 0.05))</f>
        <v>10.500000000000002</v>
      </c>
    </row>
    <row r="45" spans="1:6" x14ac:dyDescent="0.35">
      <c r="A45" s="3">
        <v>103</v>
      </c>
      <c r="B45" s="3" t="s">
        <v>30</v>
      </c>
      <c r="C45" s="3">
        <v>200</v>
      </c>
      <c r="D45" s="3">
        <v>200</v>
      </c>
      <c r="E45" s="3" t="s">
        <v>36</v>
      </c>
      <c r="F45" s="1">
        <f t="shared" si="2"/>
        <v>20</v>
      </c>
    </row>
    <row r="46" spans="1:6" x14ac:dyDescent="0.35">
      <c r="A46" s="3">
        <v>104</v>
      </c>
      <c r="B46" s="3" t="s">
        <v>31</v>
      </c>
      <c r="C46" s="3">
        <v>90</v>
      </c>
      <c r="D46" s="3">
        <v>100</v>
      </c>
      <c r="E46" s="3" t="s">
        <v>37</v>
      </c>
      <c r="F46" s="1">
        <f t="shared" si="2"/>
        <v>4.5</v>
      </c>
    </row>
    <row r="47" spans="1:6" x14ac:dyDescent="0.35">
      <c r="A47" s="3">
        <v>105</v>
      </c>
      <c r="B47" s="3" t="s">
        <v>32</v>
      </c>
      <c r="C47" s="3">
        <v>220</v>
      </c>
      <c r="D47" s="3">
        <v>210</v>
      </c>
      <c r="E47" s="3" t="s">
        <v>34</v>
      </c>
      <c r="F47" s="1">
        <f t="shared" si="2"/>
        <v>22</v>
      </c>
    </row>
    <row r="48" spans="1:6" x14ac:dyDescent="0.35">
      <c r="A48" s="3">
        <v>106</v>
      </c>
      <c r="B48" s="3" t="s">
        <v>33</v>
      </c>
      <c r="C48" s="3">
        <v>130</v>
      </c>
      <c r="D48" s="3">
        <v>160</v>
      </c>
      <c r="E48" s="3" t="s">
        <v>35</v>
      </c>
      <c r="F48" s="1">
        <f t="shared" si="2"/>
        <v>6.5</v>
      </c>
    </row>
    <row r="53" spans="1:6" x14ac:dyDescent="0.35">
      <c r="A53" s="2" t="s">
        <v>51</v>
      </c>
      <c r="B53" s="2"/>
      <c r="C53" s="2"/>
      <c r="D53" s="2"/>
      <c r="E53" s="2"/>
      <c r="F53" s="2"/>
    </row>
    <row r="54" spans="1:6" x14ac:dyDescent="0.35">
      <c r="A54" s="2" t="s">
        <v>52</v>
      </c>
      <c r="B54" s="2"/>
      <c r="C54" s="2"/>
      <c r="D54" s="2"/>
      <c r="E54" s="2"/>
      <c r="F54" s="2"/>
    </row>
    <row r="55" spans="1:6" x14ac:dyDescent="0.35">
      <c r="A55" s="2" t="s">
        <v>53</v>
      </c>
      <c r="B55" s="2"/>
      <c r="C55" s="2"/>
      <c r="D55" s="2"/>
      <c r="E55" s="2"/>
      <c r="F55" s="2"/>
    </row>
    <row r="57" spans="1:6" x14ac:dyDescent="0.35">
      <c r="A57" s="3" t="s">
        <v>0</v>
      </c>
      <c r="B57" s="3" t="s">
        <v>25</v>
      </c>
      <c r="C57" s="3" t="s">
        <v>38</v>
      </c>
      <c r="D57" s="3" t="s">
        <v>39</v>
      </c>
      <c r="E57" s="3" t="s">
        <v>40</v>
      </c>
      <c r="F57" s="1" t="s">
        <v>54</v>
      </c>
    </row>
    <row r="58" spans="1:6" x14ac:dyDescent="0.35">
      <c r="A58" s="3">
        <v>101</v>
      </c>
      <c r="B58" s="3" t="s">
        <v>28</v>
      </c>
      <c r="C58" s="3">
        <v>120</v>
      </c>
      <c r="D58" s="3">
        <v>150</v>
      </c>
      <c r="E58" s="3" t="s">
        <v>34</v>
      </c>
      <c r="F58" s="1">
        <f>IF(C2 &gt;= D2, C2 * 0.1, C2 * 0.05)</f>
        <v>6</v>
      </c>
    </row>
    <row r="59" spans="1:6" x14ac:dyDescent="0.35">
      <c r="A59" s="3">
        <v>102</v>
      </c>
      <c r="B59" s="3" t="s">
        <v>29</v>
      </c>
      <c r="C59" s="3">
        <v>150</v>
      </c>
      <c r="D59" s="3">
        <v>140</v>
      </c>
      <c r="E59" s="3" t="s">
        <v>35</v>
      </c>
      <c r="F59" s="1">
        <f t="shared" ref="F59:F63" si="3">IF(C3 &gt;= D3, C3 * 0.1, C3 * 0.05)</f>
        <v>15</v>
      </c>
    </row>
    <row r="60" spans="1:6" x14ac:dyDescent="0.35">
      <c r="A60" s="3">
        <v>103</v>
      </c>
      <c r="B60" s="3" t="s">
        <v>30</v>
      </c>
      <c r="C60" s="3">
        <v>200</v>
      </c>
      <c r="D60" s="3">
        <v>200</v>
      </c>
      <c r="E60" s="3" t="s">
        <v>36</v>
      </c>
      <c r="F60" s="1">
        <f t="shared" si="3"/>
        <v>20</v>
      </c>
    </row>
    <row r="61" spans="1:6" x14ac:dyDescent="0.35">
      <c r="A61" s="3">
        <v>104</v>
      </c>
      <c r="B61" s="3" t="s">
        <v>31</v>
      </c>
      <c r="C61" s="3">
        <v>90</v>
      </c>
      <c r="D61" s="3">
        <v>100</v>
      </c>
      <c r="E61" s="3" t="s">
        <v>37</v>
      </c>
      <c r="F61" s="1">
        <f t="shared" si="3"/>
        <v>4.5</v>
      </c>
    </row>
    <row r="62" spans="1:6" x14ac:dyDescent="0.35">
      <c r="A62" s="3">
        <v>105</v>
      </c>
      <c r="B62" s="3" t="s">
        <v>32</v>
      </c>
      <c r="C62" s="3">
        <v>220</v>
      </c>
      <c r="D62" s="3">
        <v>210</v>
      </c>
      <c r="E62" s="3" t="s">
        <v>34</v>
      </c>
      <c r="F62" s="1">
        <f t="shared" si="3"/>
        <v>22</v>
      </c>
    </row>
    <row r="63" spans="1:6" x14ac:dyDescent="0.35">
      <c r="A63" s="3">
        <v>106</v>
      </c>
      <c r="B63" s="3" t="s">
        <v>33</v>
      </c>
      <c r="C63" s="3">
        <v>130</v>
      </c>
      <c r="D63" s="3">
        <v>160</v>
      </c>
      <c r="E63" s="3" t="s">
        <v>35</v>
      </c>
      <c r="F63" s="1">
        <f t="shared" si="3"/>
        <v>6.5</v>
      </c>
    </row>
    <row r="67" spans="1:7" x14ac:dyDescent="0.35">
      <c r="A67" s="2" t="s">
        <v>55</v>
      </c>
      <c r="B67" s="2"/>
      <c r="C67" s="2"/>
      <c r="D67" s="2"/>
      <c r="E67" s="2"/>
      <c r="F67" s="2"/>
    </row>
    <row r="68" spans="1:7" x14ac:dyDescent="0.35">
      <c r="A68" s="2" t="s">
        <v>56</v>
      </c>
      <c r="B68" s="2"/>
      <c r="C68" s="2"/>
      <c r="D68" s="2"/>
      <c r="E68" s="2"/>
      <c r="F68" s="2"/>
    </row>
    <row r="71" spans="1:7" x14ac:dyDescent="0.35">
      <c r="A71" s="3" t="s">
        <v>0</v>
      </c>
      <c r="B71" s="3" t="s">
        <v>25</v>
      </c>
      <c r="C71" s="3" t="s">
        <v>38</v>
      </c>
      <c r="D71" s="3" t="s">
        <v>39</v>
      </c>
      <c r="E71" s="3" t="s">
        <v>40</v>
      </c>
      <c r="F71" s="1" t="s">
        <v>57</v>
      </c>
    </row>
    <row r="72" spans="1:7" ht="43.5" x14ac:dyDescent="0.35">
      <c r="A72" s="3">
        <v>101</v>
      </c>
      <c r="B72" s="3" t="s">
        <v>28</v>
      </c>
      <c r="C72" s="3">
        <v>120</v>
      </c>
      <c r="D72" s="3">
        <v>150</v>
      </c>
      <c r="E72" s="3" t="s">
        <v>34</v>
      </c>
      <c r="F72" s="16" t="str">
        <f>IF(C2 &gt;= 200, "Excellent", IF(C2 &gt;= 150, "Good", "Needs Improvement"))</f>
        <v>Needs Improvement</v>
      </c>
      <c r="G72" s="12"/>
    </row>
    <row r="73" spans="1:7" x14ac:dyDescent="0.35">
      <c r="A73" s="3">
        <v>102</v>
      </c>
      <c r="B73" s="3" t="s">
        <v>29</v>
      </c>
      <c r="C73" s="3">
        <v>150</v>
      </c>
      <c r="D73" s="3">
        <v>140</v>
      </c>
      <c r="E73" s="3" t="s">
        <v>35</v>
      </c>
      <c r="F73" s="16" t="str">
        <f t="shared" ref="F73:F77" si="4">IF(C3 &gt;= 200, "Excellent", IF(C3 &gt;= 150, "Good", "Needs Improvement"))</f>
        <v>Good</v>
      </c>
    </row>
    <row r="74" spans="1:7" x14ac:dyDescent="0.35">
      <c r="A74" s="3">
        <v>103</v>
      </c>
      <c r="B74" s="3" t="s">
        <v>30</v>
      </c>
      <c r="C74" s="3">
        <v>200</v>
      </c>
      <c r="D74" s="3">
        <v>200</v>
      </c>
      <c r="E74" s="3" t="s">
        <v>36</v>
      </c>
      <c r="F74" s="16" t="str">
        <f t="shared" si="4"/>
        <v>Excellent</v>
      </c>
    </row>
    <row r="75" spans="1:7" ht="43.5" x14ac:dyDescent="0.35">
      <c r="A75" s="3">
        <v>104</v>
      </c>
      <c r="B75" s="3" t="s">
        <v>31</v>
      </c>
      <c r="C75" s="3">
        <v>90</v>
      </c>
      <c r="D75" s="3">
        <v>100</v>
      </c>
      <c r="E75" s="3" t="s">
        <v>37</v>
      </c>
      <c r="F75" s="16" t="str">
        <f t="shared" si="4"/>
        <v>Needs Improvement</v>
      </c>
    </row>
    <row r="76" spans="1:7" x14ac:dyDescent="0.35">
      <c r="A76" s="3">
        <v>105</v>
      </c>
      <c r="B76" s="3" t="s">
        <v>32</v>
      </c>
      <c r="C76" s="3">
        <v>220</v>
      </c>
      <c r="D76" s="3">
        <v>210</v>
      </c>
      <c r="E76" s="3" t="s">
        <v>34</v>
      </c>
      <c r="F76" s="16" t="str">
        <f t="shared" si="4"/>
        <v>Excellent</v>
      </c>
    </row>
    <row r="77" spans="1:7" ht="43.5" x14ac:dyDescent="0.35">
      <c r="A77" s="3">
        <v>106</v>
      </c>
      <c r="B77" s="3" t="s">
        <v>33</v>
      </c>
      <c r="C77" s="3">
        <v>130</v>
      </c>
      <c r="D77" s="3">
        <v>160</v>
      </c>
      <c r="E77" s="3" t="s">
        <v>35</v>
      </c>
      <c r="F77" s="16" t="str">
        <f t="shared" si="4"/>
        <v>Needs Improvement</v>
      </c>
    </row>
    <row r="82" spans="1:7" x14ac:dyDescent="0.35">
      <c r="A82" s="2" t="s">
        <v>58</v>
      </c>
      <c r="B82" s="2"/>
      <c r="C82" s="2"/>
      <c r="D82" s="2"/>
      <c r="E82" s="2"/>
      <c r="F82" s="2"/>
    </row>
    <row r="83" spans="1:7" x14ac:dyDescent="0.35">
      <c r="A83" s="2" t="s">
        <v>59</v>
      </c>
      <c r="B83" s="2"/>
      <c r="C83" s="2"/>
      <c r="D83" s="2"/>
      <c r="E83" s="2"/>
      <c r="F83" s="2"/>
    </row>
    <row r="84" spans="1:7" x14ac:dyDescent="0.35">
      <c r="A84" s="2" t="s">
        <v>60</v>
      </c>
      <c r="B84" s="2"/>
      <c r="C84" s="2"/>
      <c r="D84" s="2"/>
      <c r="E84" s="2"/>
      <c r="F84" s="2"/>
    </row>
    <row r="86" spans="1:7" x14ac:dyDescent="0.35">
      <c r="A86" s="3" t="s">
        <v>0</v>
      </c>
      <c r="B86" s="3" t="s">
        <v>25</v>
      </c>
      <c r="C86" s="3" t="s">
        <v>38</v>
      </c>
      <c r="D86" s="3" t="s">
        <v>39</v>
      </c>
      <c r="E86" s="3" t="s">
        <v>40</v>
      </c>
      <c r="F86" s="15" t="s">
        <v>61</v>
      </c>
    </row>
    <row r="87" spans="1:7" x14ac:dyDescent="0.35">
      <c r="A87" s="3">
        <v>101</v>
      </c>
      <c r="B87" s="3" t="s">
        <v>28</v>
      </c>
      <c r="C87" s="3">
        <v>120</v>
      </c>
      <c r="D87" s="3">
        <v>150</v>
      </c>
      <c r="E87" s="3" t="s">
        <v>34</v>
      </c>
      <c r="F87" s="1" t="str">
        <f>IF(C2 &gt; 200, "High", IF(C2 &gt;= 100, "Medium", "Low"))</f>
        <v>Medium</v>
      </c>
    </row>
    <row r="88" spans="1:7" x14ac:dyDescent="0.35">
      <c r="A88" s="3">
        <v>102</v>
      </c>
      <c r="B88" s="3" t="s">
        <v>29</v>
      </c>
      <c r="C88" s="3">
        <v>150</v>
      </c>
      <c r="D88" s="3">
        <v>140</v>
      </c>
      <c r="E88" s="3" t="s">
        <v>35</v>
      </c>
      <c r="F88" s="1" t="str">
        <f t="shared" ref="F88:F92" si="5">IF(C3 &gt; 200, "High", IF(C3 &gt;= 100, "Medium", "Low"))</f>
        <v>Medium</v>
      </c>
    </row>
    <row r="89" spans="1:7" x14ac:dyDescent="0.35">
      <c r="A89" s="3">
        <v>103</v>
      </c>
      <c r="B89" s="3" t="s">
        <v>30</v>
      </c>
      <c r="C89" s="3">
        <v>200</v>
      </c>
      <c r="D89" s="3">
        <v>200</v>
      </c>
      <c r="E89" s="3" t="s">
        <v>36</v>
      </c>
      <c r="F89" s="1" t="str">
        <f t="shared" si="5"/>
        <v>Medium</v>
      </c>
    </row>
    <row r="90" spans="1:7" x14ac:dyDescent="0.35">
      <c r="A90" s="3">
        <v>104</v>
      </c>
      <c r="B90" s="3" t="s">
        <v>31</v>
      </c>
      <c r="C90" s="3">
        <v>90</v>
      </c>
      <c r="D90" s="3">
        <v>100</v>
      </c>
      <c r="E90" s="3" t="s">
        <v>37</v>
      </c>
      <c r="F90" s="1" t="str">
        <f t="shared" si="5"/>
        <v>Low</v>
      </c>
    </row>
    <row r="91" spans="1:7" x14ac:dyDescent="0.35">
      <c r="A91" s="3">
        <v>105</v>
      </c>
      <c r="B91" s="3" t="s">
        <v>32</v>
      </c>
      <c r="C91" s="3">
        <v>220</v>
      </c>
      <c r="D91" s="3">
        <v>210</v>
      </c>
      <c r="E91" s="3" t="s">
        <v>34</v>
      </c>
      <c r="F91" s="1" t="str">
        <f t="shared" si="5"/>
        <v>High</v>
      </c>
    </row>
    <row r="92" spans="1:7" x14ac:dyDescent="0.35">
      <c r="A92" s="3">
        <v>106</v>
      </c>
      <c r="B92" s="3" t="s">
        <v>33</v>
      </c>
      <c r="C92" s="3">
        <v>130</v>
      </c>
      <c r="D92" s="3">
        <v>160</v>
      </c>
      <c r="E92" s="3" t="s">
        <v>35</v>
      </c>
      <c r="F92" s="1" t="str">
        <f t="shared" si="5"/>
        <v>Medium</v>
      </c>
    </row>
    <row r="96" spans="1:7" x14ac:dyDescent="0.35">
      <c r="A96" s="2" t="s">
        <v>62</v>
      </c>
      <c r="B96" s="2"/>
      <c r="C96" s="2"/>
      <c r="D96" s="2"/>
      <c r="E96" s="2"/>
      <c r="F96" s="2"/>
      <c r="G96" s="2"/>
    </row>
    <row r="97" spans="1:7" x14ac:dyDescent="0.35">
      <c r="A97" s="2" t="s">
        <v>63</v>
      </c>
      <c r="B97" s="2"/>
      <c r="C97" s="2"/>
      <c r="D97" s="2"/>
      <c r="E97" s="2"/>
      <c r="F97" s="2"/>
      <c r="G97" s="2"/>
    </row>
    <row r="100" spans="1:7" x14ac:dyDescent="0.35">
      <c r="A100" s="3" t="s">
        <v>0</v>
      </c>
      <c r="B100" s="3" t="s">
        <v>25</v>
      </c>
      <c r="C100" s="3" t="s">
        <v>38</v>
      </c>
      <c r="D100" s="3" t="s">
        <v>39</v>
      </c>
      <c r="E100" s="3" t="s">
        <v>40</v>
      </c>
      <c r="F100" s="15" t="s">
        <v>54</v>
      </c>
    </row>
    <row r="101" spans="1:7" x14ac:dyDescent="0.35">
      <c r="A101" s="3">
        <v>101</v>
      </c>
      <c r="B101" s="3" t="s">
        <v>28</v>
      </c>
      <c r="C101" s="3">
        <v>120</v>
      </c>
      <c r="D101" s="3">
        <v>150</v>
      </c>
      <c r="E101" s="3" t="s">
        <v>34</v>
      </c>
      <c r="F101" s="1">
        <f>IF(AND(C2 &gt;= 150, E2 = "North"), 500, 300)</f>
        <v>300</v>
      </c>
    </row>
    <row r="102" spans="1:7" x14ac:dyDescent="0.35">
      <c r="A102" s="3">
        <v>102</v>
      </c>
      <c r="B102" s="3" t="s">
        <v>29</v>
      </c>
      <c r="C102" s="3">
        <v>150</v>
      </c>
      <c r="D102" s="3">
        <v>140</v>
      </c>
      <c r="E102" s="3" t="s">
        <v>35</v>
      </c>
      <c r="F102" s="1">
        <f t="shared" ref="F102:F106" si="6">IF(AND(C3 &gt;= 150, E3 = "North"), 500, 300)</f>
        <v>300</v>
      </c>
    </row>
    <row r="103" spans="1:7" x14ac:dyDescent="0.35">
      <c r="A103" s="3">
        <v>103</v>
      </c>
      <c r="B103" s="3" t="s">
        <v>30</v>
      </c>
      <c r="C103" s="3">
        <v>200</v>
      </c>
      <c r="D103" s="3">
        <v>200</v>
      </c>
      <c r="E103" s="3" t="s">
        <v>36</v>
      </c>
      <c r="F103" s="1">
        <f t="shared" si="6"/>
        <v>300</v>
      </c>
    </row>
    <row r="104" spans="1:7" x14ac:dyDescent="0.35">
      <c r="A104" s="3">
        <v>104</v>
      </c>
      <c r="B104" s="3" t="s">
        <v>31</v>
      </c>
      <c r="C104" s="3">
        <v>90</v>
      </c>
      <c r="D104" s="3">
        <v>100</v>
      </c>
      <c r="E104" s="3" t="s">
        <v>37</v>
      </c>
      <c r="F104" s="1">
        <f t="shared" si="6"/>
        <v>300</v>
      </c>
    </row>
    <row r="105" spans="1:7" x14ac:dyDescent="0.35">
      <c r="A105" s="3">
        <v>105</v>
      </c>
      <c r="B105" s="3" t="s">
        <v>32</v>
      </c>
      <c r="C105" s="3">
        <v>220</v>
      </c>
      <c r="D105" s="3">
        <v>210</v>
      </c>
      <c r="E105" s="3" t="s">
        <v>34</v>
      </c>
      <c r="F105" s="1">
        <v>500</v>
      </c>
    </row>
    <row r="106" spans="1:7" x14ac:dyDescent="0.35">
      <c r="A106" s="3">
        <v>106</v>
      </c>
      <c r="B106" s="3" t="s">
        <v>33</v>
      </c>
      <c r="C106" s="3">
        <v>130</v>
      </c>
      <c r="D106" s="3">
        <v>160</v>
      </c>
      <c r="E106" s="3" t="s">
        <v>35</v>
      </c>
      <c r="F106" s="1">
        <f t="shared" si="6"/>
        <v>300</v>
      </c>
    </row>
    <row r="110" spans="1:7" x14ac:dyDescent="0.35">
      <c r="A110" s="2" t="s">
        <v>64</v>
      </c>
      <c r="B110" s="2"/>
      <c r="C110" s="2"/>
      <c r="D110" s="2"/>
      <c r="E110" s="2"/>
      <c r="F110" s="2"/>
    </row>
    <row r="111" spans="1:7" x14ac:dyDescent="0.35">
      <c r="A111" s="2" t="s">
        <v>65</v>
      </c>
      <c r="B111" s="2"/>
      <c r="C111" s="2"/>
      <c r="D111" s="2"/>
      <c r="E111" s="2"/>
      <c r="F111" s="2"/>
    </row>
    <row r="113" spans="1:7" ht="43.5" x14ac:dyDescent="0.35">
      <c r="A113" s="3" t="s">
        <v>0</v>
      </c>
      <c r="B113" s="3" t="s">
        <v>25</v>
      </c>
      <c r="C113" s="3" t="s">
        <v>38</v>
      </c>
      <c r="D113" s="3" t="s">
        <v>39</v>
      </c>
      <c r="E113" s="3" t="s">
        <v>40</v>
      </c>
      <c r="F113" s="17" t="s">
        <v>66</v>
      </c>
      <c r="G113" s="16" t="s">
        <v>67</v>
      </c>
    </row>
    <row r="114" spans="1:7" x14ac:dyDescent="0.35">
      <c r="A114" s="3">
        <v>101</v>
      </c>
      <c r="B114" s="3" t="s">
        <v>28</v>
      </c>
      <c r="C114" s="3">
        <v>120</v>
      </c>
      <c r="D114" s="3">
        <v>150</v>
      </c>
      <c r="E114" s="3" t="s">
        <v>34</v>
      </c>
      <c r="F114" s="1">
        <f>PERCENTILE(C2:C7, 0.75)</f>
        <v>187.5</v>
      </c>
      <c r="G114" s="3" t="str">
        <f>IF(C2 &gt;= $J$1, "High Performer", "Regular Performer")</f>
        <v>High Performer</v>
      </c>
    </row>
    <row r="115" spans="1:7" x14ac:dyDescent="0.35">
      <c r="A115" s="3">
        <v>102</v>
      </c>
      <c r="B115" s="3" t="s">
        <v>29</v>
      </c>
      <c r="C115" s="3">
        <v>150</v>
      </c>
      <c r="D115" s="3">
        <v>140</v>
      </c>
      <c r="E115" s="3" t="s">
        <v>35</v>
      </c>
      <c r="F115" s="1">
        <f t="shared" ref="F115:F119" si="7">PERCENTILE(C3:C8, 0.75)</f>
        <v>200</v>
      </c>
      <c r="G115" s="3" t="str">
        <f t="shared" ref="G115:G119" si="8">IF(C3 &gt;= $J$1, "High Performer", "Regular Performer")</f>
        <v>High Performer</v>
      </c>
    </row>
    <row r="116" spans="1:7" x14ac:dyDescent="0.35">
      <c r="A116" s="3">
        <v>103</v>
      </c>
      <c r="B116" s="3" t="s">
        <v>30</v>
      </c>
      <c r="C116" s="3">
        <v>200</v>
      </c>
      <c r="D116" s="3">
        <v>200</v>
      </c>
      <c r="E116" s="3" t="s">
        <v>36</v>
      </c>
      <c r="F116" s="1">
        <f t="shared" si="7"/>
        <v>205</v>
      </c>
      <c r="G116" s="3" t="str">
        <f t="shared" si="8"/>
        <v>High Performer</v>
      </c>
    </row>
    <row r="117" spans="1:7" x14ac:dyDescent="0.35">
      <c r="A117" s="3">
        <v>104</v>
      </c>
      <c r="B117" s="3" t="s">
        <v>31</v>
      </c>
      <c r="C117" s="3">
        <v>90</v>
      </c>
      <c r="D117" s="3">
        <v>100</v>
      </c>
      <c r="E117" s="3" t="s">
        <v>37</v>
      </c>
      <c r="F117" s="1">
        <f t="shared" si="7"/>
        <v>175</v>
      </c>
      <c r="G117" s="3" t="str">
        <f t="shared" si="8"/>
        <v>High Performer</v>
      </c>
    </row>
    <row r="118" spans="1:7" x14ac:dyDescent="0.35">
      <c r="A118" s="3">
        <v>105</v>
      </c>
      <c r="B118" s="3" t="s">
        <v>32</v>
      </c>
      <c r="C118" s="3">
        <v>220</v>
      </c>
      <c r="D118" s="3">
        <v>210</v>
      </c>
      <c r="E118" s="3" t="s">
        <v>34</v>
      </c>
      <c r="F118" s="1">
        <f t="shared" si="7"/>
        <v>197.5</v>
      </c>
      <c r="G118" s="3" t="str">
        <f t="shared" si="8"/>
        <v>High Performer</v>
      </c>
    </row>
    <row r="119" spans="1:7" x14ac:dyDescent="0.35">
      <c r="A119" s="3">
        <v>106</v>
      </c>
      <c r="B119" s="3" t="s">
        <v>33</v>
      </c>
      <c r="C119" s="3">
        <v>130</v>
      </c>
      <c r="D119" s="3">
        <v>160</v>
      </c>
      <c r="E119" s="3" t="s">
        <v>35</v>
      </c>
      <c r="F119" s="1">
        <f t="shared" si="7"/>
        <v>130</v>
      </c>
      <c r="G119" s="3" t="str">
        <f t="shared" si="8"/>
        <v>High Performer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03-9D61-43D7-A678-4B80CA7F7737}">
  <dimension ref="A1:C1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0</v>
      </c>
      <c r="B1" t="s">
        <v>25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2024-10-25T15:59:17Z</dcterms:modified>
</cp:coreProperties>
</file>