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RISCV\2024秋硬件综合训练课设资料发布包\cpu21-riscv\"/>
    </mc:Choice>
  </mc:AlternateContent>
  <xr:revisionPtr revIDLastSave="0" documentId="13_ncr:1_{28BA366D-EB3B-4E30-A7D2-7E112F283042}" xr6:coauthVersionLast="47" xr6:coauthVersionMax="47" xr10:uidLastSave="{00000000-0000-0000-0000-000000000000}"/>
  <bookViews>
    <workbookView xWindow="1164" yWindow="1068" windowWidth="23040" windowHeight="1212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F3" i="2" l="1"/>
  <c r="AG3" i="2"/>
  <c r="AH3" i="2"/>
  <c r="AI3" i="2"/>
  <c r="AJ3" i="2"/>
  <c r="AK3" i="2"/>
  <c r="AL3" i="2"/>
  <c r="AF4" i="2"/>
  <c r="AG4" i="2"/>
  <c r="AH4" i="2"/>
  <c r="AI4" i="2"/>
  <c r="AJ4" i="2"/>
  <c r="AK4" i="2"/>
  <c r="AL4" i="2"/>
  <c r="AF5" i="2"/>
  <c r="AG5" i="2"/>
  <c r="AH5" i="2"/>
  <c r="AI5" i="2"/>
  <c r="AJ5" i="2"/>
  <c r="AK5" i="2"/>
  <c r="AL5" i="2"/>
  <c r="AF6" i="2"/>
  <c r="AG6" i="2"/>
  <c r="AH6" i="2"/>
  <c r="AI6" i="2"/>
  <c r="AJ6" i="2"/>
  <c r="AK6" i="2"/>
  <c r="AL6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F19" i="2"/>
  <c r="AG19" i="2"/>
  <c r="AH19" i="2"/>
  <c r="AI19" i="2"/>
  <c r="AJ19" i="2"/>
  <c r="AK19" i="2"/>
  <c r="AL19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F26" i="2"/>
  <c r="AG26" i="2"/>
  <c r="AH26" i="2"/>
  <c r="AI26" i="2"/>
  <c r="AJ26" i="2"/>
  <c r="AK26" i="2"/>
  <c r="AL26" i="2"/>
  <c r="AF27" i="2"/>
  <c r="AG27" i="2"/>
  <c r="AH27" i="2"/>
  <c r="AI27" i="2"/>
  <c r="AJ27" i="2"/>
  <c r="AK27" i="2"/>
  <c r="AL27" i="2"/>
  <c r="AE28" i="2"/>
  <c r="AG28" i="2"/>
  <c r="AI28" i="2"/>
  <c r="AJ28" i="2"/>
  <c r="AK28" i="2"/>
  <c r="AL28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Y25" i="2"/>
  <c r="Z25" i="2"/>
  <c r="AA25" i="2"/>
  <c r="AB25" i="2"/>
  <c r="AC25" i="2"/>
  <c r="AD25" i="2"/>
  <c r="P26" i="2"/>
  <c r="Q26" i="2"/>
  <c r="T26" i="2"/>
  <c r="U26" i="2"/>
  <c r="V26" i="2"/>
  <c r="X26" i="2"/>
  <c r="Y26" i="2"/>
  <c r="Z26" i="2"/>
  <c r="AA26" i="2"/>
  <c r="AB26" i="2"/>
  <c r="AC26" i="2"/>
  <c r="P27" i="2"/>
  <c r="Q27" i="2"/>
  <c r="R27" i="2"/>
  <c r="S27" i="2"/>
  <c r="T27" i="2"/>
  <c r="U27" i="2"/>
  <c r="V27" i="2"/>
  <c r="X27" i="2"/>
  <c r="Y27" i="2"/>
  <c r="Z27" i="2"/>
  <c r="AA27" i="2"/>
  <c r="AB27" i="2"/>
  <c r="AC27" i="2"/>
  <c r="P28" i="2"/>
  <c r="R28" i="2"/>
  <c r="U28" i="2"/>
  <c r="X28" i="2"/>
  <c r="Y28" i="2"/>
  <c r="Z28" i="2"/>
  <c r="AA28" i="2"/>
  <c r="AB28" i="2"/>
  <c r="AC28" i="2"/>
  <c r="Q29" i="2"/>
  <c r="T29" i="2"/>
  <c r="U29" i="2"/>
  <c r="V29" i="2"/>
  <c r="W29" i="2"/>
  <c r="X29" i="2"/>
  <c r="Y29" i="2"/>
  <c r="Z29" i="2"/>
  <c r="AA29" i="2"/>
  <c r="AB29" i="2"/>
  <c r="AC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C17" i="2"/>
  <c r="AB17" i="2"/>
  <c r="AA17" i="2"/>
  <c r="Z17" i="2"/>
  <c r="X17" i="2"/>
  <c r="W17" i="2"/>
  <c r="T17" i="2"/>
  <c r="B17" i="2"/>
  <c r="C17" i="2"/>
  <c r="D17" i="2"/>
  <c r="A17" i="2"/>
  <c r="AC16" i="2"/>
  <c r="AB16" i="2"/>
  <c r="AA16" i="2"/>
  <c r="Z16" i="2"/>
  <c r="Y16" i="2"/>
  <c r="X16" i="2"/>
  <c r="U16" i="2"/>
  <c r="B16" i="2"/>
  <c r="C16" i="2"/>
  <c r="D16" i="2"/>
  <c r="A16" i="2"/>
  <c r="AC15" i="2"/>
  <c r="AB15" i="2"/>
  <c r="AA15" i="2"/>
  <c r="Z15" i="2"/>
  <c r="Y15" i="2"/>
  <c r="X15" i="2"/>
  <c r="U15" i="2"/>
  <c r="T15" i="2"/>
  <c r="B15" i="2"/>
  <c r="C15" i="2"/>
  <c r="D15" i="2"/>
  <c r="A15" i="2"/>
  <c r="AC14" i="2"/>
  <c r="AB14" i="2"/>
  <c r="AA14" i="2"/>
  <c r="Z14" i="2"/>
  <c r="Y14" i="2"/>
  <c r="X14" i="2"/>
  <c r="U14" i="2"/>
  <c r="T14" i="2"/>
  <c r="B14" i="2"/>
  <c r="C14" i="2"/>
  <c r="D14" i="2"/>
  <c r="A14" i="2"/>
  <c r="AC13" i="2"/>
  <c r="AB13" i="2"/>
  <c r="AA13" i="2"/>
  <c r="Z13" i="2"/>
  <c r="Y13" i="2"/>
  <c r="X13" i="2"/>
  <c r="U13" i="2"/>
  <c r="T13" i="2"/>
  <c r="B13" i="2"/>
  <c r="C13" i="2"/>
  <c r="D13" i="2"/>
  <c r="A13" i="2"/>
  <c r="AC12" i="2"/>
  <c r="AB12" i="2"/>
  <c r="AA12" i="2"/>
  <c r="Z12" i="2"/>
  <c r="Y12" i="2"/>
  <c r="X12" i="2"/>
  <c r="U12" i="2"/>
  <c r="T12" i="2"/>
  <c r="B12" i="2"/>
  <c r="C12" i="2"/>
  <c r="D12" i="2"/>
  <c r="A12" i="2"/>
  <c r="AC11" i="2"/>
  <c r="AB11" i="2"/>
  <c r="AA11" i="2"/>
  <c r="Z11" i="2"/>
  <c r="Y11" i="2"/>
  <c r="X11" i="2"/>
  <c r="U11" i="2"/>
  <c r="T11" i="2"/>
  <c r="B11" i="2"/>
  <c r="C11" i="2"/>
  <c r="D11" i="2"/>
  <c r="A11" i="2"/>
  <c r="AC10" i="2"/>
  <c r="AB10" i="2"/>
  <c r="AA10" i="2"/>
  <c r="Z10" i="2"/>
  <c r="Y10" i="2"/>
  <c r="X10" i="2"/>
  <c r="U10" i="2"/>
  <c r="T10" i="2"/>
  <c r="B10" i="2"/>
  <c r="C10" i="2"/>
  <c r="D10" i="2"/>
  <c r="A10" i="2"/>
  <c r="AC9" i="2"/>
  <c r="AB9" i="2"/>
  <c r="AA9" i="2"/>
  <c r="Z9" i="2"/>
  <c r="X9" i="2"/>
  <c r="T9" i="2"/>
  <c r="B9" i="2"/>
  <c r="C9" i="2"/>
  <c r="D9" i="2"/>
  <c r="A9" i="2"/>
  <c r="AC8" i="2"/>
  <c r="AB8" i="2"/>
  <c r="AA8" i="2"/>
  <c r="X8" i="2"/>
  <c r="U8" i="2"/>
  <c r="T8" i="2"/>
  <c r="B8" i="2"/>
  <c r="C8" i="2"/>
  <c r="D8" i="2"/>
  <c r="A8" i="2"/>
  <c r="AC7" i="2"/>
  <c r="AB7" i="2"/>
  <c r="Z7" i="2"/>
  <c r="X7" i="2"/>
  <c r="V7" i="2"/>
  <c r="U7" i="2"/>
  <c r="T7" i="2"/>
  <c r="B7" i="2"/>
  <c r="C7" i="2"/>
  <c r="D7" i="2"/>
  <c r="A7" i="2"/>
  <c r="AC6" i="2"/>
  <c r="AB6" i="2"/>
  <c r="AA6" i="2"/>
  <c r="Z6" i="2"/>
  <c r="Y6" i="2"/>
  <c r="V6" i="2"/>
  <c r="U6" i="2"/>
  <c r="T6" i="2"/>
  <c r="B6" i="2"/>
  <c r="C6" i="2"/>
  <c r="D6" i="2"/>
  <c r="A6" i="2"/>
  <c r="AC5" i="2"/>
  <c r="AB5" i="2"/>
  <c r="AA5" i="2"/>
  <c r="Z5" i="2"/>
  <c r="Y5" i="2"/>
  <c r="X5" i="2"/>
  <c r="V5" i="2"/>
  <c r="U5" i="2"/>
  <c r="B5" i="2"/>
  <c r="C5" i="2"/>
  <c r="D5" i="2"/>
  <c r="A5" i="2"/>
  <c r="AC4" i="2"/>
  <c r="AB4" i="2"/>
  <c r="AA4" i="2"/>
  <c r="Z4" i="2"/>
  <c r="Y4" i="2"/>
  <c r="X4" i="2"/>
  <c r="U4" i="2"/>
  <c r="T4" i="2"/>
  <c r="B4" i="2"/>
  <c r="C4" i="2"/>
  <c r="D4" i="2"/>
  <c r="A4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P22" i="2"/>
  <c r="I22" i="2"/>
  <c r="H22" i="2"/>
  <c r="G22" i="2"/>
  <c r="F22" i="2"/>
  <c r="E22" i="2"/>
  <c r="N22" i="2"/>
  <c r="M22" i="2"/>
  <c r="L22" i="2"/>
  <c r="K22" i="2"/>
  <c r="J22" i="2"/>
  <c r="S21" i="2"/>
  <c r="R21" i="2"/>
  <c r="Q21" i="2"/>
  <c r="P21" i="2"/>
  <c r="I21" i="2"/>
  <c r="H21" i="2"/>
  <c r="G21" i="2"/>
  <c r="F21" i="2"/>
  <c r="E21" i="2"/>
  <c r="N21" i="2"/>
  <c r="M21" i="2"/>
  <c r="L21" i="2"/>
  <c r="K21" i="2"/>
  <c r="J21" i="2"/>
  <c r="S20" i="2"/>
  <c r="P20" i="2"/>
  <c r="I20" i="2"/>
  <c r="H20" i="2"/>
  <c r="G20" i="2"/>
  <c r="F20" i="2"/>
  <c r="E20" i="2"/>
  <c r="N20" i="2"/>
  <c r="M20" i="2"/>
  <c r="L20" i="2"/>
  <c r="K20" i="2"/>
  <c r="J20" i="2"/>
  <c r="S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R2" i="2"/>
  <c r="P2" i="2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O2" i="2"/>
  <c r="O55" i="2"/>
  <c r="O5" i="2"/>
  <c r="O7" i="2"/>
  <c r="O9" i="2"/>
  <c r="O11" i="2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X25" i="2" s="1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D12" i="2" s="1"/>
  <c r="O14" i="2"/>
  <c r="O16" i="2"/>
  <c r="O18" i="2"/>
  <c r="X18" i="2" s="1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K59" i="2"/>
  <c r="AK58" i="2" s="1"/>
  <c r="AL59" i="2"/>
  <c r="AL58" i="2" s="1"/>
  <c r="AI59" i="2"/>
  <c r="AI58" i="2" s="1"/>
  <c r="AJ59" i="2"/>
  <c r="AJ58" i="2" s="1"/>
  <c r="AH28" i="2" l="1"/>
  <c r="AH59" i="2" s="1"/>
  <c r="AH58" i="2" s="1"/>
  <c r="V28" i="2"/>
  <c r="AF29" i="2"/>
  <c r="AG29" i="2"/>
  <c r="AG59" i="2" s="1"/>
  <c r="AG58" i="2" s="1"/>
  <c r="W28" i="2"/>
  <c r="AF28" i="2"/>
  <c r="AF59" i="2" s="1"/>
  <c r="AF58" i="2" s="1"/>
  <c r="AE27" i="2"/>
  <c r="W27" i="2"/>
  <c r="AD27" i="2"/>
  <c r="Z19" i="2"/>
  <c r="AE19" i="2"/>
  <c r="R19" i="2"/>
  <c r="AD19" i="2"/>
  <c r="Q19" i="2"/>
  <c r="AE17" i="2"/>
  <c r="AD17" i="2"/>
  <c r="W15" i="2"/>
  <c r="AD15" i="2"/>
  <c r="V15" i="2"/>
  <c r="W13" i="2"/>
  <c r="AD13" i="2"/>
  <c r="V13" i="2"/>
  <c r="W26" i="2"/>
  <c r="AE26" i="2"/>
  <c r="AD26" i="2"/>
  <c r="R26" i="2"/>
  <c r="S26" i="2"/>
  <c r="AE29" i="2"/>
  <c r="AD29" i="2"/>
  <c r="R29" i="2"/>
  <c r="P29" i="2"/>
  <c r="S29" i="2"/>
  <c r="P11" i="2"/>
  <c r="AD11" i="2"/>
  <c r="S16" i="2"/>
  <c r="AD16" i="2"/>
  <c r="W7" i="2"/>
  <c r="AE7" i="2"/>
  <c r="AD7" i="2"/>
  <c r="R4" i="2"/>
  <c r="AE4" i="2"/>
  <c r="AD4" i="2"/>
  <c r="S28" i="2"/>
  <c r="AD28" i="2"/>
  <c r="Q28" i="2"/>
  <c r="T28" i="2"/>
  <c r="W14" i="2"/>
  <c r="AD14" i="2"/>
  <c r="V14" i="2"/>
  <c r="P5" i="2"/>
  <c r="AE5" i="2"/>
  <c r="AD5" i="2"/>
  <c r="AE6" i="2"/>
  <c r="AD6" i="2"/>
  <c r="R22" i="2"/>
  <c r="AD22" i="2"/>
  <c r="W9" i="2"/>
  <c r="AD9" i="2"/>
  <c r="P10" i="2"/>
  <c r="AD10" i="2"/>
  <c r="AD2" i="2"/>
  <c r="AE2" i="2"/>
  <c r="AA20" i="2"/>
  <c r="AE20" i="2"/>
  <c r="Q20" i="2"/>
  <c r="AD20" i="2"/>
  <c r="R20" i="2"/>
  <c r="Q8" i="2"/>
  <c r="AD8" i="2"/>
  <c r="R3" i="2"/>
  <c r="AE3" i="2"/>
  <c r="AD3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AD59" i="2" l="1"/>
  <c r="AD58" i="2" s="1"/>
  <c r="AE59" i="2"/>
  <c r="AE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<sst xmlns="http://schemas.openxmlformats.org/spreadsheetml/2006/main" count="174" uniqueCount="129">
  <si>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</si>
  <si>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</si>
  <si>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</si>
  <si>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</si>
  <si>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</si>
  <si>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</si>
  <si>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</si>
  <si>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</si>
  <si>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</si>
  <si>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</si>
  <si>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</si>
  <si>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</si>
  <si>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</si>
  <si>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</si>
  <si>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</si>
  <si>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</si>
  <si>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</si>
  <si>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</si>
  <si>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</si>
  <si>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</si>
  <si>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</si>
  <si>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</si>
  <si>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</si>
  <si>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</si>
  <si>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</si>
  <si>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</si>
  <si>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</si>
  <si>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</si>
  <si>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</si>
  <si>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</si>
  <si>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</si>
  <si>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</si>
  <si>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</si>
  <si>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</si>
  <si>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</si>
  <si>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</si>
  <si>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</si>
  <si>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</si>
  <si>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</si>
  <si>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</si>
  <si>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</si>
  <si>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</si>
  <si>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</si>
  <si>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</si>
  <si>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</si>
  <si>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</si>
  <si>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</si>
  <si>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</si>
  <si>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</si>
  <si>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</si>
  <si>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</si>
  <si>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</si>
  <si>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</si>
  <si>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</si>
  <si>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</si>
  <si>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</si>
  <si>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</si>
  <si>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</si>
  <si>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</si>
  <si>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</si>
  <si>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</si>
  <si>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</si>
  <si>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</si>
  <si>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</si>
  <si>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</si>
  <si>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</si>
  <si>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</si>
  <si>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</si>
  <si>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</si>
  <si>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</si>
  <si>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</si>
  <si>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</si>
  <si>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</si>
  <si>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</si>
  <si>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</si>
  <si>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</si>
  <si>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</si>
  <si>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</si>
  <si>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</si>
  <si>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</si>
  <si>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</si>
  <si>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</si>
  <si>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</si>
  <si>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</si>
  <si>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</si>
  <si>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</si>
  <si>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</si>
  <si>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</si>
  <si>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</si>
  <si>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</si>
  <si>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</si>
  <si>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</si>
  <si>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</si>
  <si>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</si>
  <si>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</si>
  <si>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</si>
  <si>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</si>
  <si>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</si>
  <si>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</si>
  <si>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</si>
  <si>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</si>
  <si>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</si>
  <si>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</si>
  <si>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</si>
  <si>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</si>
  <si>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</si>
  <si>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</si>
  <si>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</si>
  <si>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</si>
  <si>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</si>
  <si>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</si>
  <si>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</si>
  <si>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</si>
  <si>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</si>
  <si>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</si>
  <si>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</si>
  <si>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</si>
  <si>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</si>
  <si>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</si>
  <si>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MUL</t>
    <phoneticPr fontId="26" type="noConversion"/>
  </si>
  <si>
    <t>REMU</t>
    <phoneticPr fontId="26" type="noConversion"/>
  </si>
  <si>
    <t>X</t>
  </si>
  <si>
    <t xml:space="preserve"> </t>
  </si>
  <si>
    <t>RS_1</t>
    <phoneticPr fontId="26" type="noConversion"/>
  </si>
  <si>
    <t>RS_2</t>
    <phoneticPr fontId="26" type="noConversion"/>
  </si>
  <si>
    <t>bge</t>
    <phoneticPr fontId="26" type="noConversion"/>
  </si>
  <si>
    <t>remu</t>
    <phoneticPr fontId="26" type="noConversion"/>
  </si>
  <si>
    <t>LBU</t>
    <phoneticPr fontId="26" type="noConversion"/>
  </si>
  <si>
    <t>BLTU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</si>
</sst>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5" fillId="0" borderId="0"/>
  </cellStyleXfs>
  <cellXfs count="8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13" fillId="9" borderId="10" xfId="1" applyFont="1" applyFill="1" applyBorder="1" applyAlignment="1">
      <alignment horizontal="center"/>
    </xf>
    <xf numFmtId="0" fontId="13" fillId="9" borderId="11" xfId="1" applyFont="1" applyFill="1" applyBorder="1" applyAlignment="1">
      <alignment horizontal="center"/>
    </xf>
    <xf numFmtId="0" fontId="13" fillId="6" borderId="13" xfId="1" applyFont="1" applyFill="1" applyBorder="1" applyAlignment="1">
      <alignment horizontal="center"/>
    </xf>
    <xf numFmtId="0" fontId="13" fillId="6" borderId="11" xfId="1" applyFont="1" applyFill="1" applyBorder="1" applyAlignment="1">
      <alignment horizontal="center"/>
    </xf>
    <xf numFmtId="0" fontId="13" fillId="9" borderId="13" xfId="1" applyFont="1" applyFill="1" applyBorder="1" applyAlignment="1">
      <alignment horizontal="center"/>
    </xf>
    <xf numFmtId="0" fontId="20" fillId="6" borderId="13" xfId="1" applyFont="1" applyFill="1" applyBorder="1" applyAlignment="1">
      <alignment horizontal="center"/>
    </xf>
    <xf numFmtId="0" fontId="11" fillId="6" borderId="13" xfId="1" applyFont="1" applyFill="1" applyBorder="1" applyAlignment="1">
      <alignment horizontal="center"/>
    </xf>
    <xf numFmtId="0" fontId="20" fillId="9" borderId="10" xfId="1" applyFont="1" applyFill="1" applyBorder="1" applyAlignment="1">
      <alignment horizontal="center"/>
    </xf>
    <xf numFmtId="0" fontId="11" fillId="9" borderId="10" xfId="1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2">
    <cellStyle name="常规" xfId="0" builtinId="0"/>
    <cellStyle name="常规 2" xfId="1" xr:uid="{5B93A346-272F-4337-AF07-BBBCB84C2C1D}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A10" zoomScale="85" zoomScaleNormal="85" workbookViewId="0">
      <selection activeCell="A7" sqref="A7:XFD7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125</v>
      </c>
      <c r="AF1" s="25" t="s">
        <v>126</v>
      </c>
      <c r="AG1" s="25" t="s">
        <v>123</v>
      </c>
      <c r="AH1" s="25" t="s">
        <v>124</v>
      </c>
      <c r="AI1" s="25" t="s">
        <v>127</v>
      </c>
      <c r="AJ1" s="25" t="s">
        <v>128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72">
        <v>0</v>
      </c>
      <c r="D2" s="72">
        <v>0</v>
      </c>
      <c r="E2" s="73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75">
        <v>0</v>
      </c>
      <c r="R2" s="75">
        <v>1</v>
      </c>
      <c r="S2" s="75">
        <v>0</v>
      </c>
      <c r="T2" s="75">
        <v>1</v>
      </c>
      <c r="U2" s="76"/>
      <c r="V2" s="76"/>
      <c r="W2" s="76"/>
      <c r="X2" s="76">
        <v>1</v>
      </c>
      <c r="Y2" s="76"/>
      <c r="Z2" s="76"/>
      <c r="AA2" s="76"/>
      <c r="AB2" s="76"/>
      <c r="AC2" s="76"/>
      <c r="AD2" s="76"/>
      <c r="AE2" s="36"/>
      <c r="AF2" s="36"/>
      <c r="AG2" s="36">
        <v>1</v>
      </c>
      <c r="AH2" s="36">
        <v>1</v>
      </c>
      <c r="AI2" s="36"/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74">
        <v>32</v>
      </c>
      <c r="D3" s="70">
        <v>0</v>
      </c>
      <c r="E3" s="71" t="s">
        <v>116</v>
      </c>
      <c r="F3" s="59">
        <f t="shared" ref="F3:F61" si="8">IF(ISNUMBER($C3),IF(MOD($C3,64)/32&gt;=1,1,0),"")</f>
        <v>1</v>
      </c>
      <c r="G3" s="59">
        <f t="shared" ref="G3:G61" si="9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77">
        <v>0</v>
      </c>
      <c r="R3" s="77">
        <v>1</v>
      </c>
      <c r="S3" s="77">
        <v>1</v>
      </c>
      <c r="T3" s="77">
        <v>0</v>
      </c>
      <c r="U3" s="78"/>
      <c r="V3" s="78"/>
      <c r="W3" s="78"/>
      <c r="X3" s="78">
        <v>1</v>
      </c>
      <c r="Y3" s="78"/>
      <c r="Z3" s="78"/>
      <c r="AA3" s="78"/>
      <c r="AB3" s="78"/>
      <c r="AC3" s="78"/>
      <c r="AD3" s="78"/>
      <c r="AE3" s="58"/>
      <c r="AF3" s="58"/>
      <c r="AG3" s="58">
        <v>1</v>
      </c>
      <c r="AH3" s="58">
        <v>1</v>
      </c>
      <c r="AI3" s="58"/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72">
        <v>0</v>
      </c>
      <c r="D4" s="72">
        <v>7</v>
      </c>
      <c r="E4" s="73" t="s">
        <v>116</v>
      </c>
      <c r="F4" s="20">
        <f t="shared" si="8"/>
        <v>0</v>
      </c>
      <c r="G4" s="20">
        <f t="shared" si="9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75">
        <v>0</v>
      </c>
      <c r="R4" s="75">
        <v>1</v>
      </c>
      <c r="S4" s="75">
        <v>1</v>
      </c>
      <c r="T4" s="75">
        <v>1</v>
      </c>
      <c r="U4" s="76"/>
      <c r="V4" s="76"/>
      <c r="W4" s="76"/>
      <c r="X4" s="76">
        <v>1</v>
      </c>
      <c r="Y4" s="76"/>
      <c r="Z4" s="76"/>
      <c r="AA4" s="76"/>
      <c r="AB4" s="76"/>
      <c r="AC4" s="76"/>
      <c r="AD4" s="76"/>
      <c r="AE4" s="36"/>
      <c r="AF4" s="36"/>
      <c r="AG4" s="36">
        <v>1</v>
      </c>
      <c r="AH4" s="36">
        <v>1</v>
      </c>
      <c r="AI4" s="36"/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74">
        <v>0</v>
      </c>
      <c r="D5" s="70">
        <v>6</v>
      </c>
      <c r="E5" s="71" t="s">
        <v>116</v>
      </c>
      <c r="F5" s="59">
        <f t="shared" si="8"/>
        <v>0</v>
      </c>
      <c r="G5" s="59">
        <f t="shared" si="9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77">
        <v>1</v>
      </c>
      <c r="R5" s="77">
        <v>0</v>
      </c>
      <c r="S5" s="77">
        <v>0</v>
      </c>
      <c r="T5" s="77">
        <v>0</v>
      </c>
      <c r="U5" s="78"/>
      <c r="V5" s="78"/>
      <c r="W5" s="78"/>
      <c r="X5" s="78">
        <v>1</v>
      </c>
      <c r="Y5" s="78"/>
      <c r="Z5" s="78"/>
      <c r="AA5" s="78"/>
      <c r="AB5" s="78"/>
      <c r="AC5" s="78"/>
      <c r="AD5" s="78"/>
      <c r="AE5" s="58"/>
      <c r="AF5" s="58"/>
      <c r="AG5" s="58">
        <v>1</v>
      </c>
      <c r="AH5" s="58">
        <v>1</v>
      </c>
      <c r="AI5" s="58"/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72">
        <v>0</v>
      </c>
      <c r="D6" s="72">
        <v>2</v>
      </c>
      <c r="E6" s="73" t="s">
        <v>116</v>
      </c>
      <c r="F6" s="20">
        <f t="shared" si="8"/>
        <v>0</v>
      </c>
      <c r="G6" s="20">
        <f t="shared" si="9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75">
        <v>1</v>
      </c>
      <c r="R6" s="75">
        <v>0</v>
      </c>
      <c r="S6" s="75">
        <v>1</v>
      </c>
      <c r="T6" s="75">
        <v>1</v>
      </c>
      <c r="U6" s="76"/>
      <c r="V6" s="76"/>
      <c r="W6" s="76"/>
      <c r="X6" s="76">
        <v>1</v>
      </c>
      <c r="Y6" s="76"/>
      <c r="Z6" s="76"/>
      <c r="AA6" s="76"/>
      <c r="AB6" s="76"/>
      <c r="AC6" s="76"/>
      <c r="AD6" s="76"/>
      <c r="AE6" s="36"/>
      <c r="AF6" s="36"/>
      <c r="AG6" s="36">
        <v>1</v>
      </c>
      <c r="AH6" s="36">
        <v>1</v>
      </c>
      <c r="AI6" s="36"/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74">
        <v>0</v>
      </c>
      <c r="D7" s="70">
        <v>3</v>
      </c>
      <c r="E7" s="71" t="s">
        <v>116</v>
      </c>
      <c r="F7" s="59">
        <f t="shared" si="8"/>
        <v>0</v>
      </c>
      <c r="G7" s="59">
        <f t="shared" si="9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77">
        <v>1</v>
      </c>
      <c r="R7" s="77">
        <v>1</v>
      </c>
      <c r="S7" s="77">
        <v>0</v>
      </c>
      <c r="T7" s="77">
        <v>0</v>
      </c>
      <c r="U7" s="78"/>
      <c r="V7" s="78"/>
      <c r="W7" s="78"/>
      <c r="X7" s="78">
        <v>1</v>
      </c>
      <c r="Y7" s="78"/>
      <c r="Z7" s="78"/>
      <c r="AA7" s="78"/>
      <c r="AB7" s="78"/>
      <c r="AC7" s="78"/>
      <c r="AD7" s="78"/>
      <c r="AE7" s="58"/>
      <c r="AF7" s="58"/>
      <c r="AG7" s="58">
        <v>1</v>
      </c>
      <c r="AH7" s="58">
        <v>1</v>
      </c>
      <c r="AI7" s="58"/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72"/>
      <c r="D8" s="72">
        <v>0</v>
      </c>
      <c r="E8" s="73">
        <v>4</v>
      </c>
      <c r="F8" s="20" t="str">
        <f t="shared" si="8"/>
        <v/>
      </c>
      <c r="G8" s="20" t="str">
        <f t="shared" si="9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75">
        <v>0</v>
      </c>
      <c r="R8" s="75">
        <v>1</v>
      </c>
      <c r="S8" s="75">
        <v>0</v>
      </c>
      <c r="T8" s="75">
        <v>1</v>
      </c>
      <c r="U8" s="76"/>
      <c r="V8" s="76"/>
      <c r="W8" s="76">
        <v>1</v>
      </c>
      <c r="X8" s="76">
        <v>1</v>
      </c>
      <c r="Y8" s="76"/>
      <c r="Z8" s="76"/>
      <c r="AA8" s="76"/>
      <c r="AB8" s="76"/>
      <c r="AC8" s="76"/>
      <c r="AD8" s="76"/>
      <c r="AE8" s="36"/>
      <c r="AF8" s="36"/>
      <c r="AG8" s="36">
        <v>1</v>
      </c>
      <c r="AH8" s="36"/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74"/>
      <c r="D9" s="70">
        <v>7</v>
      </c>
      <c r="E9" s="71">
        <v>4</v>
      </c>
      <c r="F9" s="59" t="str">
        <f t="shared" si="8"/>
        <v/>
      </c>
      <c r="G9" s="59" t="str">
        <f t="shared" si="9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77">
        <v>0</v>
      </c>
      <c r="R9" s="77">
        <v>1</v>
      </c>
      <c r="S9" s="77">
        <v>1</v>
      </c>
      <c r="T9" s="77">
        <v>1</v>
      </c>
      <c r="U9" s="78"/>
      <c r="V9" s="78"/>
      <c r="W9" s="78">
        <v>1</v>
      </c>
      <c r="X9" s="78">
        <v>1</v>
      </c>
      <c r="Y9" s="78"/>
      <c r="Z9" s="78"/>
      <c r="AA9" s="78"/>
      <c r="AB9" s="78"/>
      <c r="AC9" s="78"/>
      <c r="AD9" s="78"/>
      <c r="AE9" s="58"/>
      <c r="AF9" s="58"/>
      <c r="AG9" s="58">
        <v>1</v>
      </c>
      <c r="AH9" s="58"/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72"/>
      <c r="D10" s="72">
        <v>6</v>
      </c>
      <c r="E10" s="73">
        <v>4</v>
      </c>
      <c r="F10" s="20" t="str">
        <f t="shared" si="8"/>
        <v/>
      </c>
      <c r="G10" s="20" t="str">
        <f t="shared" si="9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75">
        <v>1</v>
      </c>
      <c r="R10" s="75">
        <v>0</v>
      </c>
      <c r="S10" s="75">
        <v>0</v>
      </c>
      <c r="T10" s="75">
        <v>0</v>
      </c>
      <c r="U10" s="76"/>
      <c r="V10" s="76"/>
      <c r="W10" s="76">
        <v>1</v>
      </c>
      <c r="X10" s="76">
        <v>1</v>
      </c>
      <c r="Y10" s="76"/>
      <c r="Z10" s="76"/>
      <c r="AA10" s="76"/>
      <c r="AB10" s="76"/>
      <c r="AC10" s="76"/>
      <c r="AD10" s="76"/>
      <c r="AE10" s="36"/>
      <c r="AF10" s="36"/>
      <c r="AG10" s="36">
        <v>1</v>
      </c>
      <c r="AH10" s="36"/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74"/>
      <c r="D11" s="70">
        <v>4</v>
      </c>
      <c r="E11" s="71">
        <v>4</v>
      </c>
      <c r="F11" s="59" t="str">
        <f t="shared" si="8"/>
        <v/>
      </c>
      <c r="G11" s="59" t="str">
        <f t="shared" si="9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77">
        <v>1</v>
      </c>
      <c r="R11" s="77">
        <v>0</v>
      </c>
      <c r="S11" s="77">
        <v>0</v>
      </c>
      <c r="T11" s="77">
        <v>1</v>
      </c>
      <c r="U11" s="78"/>
      <c r="V11" s="78"/>
      <c r="W11" s="78">
        <v>1</v>
      </c>
      <c r="X11" s="78">
        <v>1</v>
      </c>
      <c r="Y11" s="78"/>
      <c r="Z11" s="78"/>
      <c r="AA11" s="78"/>
      <c r="AB11" s="78"/>
      <c r="AC11" s="78"/>
      <c r="AD11" s="78"/>
      <c r="AE11" s="58"/>
      <c r="AF11" s="58"/>
      <c r="AG11" s="58">
        <v>1</v>
      </c>
      <c r="AH11" s="58"/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72"/>
      <c r="D12" s="72">
        <v>2</v>
      </c>
      <c r="E12" s="73">
        <v>4</v>
      </c>
      <c r="F12" s="20" t="str">
        <f t="shared" si="8"/>
        <v/>
      </c>
      <c r="G12" s="20" t="str">
        <f t="shared" si="9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75">
        <v>1</v>
      </c>
      <c r="R12" s="75">
        <v>0</v>
      </c>
      <c r="S12" s="75">
        <v>1</v>
      </c>
      <c r="T12" s="75">
        <v>1</v>
      </c>
      <c r="U12" s="76"/>
      <c r="V12" s="76"/>
      <c r="W12" s="76">
        <v>1</v>
      </c>
      <c r="X12" s="76">
        <v>1</v>
      </c>
      <c r="Y12" s="76"/>
      <c r="Z12" s="76"/>
      <c r="AA12" s="76"/>
      <c r="AB12" s="76"/>
      <c r="AC12" s="76"/>
      <c r="AD12" s="76"/>
      <c r="AE12" s="36"/>
      <c r="AF12" s="36"/>
      <c r="AG12" s="36">
        <v>1</v>
      </c>
      <c r="AH12" s="36"/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74">
        <v>0</v>
      </c>
      <c r="D13" s="70">
        <v>1</v>
      </c>
      <c r="E13" s="71">
        <v>4</v>
      </c>
      <c r="F13" s="59">
        <f t="shared" si="8"/>
        <v>0</v>
      </c>
      <c r="G13" s="59">
        <f t="shared" si="9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77">
        <v>0</v>
      </c>
      <c r="R13" s="77">
        <v>0</v>
      </c>
      <c r="S13" s="77">
        <v>0</v>
      </c>
      <c r="T13" s="77">
        <v>0</v>
      </c>
      <c r="U13" s="78"/>
      <c r="V13" s="78"/>
      <c r="W13" s="78">
        <v>1</v>
      </c>
      <c r="X13" s="78">
        <v>1</v>
      </c>
      <c r="Y13" s="78"/>
      <c r="Z13" s="78"/>
      <c r="AA13" s="78"/>
      <c r="AB13" s="78"/>
      <c r="AC13" s="78"/>
      <c r="AD13" s="78"/>
      <c r="AE13" s="58"/>
      <c r="AF13" s="58"/>
      <c r="AG13" s="58">
        <v>1</v>
      </c>
      <c r="AH13" s="58"/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72">
        <v>0</v>
      </c>
      <c r="D14" s="72">
        <v>5</v>
      </c>
      <c r="E14" s="73">
        <v>4</v>
      </c>
      <c r="F14" s="20">
        <f t="shared" si="8"/>
        <v>0</v>
      </c>
      <c r="G14" s="20">
        <f t="shared" si="9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75">
        <v>0</v>
      </c>
      <c r="R14" s="75">
        <v>0</v>
      </c>
      <c r="S14" s="75">
        <v>1</v>
      </c>
      <c r="T14" s="75">
        <v>0</v>
      </c>
      <c r="U14" s="76"/>
      <c r="V14" s="76"/>
      <c r="W14" s="76">
        <v>1</v>
      </c>
      <c r="X14" s="76">
        <v>1</v>
      </c>
      <c r="Y14" s="76"/>
      <c r="Z14" s="76"/>
      <c r="AA14" s="76"/>
      <c r="AB14" s="76"/>
      <c r="AC14" s="76"/>
      <c r="AD14" s="76"/>
      <c r="AE14" s="36"/>
      <c r="AF14" s="36"/>
      <c r="AG14" s="36">
        <v>1</v>
      </c>
      <c r="AH14" s="36"/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74">
        <v>32</v>
      </c>
      <c r="D15" s="70">
        <v>5</v>
      </c>
      <c r="E15" s="71">
        <v>4</v>
      </c>
      <c r="F15" s="59">
        <f t="shared" si="8"/>
        <v>1</v>
      </c>
      <c r="G15" s="59">
        <f t="shared" si="9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77">
        <v>0</v>
      </c>
      <c r="R15" s="77">
        <v>0</v>
      </c>
      <c r="S15" s="77">
        <v>0</v>
      </c>
      <c r="T15" s="77">
        <v>1</v>
      </c>
      <c r="U15" s="78"/>
      <c r="V15" s="78"/>
      <c r="W15" s="78">
        <v>1</v>
      </c>
      <c r="X15" s="78">
        <v>1</v>
      </c>
      <c r="Y15" s="78"/>
      <c r="Z15" s="78"/>
      <c r="AA15" s="78"/>
      <c r="AB15" s="78"/>
      <c r="AC15" s="78"/>
      <c r="AD15" s="78"/>
      <c r="AE15" s="58"/>
      <c r="AF15" s="58"/>
      <c r="AG15" s="58">
        <v>1</v>
      </c>
      <c r="AH15" s="58"/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72"/>
      <c r="D16" s="72">
        <v>2</v>
      </c>
      <c r="E16" s="73">
        <v>0</v>
      </c>
      <c r="F16" s="20" t="str">
        <f t="shared" si="8"/>
        <v/>
      </c>
      <c r="G16" s="20" t="str">
        <f t="shared" si="9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75" t="s">
        <v>121</v>
      </c>
      <c r="R16" s="75" t="s">
        <v>121</v>
      </c>
      <c r="S16" s="75" t="s">
        <v>121</v>
      </c>
      <c r="T16" s="75" t="s">
        <v>121</v>
      </c>
      <c r="U16" s="76">
        <v>1</v>
      </c>
      <c r="V16" s="76"/>
      <c r="W16" s="76">
        <v>1</v>
      </c>
      <c r="X16" s="76">
        <v>1</v>
      </c>
      <c r="Y16" s="76"/>
      <c r="Z16" s="76"/>
      <c r="AA16" s="76"/>
      <c r="AB16" s="76"/>
      <c r="AC16" s="76"/>
      <c r="AD16" s="76"/>
      <c r="AE16" s="36"/>
      <c r="AF16" s="36"/>
      <c r="AG16" s="36">
        <v>1</v>
      </c>
      <c r="AH16" s="36"/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74"/>
      <c r="D17" s="70">
        <v>2</v>
      </c>
      <c r="E17" s="71">
        <v>8</v>
      </c>
      <c r="F17" s="59" t="str">
        <f t="shared" si="8"/>
        <v/>
      </c>
      <c r="G17" s="59" t="str">
        <f t="shared" si="9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77" t="s">
        <v>121</v>
      </c>
      <c r="R17" s="77" t="s">
        <v>121</v>
      </c>
      <c r="S17" s="77" t="s">
        <v>121</v>
      </c>
      <c r="T17" s="77" t="s">
        <v>121</v>
      </c>
      <c r="U17" s="78"/>
      <c r="V17" s="78">
        <v>1</v>
      </c>
      <c r="W17" s="78">
        <v>1</v>
      </c>
      <c r="X17" s="78"/>
      <c r="Y17" s="78"/>
      <c r="Z17" s="78">
        <v>1</v>
      </c>
      <c r="AA17" s="78"/>
      <c r="AB17" s="78"/>
      <c r="AC17" s="78"/>
      <c r="AD17" s="78"/>
      <c r="AE17" s="58"/>
      <c r="AF17" s="58"/>
      <c r="AG17" s="58">
        <v>1</v>
      </c>
      <c r="AH17" s="58">
        <v>1</v>
      </c>
      <c r="AI17" s="58"/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72">
        <v>0</v>
      </c>
      <c r="D18" s="72">
        <v>0</v>
      </c>
      <c r="E18" s="73" t="s">
        <v>117</v>
      </c>
      <c r="F18" s="20">
        <f t="shared" si="8"/>
        <v>0</v>
      </c>
      <c r="G18" s="20">
        <f t="shared" si="9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75" t="s">
        <v>121</v>
      </c>
      <c r="R18" s="75" t="s">
        <v>121</v>
      </c>
      <c r="S18" s="75" t="s">
        <v>121</v>
      </c>
      <c r="T18" s="75" t="s">
        <v>121</v>
      </c>
      <c r="U18" s="76"/>
      <c r="V18" s="76"/>
      <c r="W18" s="76"/>
      <c r="X18" s="76"/>
      <c r="Y18" s="76">
        <v>1</v>
      </c>
      <c r="Z18" s="76"/>
      <c r="AA18" s="76"/>
      <c r="AB18" s="76"/>
      <c r="AC18" s="76"/>
      <c r="AD18" s="76"/>
      <c r="AE18" s="36"/>
      <c r="AF18" s="36"/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74"/>
      <c r="D19" s="70">
        <v>0</v>
      </c>
      <c r="E19" s="71">
        <v>18</v>
      </c>
      <c r="F19" s="59" t="str">
        <f t="shared" si="8"/>
        <v/>
      </c>
      <c r="G19" s="59" t="str">
        <f t="shared" si="9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77">
        <v>0</v>
      </c>
      <c r="R19" s="77">
        <v>1</v>
      </c>
      <c r="S19" s="77">
        <v>1</v>
      </c>
      <c r="T19" s="77">
        <v>0</v>
      </c>
      <c r="U19" s="78"/>
      <c r="V19" s="78"/>
      <c r="W19" s="78"/>
      <c r="X19" s="78"/>
      <c r="Y19" s="78"/>
      <c r="Z19" s="78"/>
      <c r="AA19" s="78">
        <v>1</v>
      </c>
      <c r="AB19" s="78"/>
      <c r="AC19" s="78"/>
      <c r="AD19" s="78"/>
      <c r="AE19" s="58"/>
      <c r="AF19" s="58"/>
      <c r="AG19" s="58">
        <v>1</v>
      </c>
      <c r="AH19" s="58">
        <v>1</v>
      </c>
      <c r="AI19" s="58"/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72"/>
      <c r="D20" s="72">
        <v>1</v>
      </c>
      <c r="E20" s="73">
        <v>18</v>
      </c>
      <c r="F20" s="20" t="str">
        <f t="shared" si="8"/>
        <v/>
      </c>
      <c r="G20" s="20" t="str">
        <f t="shared" si="9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75">
        <v>0</v>
      </c>
      <c r="R20" s="75">
        <v>1</v>
      </c>
      <c r="S20" s="75">
        <v>1</v>
      </c>
      <c r="T20" s="75">
        <v>0</v>
      </c>
      <c r="U20" s="76"/>
      <c r="V20" s="76"/>
      <c r="W20" s="76"/>
      <c r="X20" s="76" t="s">
        <v>122</v>
      </c>
      <c r="Y20" s="76"/>
      <c r="Z20" s="76"/>
      <c r="AA20" s="76"/>
      <c r="AB20" s="76">
        <v>1</v>
      </c>
      <c r="AC20" s="76"/>
      <c r="AD20" s="76"/>
      <c r="AE20" s="36"/>
      <c r="AF20" s="36"/>
      <c r="AG20" s="36">
        <v>1</v>
      </c>
      <c r="AH20" s="36">
        <v>1</v>
      </c>
      <c r="AI20" s="36"/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74"/>
      <c r="D21" s="70"/>
      <c r="E21" s="71" t="s">
        <v>118</v>
      </c>
      <c r="F21" s="59" t="str">
        <f t="shared" si="8"/>
        <v/>
      </c>
      <c r="G21" s="59" t="str">
        <f t="shared" si="9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77" t="s">
        <v>121</v>
      </c>
      <c r="R21" s="77" t="s">
        <v>121</v>
      </c>
      <c r="S21" s="77" t="s">
        <v>121</v>
      </c>
      <c r="T21" s="77" t="s">
        <v>121</v>
      </c>
      <c r="U21" s="78"/>
      <c r="V21" s="78"/>
      <c r="W21" s="78"/>
      <c r="X21" s="78">
        <v>1</v>
      </c>
      <c r="Y21" s="78"/>
      <c r="Z21" s="78"/>
      <c r="AA21" s="78"/>
      <c r="AB21" s="78"/>
      <c r="AC21" s="78">
        <v>1</v>
      </c>
      <c r="AD21" s="78"/>
      <c r="AE21" s="58"/>
      <c r="AF21" s="58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72"/>
      <c r="D22" s="72">
        <v>0</v>
      </c>
      <c r="E22" s="73">
        <v>19</v>
      </c>
      <c r="F22" s="20" t="str">
        <f t="shared" si="8"/>
        <v/>
      </c>
      <c r="G22" s="20" t="str">
        <f t="shared" si="9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6</v>
      </c>
      <c r="Q22" s="75">
        <v>0</v>
      </c>
      <c r="R22" s="75">
        <v>1</v>
      </c>
      <c r="S22" s="75">
        <v>1</v>
      </c>
      <c r="T22" s="75">
        <v>0</v>
      </c>
      <c r="U22" s="76"/>
      <c r="V22" s="76"/>
      <c r="W22" s="76">
        <v>1</v>
      </c>
      <c r="X22" s="76">
        <v>1</v>
      </c>
      <c r="Y22" s="76"/>
      <c r="Z22" s="76"/>
      <c r="AA22" s="76"/>
      <c r="AB22" s="76"/>
      <c r="AC22" s="76"/>
      <c r="AD22" s="76">
        <v>1</v>
      </c>
      <c r="AE22" s="36"/>
      <c r="AF22" s="36"/>
      <c r="AG22" s="36">
        <v>1</v>
      </c>
      <c r="AH22" s="36"/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112</v>
      </c>
      <c r="C23" s="74"/>
      <c r="D23" s="70">
        <v>6</v>
      </c>
      <c r="E23" s="71" t="s">
        <v>117</v>
      </c>
      <c r="F23" s="59" t="str">
        <f t="shared" si="8"/>
        <v/>
      </c>
      <c r="G23" s="59" t="str">
        <f t="shared" si="9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77" t="s">
        <v>121</v>
      </c>
      <c r="R23" s="77" t="s">
        <v>121</v>
      </c>
      <c r="S23" s="77" t="s">
        <v>121</v>
      </c>
      <c r="T23" s="77" t="s">
        <v>121</v>
      </c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58"/>
      <c r="AF23" s="58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113</v>
      </c>
      <c r="C24" s="72"/>
      <c r="D24" s="72">
        <v>7</v>
      </c>
      <c r="E24" s="73" t="s">
        <v>117</v>
      </c>
      <c r="F24" s="20" t="str">
        <f t="shared" si="8"/>
        <v/>
      </c>
      <c r="G24" s="20" t="str">
        <f t="shared" si="9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75" t="s">
        <v>121</v>
      </c>
      <c r="R24" s="75" t="s">
        <v>121</v>
      </c>
      <c r="S24" s="75" t="s">
        <v>121</v>
      </c>
      <c r="T24" s="75" t="s">
        <v>121</v>
      </c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36"/>
      <c r="AF24" s="36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114</v>
      </c>
      <c r="C25" s="74">
        <v>2</v>
      </c>
      <c r="D25" s="70">
        <v>0</v>
      </c>
      <c r="E25" s="71" t="s">
        <v>117</v>
      </c>
      <c r="F25" s="59">
        <f t="shared" si="8"/>
        <v>0</v>
      </c>
      <c r="G25" s="59">
        <f t="shared" si="9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77" t="s">
        <v>121</v>
      </c>
      <c r="R25" s="77" t="s">
        <v>121</v>
      </c>
      <c r="S25" s="77" t="s">
        <v>121</v>
      </c>
      <c r="T25" s="77" t="s">
        <v>121</v>
      </c>
      <c r="U25" s="78"/>
      <c r="V25" s="78"/>
      <c r="W25" s="78"/>
      <c r="X25" s="78"/>
      <c r="Y25" s="78">
        <v>1</v>
      </c>
      <c r="Z25" s="78"/>
      <c r="AA25" s="78"/>
      <c r="AB25" s="78"/>
      <c r="AC25" s="78"/>
      <c r="AD25" s="7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119</v>
      </c>
      <c r="C26" s="37">
        <v>1</v>
      </c>
      <c r="D26" s="37">
        <v>0</v>
      </c>
      <c r="E26" s="29">
        <v>33</v>
      </c>
      <c r="F26" s="20">
        <f t="shared" si="8"/>
        <v>0</v>
      </c>
      <c r="G26" s="20">
        <f t="shared" si="9"/>
        <v>1</v>
      </c>
      <c r="H26" s="20">
        <f t="shared" si="0"/>
        <v>0</v>
      </c>
      <c r="I26" s="20">
        <f t="shared" si="1"/>
        <v>0</v>
      </c>
      <c r="J26" s="29">
        <f t="shared" si="2"/>
        <v>0</v>
      </c>
      <c r="K26" s="36">
        <f t="shared" si="3"/>
        <v>1</v>
      </c>
      <c r="L26" s="36">
        <f t="shared" si="4"/>
        <v>0</v>
      </c>
      <c r="M26" s="36">
        <f t="shared" si="5"/>
        <v>0</v>
      </c>
      <c r="N26" s="36">
        <f t="shared" si="6"/>
        <v>1</v>
      </c>
      <c r="O26" s="64">
        <f t="shared" si="7"/>
        <v>1</v>
      </c>
      <c r="P26" s="38">
        <v>3</v>
      </c>
      <c r="Q26" s="39">
        <f t="shared" ref="Q26:Q35" si="10">IF(ISNUMBER($P26),IF(MOD($P26,16)/8&gt;=1,1,0),"X")</f>
        <v>0</v>
      </c>
      <c r="R26" s="39">
        <f t="shared" ref="R26:R35" si="11">IF(ISNUMBER($P26),IF(MOD($P26,8)/4&gt;=1,1,0),"X")</f>
        <v>0</v>
      </c>
      <c r="S26" s="39">
        <f t="shared" ref="S26:S35" si="12">IF(ISNUMBER($P26),IF(MOD($P26,4)/2&gt;=1,1,0),"X")</f>
        <v>1</v>
      </c>
      <c r="T26" s="39">
        <f t="shared" ref="T26:T35" si="13">IF(ISNUMBER($P26),IF(MOD($P26,2)&gt;=1,1,0),"X")</f>
        <v>1</v>
      </c>
      <c r="U26" s="31"/>
      <c r="V26" s="31"/>
      <c r="W26" s="31">
        <v>1</v>
      </c>
      <c r="X26" s="31">
        <v>1</v>
      </c>
      <c r="Y26" s="31"/>
      <c r="Z26" s="31"/>
      <c r="AA26" s="31"/>
      <c r="AB26" s="31"/>
      <c r="AC26" s="31"/>
      <c r="AD26" s="31"/>
      <c r="AE26" s="36"/>
      <c r="AF26" s="36"/>
      <c r="AG26" s="31">
        <v>1</v>
      </c>
      <c r="AH26" s="31">
        <v>1</v>
      </c>
      <c r="AI26" s="36"/>
      <c r="AJ26" s="36"/>
      <c r="AK26" s="36"/>
      <c r="AL26" s="36"/>
      <c r="AM26" s="36"/>
    </row>
    <row r="27" spans="1:39" x14ac:dyDescent="0.4">
      <c r="A27" s="57">
        <v>26</v>
      </c>
      <c r="B27" s="57" t="s">
        <v>120</v>
      </c>
      <c r="C27" s="44">
        <v>1</v>
      </c>
      <c r="D27" s="59">
        <v>7</v>
      </c>
      <c r="E27" s="61">
        <v>33</v>
      </c>
      <c r="F27" s="59">
        <f t="shared" si="8"/>
        <v>0</v>
      </c>
      <c r="G27" s="59">
        <f t="shared" si="9"/>
        <v>1</v>
      </c>
      <c r="H27" s="59">
        <f t="shared" si="0"/>
        <v>1</v>
      </c>
      <c r="I27" s="59">
        <f t="shared" si="1"/>
        <v>1</v>
      </c>
      <c r="J27" s="61">
        <f t="shared" si="2"/>
        <v>1</v>
      </c>
      <c r="K27" s="60">
        <f t="shared" si="3"/>
        <v>1</v>
      </c>
      <c r="L27" s="60">
        <f t="shared" si="4"/>
        <v>0</v>
      </c>
      <c r="M27" s="60">
        <f t="shared" si="5"/>
        <v>0</v>
      </c>
      <c r="N27" s="60">
        <f t="shared" si="6"/>
        <v>1</v>
      </c>
      <c r="O27" s="65">
        <f t="shared" si="7"/>
        <v>1</v>
      </c>
      <c r="P27" s="62">
        <v>4</v>
      </c>
      <c r="Q27" s="63">
        <f t="shared" si="10"/>
        <v>0</v>
      </c>
      <c r="R27" s="63">
        <f t="shared" si="11"/>
        <v>1</v>
      </c>
      <c r="S27" s="63">
        <f t="shared" si="12"/>
        <v>0</v>
      </c>
      <c r="T27" s="63">
        <f t="shared" si="13"/>
        <v>0</v>
      </c>
      <c r="U27" s="57"/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8"/>
      <c r="AF27" s="58">
        <v>1</v>
      </c>
      <c r="AG27" s="57">
        <v>1</v>
      </c>
      <c r="AH27" s="57">
        <v>1</v>
      </c>
      <c r="AI27" s="58"/>
      <c r="AJ27" s="58"/>
      <c r="AK27" s="58"/>
      <c r="AL27" s="58"/>
      <c r="AM27" s="58"/>
    </row>
    <row r="28" spans="1:39" x14ac:dyDescent="0.4">
      <c r="A28" s="35">
        <v>27</v>
      </c>
      <c r="B28" s="31" t="s">
        <v>127</v>
      </c>
      <c r="C28" s="37"/>
      <c r="D28" s="37">
        <v>4</v>
      </c>
      <c r="E28" s="29">
        <v>3</v>
      </c>
      <c r="F28" s="20" t="str">
        <f t="shared" si="8"/>
        <v/>
      </c>
      <c r="G28" s="20" t="str">
        <f t="shared" si="9"/>
        <v/>
      </c>
      <c r="H28" s="20">
        <f t="shared" si="0"/>
        <v>1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1</v>
      </c>
      <c r="O28" s="64">
        <f t="shared" si="7"/>
        <v>1</v>
      </c>
      <c r="P28" s="38">
        <v>5</v>
      </c>
      <c r="Q28" s="39">
        <f t="shared" si="10"/>
        <v>0</v>
      </c>
      <c r="R28" s="39">
        <f t="shared" si="11"/>
        <v>1</v>
      </c>
      <c r="S28" s="39">
        <f t="shared" si="12"/>
        <v>0</v>
      </c>
      <c r="T28" s="39">
        <f t="shared" si="13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6"/>
      <c r="AF28" s="36"/>
      <c r="AG28" s="31">
        <v>1</v>
      </c>
      <c r="AH28" s="31"/>
      <c r="AI28" s="36">
        <v>1</v>
      </c>
      <c r="AJ28" s="36"/>
      <c r="AK28" s="36"/>
      <c r="AL28" s="36"/>
      <c r="AM28" s="36"/>
    </row>
    <row r="29" spans="1:39" x14ac:dyDescent="0.4">
      <c r="A29" s="57">
        <v>28</v>
      </c>
      <c r="B29" s="57" t="s">
        <v>128</v>
      </c>
      <c r="C29" s="44"/>
      <c r="D29" s="59">
        <v>6</v>
      </c>
      <c r="E29" s="61">
        <v>63</v>
      </c>
      <c r="F29" s="59" t="str">
        <f t="shared" si="8"/>
        <v/>
      </c>
      <c r="G29" s="59" t="str">
        <f t="shared" si="9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0</v>
      </c>
      <c r="L29" s="60">
        <f t="shared" si="4"/>
        <v>0</v>
      </c>
      <c r="M29" s="60">
        <f t="shared" si="5"/>
        <v>0</v>
      </c>
      <c r="N29" s="60">
        <f t="shared" si="6"/>
        <v>1</v>
      </c>
      <c r="O29" s="65">
        <f t="shared" si="7"/>
        <v>1</v>
      </c>
      <c r="P29" s="62">
        <v>6</v>
      </c>
      <c r="Q29" s="63">
        <f t="shared" si="10"/>
        <v>0</v>
      </c>
      <c r="R29" s="63">
        <f t="shared" si="11"/>
        <v>1</v>
      </c>
      <c r="S29" s="63">
        <f t="shared" si="12"/>
        <v>1</v>
      </c>
      <c r="T29" s="63">
        <f t="shared" si="13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8"/>
      <c r="AG29" s="57">
        <v>1</v>
      </c>
      <c r="AH29" s="57">
        <v>1</v>
      </c>
      <c r="AI29" s="58"/>
      <c r="AJ29" s="58">
        <v>1</v>
      </c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8"/>
        <v/>
      </c>
      <c r="G30" s="20" t="str">
        <f t="shared" si="9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10"/>
        <v>X</v>
      </c>
      <c r="R30" s="39" t="str">
        <f t="shared" si="11"/>
        <v>X</v>
      </c>
      <c r="S30" s="39" t="str">
        <f t="shared" si="12"/>
        <v>X</v>
      </c>
      <c r="T30" s="39" t="str">
        <f t="shared" si="13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8"/>
        <v/>
      </c>
      <c r="G31" s="59" t="str">
        <f t="shared" si="9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10"/>
        <v>X</v>
      </c>
      <c r="R31" s="63" t="str">
        <f t="shared" si="11"/>
        <v>X</v>
      </c>
      <c r="S31" s="63" t="str">
        <f t="shared" si="12"/>
        <v>X</v>
      </c>
      <c r="T31" s="63" t="str">
        <f t="shared" si="13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8"/>
        <v/>
      </c>
      <c r="G32" s="20" t="str">
        <f t="shared" si="9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10"/>
        <v>X</v>
      </c>
      <c r="R32" s="39" t="str">
        <f t="shared" si="11"/>
        <v>X</v>
      </c>
      <c r="S32" s="39" t="str">
        <f t="shared" si="12"/>
        <v>X</v>
      </c>
      <c r="T32" s="39" t="str">
        <f t="shared" si="13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8"/>
        <v/>
      </c>
      <c r="G33" s="59" t="str">
        <f t="shared" si="9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10"/>
        <v>X</v>
      </c>
      <c r="R33" s="63" t="str">
        <f t="shared" si="11"/>
        <v>X</v>
      </c>
      <c r="S33" s="63" t="str">
        <f t="shared" si="12"/>
        <v>X</v>
      </c>
      <c r="T33" s="63" t="str">
        <f t="shared" si="13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8"/>
        <v/>
      </c>
      <c r="G34" s="20" t="str">
        <f t="shared" si="9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10"/>
        <v>X</v>
      </c>
      <c r="R34" s="39" t="str">
        <f t="shared" si="11"/>
        <v>X</v>
      </c>
      <c r="S34" s="39" t="str">
        <f t="shared" si="12"/>
        <v>X</v>
      </c>
      <c r="T34" s="39" t="str">
        <f t="shared" si="13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8"/>
        <v/>
      </c>
      <c r="G35" s="59" t="str">
        <f t="shared" si="9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10"/>
        <v>X</v>
      </c>
      <c r="R35" s="63" t="str">
        <f t="shared" si="11"/>
        <v>X</v>
      </c>
      <c r="S35" s="63" t="str">
        <f t="shared" si="12"/>
        <v>X</v>
      </c>
      <c r="T35" s="63" t="str">
        <f t="shared" si="13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8"/>
        <v/>
      </c>
      <c r="G36" s="20" t="str">
        <f t="shared" si="9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8"/>
        <v/>
      </c>
      <c r="G37" s="59" t="str">
        <f t="shared" si="9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8"/>
        <v/>
      </c>
      <c r="G38" s="20" t="str">
        <f t="shared" si="9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8"/>
        <v/>
      </c>
      <c r="G39" s="59" t="str">
        <f t="shared" si="9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8"/>
        <v/>
      </c>
      <c r="G40" s="20" t="str">
        <f t="shared" si="9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8"/>
        <v/>
      </c>
      <c r="G41" s="59" t="str">
        <f t="shared" si="9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8"/>
        <v/>
      </c>
      <c r="G42" s="20" t="str">
        <f t="shared" si="9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8"/>
        <v/>
      </c>
      <c r="G43" s="59" t="str">
        <f t="shared" si="9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8"/>
        <v/>
      </c>
      <c r="G44" s="20" t="str">
        <f t="shared" si="9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8"/>
        <v/>
      </c>
      <c r="G45" s="59" t="str">
        <f t="shared" si="9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8"/>
        <v/>
      </c>
      <c r="G46" s="20" t="str">
        <f t="shared" si="9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8"/>
        <v/>
      </c>
      <c r="G47" s="59" t="str">
        <f t="shared" si="9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8"/>
        <v/>
      </c>
      <c r="G48" s="20" t="str">
        <f t="shared" si="9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8"/>
        <v/>
      </c>
      <c r="G49" s="59" t="str">
        <f t="shared" si="9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8"/>
        <v/>
      </c>
      <c r="G50" s="20" t="str">
        <f t="shared" si="9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8"/>
        <v/>
      </c>
      <c r="G51" s="59" t="str">
        <f t="shared" si="9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8"/>
        <v/>
      </c>
      <c r="G52" s="20" t="str">
        <f t="shared" si="9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8"/>
        <v/>
      </c>
      <c r="G53" s="59" t="str">
        <f t="shared" si="9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8"/>
        <v/>
      </c>
      <c r="G54" s="20" t="str">
        <f t="shared" si="9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8"/>
        <v/>
      </c>
      <c r="G55" s="59" t="str">
        <f t="shared" si="9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8"/>
        <v/>
      </c>
      <c r="G56" s="20" t="str">
        <f t="shared" si="9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8"/>
        <v/>
      </c>
      <c r="G57" s="59" t="str">
        <f t="shared" si="9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8"/>
        <v/>
      </c>
      <c r="G58" s="20" t="str">
        <f t="shared" si="9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8"/>
        <v/>
      </c>
      <c r="G59" s="59" t="str">
        <f t="shared" si="9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8"/>
        <v/>
      </c>
      <c r="G60" s="20" t="str">
        <f t="shared" si="9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8"/>
        <v/>
      </c>
      <c r="G61" s="59" t="str">
        <f t="shared" si="9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 A26:E1048576 A2:B25" name="区域1" securityDescriptor=""/>
    <protectedRange sqref="C2:E25" name="区域1_3" securityDescriptor=""/>
  </protectedRanges>
  <phoneticPr fontId="26" type="noConversion"/>
  <conditionalFormatting sqref="AL1 U62:AF1048576 AJ62:AK1048576">
    <cfRule type="cellIs" priority="34" operator="notEqual">
      <formula>0</formula>
    </cfRule>
  </conditionalFormatting>
  <conditionalFormatting sqref="AM1">
    <cfRule type="cellIs" priority="33" operator="notEqual">
      <formula>0</formula>
    </cfRule>
  </conditionalFormatting>
  <conditionalFormatting sqref="U1:AB1">
    <cfRule type="cellIs" priority="46" operator="notEqual">
      <formula>0</formula>
    </cfRule>
  </conditionalFormatting>
  <conditionalFormatting sqref="AJ1:AK1">
    <cfRule type="cellIs" priority="40" operator="notEqual">
      <formula>0</formula>
    </cfRule>
  </conditionalFormatting>
  <conditionalFormatting sqref="AJ2:AK3">
    <cfRule type="cellIs" dxfId="21" priority="38" operator="equal">
      <formula>1</formula>
    </cfRule>
  </conditionalFormatting>
  <conditionalFormatting sqref="AL2:AM3">
    <cfRule type="cellIs" dxfId="20" priority="35" operator="equal">
      <formula>1</formula>
    </cfRule>
  </conditionalFormatting>
  <conditionalFormatting sqref="AI2:AI3">
    <cfRule type="cellIs" dxfId="19" priority="27" operator="equal">
      <formula>1</formula>
    </cfRule>
  </conditionalFormatting>
  <conditionalFormatting sqref="AL4:AM61">
    <cfRule type="cellIs" dxfId="18" priority="15" operator="equal">
      <formula>1</formula>
    </cfRule>
  </conditionalFormatting>
  <conditionalFormatting sqref="AG30:AH61">
    <cfRule type="cellIs" dxfId="17" priority="14" operator="equal">
      <formula>1</formula>
    </cfRule>
  </conditionalFormatting>
  <conditionalFormatting sqref="AI4:AI61">
    <cfRule type="cellIs" dxfId="16" priority="13" operator="equal">
      <formula>1</formula>
    </cfRule>
  </conditionalFormatting>
  <conditionalFormatting sqref="U30:AF61 U26:AD29">
    <cfRule type="cellIs" dxfId="15" priority="12" operator="equal">
      <formula>1</formula>
    </cfRule>
  </conditionalFormatting>
  <conditionalFormatting sqref="AJ4:AK61">
    <cfRule type="cellIs" dxfId="14" priority="16" operator="equal">
      <formula>1</formula>
    </cfRule>
  </conditionalFormatting>
  <conditionalFormatting sqref="U2:AD3">
    <cfRule type="cellIs" dxfId="13" priority="11" operator="equal">
      <formula>1</formula>
    </cfRule>
  </conditionalFormatting>
  <conditionalFormatting sqref="U4:AD25">
    <cfRule type="cellIs" dxfId="12" priority="10" operator="equal">
      <formula>1</formula>
    </cfRule>
  </conditionalFormatting>
  <conditionalFormatting sqref="AG26:AH29">
    <cfRule type="cellIs" dxfId="11" priority="7" operator="equal">
      <formula>1</formula>
    </cfRule>
  </conditionalFormatting>
  <conditionalFormatting sqref="AG2:AH3">
    <cfRule type="cellIs" dxfId="10" priority="6" operator="equal">
      <formula>1</formula>
    </cfRule>
  </conditionalFormatting>
  <conditionalFormatting sqref="AG4:AH25">
    <cfRule type="cellIs" dxfId="9" priority="5" operator="equal">
      <formula>1</formula>
    </cfRule>
  </conditionalFormatting>
  <conditionalFormatting sqref="AF2:AF3">
    <cfRule type="cellIs" dxfId="8" priority="4" operator="equal">
      <formula>1</formula>
    </cfRule>
  </conditionalFormatting>
  <conditionalFormatting sqref="AE2:AE3">
    <cfRule type="cellIs" dxfId="7" priority="3" operator="equal">
      <formula>1</formula>
    </cfRule>
  </conditionalFormatting>
  <conditionalFormatting sqref="AE4:AE29">
    <cfRule type="cellIs" dxfId="6" priority="1" operator="equal">
      <formula>1</formula>
    </cfRule>
  </conditionalFormatting>
  <conditionalFormatting sqref="AF4:AF29">
    <cfRule type="cellIs" dxfId="5" priority="2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I1:AM1048576 U1:AH1 U26:AD1048576 AE2:AH1048576" xr:uid="{00000000-0002-0000-0000-000003000000}"/>
    <dataValidation allowBlank="1" showInputMessage="1" showErrorMessage="1" promptTitle="输出信号情况" prompt="为1时填1，其他不填！" sqref="U2:AD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workbookViewId="0">
      <pane ySplit="1" topLeftCell="A26" activePane="bottomLeft" state="frozen"/>
      <selection pane="bottomLeft" activeCell="A30" sqref="A30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bge</v>
      </c>
      <c r="AE1" s="23" t="str">
        <f>真值表!AF1</f>
        <v>remu</v>
      </c>
      <c r="AF1" s="25" t="str">
        <f>真值表!AG1</f>
        <v>RS_1</v>
      </c>
      <c r="AG1" s="25" t="str">
        <f>真值表!AH1</f>
        <v>RS_2</v>
      </c>
      <c r="AH1" s="25" t="str">
        <f>真值表!AI1</f>
        <v>LBU</v>
      </c>
      <c r="AI1" s="25" t="str">
        <f>真值表!AJ1</f>
        <v>BLTU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>~F30&amp;~F25&amp;~F14&amp;~F13&amp;~F12&amp;~OP6&amp; OP5&amp; OP4&amp;~OP3&amp;~OP2+</v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 xml:space="preserve"> F30&amp;~F25&amp;~F14&amp;~F13&amp;~F12&amp;~OP6&amp; OP5&amp; OP4&amp;~OP3&amp;~OP2+</v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>~F30&amp;~F25&amp; F14&amp; F13&amp; F12&amp;~OP6&amp; OP5&amp; OP4&amp;~OP3&amp;~OP2+</v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>~F30&amp;~F25&amp; F14&amp; F13&amp;~F12&amp;~OP6&amp; OP5&amp; OP4&amp;~OP3&amp;~OP2+</v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>~F30&amp;~F25&amp;~F14&amp; F13&amp;~F12&amp;~OP6&amp; OP5&amp; OP4&amp;~OP3&amp;~OP2+</v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>~F30&amp;~F25&amp;~F14&amp; F13&amp; F12&amp;~OP6&amp; OP5&amp; OP4&amp;~OP3&amp;~OP2+</v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>~F14&amp;~F13&amp;~F12&amp;~OP6&amp;~OP5&amp; OP4&amp;~OP3&amp;~OP2+</v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 xml:space="preserve"> F14&amp; F13&amp; F12&amp;~OP6&amp;~OP5&amp; OP4&amp;~OP3&amp;~OP2+</v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 xml:space="preserve"> F14&amp; F13&amp;~F12&amp;~OP6&amp;~OP5&amp; OP4&amp;~OP3&amp;~OP2+</v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 xml:space="preserve"> F14&amp;~F13&amp;~F12&amp;~OP6&amp;~OP5&amp; OP4&amp;~OP3&amp;~OP2+</v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>~F14&amp; F13&amp;~F12&amp;~OP6&amp;~OP5&amp; OP4&amp;~OP3&amp;~OP2+</v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>~F30&amp;~F25&amp;~F14&amp;~F13&amp; F12&amp;~OP6&amp;~OP5&amp; OP4&amp;~OP3&amp;~OP2+</v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>~F30&amp;~F25&amp; F14&amp;~F13&amp; F12&amp;~OP6&amp;~OP5&amp; OP4&amp;~OP3&amp;~OP2+</v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 xml:space="preserve"> F30&amp;~F25&amp; F14&amp;~F13&amp; F12&amp;~OP6&amp;~OP5&amp; OP4&amp;~OP3&amp;~OP2+</v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>~F14&amp; F13&amp;~F12&amp;~OP6&amp;~OP5&amp;~OP4&amp;~OP3&amp;~OP2+</v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>~F14&amp; F13&amp;~F12&amp;~OP6&amp; OP5&amp;~OP4&amp;~OP3&amp;~OP2+</v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>~F14&amp;~F13&amp;~F12&amp; OP6&amp; OP5&amp;~OP4&amp;~OP3&amp;~OP2+</v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>~F14&amp;~F13&amp; F12&amp; OP6&amp; OP5&amp;~OP4&amp;~OP3&amp;~OP2+</v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>~F14&amp;~F13&amp;~F12&amp;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>~F14&amp;~F13&amp;~F12&amp; OP6&amp; OP5&amp;~OP4&amp;~OP3&amp; OP2+</v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>~F30&amp;~F25&amp;~F14&amp;~F13&amp;~F12&amp; OP6&amp; OP5&amp; OP4&amp;~OP3&amp;~OP2+</v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MUL</v>
      </c>
      <c r="B26" s="37">
        <f>IF(ISBLANK(真值表!C26),"",真值表!C26)</f>
        <v>1</v>
      </c>
      <c r="C26" s="37">
        <f>IF(ISBLANK(真值表!D26),"",真值表!D26)</f>
        <v>0</v>
      </c>
      <c r="D26" s="36">
        <f>IF(ISBLANK(真值表!E26),"",真值表!E26)</f>
        <v>33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 xml:space="preserve"> 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>~F12&amp;</v>
      </c>
      <c r="J26" s="54" t="str">
        <f>IF(真值表!K26=1," "&amp;真值表!K$1&amp;"&amp;",IF(真值表!K26=0,"~"&amp;真值表!K$1&amp;"&amp;",""))</f>
        <v xml:space="preserve"> OP6&amp;</v>
      </c>
      <c r="K26" s="54" t="str">
        <f>IF(真值表!L26=1," "&amp;真值表!L$1&amp;"&amp;",IF(真值表!L26=0,"~"&amp;真值表!L$1&amp;"&amp;",""))</f>
        <v>~OP5&amp;</v>
      </c>
      <c r="L26" s="54" t="str">
        <f>IF(真值表!M26=1," "&amp;真值表!M$1&amp;"&amp;",IF(真值表!M26=0,"~"&amp;真值表!M$1&amp;"&amp;",""))</f>
        <v>~OP4&amp;</v>
      </c>
      <c r="M26" s="54" t="str">
        <f>IF(真值表!N26=1," "&amp;真值表!N$1&amp;"&amp;",IF(真值表!N26=0,"~"&amp;真值表!N$1&amp;"&amp;",""))</f>
        <v xml:space="preserve"> OP3&amp;</v>
      </c>
      <c r="N26" s="54" t="str">
        <f>IF(真值表!O26=1," "&amp;真值表!O$1&amp;"&amp;",IF(真值表!O26=0,"~"&amp;真值表!O$1&amp;"&amp;",""))</f>
        <v xml:space="preserve"> OP2&amp;</v>
      </c>
      <c r="O26" s="53" t="str">
        <f t="shared" si="1"/>
        <v>~F30&amp; F25&amp;~F14&amp;~F13&amp;~F12&amp; OP6&amp;~OP5&amp;~OP4&amp; OP3&amp; 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 F25&amp;~F14&amp;~F13&amp;~F12&amp; OP6&amp;~OP5&amp;~OP4&amp; OP3&amp; OP2+</v>
      </c>
      <c r="S26" s="24" t="str">
        <f>IF(真值表!T26=1,$O26&amp;"+","")</f>
        <v>~F30&amp; F25&amp;~F14&amp;~F13&amp;~F12&amp; OP6&amp;~OP5&amp;~OP4&amp; OP3&amp; OP2+</v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>~F30&amp; F25&amp;~F14&amp;~F13&amp;~F12&amp; OP6&amp;~OP5&amp;~OP4&amp; OP3&amp; OP2+</v>
      </c>
      <c r="W26" s="24" t="str">
        <f>IF(真值表!X26=1,$O26&amp;"+","")</f>
        <v>~F30&amp; F25&amp;~F14&amp;~F13&amp;~F12&amp; OP6&amp;~OP5&amp;~OP4&amp; OP3&amp; 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>~F30&amp; F25&amp;~F14&amp;~F13&amp;~F12&amp; OP6&amp;~OP5&amp;~OP4&amp; OP3&amp; OP2+</v>
      </c>
      <c r="AG26" s="24" t="str">
        <f>IF(真值表!AH26=1,$O26&amp;"+","")</f>
        <v>~F30&amp; F25&amp;~F14&amp;~F13&amp;~F12&amp; OP6&amp;~OP5&amp;~OP4&amp; OP3&amp; 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REMU</v>
      </c>
      <c r="B27" s="45">
        <f>IF(ISBLANK(真值表!C27),"",真值表!C27)</f>
        <v>1</v>
      </c>
      <c r="C27" s="52">
        <f>IF(ISBLANK(真值表!D27),"",真值表!D27)</f>
        <v>7</v>
      </c>
      <c r="D27" s="51">
        <f>IF(ISBLANK(真值表!E27),"",真值表!E27)</f>
        <v>33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 xml:space="preserve"> 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 xml:space="preserve"> 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 xml:space="preserve"> 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>~OP4&amp;</v>
      </c>
      <c r="M27" s="46" t="str">
        <f>IF(真值表!N27=1," "&amp;真值表!N$1&amp;"&amp;",IF(真值表!N27=0,"~"&amp;真值表!N$1&amp;"&amp;",""))</f>
        <v xml:space="preserve"> 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~F30&amp; F25&amp; F14&amp; F13&amp; F12&amp; OP6&amp;~OP5&amp;~OP4&amp; OP3&amp; OP2</v>
      </c>
      <c r="P27" s="49" t="str">
        <f>IF(真值表!Q27=1,$O27&amp;"+","")</f>
        <v/>
      </c>
      <c r="Q27" s="49" t="str">
        <f>IF(真值表!R27=1,$O27&amp;"+","")</f>
        <v>~F30&amp; F25&amp; F14&amp; F13&amp; F12&amp; OP6&amp;~OP5&amp;~OP4&amp; OP3&amp; OP2+</v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>~F30&amp; F25&amp; F14&amp; F13&amp; F12&amp; OP6&amp;~OP5&amp;~OP4&amp; OP3&amp; OP2+</v>
      </c>
      <c r="W27" s="49" t="str">
        <f>IF(真值表!X27=1,$O27&amp;"+","")</f>
        <v>~F30&amp; F25&amp; F14&amp; F13&amp; F12&amp; OP6&amp;~OP5&amp;~OP4&amp; 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>~F30&amp; F25&amp; F14&amp; F13&amp; F12&amp; OP6&amp;~OP5&amp;~OP4&amp; OP3&amp; OP2+</v>
      </c>
      <c r="AF27" s="49" t="str">
        <f>IF(真值表!AG27=1,$O27&amp;"+","")</f>
        <v>~F30&amp; F25&amp; F14&amp; F13&amp; F12&amp; OP6&amp;~OP5&amp;~OP4&amp; OP3&amp; OP2+</v>
      </c>
      <c r="AG27" s="49" t="str">
        <f>IF(真值表!AH27=1,$O27&amp;"+","")</f>
        <v>~F30&amp; F25&amp; F14&amp; F13&amp; F12&amp; OP6&amp;~OP5&amp;~OP4&amp; OP3&amp; OP2+</v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LBU</v>
      </c>
      <c r="B28" s="37" t="str">
        <f>IF(ISBLANK(真值表!C28),"",真值表!C28)</f>
        <v/>
      </c>
      <c r="C28" s="37">
        <f>IF(ISBLANK(真值表!D28),"",真值表!D28)</f>
        <v>4</v>
      </c>
      <c r="D28" s="36">
        <f>IF(ISBLANK(真值表!E28),"",真值表!E28)</f>
        <v>3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 xml:space="preserve"> OP3&amp;</v>
      </c>
      <c r="N28" s="54" t="str">
        <f>IF(真值表!O28=1," "&amp;真值表!O$1&amp;"&amp;",IF(真值表!O28=0,"~"&amp;真值表!O$1&amp;"&amp;",""))</f>
        <v xml:space="preserve"> OP2&amp;</v>
      </c>
      <c r="O28" s="53" t="str">
        <f t="shared" si="1"/>
        <v xml:space="preserve"> F14&amp;~F13&amp;~F12&amp;~OP6&amp;~OP5&amp;~OP4&amp; OP3&amp; OP2</v>
      </c>
      <c r="P28" s="24" t="str">
        <f>IF(真值表!Q28=1,$O28&amp;"+","")</f>
        <v/>
      </c>
      <c r="Q28" s="24" t="str">
        <f>IF(真值表!R28=1,$O28&amp;"+","")</f>
        <v xml:space="preserve"> F14&amp;~F13&amp;~F12&amp;~OP6&amp;~OP5&amp;~OP4&amp; OP3&amp; OP2+</v>
      </c>
      <c r="R28" s="24" t="str">
        <f>IF(真值表!S28=1,$O28&amp;"+","")</f>
        <v/>
      </c>
      <c r="S28" s="24" t="str">
        <f>IF(真值表!T28=1,$O28&amp;"+","")</f>
        <v xml:space="preserve"> F14&amp;~F13&amp;~F12&amp;~OP6&amp;~OP5&amp;~OP4&amp; OP3&amp; OP2+</v>
      </c>
      <c r="T28" s="24" t="str">
        <f>IF(真值表!U28=1,$O28&amp;"+","")</f>
        <v xml:space="preserve"> F14&amp;~F13&amp;~F12&amp;~OP6&amp;~OP5&amp;~OP4&amp; OP3&amp; OP2+</v>
      </c>
      <c r="U28" s="24" t="str">
        <f>IF(真值表!V28=1,$O28&amp;"+","")</f>
        <v/>
      </c>
      <c r="V28" s="24" t="str">
        <f>IF(真值表!W28=1,$O28&amp;"+","")</f>
        <v xml:space="preserve"> F14&amp;~F13&amp;~F12&amp;~OP6&amp;~OP5&amp;~OP4&amp; OP3&amp; OP2+</v>
      </c>
      <c r="W28" s="24" t="str">
        <f>IF(真值表!X28=1,$O28&amp;"+","")</f>
        <v xml:space="preserve"> F14&amp;~F13&amp;~F12&amp;~OP6&amp;~OP5&amp;~OP4&amp; OP3&amp; 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 xml:space="preserve"> F14&amp;~F13&amp;~F12&amp;~OP6&amp;~OP5&amp;~OP4&amp; OP3&amp; OP2+</v>
      </c>
      <c r="AG28" s="24" t="str">
        <f>IF(真值表!AH28=1,$O28&amp;"+","")</f>
        <v/>
      </c>
      <c r="AH28" s="24" t="str">
        <f>IF(真值表!AI28=1,$O28&amp;"+","")</f>
        <v xml:space="preserve"> F14&amp;~F13&amp;~F12&amp;~OP6&amp;~OP5&amp;~OP4&amp; OP3&amp; OP2+</v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63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>~OP6&amp;</v>
      </c>
      <c r="K29" s="46" t="str">
        <f>IF(真值表!L29=1," "&amp;真值表!L$1&amp;"&amp;",IF(真值表!L29=0,"~"&amp;真值表!L$1&amp;"&amp;",""))</f>
        <v>~OP5&amp;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 xml:space="preserve"> OP3&amp;</v>
      </c>
      <c r="N29" s="46" t="str">
        <f>IF(真值表!O29=1," "&amp;真值表!O$1&amp;"&amp;",IF(真值表!O29=0,"~"&amp;真值表!O$1&amp;"&amp;",""))</f>
        <v xml:space="preserve"> OP2&amp;</v>
      </c>
      <c r="O29" s="48" t="str">
        <f t="shared" si="1"/>
        <v xml:space="preserve"> F14&amp; F13&amp;~F12&amp;~OP6&amp;~OP5&amp;~OP4&amp; OP3&amp; OP2</v>
      </c>
      <c r="P29" s="49" t="str">
        <f>IF(真值表!Q29=1,$O29&amp;"+","")</f>
        <v/>
      </c>
      <c r="Q29" s="49" t="str">
        <f>IF(真值表!R29=1,$O29&amp;"+","")</f>
        <v xml:space="preserve"> F14&amp; F13&amp;~F12&amp;~OP6&amp;~OP5&amp;~OP4&amp; OP3&amp; OP2+</v>
      </c>
      <c r="R29" s="49" t="str">
        <f>IF(真值表!S29=1,$O29&amp;"+","")</f>
        <v xml:space="preserve"> F14&amp; F13&amp;~F12&amp;~OP6&amp;~OP5&amp;~OP4&amp; OP3&amp; OP2+</v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 xml:space="preserve"> F14&amp; F13&amp;~F12&amp;~OP6&amp;~OP5&amp;~OP4&amp; OP3&amp; OP2+</v>
      </c>
      <c r="AG29" s="49" t="str">
        <f>IF(真值表!AH29=1,$O29&amp;"+","")</f>
        <v xml:space="preserve"> F14&amp; F13&amp;~F12&amp;~OP6&amp;~OP5&amp;~OP4&amp; OP3&amp; OP2+</v>
      </c>
      <c r="AH29" s="49" t="str">
        <f>IF(真值表!AI29=1,$O29&amp;"+","")</f>
        <v/>
      </c>
      <c r="AI29" s="49" t="str">
        <f>IF(真值表!AJ29=1,$O29&amp;"+","")</f>
        <v xml:space="preserve"> F14&amp; F13&amp;~F12&amp;~OP6&amp;~OP5&amp;~OP4&amp; OP3&amp; OP2+</v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9" t="s">
        <v>82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OP2+~F30&amp; F25&amp; F14&amp; F13&amp; F12&amp; OP6&amp;~OP5&amp;~OP4&amp; OP3&amp; OP2+ F14&amp;~F13&amp;~F12&amp;~OP6&amp;~OP5&amp;~OP4&amp; OP3&amp; OP2+ F14&amp; F13&amp;~F12&amp;~OP6&amp;~OP5&amp;~OP4&amp; OP3&amp; 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 F25&amp;~F14&amp;~F13&amp;~F12&amp; OP6&amp;~OP5&amp;~OP4&amp; OP3&amp; OP2+ F14&amp; F13&amp;~F12&amp;~OP6&amp;~OP5&amp;~OP4&amp; OP3&amp; 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 F25&amp;~F14&amp;~F13&amp;~F12&amp; OP6&amp;~OP5&amp;~OP4&amp; OP3&amp; OP2+ F14&amp;~F13&amp;~F12&amp;~OP6&amp;~OP5&amp;~OP4&amp; OP3&amp; OP2</v>
      </c>
      <c r="T58" s="30" t="str">
        <f t="shared" si="2"/>
        <v>~F14&amp; F13&amp;~F12&amp;~OP6&amp;~OP5&amp;~OP4&amp;~OP3&amp;~OP2+ F14&amp;~F13&amp;~F12&amp;~OP6&amp;~OP5&amp;~OP4&amp; OP3&amp; 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OP2+~F30&amp; F25&amp;~F14&amp;~F13&amp;~F12&amp; OP6&amp;~OP5&amp;~OP4&amp; OP3&amp; OP2+~F30&amp; F25&amp; F14&amp; F13&amp; F12&amp; OP6&amp;~OP5&amp;~OP4&amp; OP3&amp; OP2+ F14&amp;~F13&amp;~F12&amp;~OP6&amp;~OP5&amp;~OP4&amp; OP3&amp; 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 F25&amp;~F14&amp;~F13&amp;~F12&amp; OP6&amp;~OP5&amp;~OP4&amp; OP3&amp; OP2+~F30&amp; F25&amp; F14&amp; F13&amp; F12&amp; OP6&amp;~OP5&amp;~OP4&amp; OP3&amp; OP2+ F14&amp;~F13&amp;~F12&amp;~OP6&amp;~OP5&amp;~OP4&amp; OP3&amp; OP2</v>
      </c>
      <c r="X58" s="30" t="str">
        <f t="shared" si="2"/>
        <v>~F30&amp;~F25&amp;~F14&amp;~F13&amp;~F12&amp; OP6&amp; OP5&amp; OP4&amp;~OP3&amp;~OP2+~F30&amp;~F25&amp;~F14&amp;~F13&amp;~F12&amp;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/>
      </c>
      <c r="AE58" s="33" t="str">
        <f t="shared" si="2"/>
        <v>~F30&amp; F25&amp; F14&amp; F13&amp; F12&amp; OP6&amp;~OP5&amp;~OP4&amp; OP3&amp; OP2</v>
      </c>
      <c r="AF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 F25&amp;~F14&amp;~F13&amp;~F12&amp; OP6&amp;~OP5&amp;~OP4&amp; OP3&amp; OP2+~F30&amp; F25&amp; F14&amp; F13&amp; F12&amp; OP6&amp;~OP5&amp;~OP4&amp; OP3&amp; OP2+ F14&amp;~F13&amp;~F12&amp;~OP6&amp;~OP5&amp;~OP4&amp; OP3&amp; OP2+ F14&amp; F13&amp;~F12&amp;~OP6&amp;~OP5&amp;~OP4&amp; OP3&amp; OP2</v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 F25&amp;~F14&amp;~F13&amp;~F12&amp; OP6&amp;~OP5&amp;~OP4&amp; OP3&amp; OP2+~F30&amp; F25&amp; F14&amp; F13&amp; F12&amp; OP6&amp;~OP5&amp;~OP4&amp; OP3&amp; OP2+ F14&amp; F13&amp;~F12&amp;~OP6&amp;~OP5&amp;~OP4&amp; OP3&amp; OP2</v>
      </c>
      <c r="AH58" s="30" t="str">
        <f t="shared" si="2"/>
        <v xml:space="preserve"> F14&amp;~F13&amp;~F12&amp;~OP6&amp;~OP5&amp;~OP4&amp; OP3&amp; OP2</v>
      </c>
      <c r="AI58" s="30" t="str">
        <f t="shared" si="2"/>
        <v xml:space="preserve"> F14&amp; F13&amp;~F12&amp;~OP6&amp;~OP5&amp;~OP4&amp; OP3&amp; OP2</v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OP2+~F30&amp; F25&amp; F14&amp; F13&amp; F12&amp; OP6&amp;~OP5&amp;~OP4&amp; OP3&amp; OP2+ F14&amp;~F13&amp;~F12&amp;~OP6&amp;~OP5&amp;~OP4&amp; OP3&amp; OP2+ F14&amp; F13&amp;~F12&amp;~OP6&amp;~OP5&amp;~OP4&amp; OP3&amp; 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 F25&amp;~F14&amp;~F13&amp;~F12&amp; OP6&amp;~OP5&amp;~OP4&amp; OP3&amp; OP2+ F14&amp; F13&amp;~F12&amp;~OP6&amp;~OP5&amp;~OP4&amp; OP3&amp; 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 F25&amp;~F14&amp;~F13&amp;~F12&amp; OP6&amp;~OP5&amp;~OP4&amp; OP3&amp; OP2+ F14&amp;~F13&amp;~F12&amp;~OP6&amp;~OP5&amp;~OP4&amp; OP3&amp; 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F14&amp;~F13&amp;~F12&amp;~OP6&amp;~OP5&amp;~OP4&amp; OP3&amp; 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OP2+~F30&amp; F25&amp;~F14&amp;~F13&amp;~F12&amp; OP6&amp;~OP5&amp;~OP4&amp; OP3&amp; OP2+~F30&amp; F25&amp; F14&amp; F13&amp; F12&amp; OP6&amp;~OP5&amp;~OP4&amp; OP3&amp; OP2+ F14&amp;~F13&amp;~F12&amp;~OP6&amp;~OP5&amp;~OP4&amp; OP3&amp; 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 F25&amp;~F14&amp;~F13&amp;~F12&amp; OP6&amp;~OP5&amp;~OP4&amp; OP3&amp; OP2+~F30&amp; F25&amp; F14&amp; F13&amp; F12&amp; OP6&amp;~OP5&amp;~OP4&amp; OP3&amp; OP2+ F14&amp;~F13&amp;~F12&amp;~OP6&amp;~OP5&amp;~OP4&amp; OP3&amp; 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>~F30&amp; F25&amp; F14&amp; F13&amp; F12&amp; OP6&amp;~OP5&amp;~OP4&amp; OP3&amp; OP2+</v>
      </c>
      <c r="AF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 F25&amp;~F14&amp;~F13&amp;~F12&amp; OP6&amp;~OP5&amp;~OP4&amp; OP3&amp; OP2+~F30&amp; F25&amp; F14&amp; F13&amp; F12&amp; OP6&amp;~OP5&amp;~OP4&amp; OP3&amp; OP2+ F14&amp;~F13&amp;~F12&amp;~OP6&amp;~OP5&amp;~OP4&amp; OP3&amp; OP2+ F14&amp; F13&amp;~F12&amp;~OP6&amp;~OP5&amp;~OP4&amp; OP3&amp; 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 F25&amp;~F14&amp;~F13&amp;~F12&amp; OP6&amp;~OP5&amp;~OP4&amp; OP3&amp; OP2+~F30&amp; F25&amp; F14&amp; F13&amp; F12&amp; OP6&amp;~OP5&amp;~OP4&amp; OP3&amp; OP2+ F14&amp; F13&amp;~F12&amp;~OP6&amp;~OP5&amp;~OP4&amp; OP3&amp; OP2+</v>
      </c>
      <c r="AH59" t="str">
        <f t="shared" si="3"/>
        <v xml:space="preserve"> F14&amp;~F13&amp;~F12&amp;~OP6&amp;~OP5&amp;~OP4&amp; OP3&amp; OP2+</v>
      </c>
      <c r="AI59" t="str">
        <f t="shared" si="3"/>
        <v xml:space="preserve"> F14&amp; F13&amp;~F12&amp;~OP6&amp;~OP5&amp;~OP4&amp; OP3&amp; 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82" t="s">
        <v>62</v>
      </c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18"/>
      <c r="AC61" s="18"/>
      <c r="AD61" s="18"/>
      <c r="AE61" s="18"/>
    </row>
    <row r="63" spans="1:50" ht="16.2" x14ac:dyDescent="0.25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明睿 瞿</cp:lastModifiedBy>
  <dcterms:created xsi:type="dcterms:W3CDTF">2015-06-05T18:19:00Z</dcterms:created>
  <dcterms:modified xsi:type="dcterms:W3CDTF">2024-12-10T07:20:25Z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