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aron/Documents/"/>
    </mc:Choice>
  </mc:AlternateContent>
  <xr:revisionPtr revIDLastSave="0" documentId="13_ncr:1_{2F925A20-935A-BE46-9CF9-7A41A184412F}" xr6:coauthVersionLast="47" xr6:coauthVersionMax="47" xr10:uidLastSave="{00000000-0000-0000-0000-000000000000}"/>
  <bookViews>
    <workbookView xWindow="0" yWindow="0" windowWidth="28800" windowHeight="18000" activeTab="2" xr2:uid="{4482BFA5-BE5A-9947-8F7E-96145E4A2FD5}"/>
  </bookViews>
  <sheets>
    <sheet name="Iteraciones" sheetId="1" r:id="rId1"/>
    <sheet name="mapeos" sheetId="2" r:id="rId2"/>
    <sheet name="Grados de concurrencia" sheetId="3" r:id="rId3"/>
  </sheets>
  <definedNames>
    <definedName name="_xlchart.v2.0" hidden="1">mapeos!$A$2</definedName>
    <definedName name="_xlchart.v2.1" hidden="1">mapeos!$A$3</definedName>
    <definedName name="_xlchart.v2.2" hidden="1">mapeos!$B$1:$D$1</definedName>
    <definedName name="_xlchart.v2.3" hidden="1">mapeos!$B$2:$D$2</definedName>
    <definedName name="_xlchart.v2.4" hidden="1">mapeos!$B$3:$D$3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  <c r="E6" i="3"/>
  <c r="G6" i="3" s="1"/>
  <c r="E5" i="3"/>
  <c r="E4" i="3"/>
  <c r="F4" i="3" s="1"/>
  <c r="E3" i="3"/>
  <c r="E2" i="3"/>
  <c r="H2" i="2"/>
  <c r="E3" i="2"/>
  <c r="E2" i="2"/>
  <c r="G2" i="1"/>
  <c r="B23" i="1"/>
  <c r="B22" i="1"/>
  <c r="B21" i="1"/>
  <c r="B20" i="1"/>
  <c r="B19" i="1"/>
  <c r="F3" i="2"/>
  <c r="F2" i="2"/>
  <c r="F2" i="1"/>
  <c r="I4" i="1" s="1"/>
  <c r="F3" i="1"/>
  <c r="J4" i="1" s="1"/>
  <c r="F4" i="1"/>
  <c r="G4" i="1" s="1"/>
  <c r="F6" i="1"/>
  <c r="H6" i="1" s="1"/>
  <c r="F5" i="1"/>
  <c r="J6" i="1" s="1"/>
  <c r="I6" i="3" l="1"/>
  <c r="I7" i="3"/>
  <c r="I4" i="3"/>
  <c r="G4" i="3"/>
  <c r="F7" i="3"/>
  <c r="G7" i="3"/>
  <c r="H7" i="3"/>
  <c r="H3" i="3"/>
  <c r="G3" i="3"/>
  <c r="F2" i="3"/>
  <c r="H2" i="3"/>
  <c r="F6" i="3"/>
  <c r="I3" i="3"/>
  <c r="H4" i="3"/>
  <c r="G5" i="3"/>
  <c r="G2" i="3"/>
  <c r="F3" i="3"/>
  <c r="H5" i="3"/>
  <c r="H6" i="3"/>
  <c r="I5" i="3"/>
  <c r="I2" i="3"/>
  <c r="F5" i="3"/>
  <c r="G6" i="1"/>
  <c r="G3" i="1"/>
  <c r="I5" i="1"/>
  <c r="J5" i="1"/>
  <c r="G5" i="1"/>
  <c r="I6" i="1"/>
  <c r="G2" i="2"/>
  <c r="G3" i="2"/>
  <c r="J3" i="1"/>
  <c r="H2" i="1"/>
  <c r="H4" i="1"/>
  <c r="H5" i="1"/>
  <c r="J2" i="1"/>
  <c r="I2" i="1"/>
  <c r="H3" i="1"/>
  <c r="I3" i="1"/>
</calcChain>
</file>

<file path=xl/sharedStrings.xml><?xml version="1.0" encoding="utf-8"?>
<sst xmlns="http://schemas.openxmlformats.org/spreadsheetml/2006/main" count="55" uniqueCount="24">
  <si>
    <t>test03</t>
  </si>
  <si>
    <t>version</t>
  </si>
  <si>
    <t>serialV0</t>
  </si>
  <si>
    <t>Total min</t>
  </si>
  <si>
    <t>Total ms</t>
  </si>
  <si>
    <t>test01</t>
  </si>
  <si>
    <t>test02</t>
  </si>
  <si>
    <t>test020</t>
  </si>
  <si>
    <t>serialV1</t>
  </si>
  <si>
    <t>conV0</t>
  </si>
  <si>
    <t>conV1</t>
  </si>
  <si>
    <t>conv2</t>
  </si>
  <si>
    <t>Incremento vs original</t>
  </si>
  <si>
    <t>Incremento vs anterior</t>
  </si>
  <si>
    <t>Total s</t>
  </si>
  <si>
    <t>mapeo estático (bloque)</t>
  </si>
  <si>
    <t>mapeo dinámico</t>
  </si>
  <si>
    <t>Mejora</t>
  </si>
  <si>
    <t>hc</t>
  </si>
  <si>
    <t>D</t>
  </si>
  <si>
    <t>1C</t>
  </si>
  <si>
    <t>2C</t>
  </si>
  <si>
    <t>4C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</si>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</sst>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"/>
  </numFmts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1F0C8"/>
        <bgColor rgb="FF000000"/>
      </patternFill>
    </fill>
    <fill>
      <patternFill patternType="solid">
        <fgColor rgb="FF00B050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center"/>
    </xf>
    <xf numFmtId="174" fontId="0" fillId="0" borderId="1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1" xfId="0" applyFill="1" applyBorder="1"/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2" fontId="0" fillId="4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174" fontId="0" fillId="0" borderId="2" xfId="0" applyNumberFormat="1" applyBorder="1"/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174" fontId="1" fillId="0" borderId="3" xfId="0" applyNumberFormat="1" applyFont="1" applyBorder="1"/>
    <xf numFmtId="2" fontId="1" fillId="8" borderId="3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Optimizaciones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0.17308092738407699"/>
          <c:y val="0.19483814523184603"/>
          <c:w val="0.78247462817147861"/>
          <c:h val="0.721280985710119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Iteraciones!$B$18</c:f>
              <c:strCache>
                <c:ptCount val="1"/>
                <c:pt idx="0">
                  <c:v>Total 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Iteraciones!$A$19:$A$23</c:f>
              <c:strCache>
                <c:ptCount val="5"/>
                <c:pt idx="0">
                  <c:v>serialV0</c:v>
                </c:pt>
                <c:pt idx="1">
                  <c:v>serialV1</c:v>
                </c:pt>
                <c:pt idx="2">
                  <c:v>conV0</c:v>
                </c:pt>
                <c:pt idx="3">
                  <c:v>conV1</c:v>
                </c:pt>
                <c:pt idx="4">
                  <c:v>conv2</c:v>
                </c:pt>
              </c:strCache>
            </c:strRef>
          </c:cat>
          <c:val>
            <c:numRef>
              <c:f>Iteraciones!$B$19:$B$23</c:f>
              <c:numCache>
                <c:formatCode>General</c:formatCode>
                <c:ptCount val="5"/>
                <c:pt idx="0" formatCode="0.00">
                  <c:v>2434853.65</c:v>
                </c:pt>
                <c:pt idx="1">
                  <c:v>1144079.08</c:v>
                </c:pt>
                <c:pt idx="2">
                  <c:v>87343795.179999992</c:v>
                </c:pt>
                <c:pt idx="3">
                  <c:v>2058833.08</c:v>
                </c:pt>
                <c:pt idx="4">
                  <c:v>1956002.17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B-DD40-AC74-62304702C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4775312"/>
        <c:axId val="1964808240"/>
      </c:barChart>
      <c:catAx>
        <c:axId val="196477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64808240"/>
        <c:crosses val="autoZero"/>
        <c:auto val="1"/>
        <c:lblAlgn val="ctr"/>
        <c:lblOffset val="100"/>
        <c:noMultiLvlLbl val="0"/>
      </c:catAx>
      <c:valAx>
        <c:axId val="1964808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6477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Comapración serialv0</a:t>
            </a:r>
            <a:r>
              <a:rPr lang="es-MX" baseline="0"/>
              <a:t> vs serialv1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Iteraciones!$A$2</c:f>
              <c:strCache>
                <c:ptCount val="1"/>
                <c:pt idx="0">
                  <c:v>serialV0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Iteraciones!$B$1:$E$1</c:f>
              <c:strCache>
                <c:ptCount val="4"/>
                <c:pt idx="0">
                  <c:v>test01</c:v>
                </c:pt>
                <c:pt idx="1">
                  <c:v>test02</c:v>
                </c:pt>
                <c:pt idx="2">
                  <c:v>test03</c:v>
                </c:pt>
                <c:pt idx="3">
                  <c:v>test020</c:v>
                </c:pt>
              </c:strCache>
            </c:strRef>
          </c:cat>
          <c:val>
            <c:numRef>
              <c:f>Iteraciones!$B$2:$E$2</c:f>
              <c:numCache>
                <c:formatCode>0.00</c:formatCode>
                <c:ptCount val="4"/>
                <c:pt idx="0">
                  <c:v>8042.2</c:v>
                </c:pt>
                <c:pt idx="1">
                  <c:v>0.89</c:v>
                </c:pt>
                <c:pt idx="2">
                  <c:v>4859.83</c:v>
                </c:pt>
                <c:pt idx="3">
                  <c:v>2421950.73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0-B042-BEEE-45E94F840E2D}"/>
            </c:ext>
          </c:extLst>
        </c:ser>
        <c:ser>
          <c:idx val="1"/>
          <c:order val="1"/>
          <c:tx>
            <c:strRef>
              <c:f>Iteraciones!$A$3</c:f>
              <c:strCache>
                <c:ptCount val="1"/>
                <c:pt idx="0">
                  <c:v>serialV1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Iteraciones!$B$1:$E$1</c:f>
              <c:strCache>
                <c:ptCount val="4"/>
                <c:pt idx="0">
                  <c:v>test01</c:v>
                </c:pt>
                <c:pt idx="1">
                  <c:v>test02</c:v>
                </c:pt>
                <c:pt idx="2">
                  <c:v>test03</c:v>
                </c:pt>
                <c:pt idx="3">
                  <c:v>test020</c:v>
                </c:pt>
              </c:strCache>
            </c:strRef>
          </c:cat>
          <c:val>
            <c:numRef>
              <c:f>Iteraciones!$B$3:$E$3</c:f>
              <c:numCache>
                <c:formatCode>General</c:formatCode>
                <c:ptCount val="4"/>
                <c:pt idx="0">
                  <c:v>5645.8</c:v>
                </c:pt>
                <c:pt idx="1">
                  <c:v>1.04</c:v>
                </c:pt>
                <c:pt idx="2">
                  <c:v>4528.24</c:v>
                </c:pt>
                <c:pt idx="3">
                  <c:v>1133904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C0-B042-BEEE-45E94F840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6574032"/>
        <c:axId val="1931690432"/>
      </c:barChart>
      <c:catAx>
        <c:axId val="192657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31690432"/>
        <c:crosses val="autoZero"/>
        <c:auto val="1"/>
        <c:lblAlgn val="ctr"/>
        <c:lblOffset val="100"/>
        <c:noMultiLvlLbl val="0"/>
      </c:catAx>
      <c:valAx>
        <c:axId val="1931690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2657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Comparacion iteraciones</a:t>
            </a:r>
            <a:r>
              <a:rPr lang="es-MX" baseline="0"/>
              <a:t> concurrentes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Iteraciones!$B$49</c:f>
              <c:strCache>
                <c:ptCount val="1"/>
                <c:pt idx="0">
                  <c:v>conV0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Iteraciones!$C$48:$F$48</c:f>
              <c:strCache>
                <c:ptCount val="4"/>
                <c:pt idx="0">
                  <c:v>test01</c:v>
                </c:pt>
                <c:pt idx="1">
                  <c:v>test02</c:v>
                </c:pt>
                <c:pt idx="2">
                  <c:v>test03</c:v>
                </c:pt>
                <c:pt idx="3">
                  <c:v>test020</c:v>
                </c:pt>
              </c:strCache>
            </c:strRef>
          </c:cat>
          <c:val>
            <c:numRef>
              <c:f>Iteraciones!$C$49:$F$49</c:f>
              <c:numCache>
                <c:formatCode>General</c:formatCode>
                <c:ptCount val="4"/>
                <c:pt idx="0">
                  <c:v>241675.1</c:v>
                </c:pt>
                <c:pt idx="1">
                  <c:v>40824.86</c:v>
                </c:pt>
                <c:pt idx="2">
                  <c:v>494308.42</c:v>
                </c:pt>
                <c:pt idx="3">
                  <c:v>86566986.799999997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5-F740-B68D-7CE6B7A48463}"/>
            </c:ext>
          </c:extLst>
        </c:ser>
        <c:ser>
          <c:idx val="1"/>
          <c:order val="1"/>
          <c:tx>
            <c:strRef>
              <c:f>Iteraciones!$B$50</c:f>
              <c:strCache>
                <c:ptCount val="1"/>
                <c:pt idx="0">
                  <c:v>conV1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Iteraciones!$C$48:$F$48</c:f>
              <c:strCache>
                <c:ptCount val="4"/>
                <c:pt idx="0">
                  <c:v>test01</c:v>
                </c:pt>
                <c:pt idx="1">
                  <c:v>test02</c:v>
                </c:pt>
                <c:pt idx="2">
                  <c:v>test03</c:v>
                </c:pt>
                <c:pt idx="3">
                  <c:v>test020</c:v>
                </c:pt>
              </c:strCache>
            </c:strRef>
          </c:cat>
          <c:val>
            <c:numRef>
              <c:f>Iteraciones!$C$50:$F$50</c:f>
              <c:numCache>
                <c:formatCode>General</c:formatCode>
                <c:ptCount val="4"/>
                <c:pt idx="0">
                  <c:v>54573.54</c:v>
                </c:pt>
                <c:pt idx="1">
                  <c:v>11911.37</c:v>
                </c:pt>
                <c:pt idx="2">
                  <c:v>142337.96</c:v>
                </c:pt>
                <c:pt idx="3">
                  <c:v>1850010.21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85-F740-B68D-7CE6B7A48463}"/>
            </c:ext>
          </c:extLst>
        </c:ser>
        <c:ser>
          <c:idx val="2"/>
          <c:order val="2"/>
          <c:tx>
            <c:strRef>
              <c:f>Iteraciones!$B$51</c:f>
              <c:strCache>
                <c:ptCount val="1"/>
                <c:pt idx="0">
                  <c:v>conv2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Iteraciones!$C$48:$F$48</c:f>
              <c:strCache>
                <c:ptCount val="4"/>
                <c:pt idx="0">
                  <c:v>test01</c:v>
                </c:pt>
                <c:pt idx="1">
                  <c:v>test02</c:v>
                </c:pt>
                <c:pt idx="2">
                  <c:v>test03</c:v>
                </c:pt>
                <c:pt idx="3">
                  <c:v>test020</c:v>
                </c:pt>
              </c:strCache>
            </c:strRef>
          </c:cat>
          <c:val>
            <c:numRef>
              <c:f>Iteraciones!$C$51:$F$51</c:f>
              <c:numCache>
                <c:formatCode>General</c:formatCode>
                <c:ptCount val="4"/>
                <c:pt idx="0">
                  <c:v>55998.19</c:v>
                </c:pt>
                <c:pt idx="1">
                  <c:v>14044.19</c:v>
                </c:pt>
                <c:pt idx="2">
                  <c:v>135949.57999999999</c:v>
                </c:pt>
                <c:pt idx="3">
                  <c:v>1750010.21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85-F740-B68D-7CE6B7A48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4564144"/>
        <c:axId val="2007778464"/>
      </c:barChart>
      <c:catAx>
        <c:axId val="202456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007778464"/>
        <c:crosses val="autoZero"/>
        <c:auto val="1"/>
        <c:lblAlgn val="ctr"/>
        <c:lblOffset val="100"/>
        <c:noMultiLvlLbl val="0"/>
      </c:catAx>
      <c:valAx>
        <c:axId val="2007778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02456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mapeo estático vs dinámico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mapeos!$A$2</c:f>
              <c:strCache>
                <c:ptCount val="1"/>
                <c:pt idx="0">
                  <c:v>mapeo estático (bloque)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mapeos!$B$1:$D$1</c:f>
              <c:strCache>
                <c:ptCount val="3"/>
                <c:pt idx="0">
                  <c:v>test01</c:v>
                </c:pt>
                <c:pt idx="1">
                  <c:v>test02</c:v>
                </c:pt>
                <c:pt idx="2">
                  <c:v>test03</c:v>
                </c:pt>
              </c:strCache>
            </c:strRef>
          </c:cat>
          <c:val>
            <c:numRef>
              <c:f>mapeos!$B$2:$D$2</c:f>
              <c:numCache>
                <c:formatCode>General</c:formatCode>
                <c:ptCount val="3"/>
                <c:pt idx="0">
                  <c:v>55998.19</c:v>
                </c:pt>
                <c:pt idx="1">
                  <c:v>14044.19</c:v>
                </c:pt>
                <c:pt idx="2">
                  <c:v>135949.57999999999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CF-8643-BC4A-2E920E8D4AC2}"/>
            </c:ext>
          </c:extLst>
        </c:ser>
        <c:ser>
          <c:idx val="1"/>
          <c:order val="1"/>
          <c:tx>
            <c:strRef>
              <c:f>mapeos!$A$3</c:f>
              <c:strCache>
                <c:ptCount val="1"/>
                <c:pt idx="0">
                  <c:v>mapeo dinámico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mapeos!$B$1:$D$1</c:f>
              <c:strCache>
                <c:ptCount val="3"/>
                <c:pt idx="0">
                  <c:v>test01</c:v>
                </c:pt>
                <c:pt idx="1">
                  <c:v>test02</c:v>
                </c:pt>
                <c:pt idx="2">
                  <c:v>test03</c:v>
                </c:pt>
              </c:strCache>
            </c:strRef>
          </c:cat>
          <c:val>
            <c:numRef>
              <c:f>mapeos!$B$3:$D$3</c:f>
              <c:numCache>
                <c:formatCode>General</c:formatCode>
                <c:ptCount val="3"/>
                <c:pt idx="0">
                  <c:v>333080.71000000002</c:v>
                </c:pt>
                <c:pt idx="1">
                  <c:v>27752.720000000001</c:v>
                </c:pt>
                <c:pt idx="2">
                  <c:v>764752.78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CF-8643-BC4A-2E920E8D4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5957296"/>
        <c:axId val="1965921984"/>
      </c:barChart>
      <c:catAx>
        <c:axId val="196595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65921984"/>
        <c:crosses val="autoZero"/>
        <c:auto val="1"/>
        <c:lblAlgn val="ctr"/>
        <c:lblOffset val="100"/>
        <c:noMultiLvlLbl val="0"/>
      </c:catAx>
      <c:valAx>
        <c:axId val="19659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96595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307763</xdr:colOff>
      <xdr:row>16</xdr:row>
      <xdr:rowOff>117264</xdr:rowOff>
    </xdr:from>
    <xdr:to>
      <xdr:col>8</xdr:col>
      <xdr:colOff>934297</xdr:colOff>
      <xdr:row>30</xdr:row>
      <xdr:rowOff>15664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3424F8-3B28-2A9F-C521-A3ACA22AD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121073</xdr:colOff>
      <xdr:row>2</xdr:row>
      <xdr:rowOff>72390</xdr:rowOff>
    </xdr:from>
    <xdr:to>
      <xdr:col>16</xdr:col>
      <xdr:colOff>565573</xdr:colOff>
      <xdr:row>15</xdr:row>
      <xdr:rowOff>173990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BB6D935-0577-A605-9A3B-F614FB159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206587</xdr:colOff>
      <xdr:row>43</xdr:row>
      <xdr:rowOff>11853</xdr:rowOff>
    </xdr:from>
    <xdr:to>
      <xdr:col>11</xdr:col>
      <xdr:colOff>369147</xdr:colOff>
      <xdr:row>56</xdr:row>
      <xdr:rowOff>113453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7AFABE8-1C77-5828-25D5-6B0BF49E2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1003300</xdr:colOff>
      <xdr:row>8</xdr:row>
      <xdr:rowOff>107950</xdr:rowOff>
    </xdr:from>
    <xdr:to>
      <xdr:col>5</xdr:col>
      <xdr:colOff>685800</xdr:colOff>
      <xdr:row>22</xdr:row>
      <xdr:rowOff>6350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703DD2-39FE-EB24-B53B-5EFC7470C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AF1AD-E887-B14A-A12F-CD5A9FF0D14F}">
  <dimension ref="A1:J51"/>
  <sheetViews>
    <sheetView zoomScale="75" zoomScaleNormal="100" workbookViewId="0">
      <selection activeCell="B6" sqref="B6:D6"/>
    </sheetView>
  </sheetViews>
  <sheetFormatPr baseColWidth="10" defaultRowHeight="16" x14ac:dyDescent="0.2"/>
  <cols>
    <col min="8" max="8" width="8.5" bestFit="1" customWidth="1"/>
    <col min="9" max="9" width="19" bestFit="1" customWidth="1"/>
    <col min="10" max="10" width="19.5" bestFit="1" customWidth="1"/>
  </cols>
  <sheetData>
    <row r="1" spans="1:10" x14ac:dyDescent="0.2">
      <c r="A1" s="2" t="s">
        <v>1</v>
      </c>
      <c r="B1" s="3" t="s">
        <v>5</v>
      </c>
      <c r="C1" s="3" t="s">
        <v>6</v>
      </c>
      <c r="D1" s="3" t="s">
        <v>0</v>
      </c>
      <c r="E1" s="3" t="s">
        <v>7</v>
      </c>
      <c r="F1" s="3" t="s">
        <v>4</v>
      </c>
      <c r="G1" s="3" t="s">
        <v>14</v>
      </c>
      <c r="H1" s="3" t="s">
        <v>3</v>
      </c>
      <c r="I1" s="3" t="s">
        <v>12</v>
      </c>
      <c r="J1" s="3" t="s">
        <v>13</v>
      </c>
    </row>
    <row r="2" spans="1:10" x14ac:dyDescent="0.2">
      <c r="A2" s="7" t="s">
        <v>2</v>
      </c>
      <c r="B2" s="8">
        <v>8042.2</v>
      </c>
      <c r="C2" s="8">
        <v>0.89</v>
      </c>
      <c r="D2" s="8">
        <v>4859.83</v>
      </c>
      <c r="E2" s="8">
        <v>2421950.73</v>
      </c>
      <c r="F2" s="6">
        <f>SUM(B2:E2)</f>
        <v>2434853.65</v>
      </c>
      <c r="G2" s="6">
        <f>F2/1000</f>
        <v>2434.85365</v>
      </c>
      <c r="H2" s="4">
        <f>F2/1000/60</f>
        <v>40.580894166666667</v>
      </c>
      <c r="I2" s="12">
        <f>F2/F2</f>
        <v>1</v>
      </c>
      <c r="J2" s="12">
        <f>F2/F2</f>
        <v>1</v>
      </c>
    </row>
    <row r="3" spans="1:10" x14ac:dyDescent="0.2">
      <c r="A3" s="7" t="s">
        <v>8</v>
      </c>
      <c r="B3" s="9">
        <v>5645.8</v>
      </c>
      <c r="C3" s="9">
        <v>1.04</v>
      </c>
      <c r="D3" s="9">
        <v>4528.24</v>
      </c>
      <c r="E3" s="9">
        <v>1133904</v>
      </c>
      <c r="F3" s="5">
        <f>SUM(B3:E3)</f>
        <v>1144079.08</v>
      </c>
      <c r="G3" s="6">
        <f t="shared" ref="G3:G6" si="0">F3/1000</f>
        <v>1144.07908</v>
      </c>
      <c r="H3" s="4">
        <f>F3/1000/60</f>
        <v>19.067984666666668</v>
      </c>
      <c r="I3" s="11">
        <f>F2/F3</f>
        <v>2.1282214600060687</v>
      </c>
      <c r="J3" s="11">
        <f>F2/F3</f>
        <v>2.1282214600060687</v>
      </c>
    </row>
    <row r="4" spans="1:10" x14ac:dyDescent="0.2">
      <c r="A4" s="7" t="s">
        <v>9</v>
      </c>
      <c r="B4" s="9">
        <v>241675.1</v>
      </c>
      <c r="C4" s="9">
        <v>40824.86</v>
      </c>
      <c r="D4" s="9">
        <v>494308.42</v>
      </c>
      <c r="E4" s="10">
        <v>86566986.799999997</v>
      </c>
      <c r="F4" s="5">
        <f>SUM(B4:E4)</f>
        <v>87343795.179999992</v>
      </c>
      <c r="G4" s="6">
        <f t="shared" si="0"/>
        <v>87343.795179999986</v>
      </c>
      <c r="H4" s="4">
        <f>F4/1000/60</f>
        <v>1455.7299196666665</v>
      </c>
      <c r="I4" s="13">
        <f>F2/F4</f>
        <v>2.7876664220763486E-2</v>
      </c>
      <c r="J4" s="13">
        <f>F3/F4</f>
        <v>1.3098573031344207E-2</v>
      </c>
    </row>
    <row r="5" spans="1:10" x14ac:dyDescent="0.2">
      <c r="A5" s="7" t="s">
        <v>10</v>
      </c>
      <c r="B5" s="9">
        <v>54573.54</v>
      </c>
      <c r="C5" s="9">
        <v>11911.37</v>
      </c>
      <c r="D5" s="9">
        <v>142337.96</v>
      </c>
      <c r="E5" s="9">
        <v>1850010.21</v>
      </c>
      <c r="F5" s="5">
        <f>SUM(B5:E5)</f>
        <v>2058833.08</v>
      </c>
      <c r="G5" s="6">
        <f t="shared" si="0"/>
        <v>2058.8330799999999</v>
      </c>
      <c r="H5" s="4">
        <f>F5/1000/60</f>
        <v>34.313884666666667</v>
      </c>
      <c r="I5" s="11">
        <f>F2/F5</f>
        <v>1.182637715341158</v>
      </c>
      <c r="J5" s="11">
        <f>F4/F5</f>
        <v>42.423932288867242</v>
      </c>
    </row>
    <row r="6" spans="1:10" x14ac:dyDescent="0.2">
      <c r="A6" s="7" t="s">
        <v>11</v>
      </c>
      <c r="B6" s="9">
        <v>55998.19</v>
      </c>
      <c r="C6" s="9">
        <v>14044.19</v>
      </c>
      <c r="D6" s="9">
        <v>135949.57999999999</v>
      </c>
      <c r="E6" s="9">
        <v>1750010.21</v>
      </c>
      <c r="F6" s="5">
        <f>SUM(B6:E6)</f>
        <v>1956002.17</v>
      </c>
      <c r="G6" s="6">
        <f t="shared" si="0"/>
        <v>1956.00217</v>
      </c>
      <c r="H6" s="4">
        <f>F6/1000/60</f>
        <v>32.600036166666669</v>
      </c>
      <c r="I6" s="11">
        <f>F2/F6</f>
        <v>1.24481132349664</v>
      </c>
      <c r="J6" s="11">
        <f>F5/F6</f>
        <v>1.0525719815535788</v>
      </c>
    </row>
    <row r="7" spans="1:10" x14ac:dyDescent="0.2">
      <c r="A7" s="1"/>
      <c r="B7" s="5"/>
      <c r="C7" s="5"/>
      <c r="D7" s="5"/>
      <c r="E7" s="5"/>
      <c r="F7" s="5"/>
      <c r="G7" s="5"/>
      <c r="H7" s="5"/>
      <c r="I7" s="1"/>
      <c r="J7" s="5"/>
    </row>
    <row r="8" spans="1:10" x14ac:dyDescent="0.2">
      <c r="A8" s="1"/>
      <c r="B8" s="5"/>
      <c r="C8" s="5"/>
      <c r="D8" s="5"/>
      <c r="E8" s="5"/>
      <c r="F8" s="5"/>
      <c r="G8" s="5"/>
      <c r="H8" s="5"/>
      <c r="I8" s="1"/>
      <c r="J8" s="5"/>
    </row>
    <row r="9" spans="1:10" x14ac:dyDescent="0.2">
      <c r="A9" s="1"/>
      <c r="B9" s="5"/>
      <c r="C9" s="5"/>
      <c r="D9" s="5"/>
      <c r="E9" s="5"/>
      <c r="F9" s="5"/>
      <c r="G9" s="5"/>
      <c r="H9" s="5"/>
      <c r="I9" s="1"/>
      <c r="J9" s="5"/>
    </row>
    <row r="10" spans="1:10" x14ac:dyDescent="0.2">
      <c r="A10" s="1"/>
      <c r="B10" s="5"/>
      <c r="C10" s="5"/>
      <c r="D10" s="5"/>
      <c r="E10" s="5"/>
      <c r="F10" s="5"/>
      <c r="G10" s="5"/>
      <c r="H10" s="5"/>
      <c r="I10" s="1"/>
      <c r="J10" s="5"/>
    </row>
    <row r="11" spans="1:10" x14ac:dyDescent="0.2">
      <c r="A11" s="1"/>
      <c r="B11" s="5"/>
      <c r="C11" s="5"/>
      <c r="D11" s="5"/>
      <c r="E11" s="5"/>
      <c r="F11" s="5"/>
      <c r="G11" s="5"/>
      <c r="H11" s="5"/>
      <c r="I11" s="1"/>
      <c r="J11" s="5"/>
    </row>
    <row r="12" spans="1:10" x14ac:dyDescent="0.2">
      <c r="A12" s="1"/>
      <c r="B12" s="5"/>
      <c r="C12" s="5"/>
      <c r="D12" s="5"/>
      <c r="E12" s="5"/>
      <c r="F12" s="5"/>
      <c r="G12" s="5"/>
      <c r="H12" s="5"/>
      <c r="I12" s="1"/>
      <c r="J12" s="1"/>
    </row>
    <row r="13" spans="1:10" x14ac:dyDescent="0.2">
      <c r="A13" s="1"/>
      <c r="B13" s="5"/>
      <c r="C13" s="5"/>
      <c r="D13" s="5"/>
      <c r="E13" s="5"/>
      <c r="F13" s="5"/>
      <c r="G13" s="5"/>
      <c r="H13" s="5"/>
      <c r="I13" s="1"/>
      <c r="J13" s="1"/>
    </row>
    <row r="14" spans="1:10" x14ac:dyDescent="0.2">
      <c r="A14" s="1"/>
      <c r="B14" s="5"/>
      <c r="C14" s="5"/>
      <c r="D14" s="5"/>
      <c r="E14" s="5"/>
      <c r="F14" s="5"/>
      <c r="G14" s="5"/>
      <c r="H14" s="5"/>
      <c r="I14" s="1"/>
      <c r="J14" s="1"/>
    </row>
    <row r="15" spans="1:10" x14ac:dyDescent="0.2">
      <c r="A15" s="1"/>
      <c r="B15" s="5"/>
      <c r="C15" s="5"/>
      <c r="D15" s="5"/>
      <c r="E15" s="5"/>
      <c r="F15" s="5"/>
      <c r="G15" s="5"/>
      <c r="H15" s="5"/>
      <c r="I15" s="1"/>
      <c r="J15" s="1"/>
    </row>
    <row r="18" spans="1:2" x14ac:dyDescent="0.2">
      <c r="A18" s="2" t="s">
        <v>1</v>
      </c>
      <c r="B18" s="3" t="s">
        <v>4</v>
      </c>
    </row>
    <row r="19" spans="1:2" x14ac:dyDescent="0.2">
      <c r="A19" s="1" t="s">
        <v>2</v>
      </c>
      <c r="B19" s="6">
        <f>SUM(B2:E2)</f>
        <v>2434853.65</v>
      </c>
    </row>
    <row r="20" spans="1:2" x14ac:dyDescent="0.2">
      <c r="A20" s="1" t="s">
        <v>8</v>
      </c>
      <c r="B20" s="5">
        <f>SUM(B3:E3)</f>
        <v>1144079.08</v>
      </c>
    </row>
    <row r="21" spans="1:2" x14ac:dyDescent="0.2">
      <c r="A21" s="1" t="s">
        <v>9</v>
      </c>
      <c r="B21" s="5">
        <f>SUM(B4:E4)</f>
        <v>87343795.179999992</v>
      </c>
    </row>
    <row r="22" spans="1:2" x14ac:dyDescent="0.2">
      <c r="A22" s="1" t="s">
        <v>10</v>
      </c>
      <c r="B22" s="5">
        <f>SUM(B5:E5)</f>
        <v>2058833.08</v>
      </c>
    </row>
    <row r="23" spans="1:2" x14ac:dyDescent="0.2">
      <c r="A23" s="1" t="s">
        <v>11</v>
      </c>
      <c r="B23" s="5">
        <f>SUM(B6:E6)</f>
        <v>1956002.17</v>
      </c>
    </row>
    <row r="48" spans="2:6" x14ac:dyDescent="0.2">
      <c r="B48" s="2" t="s">
        <v>1</v>
      </c>
      <c r="C48" s="3" t="s">
        <v>5</v>
      </c>
      <c r="D48" s="3" t="s">
        <v>6</v>
      </c>
      <c r="E48" s="3" t="s">
        <v>0</v>
      </c>
      <c r="F48" s="3" t="s">
        <v>7</v>
      </c>
    </row>
    <row r="49" spans="2:6" x14ac:dyDescent="0.2">
      <c r="B49" s="7" t="s">
        <v>9</v>
      </c>
      <c r="C49" s="9">
        <v>241675.1</v>
      </c>
      <c r="D49" s="9">
        <v>40824.86</v>
      </c>
      <c r="E49" s="9">
        <v>494308.42</v>
      </c>
      <c r="F49" s="10">
        <v>86566986.799999997</v>
      </c>
    </row>
    <row r="50" spans="2:6" x14ac:dyDescent="0.2">
      <c r="B50" s="7" t="s">
        <v>10</v>
      </c>
      <c r="C50" s="9">
        <v>54573.54</v>
      </c>
      <c r="D50" s="9">
        <v>11911.37</v>
      </c>
      <c r="E50" s="9">
        <v>142337.96</v>
      </c>
      <c r="F50" s="9">
        <v>1850010.21</v>
      </c>
    </row>
    <row r="51" spans="2:6" x14ac:dyDescent="0.2">
      <c r="B51" s="7" t="s">
        <v>11</v>
      </c>
      <c r="C51" s="9">
        <v>55998.19</v>
      </c>
      <c r="D51" s="9">
        <v>14044.19</v>
      </c>
      <c r="E51" s="9">
        <v>135949.57999999999</v>
      </c>
      <c r="F51" s="9">
        <v>1750010.21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CCDDD-0089-A543-932D-037859C6A8DF}">
  <dimension ref="A1:I13"/>
  <sheetViews>
    <sheetView workbookViewId="0">
      <selection activeCell="I3" sqref="I3"/>
    </sheetView>
  </sheetViews>
  <sheetFormatPr baseColWidth="10" defaultRowHeight="16" x14ac:dyDescent="0.2"/>
  <cols>
    <col min="1" max="1" width="20.83203125" bestFit="1" customWidth="1"/>
    <col min="8" max="8" width="19" bestFit="1" customWidth="1"/>
    <col min="9" max="9" width="19.5" bestFit="1" customWidth="1"/>
  </cols>
  <sheetData>
    <row r="1" spans="1:9" x14ac:dyDescent="0.2">
      <c r="A1" s="2" t="s">
        <v>1</v>
      </c>
      <c r="B1" s="3" t="s">
        <v>5</v>
      </c>
      <c r="C1" s="3" t="s">
        <v>6</v>
      </c>
      <c r="D1" s="3" t="s">
        <v>0</v>
      </c>
      <c r="E1" s="3" t="s">
        <v>14</v>
      </c>
      <c r="F1" s="3" t="s">
        <v>4</v>
      </c>
      <c r="G1" s="16" t="s">
        <v>3</v>
      </c>
      <c r="H1" s="18" t="s">
        <v>17</v>
      </c>
      <c r="I1" s="18"/>
    </row>
    <row r="2" spans="1:9" x14ac:dyDescent="0.2">
      <c r="A2" s="1" t="s">
        <v>15</v>
      </c>
      <c r="B2" s="9">
        <v>55998.19</v>
      </c>
      <c r="C2" s="9">
        <v>14044.19</v>
      </c>
      <c r="D2" s="9">
        <v>135949.57999999999</v>
      </c>
      <c r="E2" s="8">
        <f>F2/1000</f>
        <v>205.99196000000001</v>
      </c>
      <c r="F2" s="6">
        <f>SUM(B2:D2)</f>
        <v>205991.96</v>
      </c>
      <c r="G2" s="17">
        <f>F2/1000/60</f>
        <v>3.4331993333333335</v>
      </c>
      <c r="H2" s="19">
        <f>F3/F2</f>
        <v>5.464223992043185</v>
      </c>
      <c r="I2" s="19"/>
    </row>
    <row r="3" spans="1:9" x14ac:dyDescent="0.2">
      <c r="A3" s="1" t="s">
        <v>16</v>
      </c>
      <c r="B3" s="9">
        <v>333080.71000000002</v>
      </c>
      <c r="C3" s="9">
        <v>27752.720000000001</v>
      </c>
      <c r="D3" s="9">
        <v>764752.78</v>
      </c>
      <c r="E3" s="8">
        <f>F3/1000</f>
        <v>1125.5862099999999</v>
      </c>
      <c r="F3" s="5">
        <f>SUM(B3:D3)</f>
        <v>1125586.21</v>
      </c>
      <c r="G3" s="17">
        <f>F3/1000/60</f>
        <v>18.759770166666666</v>
      </c>
      <c r="H3" s="20"/>
      <c r="I3" s="20"/>
    </row>
    <row r="4" spans="1:9" x14ac:dyDescent="0.2">
      <c r="A4" s="14"/>
      <c r="B4" s="15"/>
      <c r="C4" s="15"/>
      <c r="D4" s="15"/>
      <c r="E4" s="15"/>
      <c r="F4" s="15"/>
      <c r="G4" s="15"/>
      <c r="H4" s="14"/>
      <c r="I4" s="15"/>
    </row>
    <row r="5" spans="1:9" x14ac:dyDescent="0.2">
      <c r="A5" s="14"/>
      <c r="B5" s="15"/>
      <c r="C5" s="15"/>
      <c r="D5" s="15"/>
      <c r="E5" s="15"/>
      <c r="F5" s="15"/>
      <c r="G5" s="15"/>
      <c r="H5" s="14"/>
      <c r="I5" s="15"/>
    </row>
    <row r="6" spans="1:9" x14ac:dyDescent="0.2">
      <c r="A6" s="14"/>
      <c r="B6" s="15"/>
      <c r="C6" s="15"/>
      <c r="D6" s="15"/>
      <c r="E6" s="15"/>
      <c r="F6" s="15"/>
      <c r="G6" s="15"/>
      <c r="H6" s="14"/>
      <c r="I6" s="15"/>
    </row>
    <row r="7" spans="1:9" x14ac:dyDescent="0.2">
      <c r="A7" s="14"/>
      <c r="B7" s="15"/>
      <c r="C7" s="15"/>
      <c r="D7" s="15"/>
      <c r="E7" s="15"/>
      <c r="F7" s="15"/>
      <c r="G7" s="15"/>
      <c r="H7" s="14"/>
      <c r="I7" s="15"/>
    </row>
    <row r="8" spans="1:9" x14ac:dyDescent="0.2">
      <c r="A8" s="14"/>
      <c r="B8" s="15"/>
      <c r="C8" s="15"/>
      <c r="D8" s="15"/>
      <c r="E8" s="15"/>
      <c r="F8" s="15"/>
      <c r="G8" s="15"/>
      <c r="H8" s="14"/>
      <c r="I8" s="15"/>
    </row>
    <row r="9" spans="1:9" x14ac:dyDescent="0.2">
      <c r="A9" s="14"/>
      <c r="B9" s="15"/>
      <c r="C9" s="15"/>
      <c r="D9" s="15"/>
      <c r="E9" s="15"/>
      <c r="F9" s="15"/>
      <c r="G9" s="15"/>
      <c r="H9" s="14"/>
      <c r="I9" s="14"/>
    </row>
    <row r="10" spans="1:9" x14ac:dyDescent="0.2">
      <c r="A10" s="14"/>
      <c r="B10" s="15"/>
      <c r="C10" s="15"/>
      <c r="D10" s="15"/>
      <c r="E10" s="15"/>
      <c r="F10" s="15"/>
      <c r="G10" s="15"/>
      <c r="H10" s="14"/>
      <c r="I10" s="14"/>
    </row>
    <row r="11" spans="1:9" x14ac:dyDescent="0.2">
      <c r="A11" s="14"/>
      <c r="B11" s="15"/>
      <c r="C11" s="15"/>
      <c r="D11" s="15"/>
      <c r="E11" s="15"/>
      <c r="F11" s="15"/>
      <c r="G11" s="15"/>
      <c r="H11" s="14"/>
      <c r="I11" s="14"/>
    </row>
    <row r="12" spans="1:9" x14ac:dyDescent="0.2">
      <c r="A12" s="14"/>
      <c r="B12" s="15"/>
      <c r="C12" s="15"/>
      <c r="D12" s="15"/>
      <c r="E12" s="15"/>
      <c r="F12" s="15"/>
      <c r="G12" s="15"/>
      <c r="H12" s="14"/>
      <c r="I12" s="14"/>
    </row>
    <row r="13" spans="1:9" x14ac:dyDescent="0.2">
      <c r="A13" s="14"/>
      <c r="B13" s="14"/>
      <c r="C13" s="14"/>
      <c r="D13" s="14"/>
      <c r="E13" s="14"/>
      <c r="F13" s="14"/>
      <c r="G13" s="14"/>
      <c r="H13" s="14"/>
      <c r="I13" s="14"/>
    </row>
  </sheetData>
  <conditionalFormatting sqref="H2:I3">
    <cfRule type="colorScale" priority="2">
      <colorScale>
        <cfvo type="num" val="0"/>
        <cfvo type="num" val="1"/>
        <cfvo type="max"/>
        <color rgb="FFFF0000"/>
        <color rgb="FF00B0F0"/>
        <color rgb="FF92D050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5DCAA-9E1B-4E4B-8DA1-3B8C09384CEF}">
  <dimension ref="A1:I8"/>
  <sheetViews>
    <sheetView tabSelected="1" workbookViewId="0">
      <selection activeCell="F17" sqref="F17"/>
    </sheetView>
  </sheetViews>
  <sheetFormatPr baseColWidth="10" defaultRowHeight="16" x14ac:dyDescent="0.2"/>
  <sheetData>
    <row r="1" spans="1:9" x14ac:dyDescent="0.2">
      <c r="A1" s="2" t="s">
        <v>1</v>
      </c>
      <c r="B1" s="3" t="s">
        <v>5</v>
      </c>
      <c r="C1" s="3" t="s">
        <v>6</v>
      </c>
      <c r="D1" s="3" t="s">
        <v>0</v>
      </c>
      <c r="E1" s="3" t="s">
        <v>4</v>
      </c>
      <c r="F1" s="3" t="s">
        <v>14</v>
      </c>
      <c r="G1" s="3" t="s">
        <v>3</v>
      </c>
      <c r="H1" s="3" t="s">
        <v>12</v>
      </c>
      <c r="I1" s="3" t="s">
        <v>13</v>
      </c>
    </row>
    <row r="2" spans="1:9" x14ac:dyDescent="0.2">
      <c r="A2" s="9" t="s">
        <v>23</v>
      </c>
      <c r="B2" s="9">
        <v>5645.8</v>
      </c>
      <c r="C2" s="9">
        <v>1.04</v>
      </c>
      <c r="D2" s="9">
        <v>4528.24</v>
      </c>
      <c r="E2" s="6">
        <f>SUM(B2:D2)</f>
        <v>10175.08</v>
      </c>
      <c r="F2" s="6">
        <f>E2/1000</f>
        <v>10.175079999999999</v>
      </c>
      <c r="G2" s="4">
        <f>E2/1000/60</f>
        <v>0.16958466666666666</v>
      </c>
      <c r="H2" s="12">
        <f>E2/E2</f>
        <v>1</v>
      </c>
      <c r="I2" s="12">
        <f>E2/E2</f>
        <v>1</v>
      </c>
    </row>
    <row r="3" spans="1:9" x14ac:dyDescent="0.2">
      <c r="A3" s="9">
        <v>1</v>
      </c>
      <c r="B3" s="9">
        <v>39938.51</v>
      </c>
      <c r="C3" s="9">
        <v>223.1</v>
      </c>
      <c r="D3" s="9">
        <v>119602.68</v>
      </c>
      <c r="E3" s="5">
        <f>SUM(B3:D3)</f>
        <v>159764.28999999998</v>
      </c>
      <c r="F3" s="6">
        <f t="shared" ref="F3:F7" si="0">E3/1000</f>
        <v>159.76428999999999</v>
      </c>
      <c r="G3" s="4">
        <f>E3/1000/60</f>
        <v>2.6627381666666663</v>
      </c>
      <c r="H3" s="11">
        <f>E2/E3</f>
        <v>6.3688074475215961E-2</v>
      </c>
      <c r="I3" s="11">
        <f>E2/E3</f>
        <v>6.3688074475215961E-2</v>
      </c>
    </row>
    <row r="4" spans="1:9" x14ac:dyDescent="0.2">
      <c r="A4" s="9" t="s">
        <v>18</v>
      </c>
      <c r="B4" s="9">
        <v>111844.18</v>
      </c>
      <c r="C4" s="9">
        <v>7429.19</v>
      </c>
      <c r="D4" s="9">
        <v>371852.61</v>
      </c>
      <c r="E4" s="5">
        <f>SUM(B4:D4)</f>
        <v>491125.98</v>
      </c>
      <c r="F4" s="6">
        <f t="shared" si="0"/>
        <v>491.12597999999997</v>
      </c>
      <c r="G4" s="4">
        <f>E4/1000/60</f>
        <v>8.1854329999999997</v>
      </c>
      <c r="H4" s="13">
        <f>E2/E4</f>
        <v>2.0717861433435063E-2</v>
      </c>
      <c r="I4" s="13">
        <f>E3/E4</f>
        <v>0.32530205386406147</v>
      </c>
    </row>
    <row r="5" spans="1:9" x14ac:dyDescent="0.2">
      <c r="A5" s="9" t="s">
        <v>20</v>
      </c>
      <c r="B5" s="9">
        <v>55998.19</v>
      </c>
      <c r="C5" s="9">
        <v>14044.19</v>
      </c>
      <c r="D5" s="9">
        <v>135949.57999999999</v>
      </c>
      <c r="E5" s="5">
        <f>SUM(B5:D5)</f>
        <v>205991.96</v>
      </c>
      <c r="F5" s="6">
        <f t="shared" si="0"/>
        <v>205.99196000000001</v>
      </c>
      <c r="G5" s="4">
        <f>E5/1000/60</f>
        <v>3.4331993333333335</v>
      </c>
      <c r="H5" s="11">
        <f>E2/E5</f>
        <v>4.9395520096997964E-2</v>
      </c>
      <c r="I5" s="11">
        <f>E4/E5</f>
        <v>2.3841997522621758</v>
      </c>
    </row>
    <row r="6" spans="1:9" x14ac:dyDescent="0.2">
      <c r="A6" s="9" t="s">
        <v>21</v>
      </c>
      <c r="B6" s="9">
        <v>199438.02</v>
      </c>
      <c r="C6" s="9">
        <v>20513.96</v>
      </c>
      <c r="D6" s="9">
        <v>501210.52</v>
      </c>
      <c r="E6" s="5">
        <f>SUM(B6:D6)</f>
        <v>721162.5</v>
      </c>
      <c r="F6" s="6">
        <f t="shared" si="0"/>
        <v>721.16250000000002</v>
      </c>
      <c r="G6" s="4">
        <f>E6/1000/60</f>
        <v>12.019375</v>
      </c>
      <c r="H6" s="11">
        <f>E2/E6</f>
        <v>1.4109274955367202E-2</v>
      </c>
      <c r="I6" s="11">
        <f>E5/E6</f>
        <v>0.28563875686825091</v>
      </c>
    </row>
    <row r="7" spans="1:9" x14ac:dyDescent="0.2">
      <c r="A7" s="9" t="s">
        <v>22</v>
      </c>
      <c r="B7" s="9">
        <v>331577.5</v>
      </c>
      <c r="C7" s="9">
        <v>27106.14</v>
      </c>
      <c r="D7" s="9">
        <v>759103.87</v>
      </c>
      <c r="E7" s="5">
        <f>SUM(B7:D7)</f>
        <v>1117787.51</v>
      </c>
      <c r="F7" s="6">
        <f t="shared" si="0"/>
        <v>1117.7875100000001</v>
      </c>
      <c r="G7" s="4">
        <f>E7/1000/60</f>
        <v>18.629791833333336</v>
      </c>
      <c r="H7" s="11">
        <f>E3/E7</f>
        <v>0.14292903487533151</v>
      </c>
      <c r="I7" s="11">
        <f>E6/E7</f>
        <v>0.64516958147081105</v>
      </c>
    </row>
    <row r="8" spans="1:9" x14ac:dyDescent="0.2">
      <c r="A8" s="26" t="s">
        <v>19</v>
      </c>
      <c r="B8" s="21">
        <v>55998.19</v>
      </c>
      <c r="C8" s="21">
        <v>14044.19</v>
      </c>
      <c r="D8" s="21">
        <v>135949.57999999999</v>
      </c>
      <c r="E8" s="22">
        <v>205991.96</v>
      </c>
      <c r="F8" s="23">
        <v>205.99</v>
      </c>
      <c r="G8" s="24">
        <v>3.4</v>
      </c>
      <c r="H8" s="25">
        <v>0.06</v>
      </c>
      <c r="I8" s="25">
        <v>1.01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Iteraciones</vt:lpstr>
      <vt:lpstr>mapeos</vt:lpstr>
      <vt:lpstr>Grados de concurrencia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Aaròn S</dc:creator>
  <cp:lastModifiedBy>Aaròn S</cp:lastModifiedBy>
  <dcterms:created xsi:type="dcterms:W3CDTF">2024-10-12T23:30:53Z</dcterms:created>
  <dcterms:modified xsi:type="dcterms:W3CDTF">2024-10-14T16:03:42Z</dcterms:modified>
</cp:coreProperties>
</file>